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Z:\r+d\1. Projecte CDTI\1.1. Caracterització oleos\1.1.6. Caracterització oleos\Xantofil·les\"/>
    </mc:Choice>
  </mc:AlternateContent>
  <xr:revisionPtr revIDLastSave="0" documentId="13_ncr:1_{8B8DCDCA-8FB9-4D73-B864-871009A023E2}" xr6:coauthVersionLast="47" xr6:coauthVersionMax="47" xr10:uidLastSave="{00000000-0000-0000-0000-000000000000}"/>
  <bookViews>
    <workbookView xWindow="-120" yWindow="-120" windowWidth="29040" windowHeight="16440" activeTab="3" xr2:uid="{88428FE9-E559-4825-9278-5035D947E960}"/>
  </bookViews>
  <sheets>
    <sheet name="Hoja1" sheetId="1" r:id="rId1"/>
    <sheet name="Precisió XT" sheetId="3" r:id="rId2"/>
    <sheet name="Hoja2" sheetId="2" r:id="rId3"/>
    <sheet name="Hoja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  <c r="G28" i="1"/>
  <c r="H28" i="1" s="1"/>
  <c r="F20" i="1"/>
  <c r="G20" i="1"/>
  <c r="H20" i="1" s="1"/>
  <c r="G88" i="1"/>
  <c r="H88" i="1" s="1"/>
  <c r="F88" i="1"/>
  <c r="G80" i="1"/>
  <c r="H80" i="1" s="1"/>
  <c r="F80" i="1"/>
  <c r="G100" i="1"/>
  <c r="H100" i="1" s="1"/>
  <c r="F100" i="1"/>
  <c r="G98" i="1"/>
  <c r="H98" i="1" s="1"/>
  <c r="F98" i="1"/>
  <c r="G96" i="1"/>
  <c r="F96" i="1"/>
  <c r="G94" i="1"/>
  <c r="H94" i="1" s="1"/>
  <c r="F94" i="1"/>
  <c r="G92" i="1"/>
  <c r="H92" i="1" s="1"/>
  <c r="F92" i="1"/>
  <c r="G90" i="1"/>
  <c r="H90" i="1" s="1"/>
  <c r="F90" i="1"/>
  <c r="G86" i="1"/>
  <c r="F86" i="1"/>
  <c r="G84" i="1"/>
  <c r="H84" i="1" s="1"/>
  <c r="F84" i="1"/>
  <c r="G82" i="1"/>
  <c r="H82" i="1" s="1"/>
  <c r="F82" i="1"/>
  <c r="G78" i="1"/>
  <c r="H78" i="1" s="1"/>
  <c r="F78" i="1"/>
  <c r="G76" i="1"/>
  <c r="H76" i="1" s="1"/>
  <c r="F76" i="1"/>
  <c r="G74" i="1"/>
  <c r="H74" i="1" s="1"/>
  <c r="F74" i="1"/>
  <c r="G72" i="1"/>
  <c r="H72" i="1" s="1"/>
  <c r="F72" i="1"/>
  <c r="G70" i="1"/>
  <c r="H70" i="1" s="1"/>
  <c r="F70" i="1"/>
  <c r="G68" i="1"/>
  <c r="F68" i="1"/>
  <c r="G66" i="1"/>
  <c r="H66" i="1" s="1"/>
  <c r="F66" i="1"/>
  <c r="G64" i="1"/>
  <c r="H64" i="1" s="1"/>
  <c r="F64" i="1"/>
  <c r="G62" i="1"/>
  <c r="F62" i="1"/>
  <c r="G60" i="1"/>
  <c r="H60" i="1" s="1"/>
  <c r="F60" i="1"/>
  <c r="G58" i="1"/>
  <c r="H58" i="1" s="1"/>
  <c r="F58" i="1"/>
  <c r="G56" i="1"/>
  <c r="H56" i="1" s="1"/>
  <c r="F56" i="1"/>
  <c r="G54" i="1"/>
  <c r="F54" i="1"/>
  <c r="G52" i="1"/>
  <c r="H52" i="1" s="1"/>
  <c r="F52" i="1"/>
  <c r="G50" i="1"/>
  <c r="H50" i="1" s="1"/>
  <c r="F50" i="1"/>
  <c r="G48" i="1"/>
  <c r="H48" i="1" s="1"/>
  <c r="F48" i="1"/>
  <c r="G46" i="1"/>
  <c r="H46" i="1" s="1"/>
  <c r="F46" i="1"/>
  <c r="G44" i="1"/>
  <c r="H44" i="1" s="1"/>
  <c r="F44" i="1"/>
  <c r="G42" i="1"/>
  <c r="F42" i="1"/>
  <c r="H42" i="1" s="1"/>
  <c r="G40" i="1"/>
  <c r="H40" i="1" s="1"/>
  <c r="F40" i="1"/>
  <c r="G38" i="1"/>
  <c r="H38" i="1" s="1"/>
  <c r="F38" i="1"/>
  <c r="G36" i="1"/>
  <c r="H36" i="1" s="1"/>
  <c r="F36" i="1"/>
  <c r="G34" i="1"/>
  <c r="H34" i="1" s="1"/>
  <c r="F34" i="1"/>
  <c r="G32" i="1"/>
  <c r="H32" i="1" s="1"/>
  <c r="F32" i="1"/>
  <c r="G30" i="1"/>
  <c r="H30" i="1" s="1"/>
  <c r="F30" i="1"/>
  <c r="G26" i="1"/>
  <c r="H26" i="1" s="1"/>
  <c r="F26" i="1"/>
  <c r="G24" i="1"/>
  <c r="H24" i="1" s="1"/>
  <c r="F24" i="1"/>
  <c r="G22" i="1"/>
  <c r="H22" i="1" s="1"/>
  <c r="F22" i="1"/>
  <c r="G18" i="1"/>
  <c r="H18" i="1" s="1"/>
  <c r="F18" i="1"/>
  <c r="G16" i="1"/>
  <c r="H16" i="1" s="1"/>
  <c r="F16" i="1"/>
  <c r="G14" i="1"/>
  <c r="H14" i="1" s="1"/>
  <c r="F14" i="1"/>
  <c r="G12" i="1"/>
  <c r="H12" i="1" s="1"/>
  <c r="F12" i="1"/>
  <c r="G10" i="1"/>
  <c r="H10" i="1" s="1"/>
  <c r="F10" i="1"/>
  <c r="G8" i="1"/>
  <c r="H8" i="1" s="1"/>
  <c r="F8" i="1"/>
  <c r="G6" i="1"/>
  <c r="H6" i="1" s="1"/>
  <c r="F6" i="1"/>
  <c r="H96" i="1" l="1"/>
  <c r="H68" i="1"/>
  <c r="H54" i="1"/>
  <c r="H62" i="1"/>
  <c r="H86" i="1"/>
  <c r="G4" i="1"/>
  <c r="H4" i="1" s="1"/>
  <c r="F4" i="1"/>
  <c r="H2" i="1"/>
  <c r="G2" i="1"/>
  <c r="F2" i="1"/>
  <c r="D5" i="3"/>
  <c r="D6" i="3"/>
  <c r="D7" i="3" s="1"/>
</calcChain>
</file>

<file path=xl/sharedStrings.xml><?xml version="1.0" encoding="utf-8"?>
<sst xmlns="http://schemas.openxmlformats.org/spreadsheetml/2006/main" count="23" uniqueCount="18">
  <si>
    <t>XT oleo proveidor</t>
  </si>
  <si>
    <t>XT oleo reacció</t>
  </si>
  <si>
    <t>XT caract</t>
  </si>
  <si>
    <t>Data</t>
  </si>
  <si>
    <t>Oleo</t>
  </si>
  <si>
    <t>Replicat</t>
  </si>
  <si>
    <t>XT</t>
  </si>
  <si>
    <t>Mitjana</t>
  </si>
  <si>
    <t>Desvest</t>
  </si>
  <si>
    <t>CV</t>
  </si>
  <si>
    <t>desvest</t>
  </si>
  <si>
    <t>mitjana</t>
  </si>
  <si>
    <t>Concentració</t>
  </si>
  <si>
    <t>Pes</t>
  </si>
  <si>
    <t>Pes mostra</t>
  </si>
  <si>
    <t>oleo</t>
  </si>
  <si>
    <t>TOTAL HPLC</t>
  </si>
  <si>
    <t>lut HPLC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</si>
</sst>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2" fontId="1" fillId="0" borderId="0" xfId="1" applyNumberFormat="1" applyFont="1" applyAlignment="1">
      <alignment horizontal="center" vertical="center"/>
    </xf>
    <xf numFmtId="164" fontId="1" fillId="0" borderId="0" xfId="1" applyNumberFormat="1" applyFon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0" borderId="0" xfId="0" applyNumberFormat="1"/>
    <xf numFmtId="2" fontId="5" fillId="0" borderId="0" xfId="0" applyNumberFormat="1" applyFont="1"/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</cellXfs>
  <cellStyles count="2">
    <cellStyle name="Normal" xfId="0" builtinId="0"/>
    <cellStyle name="Normal 2" xfId="1" xr:uid="{8E7027C3-2723-4E07-90C6-93804145C4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XT espec VS XT HPLC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294685039370079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Hoja3!$A$2:$A$51</c:f>
              <c:numCache>
                <c:formatCode>0.00</c:formatCode>
                <c:ptCount val="50"/>
                <c:pt idx="0">
                  <c:v>142.61432480864454</c:v>
                </c:pt>
                <c:pt idx="1">
                  <c:v>142.81594953871141</c:v>
                </c:pt>
                <c:pt idx="2">
                  <c:v>144.21073155369666</c:v>
                </c:pt>
                <c:pt idx="3">
                  <c:v>145.96988831327684</c:v>
                </c:pt>
                <c:pt idx="4">
                  <c:v>146.22508353553718</c:v>
                </c:pt>
                <c:pt idx="5">
                  <c:v>147.27170755200115</c:v>
                </c:pt>
                <c:pt idx="6">
                  <c:v>147.87707388715887</c:v>
                </c:pt>
                <c:pt idx="7">
                  <c:v>148.87409224739196</c:v>
                </c:pt>
                <c:pt idx="8">
                  <c:v>149.06936026530255</c:v>
                </c:pt>
                <c:pt idx="9">
                  <c:v>150.69489152681439</c:v>
                </c:pt>
                <c:pt idx="10">
                  <c:v>150.80023168095221</c:v>
                </c:pt>
                <c:pt idx="11">
                  <c:v>150.90774133516186</c:v>
                </c:pt>
                <c:pt idx="12">
                  <c:v>151.11469175513932</c:v>
                </c:pt>
                <c:pt idx="13">
                  <c:v>151.5788110223487</c:v>
                </c:pt>
                <c:pt idx="14">
                  <c:v>151.82772669499718</c:v>
                </c:pt>
                <c:pt idx="15">
                  <c:v>152.15927041875358</c:v>
                </c:pt>
                <c:pt idx="16">
                  <c:v>152.26247623719939</c:v>
                </c:pt>
                <c:pt idx="17">
                  <c:v>152.35848167597419</c:v>
                </c:pt>
                <c:pt idx="18">
                  <c:v>152.53866066566155</c:v>
                </c:pt>
                <c:pt idx="19">
                  <c:v>152.5939065979789</c:v>
                </c:pt>
                <c:pt idx="20">
                  <c:v>153.02817333987008</c:v>
                </c:pt>
                <c:pt idx="21">
                  <c:v>153.44598334753414</c:v>
                </c:pt>
                <c:pt idx="22">
                  <c:v>154.7084681536742</c:v>
                </c:pt>
                <c:pt idx="23">
                  <c:v>154.80556906669176</c:v>
                </c:pt>
                <c:pt idx="24">
                  <c:v>154.96279305123065</c:v>
                </c:pt>
                <c:pt idx="25">
                  <c:v>155.06984776123659</c:v>
                </c:pt>
                <c:pt idx="26">
                  <c:v>155.29589683135441</c:v>
                </c:pt>
                <c:pt idx="27">
                  <c:v>155.60035031095794</c:v>
                </c:pt>
                <c:pt idx="28">
                  <c:v>155.77841276812046</c:v>
                </c:pt>
                <c:pt idx="29">
                  <c:v>156.02522381432522</c:v>
                </c:pt>
                <c:pt idx="30">
                  <c:v>156.3911246577681</c:v>
                </c:pt>
                <c:pt idx="31">
                  <c:v>156.40432370741905</c:v>
                </c:pt>
                <c:pt idx="32">
                  <c:v>156.59438199008494</c:v>
                </c:pt>
                <c:pt idx="33">
                  <c:v>156.81819091084421</c:v>
                </c:pt>
                <c:pt idx="34">
                  <c:v>156.88170535649891</c:v>
                </c:pt>
                <c:pt idx="35">
                  <c:v>157.1642130315908</c:v>
                </c:pt>
                <c:pt idx="36">
                  <c:v>158.66973811480358</c:v>
                </c:pt>
                <c:pt idx="37">
                  <c:v>158.68615433435929</c:v>
                </c:pt>
                <c:pt idx="38">
                  <c:v>158.77329404890804</c:v>
                </c:pt>
                <c:pt idx="39">
                  <c:v>158.88454773253801</c:v>
                </c:pt>
                <c:pt idx="40">
                  <c:v>159.15067631992736</c:v>
                </c:pt>
                <c:pt idx="41">
                  <c:v>160.08342212562263</c:v>
                </c:pt>
                <c:pt idx="42">
                  <c:v>160.61336848697334</c:v>
                </c:pt>
                <c:pt idx="43">
                  <c:v>163.2540185821104</c:v>
                </c:pt>
                <c:pt idx="44">
                  <c:v>163.94829918449457</c:v>
                </c:pt>
                <c:pt idx="45">
                  <c:v>164.59180919974119</c:v>
                </c:pt>
                <c:pt idx="46">
                  <c:v>164.84120327554791</c:v>
                </c:pt>
                <c:pt idx="47">
                  <c:v>165.35796270195331</c:v>
                </c:pt>
                <c:pt idx="48">
                  <c:v>166.45611658192308</c:v>
                </c:pt>
                <c:pt idx="49">
                  <c:v>169.33748488196684</c:v>
                </c:pt>
              </c:numCache>
            </c:numRef>
          </c:xVal>
          <c:yVal>
            <c:numRef>
              <c:f>Hoja3!$B$2:$B$51</c:f>
              <c:numCache>
                <c:formatCode>0.00</c:formatCode>
                <c:ptCount val="50"/>
                <c:pt idx="0">
                  <c:v>189.58586252421978</c:v>
                </c:pt>
                <c:pt idx="1">
                  <c:v>187.66838597185958</c:v>
                </c:pt>
                <c:pt idx="2">
                  <c:v>186.322386925047</c:v>
                </c:pt>
                <c:pt idx="3">
                  <c:v>185.19391730644821</c:v>
                </c:pt>
                <c:pt idx="4">
                  <c:v>188.76887868031002</c:v>
                </c:pt>
                <c:pt idx="5">
                  <c:v>192.23845420087031</c:v>
                </c:pt>
                <c:pt idx="6">
                  <c:v>197.03887155624562</c:v>
                </c:pt>
                <c:pt idx="7">
                  <c:v>196.72881403665653</c:v>
                </c:pt>
                <c:pt idx="8">
                  <c:v>190.49266242716436</c:v>
                </c:pt>
                <c:pt idx="9">
                  <c:v>192.62761072290982</c:v>
                </c:pt>
                <c:pt idx="10">
                  <c:v>186.44169961207376</c:v>
                </c:pt>
                <c:pt idx="11">
                  <c:v>200.312884811017</c:v>
                </c:pt>
                <c:pt idx="12">
                  <c:v>198.11252276209126</c:v>
                </c:pt>
                <c:pt idx="13">
                  <c:v>195.30036765674257</c:v>
                </c:pt>
                <c:pt idx="14">
                  <c:v>195.74473787712623</c:v>
                </c:pt>
                <c:pt idx="15">
                  <c:v>199.01845705432817</c:v>
                </c:pt>
                <c:pt idx="16">
                  <c:v>196.89733002659443</c:v>
                </c:pt>
                <c:pt idx="17">
                  <c:v>196.63758298778546</c:v>
                </c:pt>
                <c:pt idx="18">
                  <c:v>193.44484648756736</c:v>
                </c:pt>
                <c:pt idx="19">
                  <c:v>203.56828580317242</c:v>
                </c:pt>
                <c:pt idx="20">
                  <c:v>201.76125996013724</c:v>
                </c:pt>
                <c:pt idx="21">
                  <c:v>203.11633410191502</c:v>
                </c:pt>
                <c:pt idx="22">
                  <c:v>198.35340952855358</c:v>
                </c:pt>
                <c:pt idx="23">
                  <c:v>204.01151799079599</c:v>
                </c:pt>
                <c:pt idx="24">
                  <c:v>201.86948416889084</c:v>
                </c:pt>
                <c:pt idx="25">
                  <c:v>204.15963383951191</c:v>
                </c:pt>
                <c:pt idx="26">
                  <c:v>208.42013571096163</c:v>
                </c:pt>
                <c:pt idx="27">
                  <c:v>200.80431817557488</c:v>
                </c:pt>
                <c:pt idx="28">
                  <c:v>201.0962750461409</c:v>
                </c:pt>
                <c:pt idx="29">
                  <c:v>202.55945045294305</c:v>
                </c:pt>
                <c:pt idx="30">
                  <c:v>203.09891098358401</c:v>
                </c:pt>
                <c:pt idx="31">
                  <c:v>203.1142396768681</c:v>
                </c:pt>
                <c:pt idx="32">
                  <c:v>201.51395729812054</c:v>
                </c:pt>
                <c:pt idx="33">
                  <c:v>206.35488156152846</c:v>
                </c:pt>
                <c:pt idx="34">
                  <c:v>203.15095041103106</c:v>
                </c:pt>
                <c:pt idx="35">
                  <c:v>193.99286151882453</c:v>
                </c:pt>
                <c:pt idx="36">
                  <c:v>201.79774929202409</c:v>
                </c:pt>
                <c:pt idx="37">
                  <c:v>208.79240457116504</c:v>
                </c:pt>
                <c:pt idx="38">
                  <c:v>201.64446209796557</c:v>
                </c:pt>
                <c:pt idx="39">
                  <c:v>209.16866885995759</c:v>
                </c:pt>
                <c:pt idx="40">
                  <c:v>207.53916196094562</c:v>
                </c:pt>
                <c:pt idx="41">
                  <c:v>204.59164245180301</c:v>
                </c:pt>
                <c:pt idx="42">
                  <c:v>214.87109352320351</c:v>
                </c:pt>
                <c:pt idx="43">
                  <c:v>213.12497740116325</c:v>
                </c:pt>
                <c:pt idx="44">
                  <c:v>215.54471877114094</c:v>
                </c:pt>
                <c:pt idx="45">
                  <c:v>214.67427673578626</c:v>
                </c:pt>
                <c:pt idx="46">
                  <c:v>215.27938156508003</c:v>
                </c:pt>
                <c:pt idx="47">
                  <c:v>216.82213984692083</c:v>
                </c:pt>
                <c:pt idx="48">
                  <c:v>216.34256424297772</c:v>
                </c:pt>
                <c:pt idx="49">
                  <c:v>215.97951896756871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B7-44F3-9A35-8206AEB97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352144"/>
        <c:axId val="1725356464"/>
      </c:scatterChart>
      <c:valAx>
        <c:axId val="172535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XT espec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5356464"/>
        <c:crosses val="autoZero"/>
        <c:crossBetween val="midCat"/>
      </c:valAx>
      <c:valAx>
        <c:axId val="172535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XT HPLC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535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XT</a:t>
            </a:r>
            <a:r>
              <a:rPr lang="es-ES" baseline="0"/>
              <a:t> espec VS LUT HPLC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3772965879265"/>
                  <c:y val="-0.21712853601633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Hoja3!$A$2:$A$51</c:f>
              <c:numCache>
                <c:formatCode>0.00</c:formatCode>
                <c:ptCount val="50"/>
                <c:pt idx="0">
                  <c:v>142.61432480864454</c:v>
                </c:pt>
                <c:pt idx="1">
                  <c:v>142.81594953871141</c:v>
                </c:pt>
                <c:pt idx="2">
                  <c:v>144.21073155369666</c:v>
                </c:pt>
                <c:pt idx="3">
                  <c:v>145.96988831327684</c:v>
                </c:pt>
                <c:pt idx="4">
                  <c:v>146.22508353553718</c:v>
                </c:pt>
                <c:pt idx="5">
                  <c:v>147.27170755200115</c:v>
                </c:pt>
                <c:pt idx="6">
                  <c:v>147.87707388715887</c:v>
                </c:pt>
                <c:pt idx="7">
                  <c:v>148.87409224739196</c:v>
                </c:pt>
                <c:pt idx="8">
                  <c:v>149.06936026530255</c:v>
                </c:pt>
                <c:pt idx="9">
                  <c:v>150.69489152681439</c:v>
                </c:pt>
                <c:pt idx="10">
                  <c:v>150.80023168095221</c:v>
                </c:pt>
                <c:pt idx="11">
                  <c:v>150.90774133516186</c:v>
                </c:pt>
                <c:pt idx="12">
                  <c:v>151.11469175513932</c:v>
                </c:pt>
                <c:pt idx="13">
                  <c:v>151.5788110223487</c:v>
                </c:pt>
                <c:pt idx="14">
                  <c:v>151.82772669499718</c:v>
                </c:pt>
                <c:pt idx="15">
                  <c:v>152.15927041875358</c:v>
                </c:pt>
                <c:pt idx="16">
                  <c:v>152.26247623719939</c:v>
                </c:pt>
                <c:pt idx="17">
                  <c:v>152.35848167597419</c:v>
                </c:pt>
                <c:pt idx="18">
                  <c:v>152.53866066566155</c:v>
                </c:pt>
                <c:pt idx="19">
                  <c:v>152.5939065979789</c:v>
                </c:pt>
                <c:pt idx="20">
                  <c:v>153.02817333987008</c:v>
                </c:pt>
                <c:pt idx="21">
                  <c:v>153.44598334753414</c:v>
                </c:pt>
                <c:pt idx="22">
                  <c:v>154.7084681536742</c:v>
                </c:pt>
                <c:pt idx="23">
                  <c:v>154.80556906669176</c:v>
                </c:pt>
                <c:pt idx="24">
                  <c:v>154.96279305123065</c:v>
                </c:pt>
                <c:pt idx="25">
                  <c:v>155.06984776123659</c:v>
                </c:pt>
                <c:pt idx="26">
                  <c:v>155.29589683135441</c:v>
                </c:pt>
                <c:pt idx="27">
                  <c:v>155.60035031095794</c:v>
                </c:pt>
                <c:pt idx="28">
                  <c:v>155.77841276812046</c:v>
                </c:pt>
                <c:pt idx="29">
                  <c:v>156.02522381432522</c:v>
                </c:pt>
                <c:pt idx="30">
                  <c:v>156.3911246577681</c:v>
                </c:pt>
                <c:pt idx="31">
                  <c:v>156.40432370741905</c:v>
                </c:pt>
                <c:pt idx="32">
                  <c:v>156.59438199008494</c:v>
                </c:pt>
                <c:pt idx="33">
                  <c:v>156.81819091084421</c:v>
                </c:pt>
                <c:pt idx="34">
                  <c:v>156.88170535649891</c:v>
                </c:pt>
                <c:pt idx="35">
                  <c:v>157.1642130315908</c:v>
                </c:pt>
                <c:pt idx="36">
                  <c:v>158.66973811480358</c:v>
                </c:pt>
                <c:pt idx="37">
                  <c:v>158.68615433435929</c:v>
                </c:pt>
                <c:pt idx="38">
                  <c:v>158.77329404890804</c:v>
                </c:pt>
                <c:pt idx="39">
                  <c:v>158.88454773253801</c:v>
                </c:pt>
                <c:pt idx="40">
                  <c:v>159.15067631992736</c:v>
                </c:pt>
                <c:pt idx="41">
                  <c:v>160.08342212562263</c:v>
                </c:pt>
                <c:pt idx="42">
                  <c:v>160.61336848697334</c:v>
                </c:pt>
                <c:pt idx="43">
                  <c:v>163.2540185821104</c:v>
                </c:pt>
                <c:pt idx="44">
                  <c:v>163.94829918449457</c:v>
                </c:pt>
                <c:pt idx="45">
                  <c:v>164.59180919974119</c:v>
                </c:pt>
                <c:pt idx="46">
                  <c:v>164.84120327554791</c:v>
                </c:pt>
                <c:pt idx="47">
                  <c:v>165.35796270195331</c:v>
                </c:pt>
                <c:pt idx="48">
                  <c:v>166.45611658192308</c:v>
                </c:pt>
                <c:pt idx="49">
                  <c:v>169.33748488196684</c:v>
                </c:pt>
              </c:numCache>
            </c:numRef>
          </c:xVal>
          <c:yVal>
            <c:numRef>
              <c:f>Hoja3!$C$2:$C$51</c:f>
              <c:numCache>
                <c:formatCode>0.00</c:formatCode>
                <c:ptCount val="50"/>
                <c:pt idx="0">
                  <c:v>143.79189748854469</c:v>
                </c:pt>
                <c:pt idx="1">
                  <c:v>141.48301122426898</c:v>
                </c:pt>
                <c:pt idx="2">
                  <c:v>139.34789571598225</c:v>
                </c:pt>
                <c:pt idx="3">
                  <c:v>141.75598904402125</c:v>
                </c:pt>
                <c:pt idx="4">
                  <c:v>140.84659778063809</c:v>
                </c:pt>
                <c:pt idx="5">
                  <c:v>147.97887396826357</c:v>
                </c:pt>
                <c:pt idx="6">
                  <c:v>149.22352674389009</c:v>
                </c:pt>
                <c:pt idx="7">
                  <c:v>147.61704785660146</c:v>
                </c:pt>
                <c:pt idx="8">
                  <c:v>142.67657111718421</c:v>
                </c:pt>
                <c:pt idx="9">
                  <c:v>143.59907300836875</c:v>
                </c:pt>
                <c:pt idx="10">
                  <c:v>139.64319463980661</c:v>
                </c:pt>
                <c:pt idx="11">
                  <c:v>149.74580194728523</c:v>
                </c:pt>
                <c:pt idx="12">
                  <c:v>149.91316880482555</c:v>
                </c:pt>
                <c:pt idx="13">
                  <c:v>147.47918818086509</c:v>
                </c:pt>
                <c:pt idx="14">
                  <c:v>145.43456283525114</c:v>
                </c:pt>
                <c:pt idx="15">
                  <c:v>150.85792121499588</c:v>
                </c:pt>
                <c:pt idx="16">
                  <c:v>154.89507125513347</c:v>
                </c:pt>
                <c:pt idx="17">
                  <c:v>149.05222913346719</c:v>
                </c:pt>
                <c:pt idx="18">
                  <c:v>144.71496945370251</c:v>
                </c:pt>
                <c:pt idx="19">
                  <c:v>155.87955685847965</c:v>
                </c:pt>
                <c:pt idx="20">
                  <c:v>152.51632590942299</c:v>
                </c:pt>
                <c:pt idx="21">
                  <c:v>153.48418253474284</c:v>
                </c:pt>
                <c:pt idx="22">
                  <c:v>149.8826110549609</c:v>
                </c:pt>
                <c:pt idx="23">
                  <c:v>153.5856641736321</c:v>
                </c:pt>
                <c:pt idx="24">
                  <c:v>152.42531970528501</c:v>
                </c:pt>
                <c:pt idx="25">
                  <c:v>155.65847958371342</c:v>
                </c:pt>
                <c:pt idx="26">
                  <c:v>159.17654848149579</c:v>
                </c:pt>
                <c:pt idx="27">
                  <c:v>155.29251401502219</c:v>
                </c:pt>
                <c:pt idx="28">
                  <c:v>153.35491425650446</c:v>
                </c:pt>
                <c:pt idx="29">
                  <c:v>154.82296166985503</c:v>
                </c:pt>
                <c:pt idx="30">
                  <c:v>153.12136928371399</c:v>
                </c:pt>
                <c:pt idx="31">
                  <c:v>153.34256188170184</c:v>
                </c:pt>
                <c:pt idx="32">
                  <c:v>151.29280590356535</c:v>
                </c:pt>
                <c:pt idx="33">
                  <c:v>156.37038639926831</c:v>
                </c:pt>
                <c:pt idx="34">
                  <c:v>153.31521360293308</c:v>
                </c:pt>
                <c:pt idx="35">
                  <c:v>146.36154337325641</c:v>
                </c:pt>
                <c:pt idx="36">
                  <c:v>153.07240227602432</c:v>
                </c:pt>
                <c:pt idx="37">
                  <c:v>158.63976977354531</c:v>
                </c:pt>
                <c:pt idx="38">
                  <c:v>151.34643029102037</c:v>
                </c:pt>
                <c:pt idx="39">
                  <c:v>159.57492221763627</c:v>
                </c:pt>
                <c:pt idx="40">
                  <c:v>158.82970890116485</c:v>
                </c:pt>
                <c:pt idx="41">
                  <c:v>158.08619267484562</c:v>
                </c:pt>
                <c:pt idx="42">
                  <c:v>166.13664934434968</c:v>
                </c:pt>
                <c:pt idx="43">
                  <c:v>166.0644271521117</c:v>
                </c:pt>
                <c:pt idx="44">
                  <c:v>164.49643892220638</c:v>
                </c:pt>
                <c:pt idx="45">
                  <c:v>162.92897840198674</c:v>
                </c:pt>
                <c:pt idx="46">
                  <c:v>163.70612863880208</c:v>
                </c:pt>
                <c:pt idx="47">
                  <c:v>165.86771337171584</c:v>
                </c:pt>
                <c:pt idx="48">
                  <c:v>168.89177674623636</c:v>
                </c:pt>
                <c:pt idx="49">
                  <c:v>174.35193063847083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44-4B7E-AD46-FDBE89E6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352144"/>
        <c:axId val="1725356464"/>
      </c:scatterChart>
      <c:valAx>
        <c:axId val="172535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XT espec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5356464"/>
        <c:crosses val="autoZero"/>
        <c:crossBetween val="midCat"/>
      </c:valAx>
      <c:valAx>
        <c:axId val="1725356464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LUT HPLC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535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2</xdr:row>
      <xdr:rowOff>19050</xdr:rowOff>
    </xdr:from>
    <xdr:to>
      <xdr:col>10</xdr:col>
      <xdr:colOff>285750</xdr:colOff>
      <xdr:row>16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F14334-9263-CA3C-7FCF-30C5FBD1B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295275</xdr:colOff>
      <xdr:row>18</xdr:row>
      <xdr:rowOff>152400</xdr:rowOff>
    </xdr:from>
    <xdr:to>
      <xdr:col>10</xdr:col>
      <xdr:colOff>295275</xdr:colOff>
      <xdr:row>33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B40133-0B24-4CFF-999F-CD1F9B2B0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Violeta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3C110-4103-4D5F-B70D-87B94B4CBF98}">
  <dimension ref="A1:H101"/>
  <sheetViews>
    <sheetView zoomScale="80" zoomScaleNormal="80" workbookViewId="0">
      <pane xSplit="3" ySplit="1" topLeftCell="D74" activePane="bottomRight" state="frozen"/>
      <selection pane="topRight" activeCell="D1" sqref="D1"/>
      <selection pane="bottomLeft" activeCell="A2" sqref="A2"/>
      <selection pane="bottomRight" activeCell="F1" activeCellId="1" sqref="B1:B1048576 F1:F1048576"/>
    </sheetView>
  </sheetViews>
  <sheetFormatPr baseColWidth="10" defaultColWidth="11.42578125" defaultRowHeight="15" x14ac:dyDescent="0.25"/>
  <cols>
    <col min="1" max="6" width="11.42578125" style="1"/>
    <col min="7" max="7" width="10.85546875" style="1" bestFit="1" customWidth="1"/>
    <col min="8" max="16384" width="11.42578125" style="1"/>
  </cols>
  <sheetData>
    <row r="1" spans="1:8" x14ac:dyDescent="0.25">
      <c r="A1" s="6" t="s">
        <v>3</v>
      </c>
      <c r="B1" s="6" t="s">
        <v>4</v>
      </c>
      <c r="C1" s="6" t="s">
        <v>5</v>
      </c>
      <c r="D1" s="6" t="s">
        <v>14</v>
      </c>
      <c r="E1" s="6" t="s">
        <v>6</v>
      </c>
      <c r="F1" s="6" t="s">
        <v>7</v>
      </c>
      <c r="G1" s="6" t="s">
        <v>8</v>
      </c>
      <c r="H1" s="6" t="s">
        <v>9</v>
      </c>
    </row>
    <row r="2" spans="1:8" x14ac:dyDescent="0.25">
      <c r="A2" s="10">
        <v>45019</v>
      </c>
      <c r="B2" s="13">
        <v>1</v>
      </c>
      <c r="C2" s="5">
        <v>1</v>
      </c>
      <c r="D2" s="5">
        <v>0.11849999999999999</v>
      </c>
      <c r="E2" s="12">
        <v>162.94363112665826</v>
      </c>
      <c r="F2" s="12">
        <f>AVERAGE(E2:E3)</f>
        <v>163.2540185821104</v>
      </c>
      <c r="G2" s="11">
        <f>STDEV(E2:E3)</f>
        <v>0.43895414909087677</v>
      </c>
      <c r="H2" s="11">
        <f>100*G2/F2</f>
        <v>0.26887800551757929</v>
      </c>
    </row>
    <row r="3" spans="1:8" x14ac:dyDescent="0.25">
      <c r="A3" s="5"/>
      <c r="B3" s="5"/>
      <c r="C3" s="5">
        <v>2</v>
      </c>
      <c r="D3" s="5">
        <v>0.1111</v>
      </c>
      <c r="E3" s="12">
        <v>163.56440603756252</v>
      </c>
      <c r="F3" s="12"/>
      <c r="G3" s="11"/>
      <c r="H3" s="11"/>
    </row>
    <row r="4" spans="1:8" x14ac:dyDescent="0.25">
      <c r="A4" s="10">
        <v>45019</v>
      </c>
      <c r="B4" s="13">
        <v>2</v>
      </c>
      <c r="C4" s="5">
        <v>1</v>
      </c>
      <c r="D4" s="5">
        <v>0.12989999999999999</v>
      </c>
      <c r="E4" s="12">
        <v>165.39277890093803</v>
      </c>
      <c r="F4" s="12">
        <f>AVERAGE(E4:E5)</f>
        <v>165.35796270195331</v>
      </c>
      <c r="G4" s="11">
        <f>STDEV(E4:E5)</f>
        <v>4.9237540794463235E-2</v>
      </c>
      <c r="H4" s="11">
        <f>100*G4/F4</f>
        <v>2.9776334922080899E-2</v>
      </c>
    </row>
    <row r="5" spans="1:8" x14ac:dyDescent="0.25">
      <c r="A5" s="5"/>
      <c r="B5" s="5"/>
      <c r="C5" s="5">
        <v>2</v>
      </c>
      <c r="D5" s="5">
        <v>0.10929999999999999</v>
      </c>
      <c r="E5" s="12">
        <v>165.3231465029686</v>
      </c>
      <c r="F5" s="12"/>
      <c r="G5" s="11"/>
      <c r="H5" s="11"/>
    </row>
    <row r="6" spans="1:8" x14ac:dyDescent="0.25">
      <c r="A6" s="10">
        <v>45399</v>
      </c>
      <c r="B6" s="13">
        <v>3</v>
      </c>
      <c r="C6" s="5">
        <v>1</v>
      </c>
      <c r="D6" s="5">
        <v>0.1045</v>
      </c>
      <c r="E6" s="12">
        <v>154.53423558183295</v>
      </c>
      <c r="F6" s="12">
        <f>AVERAGE(E6:E7)</f>
        <v>154.7084681536742</v>
      </c>
      <c r="G6" s="11">
        <f>STDEV(E6:E7)</f>
        <v>0.24640206610505272</v>
      </c>
      <c r="H6" s="11">
        <f>100*G6/F6</f>
        <v>0.15926863541839087</v>
      </c>
    </row>
    <row r="7" spans="1:8" x14ac:dyDescent="0.25">
      <c r="A7" s="5"/>
      <c r="B7" s="5"/>
      <c r="C7" s="5">
        <v>2</v>
      </c>
      <c r="D7" s="5">
        <v>0.1041</v>
      </c>
      <c r="E7" s="12">
        <v>154.88270072551546</v>
      </c>
      <c r="F7" s="12"/>
      <c r="G7" s="11"/>
      <c r="H7" s="11"/>
    </row>
    <row r="8" spans="1:8" x14ac:dyDescent="0.25">
      <c r="A8" s="10">
        <v>45401</v>
      </c>
      <c r="B8" s="13">
        <v>4</v>
      </c>
      <c r="C8" s="5">
        <v>1</v>
      </c>
      <c r="D8" s="5">
        <v>0.105</v>
      </c>
      <c r="E8" s="12">
        <v>167.39593960245031</v>
      </c>
      <c r="F8" s="12">
        <f>AVERAGE(E8:E9)</f>
        <v>166.45611658192308</v>
      </c>
      <c r="G8" s="11">
        <f>STDEV(E8:E9)</f>
        <v>1.329110461860034</v>
      </c>
      <c r="H8" s="11">
        <f>100*G8/F8</f>
        <v>0.79847499097811692</v>
      </c>
    </row>
    <row r="9" spans="1:8" x14ac:dyDescent="0.25">
      <c r="A9" s="5"/>
      <c r="B9" s="5"/>
      <c r="C9" s="5">
        <v>2</v>
      </c>
      <c r="D9" s="5">
        <v>0.1172</v>
      </c>
      <c r="E9" s="12">
        <v>165.51629356139588</v>
      </c>
      <c r="F9" s="12"/>
      <c r="G9" s="11"/>
      <c r="H9" s="11"/>
    </row>
    <row r="10" spans="1:8" x14ac:dyDescent="0.25">
      <c r="A10" s="10">
        <v>45405</v>
      </c>
      <c r="B10" s="13">
        <v>5</v>
      </c>
      <c r="C10" s="5">
        <v>1</v>
      </c>
      <c r="D10" s="5">
        <v>0.1095</v>
      </c>
      <c r="E10" s="12">
        <v>169.39719240740635</v>
      </c>
      <c r="F10" s="12">
        <f>AVERAGE(E10:E11)</f>
        <v>169.33748488196684</v>
      </c>
      <c r="G10" s="11">
        <f>STDEV(E10:E11)</f>
        <v>8.4439192252286716E-2</v>
      </c>
      <c r="H10" s="11">
        <f>100*G10/F10</f>
        <v>4.9864442188416402E-2</v>
      </c>
    </row>
    <row r="11" spans="1:8" x14ac:dyDescent="0.25">
      <c r="A11" s="5"/>
      <c r="B11" s="5"/>
      <c r="C11" s="5">
        <v>2</v>
      </c>
      <c r="D11" s="5">
        <v>0.12180000000000001</v>
      </c>
      <c r="E11" s="12">
        <v>169.27777735652734</v>
      </c>
      <c r="F11" s="12"/>
      <c r="G11" s="11"/>
      <c r="H11" s="11"/>
    </row>
    <row r="12" spans="1:8" x14ac:dyDescent="0.25">
      <c r="A12" s="10">
        <v>45405</v>
      </c>
      <c r="B12" s="13">
        <v>6</v>
      </c>
      <c r="C12" s="5">
        <v>1</v>
      </c>
      <c r="D12" s="5">
        <v>0.11020000000000001</v>
      </c>
      <c r="E12" s="12">
        <v>152.44326916141577</v>
      </c>
      <c r="F12" s="12">
        <f>AVERAGE(E12:E13)</f>
        <v>152.26247623719939</v>
      </c>
      <c r="G12" s="11">
        <f>STDEV(E12:E13)</f>
        <v>0.25567980540791108</v>
      </c>
      <c r="H12" s="11">
        <f>100*G12/F12</f>
        <v>0.16792043038207577</v>
      </c>
    </row>
    <row r="13" spans="1:8" x14ac:dyDescent="0.25">
      <c r="A13" s="5"/>
      <c r="B13" s="5"/>
      <c r="C13" s="5">
        <v>2</v>
      </c>
      <c r="D13" s="5">
        <v>0.11899999999999999</v>
      </c>
      <c r="E13" s="12">
        <v>152.08168331298299</v>
      </c>
      <c r="F13" s="12"/>
      <c r="G13" s="11"/>
      <c r="H13" s="11"/>
    </row>
    <row r="14" spans="1:8" x14ac:dyDescent="0.25">
      <c r="A14" s="10">
        <v>45401</v>
      </c>
      <c r="B14" s="13">
        <v>7</v>
      </c>
      <c r="C14" s="5">
        <v>1</v>
      </c>
      <c r="D14" s="5">
        <v>0.1147</v>
      </c>
      <c r="E14" s="12">
        <v>155.54053146478606</v>
      </c>
      <c r="F14" s="12">
        <f>AVERAGE(E14:E15)</f>
        <v>156.02522381432522</v>
      </c>
      <c r="G14" s="11">
        <f>STDEV(E14:E15)</f>
        <v>0.68545849429673977</v>
      </c>
      <c r="H14" s="11">
        <f>100*G14/F14</f>
        <v>0.43932543568241011</v>
      </c>
    </row>
    <row r="15" spans="1:8" x14ac:dyDescent="0.25">
      <c r="A15" s="5"/>
      <c r="B15" s="5"/>
      <c r="C15" s="5">
        <v>2</v>
      </c>
      <c r="D15" s="5">
        <v>0.1135</v>
      </c>
      <c r="E15" s="12">
        <v>156.50991616386435</v>
      </c>
      <c r="F15" s="12"/>
      <c r="G15" s="11"/>
      <c r="H15" s="11"/>
    </row>
    <row r="16" spans="1:8" x14ac:dyDescent="0.25">
      <c r="A16" s="10">
        <v>45394</v>
      </c>
      <c r="B16" s="13">
        <v>8</v>
      </c>
      <c r="C16" s="5">
        <v>1</v>
      </c>
      <c r="D16" s="5">
        <v>0.11070000000000001</v>
      </c>
      <c r="E16" s="12">
        <v>159.56857796243477</v>
      </c>
      <c r="F16" s="12">
        <f>AVERAGE(E16:E17)</f>
        <v>159.15067631992736</v>
      </c>
      <c r="G16" s="11">
        <f>STDEV(E16:E17)</f>
        <v>0.59100217057200144</v>
      </c>
      <c r="H16" s="11">
        <f>100*G16/F16</f>
        <v>0.37134757089185028</v>
      </c>
    </row>
    <row r="17" spans="1:8" x14ac:dyDescent="0.25">
      <c r="A17" s="5"/>
      <c r="B17" s="5"/>
      <c r="C17" s="5">
        <v>2</v>
      </c>
      <c r="D17" s="5">
        <v>0.10929999999999999</v>
      </c>
      <c r="E17" s="12">
        <v>158.73277467741991</v>
      </c>
      <c r="F17" s="12"/>
      <c r="G17" s="11"/>
      <c r="H17" s="11"/>
    </row>
    <row r="18" spans="1:8" x14ac:dyDescent="0.25">
      <c r="A18" s="10">
        <v>45399</v>
      </c>
      <c r="B18" s="13">
        <v>9</v>
      </c>
      <c r="C18" s="5">
        <v>1</v>
      </c>
      <c r="D18" s="5">
        <v>0.10150000000000001</v>
      </c>
      <c r="E18" s="12">
        <v>155.57920196498674</v>
      </c>
      <c r="F18" s="12">
        <f>AVERAGE(E18:E19)</f>
        <v>156.3911246577681</v>
      </c>
      <c r="G18" s="11">
        <f>STDEV(E18:E19)</f>
        <v>1.1482320837298912</v>
      </c>
      <c r="H18" s="11">
        <f>100*G18/F18</f>
        <v>0.73420540087717656</v>
      </c>
    </row>
    <row r="19" spans="1:8" x14ac:dyDescent="0.25">
      <c r="A19" s="5"/>
      <c r="B19" s="5"/>
      <c r="C19" s="5">
        <v>2</v>
      </c>
      <c r="D19" s="5">
        <v>0.1288</v>
      </c>
      <c r="E19" s="12">
        <v>157.20304735054947</v>
      </c>
      <c r="F19" s="12"/>
      <c r="G19" s="11"/>
      <c r="H19" s="11"/>
    </row>
    <row r="20" spans="1:8" x14ac:dyDescent="0.25">
      <c r="A20" s="10">
        <v>45406</v>
      </c>
      <c r="B20" s="5">
        <v>10</v>
      </c>
      <c r="C20" s="5">
        <v>1</v>
      </c>
      <c r="D20" s="5">
        <v>0.10979999999999999</v>
      </c>
      <c r="E20" s="12">
        <v>142.25847177277222</v>
      </c>
      <c r="F20" s="12">
        <f>AVERAGE(E20:E21)</f>
        <v>142.61432480864454</v>
      </c>
      <c r="G20" s="11">
        <f>STDEV(E20:E21)</f>
        <v>0.50325218954228701</v>
      </c>
      <c r="H20" s="11">
        <f>100*G20/F20</f>
        <v>0.35287632586525591</v>
      </c>
    </row>
    <row r="21" spans="1:8" x14ac:dyDescent="0.25">
      <c r="A21" s="5"/>
      <c r="B21" s="5"/>
      <c r="C21" s="5">
        <v>2</v>
      </c>
      <c r="D21" s="5">
        <v>0.1164</v>
      </c>
      <c r="E21" s="12">
        <v>142.97017784451688</v>
      </c>
      <c r="F21" s="12"/>
      <c r="G21" s="11"/>
      <c r="H21" s="11"/>
    </row>
    <row r="22" spans="1:8" x14ac:dyDescent="0.25">
      <c r="A22" s="10">
        <v>45400</v>
      </c>
      <c r="B22" s="13">
        <v>11</v>
      </c>
      <c r="C22" s="5">
        <v>1</v>
      </c>
      <c r="D22" s="5">
        <v>0.1026</v>
      </c>
      <c r="E22" s="12">
        <v>154.37735765475009</v>
      </c>
      <c r="F22" s="12">
        <f>AVERAGE(E22:E23)</f>
        <v>155.29589683135441</v>
      </c>
      <c r="G22" s="11">
        <f>STDEV(E22:E23)</f>
        <v>1.2990105611248746</v>
      </c>
      <c r="H22" s="11">
        <f>100*G22/F22</f>
        <v>0.83647449007332875</v>
      </c>
    </row>
    <row r="23" spans="1:8" x14ac:dyDescent="0.25">
      <c r="A23" s="5"/>
      <c r="B23" s="5"/>
      <c r="C23" s="5">
        <v>2</v>
      </c>
      <c r="D23" s="5">
        <v>0.1036</v>
      </c>
      <c r="E23" s="12">
        <v>156.21443600795877</v>
      </c>
      <c r="F23" s="12"/>
      <c r="G23" s="11"/>
      <c r="H23" s="11"/>
    </row>
    <row r="24" spans="1:8" x14ac:dyDescent="0.25">
      <c r="A24" s="10">
        <v>45398</v>
      </c>
      <c r="B24" s="13">
        <v>12</v>
      </c>
      <c r="C24" s="5">
        <v>1</v>
      </c>
      <c r="D24" s="5">
        <v>0.1154</v>
      </c>
      <c r="E24" s="12">
        <v>150.47763241073676</v>
      </c>
      <c r="F24" s="12">
        <f>AVERAGE(E24:E25)</f>
        <v>150.90774133516186</v>
      </c>
      <c r="G24" s="11">
        <f>STDEV(E24:E25)</f>
        <v>0.60826587421969947</v>
      </c>
      <c r="H24" s="11">
        <f>100*G24/F24</f>
        <v>0.40307135262780058</v>
      </c>
    </row>
    <row r="25" spans="1:8" x14ac:dyDescent="0.25">
      <c r="A25" s="5"/>
      <c r="B25" s="5"/>
      <c r="C25" s="5">
        <v>2</v>
      </c>
      <c r="D25" s="5">
        <v>0.1263</v>
      </c>
      <c r="E25" s="12">
        <v>151.33785025958699</v>
      </c>
      <c r="F25" s="12"/>
      <c r="G25" s="11"/>
      <c r="H25" s="11"/>
    </row>
    <row r="26" spans="1:8" x14ac:dyDescent="0.25">
      <c r="A26" s="10">
        <v>45386</v>
      </c>
      <c r="B26" s="13">
        <v>13</v>
      </c>
      <c r="C26" s="5">
        <v>1</v>
      </c>
      <c r="D26" s="5">
        <v>0.11310000000000001</v>
      </c>
      <c r="E26" s="12">
        <v>150.54531623817402</v>
      </c>
      <c r="F26" s="12">
        <f>AVERAGE(E26:E27)</f>
        <v>150.80023168095221</v>
      </c>
      <c r="G26" s="11">
        <f>STDEV(E26:E27)</f>
        <v>0.36050487643525092</v>
      </c>
      <c r="H26" s="11">
        <f>100*G26/F26</f>
        <v>0.23906122186733142</v>
      </c>
    </row>
    <row r="27" spans="1:8" x14ac:dyDescent="0.25">
      <c r="A27" s="5"/>
      <c r="B27" s="5"/>
      <c r="C27" s="5">
        <v>2</v>
      </c>
      <c r="D27" s="5">
        <v>0.10150000000000001</v>
      </c>
      <c r="E27" s="12">
        <v>151.05514712373039</v>
      </c>
      <c r="F27" s="12"/>
      <c r="G27" s="11"/>
      <c r="H27" s="11"/>
    </row>
    <row r="28" spans="1:8" x14ac:dyDescent="0.25">
      <c r="A28" s="10">
        <v>45406</v>
      </c>
      <c r="B28" s="13">
        <v>14</v>
      </c>
      <c r="C28" s="5">
        <v>1</v>
      </c>
      <c r="D28" s="5">
        <v>0.1114</v>
      </c>
      <c r="E28" s="12">
        <v>156.15142028891071</v>
      </c>
      <c r="F28" s="12">
        <f>AVERAGE(E28:E29)</f>
        <v>156.40432370741905</v>
      </c>
      <c r="G28" s="11">
        <f>STDEV(E28:E29)</f>
        <v>0.3576594444250118</v>
      </c>
      <c r="H28" s="11">
        <f>100*G28/F28</f>
        <v>0.2286761874269376</v>
      </c>
    </row>
    <row r="29" spans="1:8" x14ac:dyDescent="0.25">
      <c r="A29" s="5"/>
      <c r="B29" s="5"/>
      <c r="C29" s="5">
        <v>2</v>
      </c>
      <c r="D29" s="5">
        <v>0.1096</v>
      </c>
      <c r="E29" s="12">
        <v>156.65722712592739</v>
      </c>
      <c r="F29" s="12"/>
      <c r="G29" s="11"/>
      <c r="H29" s="11"/>
    </row>
    <row r="30" spans="1:8" x14ac:dyDescent="0.25">
      <c r="A30" s="10">
        <v>45406</v>
      </c>
      <c r="B30" s="5">
        <v>15</v>
      </c>
      <c r="C30" s="5">
        <v>1</v>
      </c>
      <c r="D30" s="5">
        <v>0.105</v>
      </c>
      <c r="E30" s="12">
        <v>152.85681931355884</v>
      </c>
      <c r="F30" s="12">
        <f>AVERAGE(E30:E31)</f>
        <v>152.5939065979789</v>
      </c>
      <c r="G30" s="11">
        <f>STDEV(E30:E31)</f>
        <v>0.37181472809349658</v>
      </c>
      <c r="H30" s="11">
        <f>100*G30/F30</f>
        <v>0.24366289348176451</v>
      </c>
    </row>
    <row r="31" spans="1:8" x14ac:dyDescent="0.25">
      <c r="A31" s="5"/>
      <c r="B31" s="5"/>
      <c r="C31" s="5">
        <v>2</v>
      </c>
      <c r="D31" s="5">
        <v>0.10879999999999999</v>
      </c>
      <c r="E31" s="12">
        <v>152.33099388239896</v>
      </c>
      <c r="F31" s="12"/>
      <c r="G31" s="11"/>
      <c r="H31" s="11"/>
    </row>
    <row r="32" spans="1:8" x14ac:dyDescent="0.25">
      <c r="A32" s="10">
        <v>45398</v>
      </c>
      <c r="B32" s="13">
        <v>16</v>
      </c>
      <c r="C32" s="5">
        <v>1</v>
      </c>
      <c r="D32" s="5">
        <v>0.10929999999999999</v>
      </c>
      <c r="E32" s="12">
        <v>158.95360482604343</v>
      </c>
      <c r="F32" s="12">
        <f>AVERAGE(E32:E33)</f>
        <v>158.68615433435929</v>
      </c>
      <c r="G32" s="11">
        <f>STDEV(E32:E33)</f>
        <v>0.37823211260308953</v>
      </c>
      <c r="H32" s="11">
        <f>100*G32/F32</f>
        <v>0.23835230880076433</v>
      </c>
    </row>
    <row r="33" spans="1:8" x14ac:dyDescent="0.25">
      <c r="A33" s="5"/>
      <c r="B33" s="5"/>
      <c r="C33" s="5">
        <v>2</v>
      </c>
      <c r="D33" s="5">
        <v>0.1603</v>
      </c>
      <c r="E33" s="12">
        <v>158.41870384267511</v>
      </c>
      <c r="F33" s="12"/>
      <c r="G33" s="11"/>
      <c r="H33" s="11"/>
    </row>
    <row r="34" spans="1:8" x14ac:dyDescent="0.25">
      <c r="A34" s="10">
        <v>45405</v>
      </c>
      <c r="B34" s="13">
        <v>17</v>
      </c>
      <c r="C34" s="5">
        <v>1</v>
      </c>
      <c r="D34" s="5">
        <v>0.11600000000000001</v>
      </c>
      <c r="E34" s="12">
        <v>160.63912307743053</v>
      </c>
      <c r="F34" s="12">
        <f>AVERAGE(E34:E35)</f>
        <v>160.61336848697334</v>
      </c>
      <c r="G34" s="11">
        <f>STDEV(E34:E35)</f>
        <v>3.6422491117892447E-2</v>
      </c>
      <c r="H34" s="11">
        <f>100*G34/F34</f>
        <v>2.2677122994806325E-2</v>
      </c>
    </row>
    <row r="35" spans="1:8" x14ac:dyDescent="0.25">
      <c r="A35" s="5"/>
      <c r="B35" s="5"/>
      <c r="C35" s="5">
        <v>2</v>
      </c>
      <c r="D35" s="5">
        <v>0.1031</v>
      </c>
      <c r="E35" s="12">
        <v>160.58761389651619</v>
      </c>
      <c r="F35" s="12"/>
      <c r="G35" s="11"/>
      <c r="H35" s="11"/>
    </row>
    <row r="36" spans="1:8" x14ac:dyDescent="0.25">
      <c r="A36" s="10">
        <v>45399</v>
      </c>
      <c r="B36" s="13">
        <v>18</v>
      </c>
      <c r="C36" s="5">
        <v>1</v>
      </c>
      <c r="D36" s="5">
        <v>0.107</v>
      </c>
      <c r="E36" s="12">
        <v>165.32382064563623</v>
      </c>
      <c r="F36" s="12">
        <f>AVERAGE(E36:E37)</f>
        <v>164.59180919974119</v>
      </c>
      <c r="G36" s="11">
        <f>STDEV(E36:E37)</f>
        <v>1.0352205145971045</v>
      </c>
      <c r="H36" s="11">
        <f>100*G36/F36</f>
        <v>0.62896235215496521</v>
      </c>
    </row>
    <row r="37" spans="1:8" x14ac:dyDescent="0.25">
      <c r="A37" s="5"/>
      <c r="B37" s="5"/>
      <c r="C37" s="5">
        <v>2</v>
      </c>
      <c r="D37" s="5">
        <v>0.10580000000000001</v>
      </c>
      <c r="E37" s="12">
        <v>163.85979775384615</v>
      </c>
      <c r="F37" s="12"/>
      <c r="G37" s="11"/>
      <c r="H37" s="11"/>
    </row>
    <row r="38" spans="1:8" x14ac:dyDescent="0.25">
      <c r="A38" s="10">
        <v>45406</v>
      </c>
      <c r="B38" s="13">
        <v>19</v>
      </c>
      <c r="C38" s="5">
        <v>1</v>
      </c>
      <c r="D38" s="5">
        <v>0.1192</v>
      </c>
      <c r="E38" s="12">
        <v>164.25550033472706</v>
      </c>
      <c r="F38" s="12">
        <f>AVERAGE(E38:E39)</f>
        <v>164.84120327554791</v>
      </c>
      <c r="G38" s="11">
        <f>STDEV(E38:E39)</f>
        <v>0.82830904243067505</v>
      </c>
      <c r="H38" s="11">
        <f>100*G38/F38</f>
        <v>0.50248907795587794</v>
      </c>
    </row>
    <row r="39" spans="1:8" x14ac:dyDescent="0.25">
      <c r="A39" s="5"/>
      <c r="B39" s="5"/>
      <c r="C39" s="5">
        <v>2</v>
      </c>
      <c r="D39" s="5">
        <v>0.12690000000000001</v>
      </c>
      <c r="E39" s="12">
        <v>165.42690621636879</v>
      </c>
      <c r="F39" s="12"/>
      <c r="G39" s="11"/>
      <c r="H39" s="5"/>
    </row>
    <row r="40" spans="1:8" x14ac:dyDescent="0.25">
      <c r="A40" s="10">
        <v>45386</v>
      </c>
      <c r="B40" s="13">
        <v>20</v>
      </c>
      <c r="C40" s="5">
        <v>1</v>
      </c>
      <c r="D40" s="5">
        <v>0.12039999999999999</v>
      </c>
      <c r="E40" s="12">
        <v>159.06382191246652</v>
      </c>
      <c r="F40" s="12">
        <f>AVERAGE(E40:E41)</f>
        <v>158.66973811480358</v>
      </c>
      <c r="G40" s="11">
        <f>STDEV(E40:E41)</f>
        <v>0.55731865136640968</v>
      </c>
      <c r="H40" s="11">
        <f>100*G40/F40</f>
        <v>0.35124445151801315</v>
      </c>
    </row>
    <row r="41" spans="1:8" x14ac:dyDescent="0.25">
      <c r="A41" s="5"/>
      <c r="B41" s="5"/>
      <c r="C41" s="5">
        <v>2</v>
      </c>
      <c r="D41" s="5">
        <v>9.7299999999999998E-2</v>
      </c>
      <c r="E41" s="12">
        <v>158.27565431714066</v>
      </c>
      <c r="F41" s="12"/>
      <c r="G41" s="11"/>
      <c r="H41" s="11"/>
    </row>
    <row r="42" spans="1:8" x14ac:dyDescent="0.25">
      <c r="A42" s="10">
        <v>45391</v>
      </c>
      <c r="B42" s="13">
        <v>21</v>
      </c>
      <c r="C42" s="5">
        <v>1</v>
      </c>
      <c r="D42" s="5">
        <v>9.3899999999999997E-2</v>
      </c>
      <c r="E42" s="12">
        <v>156.35685909846578</v>
      </c>
      <c r="F42" s="12">
        <f>AVERAGE(E42:E43)</f>
        <v>156.88170535649891</v>
      </c>
      <c r="G42" s="11">
        <f>STDEV(E42:E43)</f>
        <v>0.74224469627121026</v>
      </c>
      <c r="H42" s="11">
        <f>100*G42/F42</f>
        <v>0.47312380661883363</v>
      </c>
    </row>
    <row r="43" spans="1:8" x14ac:dyDescent="0.25">
      <c r="A43" s="5"/>
      <c r="B43" s="5"/>
      <c r="C43" s="5">
        <v>2</v>
      </c>
      <c r="D43" s="5">
        <v>0.1138</v>
      </c>
      <c r="E43" s="12">
        <v>157.40655161453202</v>
      </c>
      <c r="F43" s="12"/>
      <c r="G43" s="11"/>
      <c r="H43" s="11"/>
    </row>
    <row r="44" spans="1:8" x14ac:dyDescent="0.25">
      <c r="A44" s="10">
        <v>45398</v>
      </c>
      <c r="B44" s="13">
        <v>22</v>
      </c>
      <c r="C44" s="5">
        <v>1</v>
      </c>
      <c r="D44" s="5">
        <v>0.1017</v>
      </c>
      <c r="E44" s="12">
        <v>154.59827840419166</v>
      </c>
      <c r="F44" s="12">
        <f>AVERAGE(E44:E45)</f>
        <v>155.06984776123659</v>
      </c>
      <c r="G44" s="11">
        <f>STDEV(E44:E45)</f>
        <v>0.66689978033251707</v>
      </c>
      <c r="H44" s="11">
        <f>100*G44/F44</f>
        <v>0.43006412269092625</v>
      </c>
    </row>
    <row r="45" spans="1:8" x14ac:dyDescent="0.25">
      <c r="A45" s="5"/>
      <c r="B45" s="5"/>
      <c r="C45" s="5">
        <v>2</v>
      </c>
      <c r="D45" s="5">
        <v>0.12130000000000001</v>
      </c>
      <c r="E45" s="12">
        <v>155.54141711828154</v>
      </c>
      <c r="F45" s="12"/>
      <c r="G45" s="11"/>
      <c r="H45" s="11"/>
    </row>
    <row r="46" spans="1:8" x14ac:dyDescent="0.25">
      <c r="A46" s="10">
        <v>45406</v>
      </c>
      <c r="B46" s="13">
        <v>23</v>
      </c>
      <c r="C46" s="5">
        <v>1</v>
      </c>
      <c r="D46" s="5">
        <v>0.1094</v>
      </c>
      <c r="E46" s="12">
        <v>152.62407140349984</v>
      </c>
      <c r="F46" s="12">
        <f>AVERAGE(E46:E47)</f>
        <v>152.35848167597419</v>
      </c>
      <c r="G46" s="11">
        <f>STDEV(E46:E47)</f>
        <v>0.37560059469375012</v>
      </c>
      <c r="H46" s="11">
        <f>100*G46/F46</f>
        <v>0.24652424371919923</v>
      </c>
    </row>
    <row r="47" spans="1:8" x14ac:dyDescent="0.25">
      <c r="A47" s="5"/>
      <c r="B47" s="5"/>
      <c r="C47" s="5">
        <v>2</v>
      </c>
      <c r="D47" s="5">
        <v>0.11650000000000001</v>
      </c>
      <c r="E47" s="12">
        <v>152.09289194844854</v>
      </c>
      <c r="F47" s="12"/>
      <c r="G47" s="11"/>
      <c r="H47" s="11"/>
    </row>
    <row r="48" spans="1:8" x14ac:dyDescent="0.25">
      <c r="A48" s="10">
        <v>45387</v>
      </c>
      <c r="B48" s="13">
        <v>24</v>
      </c>
      <c r="C48" s="5">
        <v>1</v>
      </c>
      <c r="D48" s="5">
        <v>0.1072</v>
      </c>
      <c r="E48" s="12">
        <v>155.75621210940432</v>
      </c>
      <c r="F48" s="12">
        <f>AVERAGE(E48:E49)</f>
        <v>155.60035031095794</v>
      </c>
      <c r="G48" s="11">
        <f>STDEV(E48:E49)</f>
        <v>0.22042186921871346</v>
      </c>
      <c r="H48" s="11">
        <f>100*G48/F48</f>
        <v>0.14165898005898675</v>
      </c>
    </row>
    <row r="49" spans="1:8" x14ac:dyDescent="0.25">
      <c r="A49" s="5"/>
      <c r="B49" s="5"/>
      <c r="C49" s="5">
        <v>2</v>
      </c>
      <c r="D49" s="5">
        <v>0.1009</v>
      </c>
      <c r="E49" s="12">
        <v>155.44448851251158</v>
      </c>
      <c r="F49" s="12"/>
      <c r="G49" s="11"/>
      <c r="H49" s="11"/>
    </row>
    <row r="50" spans="1:8" x14ac:dyDescent="0.25">
      <c r="A50" s="10">
        <v>45400</v>
      </c>
      <c r="B50" s="13">
        <v>25</v>
      </c>
      <c r="C50" s="5">
        <v>1</v>
      </c>
      <c r="D50" s="5">
        <v>0.1075</v>
      </c>
      <c r="E50" s="12">
        <v>152.05140520886354</v>
      </c>
      <c r="F50" s="12">
        <f>AVERAGE(E50:E51)</f>
        <v>151.11469175513932</v>
      </c>
      <c r="G50" s="11">
        <f>STDEV(E50:E51)</f>
        <v>1.3247128703141398</v>
      </c>
      <c r="H50" s="11">
        <f>100*G50/F50</f>
        <v>0.87662745093022165</v>
      </c>
    </row>
    <row r="51" spans="1:8" x14ac:dyDescent="0.25">
      <c r="A51" s="5"/>
      <c r="B51" s="5"/>
      <c r="C51" s="5">
        <v>2</v>
      </c>
      <c r="D51" s="5">
        <v>0.1</v>
      </c>
      <c r="E51" s="12">
        <v>150.1779783014151</v>
      </c>
      <c r="F51" s="12"/>
      <c r="G51" s="11"/>
      <c r="H51" s="11"/>
    </row>
    <row r="52" spans="1:8" x14ac:dyDescent="0.25">
      <c r="A52" s="10">
        <v>45391</v>
      </c>
      <c r="B52" s="13">
        <v>26</v>
      </c>
      <c r="C52" s="5">
        <v>1</v>
      </c>
      <c r="D52" s="5">
        <v>0.1074</v>
      </c>
      <c r="E52" s="12">
        <v>149.14863139546225</v>
      </c>
      <c r="F52" s="12">
        <f>AVERAGE(E52:E53)</f>
        <v>149.06936026530255</v>
      </c>
      <c r="G52" s="11">
        <f>STDEV(E52:E53)</f>
        <v>0.11210630737648591</v>
      </c>
      <c r="H52" s="11">
        <f>100*G52/F52</f>
        <v>7.5204124561189134E-2</v>
      </c>
    </row>
    <row r="53" spans="1:8" x14ac:dyDescent="0.25">
      <c r="A53" s="5"/>
      <c r="B53" s="5"/>
      <c r="C53" s="5">
        <v>2</v>
      </c>
      <c r="D53" s="5">
        <v>0.113</v>
      </c>
      <c r="E53" s="12">
        <v>148.99008913514285</v>
      </c>
      <c r="F53" s="12"/>
      <c r="G53" s="11"/>
      <c r="H53" s="11"/>
    </row>
    <row r="54" spans="1:8" x14ac:dyDescent="0.25">
      <c r="A54" s="10">
        <v>45393</v>
      </c>
      <c r="B54" s="13">
        <v>27</v>
      </c>
      <c r="C54" s="5">
        <v>1</v>
      </c>
      <c r="D54" s="5">
        <v>0.112</v>
      </c>
      <c r="E54" s="12">
        <v>145.59209702752747</v>
      </c>
      <c r="F54" s="12">
        <f>AVERAGE(E54:E55)</f>
        <v>146.22508353553718</v>
      </c>
      <c r="G54" s="11">
        <f>STDEV(E54:E55)</f>
        <v>0.89517810442651469</v>
      </c>
      <c r="H54" s="11">
        <f>100*G54/F54</f>
        <v>0.61219189128311147</v>
      </c>
    </row>
    <row r="55" spans="1:8" x14ac:dyDescent="0.25">
      <c r="A55" s="5"/>
      <c r="B55" s="5"/>
      <c r="C55" s="5">
        <v>2</v>
      </c>
      <c r="D55" s="5">
        <v>0.12570000000000001</v>
      </c>
      <c r="E55" s="12">
        <v>146.85807004354689</v>
      </c>
      <c r="F55" s="12"/>
      <c r="G55" s="11"/>
      <c r="H55" s="11"/>
    </row>
    <row r="56" spans="1:8" x14ac:dyDescent="0.25">
      <c r="A56" s="10">
        <v>45401</v>
      </c>
      <c r="B56" s="13">
        <v>28</v>
      </c>
      <c r="C56" s="5">
        <v>1</v>
      </c>
      <c r="D56" s="5">
        <v>0.1086</v>
      </c>
      <c r="E56" s="12">
        <v>151.18515490508969</v>
      </c>
      <c r="F56" s="12">
        <f>AVERAGE(E56:E57)</f>
        <v>150.69489152681439</v>
      </c>
      <c r="G56" s="11">
        <f>STDEV(E56:E57)</f>
        <v>0.69333711869180237</v>
      </c>
      <c r="H56" s="11">
        <f>100*G56/F56</f>
        <v>0.4600933128303365</v>
      </c>
    </row>
    <row r="57" spans="1:8" x14ac:dyDescent="0.25">
      <c r="A57" s="5"/>
      <c r="B57" s="5"/>
      <c r="C57" s="5">
        <v>2</v>
      </c>
      <c r="D57" s="5">
        <v>0.1069</v>
      </c>
      <c r="E57" s="12">
        <v>150.20462814853906</v>
      </c>
      <c r="F57" s="12"/>
      <c r="G57" s="11"/>
      <c r="H57" s="11"/>
    </row>
    <row r="58" spans="1:8" x14ac:dyDescent="0.25">
      <c r="A58" s="10">
        <v>45405</v>
      </c>
      <c r="B58" s="13">
        <v>29</v>
      </c>
      <c r="C58" s="5">
        <v>1</v>
      </c>
      <c r="D58" s="5">
        <v>0.1086</v>
      </c>
      <c r="E58" s="12">
        <v>147.20171958237077</v>
      </c>
      <c r="F58" s="12">
        <f>AVERAGE(E58:E59)</f>
        <v>147.27170755200115</v>
      </c>
      <c r="G58" s="11">
        <f>STDEV(E58:E59)</f>
        <v>9.8977935854233104E-2</v>
      </c>
      <c r="H58" s="11">
        <f>100*G58/F58</f>
        <v>6.7207705742995019E-2</v>
      </c>
    </row>
    <row r="59" spans="1:8" x14ac:dyDescent="0.25">
      <c r="A59" s="5"/>
      <c r="B59" s="5"/>
      <c r="C59" s="5">
        <v>2</v>
      </c>
      <c r="D59" s="5">
        <v>0.1139</v>
      </c>
      <c r="E59" s="12">
        <v>147.34169552163152</v>
      </c>
      <c r="F59" s="12"/>
      <c r="G59" s="11"/>
      <c r="H59" s="11"/>
    </row>
    <row r="60" spans="1:8" x14ac:dyDescent="0.25">
      <c r="A60" s="10">
        <v>45401</v>
      </c>
      <c r="B60" s="13">
        <v>30</v>
      </c>
      <c r="C60" s="5">
        <v>1</v>
      </c>
      <c r="D60" s="5">
        <v>0.1062</v>
      </c>
      <c r="E60" s="12">
        <v>163.21970485830016</v>
      </c>
      <c r="F60" s="12">
        <f>AVERAGE(E60:E61)</f>
        <v>163.94829918449457</v>
      </c>
      <c r="G60" s="11">
        <f>STDEV(E60:E61)</f>
        <v>1.0303879775722231</v>
      </c>
      <c r="H60" s="11">
        <f>100*G60/F60</f>
        <v>0.6284834808885118</v>
      </c>
    </row>
    <row r="61" spans="1:8" x14ac:dyDescent="0.25">
      <c r="A61" s="5"/>
      <c r="B61" s="5"/>
      <c r="C61" s="5">
        <v>2</v>
      </c>
      <c r="D61" s="5">
        <v>0.1232</v>
      </c>
      <c r="E61" s="12">
        <v>164.67689351068898</v>
      </c>
      <c r="F61" s="12"/>
      <c r="G61" s="11"/>
      <c r="H61" s="11"/>
    </row>
    <row r="62" spans="1:8" x14ac:dyDescent="0.25">
      <c r="A62" s="10">
        <v>45026</v>
      </c>
      <c r="B62" s="13">
        <v>31</v>
      </c>
      <c r="C62" s="5">
        <v>1</v>
      </c>
      <c r="D62" s="5">
        <v>9.9900000000000003E-2</v>
      </c>
      <c r="E62" s="12">
        <v>157.37892943639167</v>
      </c>
      <c r="F62" s="12">
        <f>AVERAGE(E62:E63)</f>
        <v>157.1642130315908</v>
      </c>
      <c r="G62" s="11">
        <f>STDEV(E62:E63)</f>
        <v>0.30365485173335843</v>
      </c>
      <c r="H62" s="11">
        <f>100*G62/F62</f>
        <v>0.19320864837870075</v>
      </c>
    </row>
    <row r="63" spans="1:8" x14ac:dyDescent="0.25">
      <c r="A63" s="5"/>
      <c r="B63" s="5"/>
      <c r="C63" s="5">
        <v>2</v>
      </c>
      <c r="D63" s="5">
        <v>0.1053</v>
      </c>
      <c r="E63" s="12">
        <v>156.94949662678997</v>
      </c>
      <c r="F63" s="12"/>
      <c r="G63" s="11"/>
      <c r="H63" s="11"/>
    </row>
    <row r="64" spans="1:8" x14ac:dyDescent="0.25">
      <c r="A64" s="10">
        <v>45026</v>
      </c>
      <c r="B64" s="13">
        <v>32</v>
      </c>
      <c r="C64" s="5">
        <v>1</v>
      </c>
      <c r="D64" s="5">
        <v>0.1074</v>
      </c>
      <c r="E64" s="12">
        <v>158.51847661797979</v>
      </c>
      <c r="F64" s="12">
        <f>AVERAGE(E64:E65)</f>
        <v>158.77329404890804</v>
      </c>
      <c r="G64" s="11">
        <f>STDEV(E64:E65)</f>
        <v>0.36036626674778865</v>
      </c>
      <c r="H64" s="11">
        <f>100*G64/F64</f>
        <v>0.22696906863743882</v>
      </c>
    </row>
    <row r="65" spans="1:8" x14ac:dyDescent="0.25">
      <c r="A65" s="5"/>
      <c r="B65" s="5"/>
      <c r="C65" s="5">
        <v>2</v>
      </c>
      <c r="D65" s="5">
        <v>0.1047</v>
      </c>
      <c r="E65" s="12">
        <v>159.02811147983627</v>
      </c>
      <c r="F65" s="12"/>
      <c r="G65" s="11"/>
      <c r="H65" s="11"/>
    </row>
    <row r="66" spans="1:8" x14ac:dyDescent="0.25">
      <c r="A66" s="10">
        <v>45399</v>
      </c>
      <c r="B66" s="13">
        <v>33</v>
      </c>
      <c r="C66" s="5">
        <v>1</v>
      </c>
      <c r="D66" s="5">
        <v>0.1061</v>
      </c>
      <c r="E66" s="12">
        <v>156.01495542486771</v>
      </c>
      <c r="F66" s="12">
        <f>AVERAGE(E66:E67)</f>
        <v>156.81819091084421</v>
      </c>
      <c r="G66" s="11">
        <f>STDEV(E66:E67)</f>
        <v>1.1359465180473114</v>
      </c>
      <c r="H66" s="11">
        <f>100*G66/F66</f>
        <v>0.72437165066719245</v>
      </c>
    </row>
    <row r="67" spans="1:8" x14ac:dyDescent="0.25">
      <c r="A67" s="5"/>
      <c r="B67" s="5"/>
      <c r="C67" s="5">
        <v>2</v>
      </c>
      <c r="D67" s="5">
        <v>0.1142</v>
      </c>
      <c r="E67" s="12">
        <v>157.62142639682071</v>
      </c>
      <c r="F67" s="12"/>
      <c r="G67" s="11"/>
      <c r="H67" s="11"/>
    </row>
    <row r="68" spans="1:8" x14ac:dyDescent="0.25">
      <c r="A68" s="10">
        <v>45400</v>
      </c>
      <c r="B68" s="13">
        <v>34</v>
      </c>
      <c r="C68" s="5">
        <v>1</v>
      </c>
      <c r="D68" s="5">
        <v>0.1013</v>
      </c>
      <c r="E68" s="12">
        <v>152.45164610022536</v>
      </c>
      <c r="F68" s="12">
        <f>AVERAGE(E68:E69)</f>
        <v>153.02817333987008</v>
      </c>
      <c r="G68" s="11">
        <f>STDEV(E68:E69)</f>
        <v>0.81533264138310491</v>
      </c>
      <c r="H68" s="11">
        <f>100*G68/F68</f>
        <v>0.5327990418942532</v>
      </c>
    </row>
    <row r="69" spans="1:8" x14ac:dyDescent="0.25">
      <c r="A69" s="5"/>
      <c r="B69" s="5"/>
      <c r="C69" s="5">
        <v>2</v>
      </c>
      <c r="D69" s="5">
        <v>0.105</v>
      </c>
      <c r="E69" s="12">
        <v>153.60470057951483</v>
      </c>
      <c r="F69" s="12"/>
      <c r="G69" s="11"/>
      <c r="H69" s="11"/>
    </row>
    <row r="70" spans="1:8" x14ac:dyDescent="0.25">
      <c r="A70" s="10">
        <v>45398</v>
      </c>
      <c r="B70" s="13">
        <v>35</v>
      </c>
      <c r="C70" s="5">
        <v>1</v>
      </c>
      <c r="D70" s="5">
        <v>0.1052</v>
      </c>
      <c r="E70" s="12">
        <v>158.31287834306568</v>
      </c>
      <c r="F70" s="12">
        <f>AVERAGE(E70:E71)</f>
        <v>158.88454773253801</v>
      </c>
      <c r="G70" s="11">
        <f>STDEV(E70:E71)</f>
        <v>0.80846260378530099</v>
      </c>
      <c r="H70" s="11">
        <f>100*G70/F70</f>
        <v>0.50883652017957426</v>
      </c>
    </row>
    <row r="71" spans="1:8" x14ac:dyDescent="0.25">
      <c r="A71" s="5"/>
      <c r="B71" s="5"/>
      <c r="C71" s="5">
        <v>2</v>
      </c>
      <c r="D71" s="5">
        <v>0.12509999999999999</v>
      </c>
      <c r="E71" s="12">
        <v>159.45621712201032</v>
      </c>
      <c r="F71" s="12"/>
      <c r="G71" s="11"/>
      <c r="H71" s="11"/>
    </row>
    <row r="72" spans="1:8" x14ac:dyDescent="0.25">
      <c r="A72" s="10">
        <v>45398</v>
      </c>
      <c r="B72" s="13">
        <v>36</v>
      </c>
      <c r="C72" s="5">
        <v>1</v>
      </c>
      <c r="D72" s="5">
        <v>0.1077</v>
      </c>
      <c r="E72" s="12">
        <v>154.36145781043791</v>
      </c>
      <c r="F72" s="12">
        <f>AVERAGE(E72:E73)</f>
        <v>154.80556906669176</v>
      </c>
      <c r="G72" s="11">
        <f>STDEV(E72:E73)</f>
        <v>0.62806816179674463</v>
      </c>
      <c r="H72" s="11">
        <f>100*G72/F72</f>
        <v>0.40571419076413634</v>
      </c>
    </row>
    <row r="73" spans="1:8" x14ac:dyDescent="0.25">
      <c r="A73" s="5"/>
      <c r="B73" s="5"/>
      <c r="C73" s="5">
        <v>2</v>
      </c>
      <c r="D73" s="5">
        <v>0.10299999999999999</v>
      </c>
      <c r="E73" s="12">
        <v>155.24968032294561</v>
      </c>
      <c r="F73" s="12"/>
      <c r="G73" s="11"/>
      <c r="H73" s="11"/>
    </row>
    <row r="74" spans="1:8" x14ac:dyDescent="0.25">
      <c r="A74" s="10">
        <v>45399</v>
      </c>
      <c r="B74" s="13">
        <v>37</v>
      </c>
      <c r="C74" s="5">
        <v>1</v>
      </c>
      <c r="D74" s="5">
        <v>0.11459999999999999</v>
      </c>
      <c r="E74" s="12">
        <v>147.1916341024567</v>
      </c>
      <c r="F74" s="12">
        <f>AVERAGE(E74:E75)</f>
        <v>147.87707388715887</v>
      </c>
      <c r="G74" s="11">
        <f>STDEV(E74:E75)</f>
        <v>0.96935823971592139</v>
      </c>
      <c r="H74" s="11">
        <f>100*G74/F74</f>
        <v>0.65551624348180793</v>
      </c>
    </row>
    <row r="75" spans="1:8" x14ac:dyDescent="0.25">
      <c r="A75" s="5"/>
      <c r="B75" s="5"/>
      <c r="C75" s="5">
        <v>2</v>
      </c>
      <c r="D75" s="5">
        <v>0.124</v>
      </c>
      <c r="E75" s="12">
        <v>148.56251367186107</v>
      </c>
      <c r="F75" s="12"/>
      <c r="G75" s="11"/>
      <c r="H75" s="11"/>
    </row>
    <row r="76" spans="1:8" x14ac:dyDescent="0.25">
      <c r="A76" s="10">
        <v>45387</v>
      </c>
      <c r="B76" s="13">
        <v>38</v>
      </c>
      <c r="C76" s="5">
        <v>1</v>
      </c>
      <c r="D76" s="5">
        <v>0.1125</v>
      </c>
      <c r="E76" s="12">
        <v>160.4083285617883</v>
      </c>
      <c r="F76" s="12">
        <f>AVERAGE(E76:E77)</f>
        <v>160.08342212562263</v>
      </c>
      <c r="G76" s="11">
        <f>STDEV(E76:E77)</f>
        <v>0.45948708852776765</v>
      </c>
      <c r="H76" s="11">
        <f>100*G76/F76</f>
        <v>0.2870297763669703</v>
      </c>
    </row>
    <row r="77" spans="1:8" x14ac:dyDescent="0.25">
      <c r="A77" s="5"/>
      <c r="B77" s="5"/>
      <c r="C77" s="5">
        <v>2</v>
      </c>
      <c r="D77" s="5">
        <v>0.11650000000000001</v>
      </c>
      <c r="E77" s="12">
        <v>159.758515689457</v>
      </c>
      <c r="F77" s="12"/>
      <c r="G77" s="11"/>
      <c r="H77" s="11"/>
    </row>
    <row r="78" spans="1:8" x14ac:dyDescent="0.25">
      <c r="A78" s="10">
        <v>45398</v>
      </c>
      <c r="B78" s="13">
        <v>39</v>
      </c>
      <c r="C78" s="5">
        <v>1</v>
      </c>
      <c r="D78" s="5">
        <v>0.112</v>
      </c>
      <c r="E78" s="12">
        <v>155.23566382515929</v>
      </c>
      <c r="F78" s="12">
        <f>AVERAGE(E78:E79)</f>
        <v>154.96279305123065</v>
      </c>
      <c r="G78" s="11">
        <f>STDEV(E78:E79)</f>
        <v>0.38589754926513237</v>
      </c>
      <c r="H78" s="11">
        <f>100*G78/F78</f>
        <v>0.2490259382054083</v>
      </c>
    </row>
    <row r="79" spans="1:8" x14ac:dyDescent="0.25">
      <c r="A79" s="5"/>
      <c r="B79" s="5"/>
      <c r="C79" s="5">
        <v>2</v>
      </c>
      <c r="D79" s="5">
        <v>0.1119</v>
      </c>
      <c r="E79" s="12">
        <v>154.689922277302</v>
      </c>
      <c r="F79" s="12"/>
      <c r="G79" s="11"/>
      <c r="H79" s="11"/>
    </row>
    <row r="80" spans="1:8" x14ac:dyDescent="0.25">
      <c r="A80" s="10">
        <v>45405</v>
      </c>
      <c r="B80" s="13">
        <v>40</v>
      </c>
      <c r="C80" s="5">
        <v>1</v>
      </c>
      <c r="D80" s="5">
        <v>0.1149</v>
      </c>
      <c r="E80" s="12">
        <v>153.28450632315551</v>
      </c>
      <c r="F80" s="12">
        <f>AVERAGE(E80:E81)</f>
        <v>153.44598334753414</v>
      </c>
      <c r="G80" s="11">
        <f>STDEV(E80:E81)</f>
        <v>0.22836299788790487</v>
      </c>
      <c r="H80" s="11">
        <f>100*G80/F80</f>
        <v>0.14882305349804689</v>
      </c>
    </row>
    <row r="81" spans="1:8" x14ac:dyDescent="0.25">
      <c r="A81" s="5"/>
      <c r="B81" s="5"/>
      <c r="C81" s="5">
        <v>2</v>
      </c>
      <c r="D81" s="5">
        <v>0.1036</v>
      </c>
      <c r="E81" s="12">
        <v>153.60746037191277</v>
      </c>
      <c r="F81" s="12"/>
      <c r="G81" s="11"/>
      <c r="H81" s="11"/>
    </row>
    <row r="82" spans="1:8" x14ac:dyDescent="0.25">
      <c r="A82" s="10">
        <v>45399</v>
      </c>
      <c r="B82" s="13">
        <v>41</v>
      </c>
      <c r="C82" s="5">
        <v>1</v>
      </c>
      <c r="D82" s="5">
        <v>0.1076</v>
      </c>
      <c r="E82" s="12">
        <v>144.10882329728341</v>
      </c>
      <c r="F82" s="12">
        <f>AVERAGE(E82:E83)</f>
        <v>144.21073155369666</v>
      </c>
      <c r="G82" s="11">
        <f>STDEV(E82:E83)</f>
        <v>0.1441200383374176</v>
      </c>
      <c r="H82" s="11">
        <f>100*G82/F82</f>
        <v>9.9937110632959181E-2</v>
      </c>
    </row>
    <row r="83" spans="1:8" x14ac:dyDescent="0.25">
      <c r="A83" s="5"/>
      <c r="B83" s="5"/>
      <c r="C83" s="5">
        <v>2</v>
      </c>
      <c r="D83" s="5">
        <v>0.105</v>
      </c>
      <c r="E83" s="12">
        <v>144.31263981010991</v>
      </c>
      <c r="F83" s="12"/>
      <c r="G83" s="11"/>
      <c r="H83" s="11"/>
    </row>
    <row r="84" spans="1:8" x14ac:dyDescent="0.25">
      <c r="A84" s="10">
        <v>45401</v>
      </c>
      <c r="B84" s="13">
        <v>42</v>
      </c>
      <c r="C84" s="5">
        <v>1</v>
      </c>
      <c r="D84" s="5">
        <v>0.1105</v>
      </c>
      <c r="E84" s="12">
        <v>156.52145627823799</v>
      </c>
      <c r="F84" s="12">
        <f>AVERAGE(E84:E85)</f>
        <v>156.59438199008494</v>
      </c>
      <c r="G84" s="11">
        <f>STDEV(E84:E85)</f>
        <v>0.10313253073966767</v>
      </c>
      <c r="H84" s="11">
        <f>100*G84/F84</f>
        <v>6.5859662031935287E-2</v>
      </c>
    </row>
    <row r="85" spans="1:8" x14ac:dyDescent="0.25">
      <c r="A85" s="5"/>
      <c r="B85" s="5"/>
      <c r="C85" s="5">
        <v>2</v>
      </c>
      <c r="D85" s="5">
        <v>0.1145</v>
      </c>
      <c r="E85" s="12">
        <v>156.66730770193189</v>
      </c>
      <c r="F85" s="12"/>
      <c r="G85" s="11"/>
      <c r="H85" s="11"/>
    </row>
    <row r="86" spans="1:8" x14ac:dyDescent="0.25">
      <c r="A86" s="10">
        <v>45400</v>
      </c>
      <c r="B86" s="13">
        <v>43</v>
      </c>
      <c r="C86" s="5">
        <v>1</v>
      </c>
      <c r="D86" s="5">
        <v>0.11600000000000001</v>
      </c>
      <c r="E86" s="12">
        <v>151.2183842639883</v>
      </c>
      <c r="F86" s="12">
        <f>AVERAGE(E86:E87)</f>
        <v>152.15927041875358</v>
      </c>
      <c r="G86" s="11">
        <f>STDEV(E86:E87)</f>
        <v>1.3306139607181506</v>
      </c>
      <c r="H86" s="11">
        <f>100*G86/F86</f>
        <v>0.87448760568856732</v>
      </c>
    </row>
    <row r="87" spans="1:8" x14ac:dyDescent="0.25">
      <c r="A87" s="5"/>
      <c r="B87" s="5"/>
      <c r="C87" s="5">
        <v>2</v>
      </c>
      <c r="D87" s="5">
        <v>0.13719999999999999</v>
      </c>
      <c r="E87" s="12">
        <v>153.10015657351889</v>
      </c>
      <c r="F87" s="12"/>
      <c r="G87" s="11"/>
      <c r="H87" s="11"/>
    </row>
    <row r="88" spans="1:8" x14ac:dyDescent="0.25">
      <c r="A88" s="10">
        <v>45406</v>
      </c>
      <c r="B88" s="13">
        <v>44</v>
      </c>
      <c r="C88" s="5">
        <v>1</v>
      </c>
      <c r="D88" s="5">
        <v>0.1166</v>
      </c>
      <c r="E88" s="5">
        <v>151.01314314847363</v>
      </c>
      <c r="F88" s="12">
        <f>AVERAGE(E88:E89)</f>
        <v>151.5788110223487</v>
      </c>
      <c r="G88" s="11">
        <f>STDEV(E88:E89)</f>
        <v>0.7999751790328592</v>
      </c>
      <c r="H88" s="11">
        <f>100*G88/F88</f>
        <v>0.52776187755880422</v>
      </c>
    </row>
    <row r="89" spans="1:8" x14ac:dyDescent="0.25">
      <c r="A89" s="5"/>
      <c r="B89" s="5"/>
      <c r="C89" s="5">
        <v>2</v>
      </c>
      <c r="D89" s="5">
        <v>0.1234</v>
      </c>
      <c r="E89" s="5">
        <v>152.14447889622375</v>
      </c>
      <c r="F89" s="12"/>
      <c r="G89" s="11"/>
      <c r="H89" s="11"/>
    </row>
    <row r="90" spans="1:8" x14ac:dyDescent="0.25">
      <c r="A90" s="10">
        <v>45400</v>
      </c>
      <c r="B90" s="13">
        <v>45</v>
      </c>
      <c r="C90" s="5">
        <v>1</v>
      </c>
      <c r="D90" s="5">
        <v>0.109</v>
      </c>
      <c r="E90" s="12">
        <v>154.95628511294788</v>
      </c>
      <c r="F90" s="12">
        <f>AVERAGE(E90:E91)</f>
        <v>155.77841276812046</v>
      </c>
      <c r="G90" s="11">
        <f>STDEV(E90:E91)</f>
        <v>1.1626640799470327</v>
      </c>
      <c r="H90" s="11">
        <f>100*G90/F90</f>
        <v>0.74635763665000454</v>
      </c>
    </row>
    <row r="91" spans="1:8" x14ac:dyDescent="0.25">
      <c r="A91" s="5"/>
      <c r="B91" s="5"/>
      <c r="C91" s="5">
        <v>2</v>
      </c>
      <c r="D91" s="5">
        <v>0.1031</v>
      </c>
      <c r="E91" s="12">
        <v>156.60054042329301</v>
      </c>
      <c r="F91" s="12"/>
      <c r="G91" s="11"/>
      <c r="H91" s="11"/>
    </row>
    <row r="92" spans="1:8" x14ac:dyDescent="0.25">
      <c r="A92" s="10">
        <v>45393</v>
      </c>
      <c r="B92" s="13">
        <v>46</v>
      </c>
      <c r="C92" s="5">
        <v>1</v>
      </c>
      <c r="D92" s="5">
        <v>0.10970000000000001</v>
      </c>
      <c r="E92" s="12">
        <v>151.28305279736344</v>
      </c>
      <c r="F92" s="12">
        <f>AVERAGE(E92:E93)</f>
        <v>151.82772669499718</v>
      </c>
      <c r="G92" s="11">
        <f>STDEV(E92:E93)</f>
        <v>0.77028521310425391</v>
      </c>
      <c r="H92" s="11">
        <f>100*G92/F92</f>
        <v>0.50734159686896985</v>
      </c>
    </row>
    <row r="93" spans="1:8" x14ac:dyDescent="0.25">
      <c r="A93" s="5"/>
      <c r="B93" s="5"/>
      <c r="C93" s="5">
        <v>2</v>
      </c>
      <c r="D93" s="5">
        <v>0.1071</v>
      </c>
      <c r="E93" s="12">
        <v>152.37240059263092</v>
      </c>
      <c r="F93" s="12"/>
      <c r="G93" s="11"/>
      <c r="H93" s="11"/>
    </row>
    <row r="94" spans="1:8" x14ac:dyDescent="0.25">
      <c r="A94" s="10">
        <v>45400</v>
      </c>
      <c r="B94" s="13">
        <v>47</v>
      </c>
      <c r="C94" s="5">
        <v>1</v>
      </c>
      <c r="D94" s="5">
        <v>0.1181</v>
      </c>
      <c r="E94" s="12">
        <v>142.00745114110205</v>
      </c>
      <c r="F94" s="12">
        <f>AVERAGE(E94:E95)</f>
        <v>142.81594953871141</v>
      </c>
      <c r="G94" s="11">
        <f>STDEV(E94:E95)</f>
        <v>1.1433893990560655</v>
      </c>
      <c r="H94" s="11">
        <f>100*G94/F94</f>
        <v>0.80060343592515948</v>
      </c>
    </row>
    <row r="95" spans="1:8" x14ac:dyDescent="0.25">
      <c r="A95" s="5"/>
      <c r="B95" s="5"/>
      <c r="C95" s="5">
        <v>2</v>
      </c>
      <c r="D95" s="5">
        <v>0.13439999999999999</v>
      </c>
      <c r="E95" s="12">
        <v>143.62444793632076</v>
      </c>
      <c r="F95" s="12"/>
      <c r="G95" s="11"/>
      <c r="H95" s="11"/>
    </row>
    <row r="96" spans="1:8" x14ac:dyDescent="0.25">
      <c r="A96" s="10">
        <v>45401</v>
      </c>
      <c r="B96" s="13">
        <v>48</v>
      </c>
      <c r="C96" s="5">
        <v>1</v>
      </c>
      <c r="D96" s="5">
        <v>0.1134</v>
      </c>
      <c r="E96" s="12">
        <v>146.21224418780079</v>
      </c>
      <c r="F96" s="12">
        <f>AVERAGE(E96:E97)</f>
        <v>145.96988831327684</v>
      </c>
      <c r="G96" s="11">
        <f>STDEV(E96:E97)</f>
        <v>0.3427429646725848</v>
      </c>
      <c r="H96" s="11">
        <f>100*G96/F96</f>
        <v>0.23480388224795967</v>
      </c>
    </row>
    <row r="97" spans="1:8" x14ac:dyDescent="0.25">
      <c r="A97" s="5"/>
      <c r="B97" s="5"/>
      <c r="C97" s="5">
        <v>2</v>
      </c>
      <c r="D97" s="5">
        <v>0.1096</v>
      </c>
      <c r="E97" s="12">
        <v>145.72753243875286</v>
      </c>
      <c r="F97" s="12"/>
      <c r="G97" s="11"/>
      <c r="H97" s="11"/>
    </row>
    <row r="98" spans="1:8" x14ac:dyDescent="0.25">
      <c r="A98" s="10">
        <v>45394</v>
      </c>
      <c r="B98" s="13">
        <v>49</v>
      </c>
      <c r="C98" s="5">
        <v>1</v>
      </c>
      <c r="D98" s="5">
        <v>0.1147</v>
      </c>
      <c r="E98" s="12">
        <v>148.2560538869607</v>
      </c>
      <c r="F98" s="12">
        <f>AVERAGE(E98:E99)</f>
        <v>148.87409224739196</v>
      </c>
      <c r="G98" s="11">
        <f>STDEV(E98:E99)</f>
        <v>0.87403823138869441</v>
      </c>
      <c r="H98" s="11">
        <f>100*G98/F98</f>
        <v>0.58709894931635176</v>
      </c>
    </row>
    <row r="99" spans="1:8" x14ac:dyDescent="0.25">
      <c r="A99" s="5"/>
      <c r="B99" s="5"/>
      <c r="C99" s="5">
        <v>2</v>
      </c>
      <c r="D99" s="5">
        <v>0.14649999999999999</v>
      </c>
      <c r="E99" s="12">
        <v>149.49213060782319</v>
      </c>
      <c r="F99" s="12"/>
      <c r="G99" s="11"/>
      <c r="H99" s="11"/>
    </row>
    <row r="100" spans="1:8" x14ac:dyDescent="0.25">
      <c r="A100" s="10">
        <v>45405</v>
      </c>
      <c r="B100" s="13">
        <v>50</v>
      </c>
      <c r="C100" s="5">
        <v>1</v>
      </c>
      <c r="D100" s="5">
        <v>0.10290000000000001</v>
      </c>
      <c r="E100" s="12">
        <v>152.66650334732637</v>
      </c>
      <c r="F100" s="12">
        <f>AVERAGE(E100:E101)</f>
        <v>152.53866066566155</v>
      </c>
      <c r="G100" s="11">
        <f>STDEV(E100:E101)</f>
        <v>0.18079685426052955</v>
      </c>
      <c r="H100" s="11">
        <f>100*G100/F100</f>
        <v>0.11852526662522957</v>
      </c>
    </row>
    <row r="101" spans="1:8" x14ac:dyDescent="0.25">
      <c r="A101" s="5"/>
      <c r="B101" s="5"/>
      <c r="C101" s="5">
        <v>2</v>
      </c>
      <c r="D101" s="5">
        <v>0.11</v>
      </c>
      <c r="E101" s="12">
        <v>152.41081798399674</v>
      </c>
      <c r="F101" s="12"/>
      <c r="G101" s="11"/>
      <c r="H101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0C9DD-2217-4B09-934E-B6E92C6239F0}">
  <dimension ref="A4:E12"/>
  <sheetViews>
    <sheetView workbookViewId="0">
      <selection activeCell="A4" sqref="A4:B12"/>
    </sheetView>
  </sheetViews>
  <sheetFormatPr baseColWidth="10" defaultColWidth="11.42578125" defaultRowHeight="15" x14ac:dyDescent="0.25"/>
  <cols>
    <col min="1" max="2" width="11.42578125" style="7"/>
    <col min="3" max="3" width="15.5703125" style="7" customWidth="1"/>
    <col min="4" max="16384" width="11.42578125" style="7"/>
  </cols>
  <sheetData>
    <row r="4" spans="1:5" x14ac:dyDescent="0.25">
      <c r="A4" s="7" t="s">
        <v>4</v>
      </c>
      <c r="B4" s="7" t="s">
        <v>13</v>
      </c>
      <c r="C4" s="7" t="s">
        <v>12</v>
      </c>
    </row>
    <row r="5" spans="1:5" x14ac:dyDescent="0.25">
      <c r="A5" s="7">
        <v>37</v>
      </c>
      <c r="B5" s="7">
        <v>0.1268</v>
      </c>
      <c r="C5" s="8">
        <v>153.8061869271736</v>
      </c>
      <c r="D5" s="8">
        <f>AVERAGE(C5:C12)</f>
        <v>153.50523846492678</v>
      </c>
      <c r="E5" s="7" t="s">
        <v>11</v>
      </c>
    </row>
    <row r="6" spans="1:5" x14ac:dyDescent="0.25">
      <c r="B6" s="7">
        <v>0.1265</v>
      </c>
      <c r="C6" s="8">
        <v>153.39689278845077</v>
      </c>
      <c r="D6" s="9">
        <f>STDEV(C5:C12)</f>
        <v>0.69844935058019408</v>
      </c>
      <c r="E6" s="7" t="s">
        <v>10</v>
      </c>
    </row>
    <row r="7" spans="1:5" x14ac:dyDescent="0.25">
      <c r="B7" s="7">
        <v>0.1052</v>
      </c>
      <c r="C7" s="8">
        <v>152.64715398061568</v>
      </c>
      <c r="D7" s="9">
        <f>100*D6/D5</f>
        <v>0.45500033586135713</v>
      </c>
      <c r="E7" s="7" t="s">
        <v>9</v>
      </c>
    </row>
    <row r="8" spans="1:5" x14ac:dyDescent="0.25">
      <c r="B8" s="7">
        <v>0.1089</v>
      </c>
      <c r="C8" s="8">
        <v>152.89479588557262</v>
      </c>
    </row>
    <row r="9" spans="1:5" x14ac:dyDescent="0.25">
      <c r="B9" s="7">
        <v>0.11070000000000001</v>
      </c>
      <c r="C9" s="8">
        <v>152.87000486653923</v>
      </c>
    </row>
    <row r="10" spans="1:5" x14ac:dyDescent="0.25">
      <c r="B10" s="7">
        <v>0.1103</v>
      </c>
      <c r="C10" s="8">
        <v>154.11913577751355</v>
      </c>
    </row>
    <row r="11" spans="1:5" x14ac:dyDescent="0.25">
      <c r="B11" s="7">
        <v>0.11360000000000001</v>
      </c>
      <c r="C11" s="8">
        <v>153.61455044564937</v>
      </c>
    </row>
    <row r="12" spans="1:5" x14ac:dyDescent="0.25">
      <c r="B12" s="7">
        <v>0.1321</v>
      </c>
      <c r="C12" s="8">
        <v>154.69318704789927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1E51C-AA4A-46C8-A4E2-9E3EBABBC2FC}">
  <dimension ref="A2:I52"/>
  <sheetViews>
    <sheetView topLeftCell="A39" workbookViewId="0">
      <selection activeCell="G45" sqref="G45"/>
    </sheetView>
  </sheetViews>
  <sheetFormatPr baseColWidth="10" defaultRowHeight="15" x14ac:dyDescent="0.25"/>
  <cols>
    <col min="1" max="3" width="11.42578125" style="1"/>
  </cols>
  <sheetData>
    <row r="2" spans="1:9" ht="30" x14ac:dyDescent="0.25">
      <c r="A2" s="2" t="s">
        <v>15</v>
      </c>
      <c r="B2" s="2" t="s">
        <v>0</v>
      </c>
      <c r="C2" s="2" t="s">
        <v>1</v>
      </c>
      <c r="D2" s="16" t="s">
        <v>2</v>
      </c>
      <c r="E2" s="16" t="s">
        <v>16</v>
      </c>
      <c r="F2" s="2" t="s">
        <v>17</v>
      </c>
    </row>
    <row r="3" spans="1:9" x14ac:dyDescent="0.25">
      <c r="A3" s="1">
        <v>10</v>
      </c>
      <c r="B3" s="3">
        <v>162.83000000000001</v>
      </c>
      <c r="C3" s="3">
        <v>149.0025</v>
      </c>
      <c r="D3" s="14">
        <v>142.61432480864454</v>
      </c>
      <c r="E3" s="14">
        <v>189.58586252421978</v>
      </c>
      <c r="F3" s="14">
        <v>143.79189748854469</v>
      </c>
    </row>
    <row r="4" spans="1:9" x14ac:dyDescent="0.25">
      <c r="A4" s="1">
        <v>47</v>
      </c>
      <c r="B4" s="1">
        <v>157.44999999999999</v>
      </c>
      <c r="C4" s="3">
        <v>150.36500000000001</v>
      </c>
      <c r="D4" s="14">
        <v>142.81594953871141</v>
      </c>
      <c r="E4" s="14">
        <v>187.66838597185958</v>
      </c>
      <c r="F4" s="14">
        <v>141.48301122426898</v>
      </c>
    </row>
    <row r="5" spans="1:9" x14ac:dyDescent="0.25">
      <c r="A5" s="1">
        <v>41</v>
      </c>
      <c r="B5" s="1">
        <v>163.41999999999999</v>
      </c>
      <c r="C5" s="3">
        <v>148.30000000000001</v>
      </c>
      <c r="D5" s="14">
        <v>144.21073155369666</v>
      </c>
      <c r="E5" s="14">
        <v>186.322386925047</v>
      </c>
      <c r="F5" s="14">
        <v>139.34789571598225</v>
      </c>
    </row>
    <row r="6" spans="1:9" x14ac:dyDescent="0.25">
      <c r="A6" s="1">
        <v>48</v>
      </c>
      <c r="B6" s="1">
        <v>158.44</v>
      </c>
      <c r="C6" s="3">
        <v>151.52500000000001</v>
      </c>
      <c r="D6" s="14">
        <v>145.96988831327684</v>
      </c>
      <c r="E6" s="14">
        <v>185.19391730644821</v>
      </c>
      <c r="F6" s="14">
        <v>141.75598904402125</v>
      </c>
      <c r="I6" s="17"/>
    </row>
    <row r="7" spans="1:9" x14ac:dyDescent="0.25">
      <c r="A7" s="1">
        <v>27</v>
      </c>
      <c r="B7" s="3">
        <v>160.83000000000001</v>
      </c>
      <c r="C7" s="3">
        <v>154.15</v>
      </c>
      <c r="D7" s="14">
        <v>146.22508353553718</v>
      </c>
      <c r="E7" s="14">
        <v>188.76887868031002</v>
      </c>
      <c r="F7" s="14">
        <v>140.84659778063809</v>
      </c>
    </row>
    <row r="8" spans="1:9" x14ac:dyDescent="0.25">
      <c r="A8" s="1">
        <v>29</v>
      </c>
      <c r="B8" s="3">
        <v>159.6</v>
      </c>
      <c r="C8" s="3">
        <v>154.83999999999997</v>
      </c>
      <c r="D8" s="14">
        <v>147.27170755200115</v>
      </c>
      <c r="E8" s="14">
        <v>192.23845420087031</v>
      </c>
      <c r="F8" s="14">
        <v>147.97887396826357</v>
      </c>
    </row>
    <row r="9" spans="1:9" x14ac:dyDescent="0.25">
      <c r="A9" s="1">
        <v>37</v>
      </c>
      <c r="B9" s="1">
        <v>173.5</v>
      </c>
      <c r="C9" s="3">
        <v>159.30000000000001</v>
      </c>
      <c r="D9" s="14">
        <v>147.87707388715887</v>
      </c>
      <c r="E9" s="14">
        <v>197.03887155624562</v>
      </c>
      <c r="F9" s="14">
        <v>149.22352674389009</v>
      </c>
    </row>
    <row r="10" spans="1:9" x14ac:dyDescent="0.25">
      <c r="A10" s="1">
        <v>49</v>
      </c>
      <c r="B10" s="1">
        <v>166.56</v>
      </c>
      <c r="C10" s="3">
        <v>154.19999999999999</v>
      </c>
      <c r="D10" s="14">
        <v>148.87409224739196</v>
      </c>
      <c r="E10" s="14">
        <v>196.72881403665653</v>
      </c>
      <c r="F10" s="14">
        <v>147.61704785660146</v>
      </c>
    </row>
    <row r="11" spans="1:9" x14ac:dyDescent="0.25">
      <c r="A11" s="1">
        <v>26</v>
      </c>
      <c r="B11" s="3">
        <v>162.94</v>
      </c>
      <c r="C11" s="3">
        <v>155.36500000000001</v>
      </c>
      <c r="D11" s="14">
        <v>149.06936026530255</v>
      </c>
      <c r="E11" s="14">
        <v>190.49266242716436</v>
      </c>
      <c r="F11" s="14">
        <v>142.67657111718421</v>
      </c>
    </row>
    <row r="12" spans="1:9" x14ac:dyDescent="0.25">
      <c r="A12" s="1">
        <v>28</v>
      </c>
      <c r="B12" s="3">
        <v>161.74</v>
      </c>
      <c r="C12" s="3">
        <v>155.20999999999998</v>
      </c>
      <c r="D12" s="14">
        <v>150.69489152681439</v>
      </c>
      <c r="E12" s="14">
        <v>192.62761072290982</v>
      </c>
      <c r="F12" s="14">
        <v>143.59907300836875</v>
      </c>
    </row>
    <row r="13" spans="1:9" x14ac:dyDescent="0.25">
      <c r="A13" s="1">
        <v>13</v>
      </c>
      <c r="B13" s="3">
        <v>152.5</v>
      </c>
      <c r="C13" s="3">
        <v>151.38249999999999</v>
      </c>
      <c r="D13" s="14">
        <v>150.80023168095221</v>
      </c>
      <c r="E13" s="15">
        <v>186.44169961207376</v>
      </c>
      <c r="F13" s="14">
        <v>139.64319463980661</v>
      </c>
    </row>
    <row r="14" spans="1:9" x14ac:dyDescent="0.25">
      <c r="A14" s="1">
        <v>12</v>
      </c>
      <c r="B14" s="3">
        <v>165.7</v>
      </c>
      <c r="C14" s="3">
        <v>159.74</v>
      </c>
      <c r="D14" s="14">
        <v>150.90774133516186</v>
      </c>
      <c r="E14" s="14">
        <v>200.312884811017</v>
      </c>
      <c r="F14" s="14">
        <v>149.74580194728523</v>
      </c>
    </row>
    <row r="15" spans="1:9" x14ac:dyDescent="0.25">
      <c r="A15" s="1">
        <v>25</v>
      </c>
      <c r="B15" s="3">
        <v>175.8</v>
      </c>
      <c r="C15" s="3">
        <v>160.35499999999999</v>
      </c>
      <c r="D15" s="14">
        <v>151.11469175513932</v>
      </c>
      <c r="E15" s="14">
        <v>198.11252276209126</v>
      </c>
      <c r="F15" s="14">
        <v>149.91316880482555</v>
      </c>
    </row>
    <row r="16" spans="1:9" x14ac:dyDescent="0.25">
      <c r="A16" s="1">
        <v>44</v>
      </c>
      <c r="B16" s="1">
        <v>157.87</v>
      </c>
      <c r="C16" s="3">
        <v>152.28</v>
      </c>
      <c r="D16" s="14">
        <v>151.5788110223487</v>
      </c>
      <c r="E16" s="14">
        <v>195.30036765674257</v>
      </c>
      <c r="F16" s="14">
        <v>147.47918818086509</v>
      </c>
    </row>
    <row r="17" spans="1:6" x14ac:dyDescent="0.25">
      <c r="A17" s="1">
        <v>46</v>
      </c>
      <c r="B17" s="1">
        <v>160.62</v>
      </c>
      <c r="C17" s="3">
        <v>155.965</v>
      </c>
      <c r="D17" s="14">
        <v>151.82772669499718</v>
      </c>
      <c r="E17" s="14">
        <v>195.74473787712623</v>
      </c>
      <c r="F17" s="14">
        <v>145.43456283525114</v>
      </c>
    </row>
    <row r="18" spans="1:6" x14ac:dyDescent="0.25">
      <c r="A18" s="1">
        <v>43</v>
      </c>
      <c r="B18" s="1">
        <v>171.99</v>
      </c>
      <c r="C18" s="3">
        <v>157.92500000000001</v>
      </c>
      <c r="D18" s="14">
        <v>152.15927041875358</v>
      </c>
      <c r="E18" s="14">
        <v>199.01845705432817</v>
      </c>
      <c r="F18" s="14">
        <v>150.85792121499588</v>
      </c>
    </row>
    <row r="19" spans="1:6" x14ac:dyDescent="0.25">
      <c r="A19" s="1">
        <v>6</v>
      </c>
      <c r="B19" s="3">
        <v>165.04</v>
      </c>
      <c r="C19" s="3">
        <v>153.41249999999999</v>
      </c>
      <c r="D19" s="14">
        <v>152.26247623719939</v>
      </c>
      <c r="E19" s="14">
        <v>196.89733002659443</v>
      </c>
      <c r="F19" s="14">
        <v>154.89507125513347</v>
      </c>
    </row>
    <row r="20" spans="1:6" x14ac:dyDescent="0.25">
      <c r="A20" s="1">
        <v>23</v>
      </c>
      <c r="B20" s="3">
        <v>173.53</v>
      </c>
      <c r="C20" s="3">
        <v>158.25</v>
      </c>
      <c r="D20" s="14">
        <v>152.35848167597419</v>
      </c>
      <c r="E20" s="14">
        <v>196.63758298778546</v>
      </c>
      <c r="F20" s="14">
        <v>149.05222913346719</v>
      </c>
    </row>
    <row r="21" spans="1:6" x14ac:dyDescent="0.25">
      <c r="A21" s="1">
        <v>50</v>
      </c>
      <c r="B21" s="1">
        <v>160.74</v>
      </c>
      <c r="C21" s="3">
        <v>151.98500000000001</v>
      </c>
      <c r="D21" s="14">
        <v>152.53866066566155</v>
      </c>
      <c r="E21" s="15">
        <v>193.44484648756736</v>
      </c>
      <c r="F21" s="14">
        <v>144.71496945370251</v>
      </c>
    </row>
    <row r="22" spans="1:6" x14ac:dyDescent="0.25">
      <c r="A22" s="1">
        <v>15</v>
      </c>
      <c r="B22" s="3">
        <v>181.3</v>
      </c>
      <c r="C22" s="3">
        <v>163.07000000000002</v>
      </c>
      <c r="D22" s="14">
        <v>152.5939065979789</v>
      </c>
      <c r="E22" s="14">
        <v>203.56828580317242</v>
      </c>
      <c r="F22" s="14">
        <v>155.87955685847965</v>
      </c>
    </row>
    <row r="23" spans="1:6" x14ac:dyDescent="0.25">
      <c r="A23" s="1">
        <v>34</v>
      </c>
      <c r="B23" s="1">
        <v>181.29</v>
      </c>
      <c r="C23" s="3">
        <v>162.97499999999999</v>
      </c>
      <c r="D23" s="14">
        <v>153.02817333987008</v>
      </c>
      <c r="E23" s="14">
        <v>201.76125996013724</v>
      </c>
      <c r="F23" s="14">
        <v>152.51632590942299</v>
      </c>
    </row>
    <row r="24" spans="1:6" x14ac:dyDescent="0.25">
      <c r="A24" s="1">
        <v>40</v>
      </c>
      <c r="B24" s="1">
        <v>173.48</v>
      </c>
      <c r="C24" s="4">
        <v>158.51999999999998</v>
      </c>
      <c r="D24" s="14">
        <v>153.44598334753414</v>
      </c>
      <c r="E24" s="14">
        <v>203.11633410191502</v>
      </c>
      <c r="F24" s="14">
        <v>153.48418253474284</v>
      </c>
    </row>
    <row r="25" spans="1:6" x14ac:dyDescent="0.25">
      <c r="A25" s="1">
        <v>3</v>
      </c>
      <c r="B25" s="3">
        <v>172.7</v>
      </c>
      <c r="C25" s="3">
        <v>157.41750000000002</v>
      </c>
      <c r="D25" s="14">
        <v>154.7084681536742</v>
      </c>
      <c r="E25" s="15">
        <v>198.35340952855358</v>
      </c>
      <c r="F25" s="14">
        <v>149.8826110549609</v>
      </c>
    </row>
    <row r="26" spans="1:6" x14ac:dyDescent="0.25">
      <c r="A26" s="1">
        <v>36</v>
      </c>
      <c r="B26" s="1">
        <v>180.7</v>
      </c>
      <c r="C26" s="3">
        <v>171.76499999999999</v>
      </c>
      <c r="D26" s="14">
        <v>154.80556906669176</v>
      </c>
      <c r="E26" s="14">
        <v>204.01151799079599</v>
      </c>
      <c r="F26" s="14">
        <v>153.5856641736321</v>
      </c>
    </row>
    <row r="27" spans="1:6" x14ac:dyDescent="0.25">
      <c r="A27" s="1">
        <v>39</v>
      </c>
      <c r="B27" s="1">
        <v>172.19</v>
      </c>
      <c r="C27" s="4">
        <v>161.88</v>
      </c>
      <c r="D27" s="14">
        <v>154.96279305123065</v>
      </c>
      <c r="E27" s="14">
        <v>201.86948416889084</v>
      </c>
      <c r="F27" s="14">
        <v>152.42531970528501</v>
      </c>
    </row>
    <row r="28" spans="1:6" x14ac:dyDescent="0.25">
      <c r="A28" s="1">
        <v>22</v>
      </c>
      <c r="B28" s="3">
        <v>179.26</v>
      </c>
      <c r="C28" s="3">
        <v>161.845</v>
      </c>
      <c r="D28" s="14">
        <v>155.06984776123659</v>
      </c>
      <c r="E28" s="14">
        <v>204.15963383951191</v>
      </c>
      <c r="F28" s="14">
        <v>155.65847958371342</v>
      </c>
    </row>
    <row r="29" spans="1:6" x14ac:dyDescent="0.25">
      <c r="A29" s="1">
        <v>11</v>
      </c>
      <c r="B29" s="3">
        <v>197.15</v>
      </c>
      <c r="C29" s="3">
        <v>162.01750000000001</v>
      </c>
      <c r="D29" s="14">
        <v>155.29589683135441</v>
      </c>
      <c r="E29" s="15">
        <v>208.42013571096163</v>
      </c>
      <c r="F29" s="14">
        <v>159.17654848149579</v>
      </c>
    </row>
    <row r="30" spans="1:6" x14ac:dyDescent="0.25">
      <c r="A30" s="1">
        <v>24</v>
      </c>
      <c r="B30" s="3">
        <v>172.63</v>
      </c>
      <c r="C30" s="3">
        <v>155.51999999999998</v>
      </c>
      <c r="D30" s="14">
        <v>155.60035031095794</v>
      </c>
      <c r="E30" s="14">
        <v>200.80431817557488</v>
      </c>
      <c r="F30" s="14">
        <v>155.29251401502219</v>
      </c>
    </row>
    <row r="31" spans="1:6" x14ac:dyDescent="0.25">
      <c r="A31" s="1">
        <v>45</v>
      </c>
      <c r="B31" s="1">
        <v>162.5</v>
      </c>
      <c r="C31" s="3">
        <v>162.21250000000001</v>
      </c>
      <c r="D31" s="14">
        <v>155.77841276812046</v>
      </c>
      <c r="E31" s="14">
        <v>201.0962750461409</v>
      </c>
      <c r="F31" s="14">
        <v>153.35491425650446</v>
      </c>
    </row>
    <row r="32" spans="1:6" x14ac:dyDescent="0.25">
      <c r="A32" s="1">
        <v>7</v>
      </c>
      <c r="B32" s="3">
        <v>175.59</v>
      </c>
      <c r="C32" s="3">
        <v>161.18500000000003</v>
      </c>
      <c r="D32" s="14">
        <v>156.02522381432522</v>
      </c>
      <c r="E32" s="14">
        <v>202.55945045294305</v>
      </c>
      <c r="F32" s="14">
        <v>154.82296166985503</v>
      </c>
    </row>
    <row r="33" spans="1:6" x14ac:dyDescent="0.25">
      <c r="A33" s="1">
        <v>9</v>
      </c>
      <c r="B33" s="3">
        <v>176.61</v>
      </c>
      <c r="C33" s="3">
        <v>162.86249999999998</v>
      </c>
      <c r="D33" s="14">
        <v>156.3911246577681</v>
      </c>
      <c r="E33" s="14">
        <v>203.09891098358401</v>
      </c>
      <c r="F33" s="14">
        <v>153.12136928371399</v>
      </c>
    </row>
    <row r="34" spans="1:6" x14ac:dyDescent="0.25">
      <c r="A34" s="1">
        <v>14</v>
      </c>
      <c r="B34" s="4">
        <v>163.22</v>
      </c>
      <c r="C34" s="3">
        <v>159.94749999999999</v>
      </c>
      <c r="D34" s="14">
        <v>156.40432370741905</v>
      </c>
      <c r="E34" s="14">
        <v>203.1142396768681</v>
      </c>
      <c r="F34" s="14">
        <v>153.34256188170184</v>
      </c>
    </row>
    <row r="35" spans="1:6" x14ac:dyDescent="0.25">
      <c r="A35" s="1">
        <v>42</v>
      </c>
      <c r="B35" s="1">
        <v>170.34</v>
      </c>
      <c r="C35" s="3">
        <v>159.03</v>
      </c>
      <c r="D35" s="14">
        <v>156.59438199008494</v>
      </c>
      <c r="E35" s="14">
        <v>201.51395729812054</v>
      </c>
      <c r="F35" s="14">
        <v>151.29280590356535</v>
      </c>
    </row>
    <row r="36" spans="1:6" x14ac:dyDescent="0.25">
      <c r="A36" s="1">
        <v>33</v>
      </c>
      <c r="B36" s="1">
        <v>177.9</v>
      </c>
      <c r="C36" s="3">
        <v>163.97499999999999</v>
      </c>
      <c r="D36" s="14">
        <v>156.81819091084421</v>
      </c>
      <c r="E36" s="14">
        <v>206.35488156152846</v>
      </c>
      <c r="F36" s="14">
        <v>156.37038639926831</v>
      </c>
    </row>
    <row r="37" spans="1:6" x14ac:dyDescent="0.25">
      <c r="A37" s="1">
        <v>21</v>
      </c>
      <c r="B37" s="3">
        <v>180.33</v>
      </c>
      <c r="C37" s="3">
        <v>163.63499999999999</v>
      </c>
      <c r="D37" s="14">
        <v>156.88170535649891</v>
      </c>
      <c r="E37" s="14">
        <v>203.15095041103106</v>
      </c>
      <c r="F37" s="14">
        <v>153.31521360293308</v>
      </c>
    </row>
    <row r="38" spans="1:6" x14ac:dyDescent="0.25">
      <c r="A38" s="1">
        <v>31</v>
      </c>
      <c r="B38" s="3">
        <v>184.21</v>
      </c>
      <c r="C38" s="3">
        <v>163.23500000000001</v>
      </c>
      <c r="D38" s="14">
        <v>157.1642130315908</v>
      </c>
      <c r="E38" s="15">
        <v>193.99286151882453</v>
      </c>
      <c r="F38" s="14">
        <v>146.36154337325641</v>
      </c>
    </row>
    <row r="39" spans="1:6" x14ac:dyDescent="0.25">
      <c r="A39" s="1">
        <v>20</v>
      </c>
      <c r="B39" s="3">
        <v>176.96</v>
      </c>
      <c r="C39" s="3">
        <v>164.83499999999998</v>
      </c>
      <c r="D39" s="14">
        <v>158.66973811480358</v>
      </c>
      <c r="E39" s="14">
        <v>201.79774929202409</v>
      </c>
      <c r="F39" s="14">
        <v>153.07240227602432</v>
      </c>
    </row>
    <row r="40" spans="1:6" x14ac:dyDescent="0.25">
      <c r="A40" s="1">
        <v>16</v>
      </c>
      <c r="B40" s="3">
        <v>182.8</v>
      </c>
      <c r="C40" s="3">
        <v>168.2</v>
      </c>
      <c r="D40" s="14">
        <v>158.68615433435929</v>
      </c>
      <c r="E40" s="14">
        <v>208.79240457116504</v>
      </c>
      <c r="F40" s="14">
        <v>158.63976977354531</v>
      </c>
    </row>
    <row r="41" spans="1:6" x14ac:dyDescent="0.25">
      <c r="A41" s="1">
        <v>32</v>
      </c>
      <c r="B41" s="1">
        <v>178.14</v>
      </c>
      <c r="C41" s="4">
        <v>162.30000000000001</v>
      </c>
      <c r="D41" s="14">
        <v>158.77329404890804</v>
      </c>
      <c r="E41" s="14">
        <v>201.64446209796557</v>
      </c>
      <c r="F41" s="14">
        <v>151.34643029102037</v>
      </c>
    </row>
    <row r="42" spans="1:6" x14ac:dyDescent="0.25">
      <c r="A42" s="1">
        <v>35</v>
      </c>
      <c r="B42" s="1">
        <v>184.52</v>
      </c>
      <c r="C42" s="3">
        <v>172.63</v>
      </c>
      <c r="D42" s="14">
        <v>158.88454773253801</v>
      </c>
      <c r="E42" s="14">
        <v>209.16866885995759</v>
      </c>
      <c r="F42" s="14">
        <v>159.57492221763627</v>
      </c>
    </row>
    <row r="43" spans="1:6" x14ac:dyDescent="0.25">
      <c r="A43" s="1">
        <v>8</v>
      </c>
      <c r="B43" s="3">
        <v>177.36</v>
      </c>
      <c r="C43" s="3">
        <v>164.9725</v>
      </c>
      <c r="D43" s="14">
        <v>159.15067631992736</v>
      </c>
      <c r="E43" s="14">
        <v>207.53916196094562</v>
      </c>
      <c r="F43" s="14">
        <v>158.82970890116485</v>
      </c>
    </row>
    <row r="44" spans="1:6" x14ac:dyDescent="0.25">
      <c r="A44" s="1">
        <v>38</v>
      </c>
      <c r="B44" s="1">
        <v>174.27</v>
      </c>
      <c r="C44" s="3">
        <v>160.93</v>
      </c>
      <c r="D44" s="14">
        <v>160.08342212562263</v>
      </c>
      <c r="E44" s="14">
        <v>204.59164245180301</v>
      </c>
      <c r="F44" s="14">
        <v>158.08619267484562</v>
      </c>
    </row>
    <row r="45" spans="1:6" x14ac:dyDescent="0.25">
      <c r="A45" s="1">
        <v>17</v>
      </c>
      <c r="B45" s="3">
        <v>189.37</v>
      </c>
      <c r="C45" s="3">
        <v>171.01</v>
      </c>
      <c r="D45" s="14">
        <v>160.61336848697334</v>
      </c>
      <c r="E45" s="15">
        <v>214.87109352320351</v>
      </c>
      <c r="F45" s="14">
        <v>166.13664934434968</v>
      </c>
    </row>
    <row r="46" spans="1:6" x14ac:dyDescent="0.25">
      <c r="A46" s="1">
        <v>1</v>
      </c>
      <c r="B46" s="3">
        <v>182.91</v>
      </c>
      <c r="C46" s="3">
        <v>163.07</v>
      </c>
      <c r="D46" s="14">
        <v>163.2540185821104</v>
      </c>
      <c r="E46" s="14">
        <v>213.12497740116325</v>
      </c>
      <c r="F46" s="14">
        <v>166.0644271521117</v>
      </c>
    </row>
    <row r="47" spans="1:6" x14ac:dyDescent="0.25">
      <c r="A47" s="1">
        <v>30</v>
      </c>
      <c r="B47" s="3">
        <v>189.82</v>
      </c>
      <c r="C47" s="3">
        <v>173.04500000000002</v>
      </c>
      <c r="D47" s="14">
        <v>163.94829918449457</v>
      </c>
      <c r="E47" s="14">
        <v>215.54471877114094</v>
      </c>
      <c r="F47" s="14">
        <v>164.49643892220638</v>
      </c>
    </row>
    <row r="48" spans="1:6" x14ac:dyDescent="0.25">
      <c r="A48" s="1">
        <v>18</v>
      </c>
      <c r="B48" s="3">
        <v>184.06</v>
      </c>
      <c r="C48" s="3">
        <v>166.44499999999999</v>
      </c>
      <c r="D48" s="14">
        <v>164.59180919974119</v>
      </c>
      <c r="E48" s="14">
        <v>214.67427673578626</v>
      </c>
      <c r="F48" s="14">
        <v>162.92897840198674</v>
      </c>
    </row>
    <row r="49" spans="1:6" x14ac:dyDescent="0.25">
      <c r="A49" s="1">
        <v>19</v>
      </c>
      <c r="B49" s="3">
        <v>186.39</v>
      </c>
      <c r="C49" s="3">
        <v>171.315</v>
      </c>
      <c r="D49" s="14">
        <v>164.84120327554791</v>
      </c>
      <c r="E49" s="14">
        <v>215.27938156508003</v>
      </c>
      <c r="F49" s="14">
        <v>163.70612863880208</v>
      </c>
    </row>
    <row r="50" spans="1:6" x14ac:dyDescent="0.25">
      <c r="A50" s="18">
        <v>2</v>
      </c>
      <c r="B50" s="3">
        <v>187.69</v>
      </c>
      <c r="C50" s="3">
        <v>171.69750000000002</v>
      </c>
      <c r="D50" s="14">
        <v>165.35796270195331</v>
      </c>
      <c r="E50" s="14">
        <v>216.82213984692083</v>
      </c>
      <c r="F50" s="14">
        <v>165.86771337171584</v>
      </c>
    </row>
    <row r="51" spans="1:6" x14ac:dyDescent="0.25">
      <c r="A51" s="1">
        <v>4</v>
      </c>
      <c r="B51" s="4">
        <v>175.96</v>
      </c>
      <c r="C51" s="3">
        <v>171.09</v>
      </c>
      <c r="D51" s="14">
        <v>166.45611658192308</v>
      </c>
      <c r="E51" s="14">
        <v>216.34256424297772</v>
      </c>
      <c r="F51" s="14">
        <v>168.89177674623636</v>
      </c>
    </row>
    <row r="52" spans="1:6" x14ac:dyDescent="0.25">
      <c r="A52" s="1">
        <v>5</v>
      </c>
      <c r="B52" s="3">
        <v>174.04</v>
      </c>
      <c r="C52" s="3">
        <v>166.63</v>
      </c>
      <c r="D52" s="14">
        <v>169.33748488196684</v>
      </c>
      <c r="E52" s="14">
        <v>215.97951896756871</v>
      </c>
      <c r="F52" s="14">
        <v>174.35193063847083</v>
      </c>
    </row>
  </sheetData>
  <sortState xmlns:xlrd2="http://schemas.microsoft.com/office/spreadsheetml/2017/richdata2" ref="A3:F52">
    <sortCondition ref="D3:D5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5C587-7DEA-4428-BC34-D19ECC03B8A1}">
  <dimension ref="A1:C51"/>
  <sheetViews>
    <sheetView tabSelected="1" workbookViewId="0">
      <pane ySplit="1" topLeftCell="A2" activePane="bottomLeft" state="frozen"/>
      <selection pane="bottomLeft" activeCell="M13" sqref="M13"/>
    </sheetView>
  </sheetViews>
  <sheetFormatPr baseColWidth="10" defaultRowHeight="15" x14ac:dyDescent="0.25"/>
  <sheetData>
    <row r="1" spans="1:3" x14ac:dyDescent="0.25">
      <c r="A1" s="16" t="s">
        <v>2</v>
      </c>
      <c r="B1" s="16" t="s">
        <v>16</v>
      </c>
      <c r="C1" s="2" t="s">
        <v>17</v>
      </c>
    </row>
    <row r="2" spans="1:3" x14ac:dyDescent="0.25">
      <c r="A2" s="14">
        <v>142.61432480864454</v>
      </c>
      <c r="B2" s="14">
        <v>189.58586252421978</v>
      </c>
      <c r="C2" s="14">
        <v>143.79189748854469</v>
      </c>
    </row>
    <row r="3" spans="1:3" x14ac:dyDescent="0.25">
      <c r="A3" s="14">
        <v>142.81594953871141</v>
      </c>
      <c r="B3" s="14">
        <v>187.66838597185958</v>
      </c>
      <c r="C3" s="14">
        <v>141.48301122426898</v>
      </c>
    </row>
    <row r="4" spans="1:3" x14ac:dyDescent="0.25">
      <c r="A4" s="14">
        <v>144.21073155369666</v>
      </c>
      <c r="B4" s="14">
        <v>186.322386925047</v>
      </c>
      <c r="C4" s="14">
        <v>139.34789571598225</v>
      </c>
    </row>
    <row r="5" spans="1:3" x14ac:dyDescent="0.25">
      <c r="A5" s="14">
        <v>145.96988831327684</v>
      </c>
      <c r="B5" s="14">
        <v>185.19391730644821</v>
      </c>
      <c r="C5" s="14">
        <v>141.75598904402125</v>
      </c>
    </row>
    <row r="6" spans="1:3" x14ac:dyDescent="0.25">
      <c r="A6" s="14">
        <v>146.22508353553718</v>
      </c>
      <c r="B6" s="14">
        <v>188.76887868031002</v>
      </c>
      <c r="C6" s="14">
        <v>140.84659778063809</v>
      </c>
    </row>
    <row r="7" spans="1:3" x14ac:dyDescent="0.25">
      <c r="A7" s="14">
        <v>147.27170755200115</v>
      </c>
      <c r="B7" s="14">
        <v>192.23845420087031</v>
      </c>
      <c r="C7" s="14">
        <v>147.97887396826357</v>
      </c>
    </row>
    <row r="8" spans="1:3" x14ac:dyDescent="0.25">
      <c r="A8" s="14">
        <v>147.87707388715887</v>
      </c>
      <c r="B8" s="14">
        <v>197.03887155624562</v>
      </c>
      <c r="C8" s="14">
        <v>149.22352674389009</v>
      </c>
    </row>
    <row r="9" spans="1:3" x14ac:dyDescent="0.25">
      <c r="A9" s="14">
        <v>148.87409224739196</v>
      </c>
      <c r="B9" s="14">
        <v>196.72881403665653</v>
      </c>
      <c r="C9" s="14">
        <v>147.61704785660146</v>
      </c>
    </row>
    <row r="10" spans="1:3" x14ac:dyDescent="0.25">
      <c r="A10" s="14">
        <v>149.06936026530255</v>
      </c>
      <c r="B10" s="14">
        <v>190.49266242716436</v>
      </c>
      <c r="C10" s="14">
        <v>142.67657111718421</v>
      </c>
    </row>
    <row r="11" spans="1:3" x14ac:dyDescent="0.25">
      <c r="A11" s="14">
        <v>150.69489152681439</v>
      </c>
      <c r="B11" s="14">
        <v>192.62761072290982</v>
      </c>
      <c r="C11" s="14">
        <v>143.59907300836875</v>
      </c>
    </row>
    <row r="12" spans="1:3" x14ac:dyDescent="0.25">
      <c r="A12" s="14">
        <v>150.80023168095221</v>
      </c>
      <c r="B12" s="15">
        <v>186.44169961207376</v>
      </c>
      <c r="C12" s="14">
        <v>139.64319463980661</v>
      </c>
    </row>
    <row r="13" spans="1:3" x14ac:dyDescent="0.25">
      <c r="A13" s="14">
        <v>150.90774133516186</v>
      </c>
      <c r="B13" s="14">
        <v>200.312884811017</v>
      </c>
      <c r="C13" s="14">
        <v>149.74580194728523</v>
      </c>
    </row>
    <row r="14" spans="1:3" x14ac:dyDescent="0.25">
      <c r="A14" s="14">
        <v>151.11469175513932</v>
      </c>
      <c r="B14" s="14">
        <v>198.11252276209126</v>
      </c>
      <c r="C14" s="14">
        <v>149.91316880482555</v>
      </c>
    </row>
    <row r="15" spans="1:3" x14ac:dyDescent="0.25">
      <c r="A15" s="14">
        <v>151.5788110223487</v>
      </c>
      <c r="B15" s="14">
        <v>195.30036765674257</v>
      </c>
      <c r="C15" s="14">
        <v>147.47918818086509</v>
      </c>
    </row>
    <row r="16" spans="1:3" x14ac:dyDescent="0.25">
      <c r="A16" s="14">
        <v>151.82772669499718</v>
      </c>
      <c r="B16" s="14">
        <v>195.74473787712623</v>
      </c>
      <c r="C16" s="14">
        <v>145.43456283525114</v>
      </c>
    </row>
    <row r="17" spans="1:3" x14ac:dyDescent="0.25">
      <c r="A17" s="14">
        <v>152.15927041875358</v>
      </c>
      <c r="B17" s="14">
        <v>199.01845705432817</v>
      </c>
      <c r="C17" s="14">
        <v>150.85792121499588</v>
      </c>
    </row>
    <row r="18" spans="1:3" x14ac:dyDescent="0.25">
      <c r="A18" s="14">
        <v>152.26247623719939</v>
      </c>
      <c r="B18" s="14">
        <v>196.89733002659443</v>
      </c>
      <c r="C18" s="14">
        <v>154.89507125513347</v>
      </c>
    </row>
    <row r="19" spans="1:3" x14ac:dyDescent="0.25">
      <c r="A19" s="14">
        <v>152.35848167597419</v>
      </c>
      <c r="B19" s="14">
        <v>196.63758298778546</v>
      </c>
      <c r="C19" s="14">
        <v>149.05222913346719</v>
      </c>
    </row>
    <row r="20" spans="1:3" x14ac:dyDescent="0.25">
      <c r="A20" s="14">
        <v>152.53866066566155</v>
      </c>
      <c r="B20" s="15">
        <v>193.44484648756736</v>
      </c>
      <c r="C20" s="14">
        <v>144.71496945370251</v>
      </c>
    </row>
    <row r="21" spans="1:3" x14ac:dyDescent="0.25">
      <c r="A21" s="14">
        <v>152.5939065979789</v>
      </c>
      <c r="B21" s="14">
        <v>203.56828580317242</v>
      </c>
      <c r="C21" s="14">
        <v>155.87955685847965</v>
      </c>
    </row>
    <row r="22" spans="1:3" x14ac:dyDescent="0.25">
      <c r="A22" s="14">
        <v>153.02817333987008</v>
      </c>
      <c r="B22" s="14">
        <v>201.76125996013724</v>
      </c>
      <c r="C22" s="14">
        <v>152.51632590942299</v>
      </c>
    </row>
    <row r="23" spans="1:3" x14ac:dyDescent="0.25">
      <c r="A23" s="14">
        <v>153.44598334753414</v>
      </c>
      <c r="B23" s="14">
        <v>203.11633410191502</v>
      </c>
      <c r="C23" s="14">
        <v>153.48418253474284</v>
      </c>
    </row>
    <row r="24" spans="1:3" x14ac:dyDescent="0.25">
      <c r="A24" s="14">
        <v>154.7084681536742</v>
      </c>
      <c r="B24" s="15">
        <v>198.35340952855358</v>
      </c>
      <c r="C24" s="14">
        <v>149.8826110549609</v>
      </c>
    </row>
    <row r="25" spans="1:3" x14ac:dyDescent="0.25">
      <c r="A25" s="14">
        <v>154.80556906669176</v>
      </c>
      <c r="B25" s="14">
        <v>204.01151799079599</v>
      </c>
      <c r="C25" s="14">
        <v>153.5856641736321</v>
      </c>
    </row>
    <row r="26" spans="1:3" x14ac:dyDescent="0.25">
      <c r="A26" s="14">
        <v>154.96279305123065</v>
      </c>
      <c r="B26" s="14">
        <v>201.86948416889084</v>
      </c>
      <c r="C26" s="14">
        <v>152.42531970528501</v>
      </c>
    </row>
    <row r="27" spans="1:3" x14ac:dyDescent="0.25">
      <c r="A27" s="14">
        <v>155.06984776123659</v>
      </c>
      <c r="B27" s="14">
        <v>204.15963383951191</v>
      </c>
      <c r="C27" s="14">
        <v>155.65847958371342</v>
      </c>
    </row>
    <row r="28" spans="1:3" x14ac:dyDescent="0.25">
      <c r="A28" s="14">
        <v>155.29589683135441</v>
      </c>
      <c r="B28" s="15">
        <v>208.42013571096163</v>
      </c>
      <c r="C28" s="14">
        <v>159.17654848149579</v>
      </c>
    </row>
    <row r="29" spans="1:3" x14ac:dyDescent="0.25">
      <c r="A29" s="14">
        <v>155.60035031095794</v>
      </c>
      <c r="B29" s="14">
        <v>200.80431817557488</v>
      </c>
      <c r="C29" s="14">
        <v>155.29251401502219</v>
      </c>
    </row>
    <row r="30" spans="1:3" x14ac:dyDescent="0.25">
      <c r="A30" s="14">
        <v>155.77841276812046</v>
      </c>
      <c r="B30" s="14">
        <v>201.0962750461409</v>
      </c>
      <c r="C30" s="14">
        <v>153.35491425650446</v>
      </c>
    </row>
    <row r="31" spans="1:3" x14ac:dyDescent="0.25">
      <c r="A31" s="14">
        <v>156.02522381432522</v>
      </c>
      <c r="B31" s="14">
        <v>202.55945045294305</v>
      </c>
      <c r="C31" s="14">
        <v>154.82296166985503</v>
      </c>
    </row>
    <row r="32" spans="1:3" x14ac:dyDescent="0.25">
      <c r="A32" s="14">
        <v>156.3911246577681</v>
      </c>
      <c r="B32" s="14">
        <v>203.09891098358401</v>
      </c>
      <c r="C32" s="14">
        <v>153.12136928371399</v>
      </c>
    </row>
    <row r="33" spans="1:3" x14ac:dyDescent="0.25">
      <c r="A33" s="14">
        <v>156.40432370741905</v>
      </c>
      <c r="B33" s="14">
        <v>203.1142396768681</v>
      </c>
      <c r="C33" s="14">
        <v>153.34256188170184</v>
      </c>
    </row>
    <row r="34" spans="1:3" x14ac:dyDescent="0.25">
      <c r="A34" s="14">
        <v>156.59438199008494</v>
      </c>
      <c r="B34" s="14">
        <v>201.51395729812054</v>
      </c>
      <c r="C34" s="14">
        <v>151.29280590356535</v>
      </c>
    </row>
    <row r="35" spans="1:3" x14ac:dyDescent="0.25">
      <c r="A35" s="14">
        <v>156.81819091084421</v>
      </c>
      <c r="B35" s="14">
        <v>206.35488156152846</v>
      </c>
      <c r="C35" s="14">
        <v>156.37038639926831</v>
      </c>
    </row>
    <row r="36" spans="1:3" x14ac:dyDescent="0.25">
      <c r="A36" s="14">
        <v>156.88170535649891</v>
      </c>
      <c r="B36" s="14">
        <v>203.15095041103106</v>
      </c>
      <c r="C36" s="14">
        <v>153.31521360293308</v>
      </c>
    </row>
    <row r="37" spans="1:3" x14ac:dyDescent="0.25">
      <c r="A37" s="14">
        <v>157.1642130315908</v>
      </c>
      <c r="B37" s="15">
        <v>193.99286151882453</v>
      </c>
      <c r="C37" s="14">
        <v>146.36154337325641</v>
      </c>
    </row>
    <row r="38" spans="1:3" x14ac:dyDescent="0.25">
      <c r="A38" s="14">
        <v>158.66973811480358</v>
      </c>
      <c r="B38" s="14">
        <v>201.79774929202409</v>
      </c>
      <c r="C38" s="14">
        <v>153.07240227602432</v>
      </c>
    </row>
    <row r="39" spans="1:3" x14ac:dyDescent="0.25">
      <c r="A39" s="14">
        <v>158.68615433435929</v>
      </c>
      <c r="B39" s="14">
        <v>208.79240457116504</v>
      </c>
      <c r="C39" s="14">
        <v>158.63976977354531</v>
      </c>
    </row>
    <row r="40" spans="1:3" x14ac:dyDescent="0.25">
      <c r="A40" s="14">
        <v>158.77329404890804</v>
      </c>
      <c r="B40" s="14">
        <v>201.64446209796557</v>
      </c>
      <c r="C40" s="14">
        <v>151.34643029102037</v>
      </c>
    </row>
    <row r="41" spans="1:3" x14ac:dyDescent="0.25">
      <c r="A41" s="14">
        <v>158.88454773253801</v>
      </c>
      <c r="B41" s="14">
        <v>209.16866885995759</v>
      </c>
      <c r="C41" s="14">
        <v>159.57492221763627</v>
      </c>
    </row>
    <row r="42" spans="1:3" x14ac:dyDescent="0.25">
      <c r="A42" s="14">
        <v>159.15067631992736</v>
      </c>
      <c r="B42" s="14">
        <v>207.53916196094562</v>
      </c>
      <c r="C42" s="14">
        <v>158.82970890116485</v>
      </c>
    </row>
    <row r="43" spans="1:3" x14ac:dyDescent="0.25">
      <c r="A43" s="14">
        <v>160.08342212562263</v>
      </c>
      <c r="B43" s="14">
        <v>204.59164245180301</v>
      </c>
      <c r="C43" s="14">
        <v>158.08619267484562</v>
      </c>
    </row>
    <row r="44" spans="1:3" x14ac:dyDescent="0.25">
      <c r="A44" s="14">
        <v>160.61336848697334</v>
      </c>
      <c r="B44" s="15">
        <v>214.87109352320351</v>
      </c>
      <c r="C44" s="14">
        <v>166.13664934434968</v>
      </c>
    </row>
    <row r="45" spans="1:3" x14ac:dyDescent="0.25">
      <c r="A45" s="14">
        <v>163.2540185821104</v>
      </c>
      <c r="B45" s="14">
        <v>213.12497740116325</v>
      </c>
      <c r="C45" s="14">
        <v>166.0644271521117</v>
      </c>
    </row>
    <row r="46" spans="1:3" x14ac:dyDescent="0.25">
      <c r="A46" s="14">
        <v>163.94829918449457</v>
      </c>
      <c r="B46" s="14">
        <v>215.54471877114094</v>
      </c>
      <c r="C46" s="14">
        <v>164.49643892220638</v>
      </c>
    </row>
    <row r="47" spans="1:3" x14ac:dyDescent="0.25">
      <c r="A47" s="14">
        <v>164.59180919974119</v>
      </c>
      <c r="B47" s="14">
        <v>214.67427673578626</v>
      </c>
      <c r="C47" s="14">
        <v>162.92897840198674</v>
      </c>
    </row>
    <row r="48" spans="1:3" x14ac:dyDescent="0.25">
      <c r="A48" s="14">
        <v>164.84120327554791</v>
      </c>
      <c r="B48" s="14">
        <v>215.27938156508003</v>
      </c>
      <c r="C48" s="14">
        <v>163.70612863880208</v>
      </c>
    </row>
    <row r="49" spans="1:3" x14ac:dyDescent="0.25">
      <c r="A49" s="14">
        <v>165.35796270195331</v>
      </c>
      <c r="B49" s="14">
        <v>216.82213984692083</v>
      </c>
      <c r="C49" s="14">
        <v>165.86771337171584</v>
      </c>
    </row>
    <row r="50" spans="1:3" x14ac:dyDescent="0.25">
      <c r="A50" s="14">
        <v>166.45611658192308</v>
      </c>
      <c r="B50" s="14">
        <v>216.34256424297772</v>
      </c>
      <c r="C50" s="14">
        <v>168.89177674623636</v>
      </c>
    </row>
    <row r="51" spans="1:3" x14ac:dyDescent="0.25">
      <c r="A51" s="14">
        <v>169.33748488196684</v>
      </c>
      <c r="B51" s="14">
        <v>215.97951896756871</v>
      </c>
      <c r="C51" s="14">
        <v>174.35193063847083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Precisió XT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Díez Betriu</dc:creator>
  <cp:lastModifiedBy>Anna Díez Betriu</cp:lastModifiedBy>
  <dcterms:created xsi:type="dcterms:W3CDTF">2024-04-04T08:44:45Z</dcterms:created>
  <dcterms:modified xsi:type="dcterms:W3CDTF">2024-05-22T08:22:22Z</dcterms:modified>
</cp:coreProperties>
</file>