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uan-jyunsun/Library/CloudStorage/Dropbox/paper/new lab paper/Sun Lab dropbox/data/wild carcass/"/>
    </mc:Choice>
  </mc:AlternateContent>
  <xr:revisionPtr revIDLastSave="0" documentId="13_ncr:1_{40DD2490-900B-6547-BAC5-122D9C57F1B8}" xr6:coauthVersionLast="47" xr6:coauthVersionMax="47" xr10:uidLastSave="{00000000-0000-0000-0000-000000000000}"/>
  <bookViews>
    <workbookView xWindow="-68800" yWindow="-8660" windowWidth="68800" windowHeight="28300" xr2:uid="{ECFDF80A-B361-C54A-B78D-FC7B593368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P30" i="1"/>
  <c r="P29" i="1"/>
  <c r="P28" i="1"/>
  <c r="P27" i="1"/>
  <c r="P26" i="1"/>
  <c r="P25" i="1"/>
  <c r="P24" i="1"/>
  <c r="P23" i="1"/>
  <c r="P22" i="1"/>
  <c r="P21" i="1"/>
  <c r="P20" i="1"/>
  <c r="R20" i="1" s="1"/>
  <c r="S20" i="1" s="1"/>
  <c r="P19" i="1"/>
  <c r="R19" i="1" s="1"/>
  <c r="S19" i="1" s="1"/>
  <c r="P18" i="1"/>
  <c r="P17" i="1"/>
  <c r="Q16" i="1"/>
  <c r="P16" i="1"/>
  <c r="Q15" i="1"/>
  <c r="P15" i="1"/>
  <c r="Q14" i="1"/>
  <c r="P14" i="1"/>
  <c r="Q13" i="1"/>
  <c r="P13" i="1"/>
  <c r="Q12" i="1"/>
  <c r="P12" i="1"/>
  <c r="R12" i="1" s="1"/>
  <c r="S12" i="1" s="1"/>
  <c r="Q11" i="1"/>
  <c r="P11" i="1"/>
  <c r="Q10" i="1"/>
  <c r="P10" i="1"/>
  <c r="R10" i="1" s="1"/>
  <c r="S10" i="1" s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R26" i="1" l="1"/>
  <c r="S26" i="1" s="1"/>
  <c r="R27" i="1"/>
  <c r="S27" i="1" s="1"/>
  <c r="R8" i="1"/>
  <c r="S8" i="1" s="1"/>
  <c r="R21" i="1"/>
  <c r="S21" i="1" s="1"/>
  <c r="R28" i="1"/>
  <c r="S28" i="1" s="1"/>
  <c r="R16" i="1"/>
  <c r="S16" i="1" s="1"/>
  <c r="R9" i="1"/>
  <c r="S9" i="1" s="1"/>
  <c r="R15" i="1"/>
  <c r="S15" i="1" s="1"/>
  <c r="R11" i="1"/>
  <c r="S11" i="1" s="1"/>
  <c r="R25" i="1"/>
  <c r="S25" i="1" s="1"/>
  <c r="R29" i="1"/>
  <c r="S29" i="1" s="1"/>
  <c r="R22" i="1"/>
  <c r="S22" i="1" s="1"/>
  <c r="R7" i="1"/>
  <c r="S7" i="1" s="1"/>
  <c r="R14" i="1"/>
  <c r="S14" i="1" s="1"/>
  <c r="R23" i="1"/>
  <c r="S23" i="1" s="1"/>
  <c r="R13" i="1"/>
  <c r="S13" i="1" s="1"/>
  <c r="R6" i="1"/>
  <c r="S6" i="1" s="1"/>
  <c r="R17" i="1"/>
  <c r="S17" i="1" s="1"/>
  <c r="R24" i="1"/>
  <c r="S24" i="1" s="1"/>
  <c r="R18" i="1"/>
  <c r="S18" i="1" s="1"/>
  <c r="R30" i="1"/>
  <c r="S30" i="1" s="1"/>
  <c r="R5" i="1"/>
  <c r="S5" i="1" s="1"/>
  <c r="R3" i="1"/>
  <c r="S3" i="1" s="1"/>
  <c r="R4" i="1"/>
  <c r="S4" i="1" s="1"/>
</calcChain>
</file>

<file path=xl/sharedStrings.xml><?xml version="1.0" encoding="utf-8"?>
<sst xmlns="http://schemas.openxmlformats.org/spreadsheetml/2006/main" count="78" uniqueCount="50">
  <si>
    <t>Date</t>
  </si>
  <si>
    <t>Id</t>
  </si>
  <si>
    <t>Male</t>
  </si>
  <si>
    <t>Female</t>
  </si>
  <si>
    <t>Male size</t>
  </si>
  <si>
    <t>Female size</t>
  </si>
  <si>
    <t>Crac wt</t>
  </si>
  <si>
    <t>Larvae</t>
  </si>
  <si>
    <t>Total weight</t>
  </si>
  <si>
    <t>Number of eggs</t>
  </si>
  <si>
    <t>開始</t>
  </si>
  <si>
    <t>結束</t>
  </si>
  <si>
    <t>日期</t>
  </si>
  <si>
    <t>編號</t>
  </si>
  <si>
    <t>雄性</t>
  </si>
  <si>
    <t>雌性</t>
  </si>
  <si>
    <t>雄性大小(mm)</t>
  </si>
  <si>
    <t>雌性大小(mm)</t>
  </si>
  <si>
    <t>鼠重(g)</t>
  </si>
  <si>
    <t>幼蟲數量(隻)</t>
  </si>
  <si>
    <t>幼蟲總重(g)</t>
  </si>
  <si>
    <t>蛋數(個)</t>
  </si>
  <si>
    <t>屍體使用</t>
  </si>
  <si>
    <t>屍體使用率</t>
    <phoneticPr fontId="0" type="noConversion"/>
  </si>
  <si>
    <t>空盒+土</t>
  </si>
  <si>
    <t>盒+土+屍+幼蟲</t>
  </si>
  <si>
    <t>盒+土+屍</t>
  </si>
  <si>
    <t>sp</t>
  </si>
  <si>
    <t>物種</t>
  </si>
  <si>
    <t>大白鼠</t>
  </si>
  <si>
    <t>小白鼠</t>
  </si>
  <si>
    <t>Carcass_id</t>
  </si>
  <si>
    <t>野味id</t>
  </si>
  <si>
    <t>大頭蛇</t>
  </si>
  <si>
    <t>類群</t>
  </si>
  <si>
    <t>type</t>
  </si>
  <si>
    <t>青蛇</t>
    <phoneticPr fontId="0" type="noConversion"/>
  </si>
  <si>
    <t>蛇</t>
    <phoneticPr fontId="0" type="noConversion"/>
  </si>
  <si>
    <t>黃嘴角鴞</t>
    <phoneticPr fontId="0" type="noConversion"/>
  </si>
  <si>
    <t>鳥</t>
    <phoneticPr fontId="0" type="noConversion"/>
  </si>
  <si>
    <t>紅鳩</t>
    <phoneticPr fontId="0" type="noConversion"/>
  </si>
  <si>
    <t>紅嘴黑鵯</t>
    <phoneticPr fontId="0" type="noConversion"/>
  </si>
  <si>
    <t>台灣野兔</t>
    <phoneticPr fontId="0" type="noConversion"/>
  </si>
  <si>
    <t>哺乳</t>
    <phoneticPr fontId="0" type="noConversion"/>
  </si>
  <si>
    <t>花浪蛇</t>
    <phoneticPr fontId="0" type="noConversion"/>
  </si>
  <si>
    <t>斯文豪氏遊蛇</t>
    <phoneticPr fontId="0" type="noConversion"/>
  </si>
  <si>
    <t>王錦蛇</t>
    <phoneticPr fontId="0" type="noConversion"/>
  </si>
  <si>
    <t>台灣鼴鼠</t>
    <phoneticPr fontId="0" type="noConversion"/>
  </si>
  <si>
    <t>臭鼩</t>
    <phoneticPr fontId="0" type="noConversion"/>
  </si>
  <si>
    <t>台灣鼴鼠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</si>
</sst>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00_ "/>
    <numFmt numFmtId="166" formatCode="0_ "/>
    <numFmt numFmtId="167" formatCode="0.000_ "/>
    <numFmt numFmtId="169" formatCode="0.00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微軟正黑體 light"/>
      <family val="2"/>
      <charset val="136"/>
    </font>
    <font>
      <sz val="12"/>
      <color theme="1"/>
      <name val="Microsoft JhengHei"/>
      <family val="2"/>
      <charset val="136"/>
    </font>
    <font>
      <sz val="10"/>
      <color theme="1"/>
      <name val="Helvetica"/>
      <family val="2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 wrapText="1"/>
    </xf>
    <xf numFmtId="167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169" fontId="4" fillId="0" borderId="0" xfId="1" applyNumberFormat="1" applyFont="1" applyAlignment="1">
      <alignment horizontal="left" vertical="center"/>
    </xf>
    <xf numFmtId="169" fontId="4" fillId="0" borderId="0" xfId="1" applyNumberFormat="1" applyFont="1" applyAlignment="1">
      <alignment horizontal="left" vertical="center" wrapText="1"/>
    </xf>
    <xf numFmtId="169" fontId="4" fillId="0" borderId="0" xfId="1" applyNumberFormat="1" applyFont="1" applyAlignment="1">
      <alignment horizontal="left"/>
    </xf>
    <xf numFmtId="16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E50B-064F-D84B-9814-66F66E3468FA}">
  <dimension ref="A1:AB31"/>
  <sheetViews>
    <sheetView tabSelected="1" zoomScale="193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baseColWidth="10" defaultRowHeight="16"/>
  <cols>
    <col min="1" max="1" width="11.5" bestFit="1" customWidth="1"/>
    <col min="2" max="2" width="11" bestFit="1" customWidth="1"/>
    <col min="3" max="5" width="11" customWidth="1"/>
    <col min="6" max="18" width="11" bestFit="1" customWidth="1"/>
    <col min="19" max="19" width="11" style="19" bestFit="1" customWidth="1"/>
  </cols>
  <sheetData>
    <row r="1" spans="1:28" s="3" customFormat="1" ht="12.75" customHeight="1">
      <c r="A1" s="4" t="s">
        <v>0</v>
      </c>
      <c r="B1" s="4" t="s">
        <v>1</v>
      </c>
      <c r="C1" s="4" t="s">
        <v>27</v>
      </c>
      <c r="D1" s="4" t="s">
        <v>35</v>
      </c>
      <c r="E1" s="4" t="s">
        <v>31</v>
      </c>
      <c r="F1" s="5" t="s">
        <v>2</v>
      </c>
      <c r="G1" s="5" t="s">
        <v>3</v>
      </c>
      <c r="H1" s="5" t="s">
        <v>4</v>
      </c>
      <c r="I1" s="5" t="s">
        <v>5</v>
      </c>
      <c r="J1" s="6" t="s">
        <v>6</v>
      </c>
      <c r="K1" s="7" t="s">
        <v>7</v>
      </c>
      <c r="L1" s="8" t="s">
        <v>8</v>
      </c>
      <c r="M1" s="9" t="s">
        <v>9</v>
      </c>
      <c r="N1" s="7" t="s">
        <v>10</v>
      </c>
      <c r="O1" s="7" t="s">
        <v>11</v>
      </c>
      <c r="P1" s="7" t="s">
        <v>10</v>
      </c>
      <c r="Q1" s="4" t="s">
        <v>11</v>
      </c>
      <c r="R1" s="7"/>
      <c r="S1" s="16"/>
      <c r="T1" s="1"/>
      <c r="U1" s="1"/>
      <c r="V1" s="1"/>
      <c r="W1" s="1"/>
      <c r="X1" s="1"/>
      <c r="Y1" s="1"/>
      <c r="Z1" s="1"/>
      <c r="AA1" s="1"/>
      <c r="AB1" s="1"/>
    </row>
    <row r="2" spans="1:28" s="3" customFormat="1" ht="12.75" customHeight="1">
      <c r="A2" s="4" t="s">
        <v>12</v>
      </c>
      <c r="B2" s="4" t="s">
        <v>13</v>
      </c>
      <c r="C2" s="4" t="s">
        <v>28</v>
      </c>
      <c r="D2" s="4" t="s">
        <v>34</v>
      </c>
      <c r="E2" s="4" t="s">
        <v>32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18</v>
      </c>
      <c r="K2" s="6" t="s">
        <v>19</v>
      </c>
      <c r="L2" s="8" t="s">
        <v>20</v>
      </c>
      <c r="M2" s="9" t="s">
        <v>21</v>
      </c>
      <c r="N2" s="7" t="s">
        <v>24</v>
      </c>
      <c r="O2" s="7" t="s">
        <v>25</v>
      </c>
      <c r="P2" s="7" t="s">
        <v>26</v>
      </c>
      <c r="Q2" s="7" t="s">
        <v>26</v>
      </c>
      <c r="R2" s="7" t="s">
        <v>22</v>
      </c>
      <c r="S2" s="17" t="s">
        <v>23</v>
      </c>
      <c r="T2" s="1"/>
      <c r="U2" s="1"/>
      <c r="V2" s="1"/>
      <c r="W2" s="1"/>
      <c r="X2" s="1"/>
      <c r="Y2" s="1"/>
      <c r="Z2" s="1"/>
      <c r="AA2" s="1"/>
      <c r="AB2" s="1"/>
    </row>
    <row r="3" spans="1:28" s="3" customFormat="1" ht="12.75" customHeight="1">
      <c r="A3" s="10">
        <v>45365</v>
      </c>
      <c r="B3" s="4">
        <v>1</v>
      </c>
      <c r="C3" s="4" t="s">
        <v>29</v>
      </c>
      <c r="D3" s="4"/>
      <c r="E3" s="4"/>
      <c r="F3" s="4">
        <v>62</v>
      </c>
      <c r="G3" s="4">
        <v>15</v>
      </c>
      <c r="H3" s="4">
        <v>5.14</v>
      </c>
      <c r="I3" s="4">
        <v>5.98</v>
      </c>
      <c r="J3" s="6">
        <v>47.976700000000001</v>
      </c>
      <c r="K3" s="4">
        <v>38</v>
      </c>
      <c r="L3" s="8">
        <v>12.7493</v>
      </c>
      <c r="M3" s="9">
        <v>36</v>
      </c>
      <c r="N3" s="4">
        <v>174.5402</v>
      </c>
      <c r="O3" s="11">
        <v>219.11420000000001</v>
      </c>
      <c r="P3" s="12">
        <f>N3+J3</f>
        <v>222.51689999999999</v>
      </c>
      <c r="Q3" s="8">
        <f>O3-L3</f>
        <v>206.36490000000001</v>
      </c>
      <c r="R3" s="13">
        <f>P3-Q3</f>
        <v>16.151999999999987</v>
      </c>
      <c r="S3" s="17">
        <f>R3/J3</f>
        <v>0.3366634220361131</v>
      </c>
      <c r="T3" s="1"/>
      <c r="U3" s="1"/>
      <c r="V3" s="1"/>
      <c r="W3" s="1"/>
      <c r="X3" s="1"/>
      <c r="Y3" s="1"/>
      <c r="Z3" s="1"/>
      <c r="AA3" s="1"/>
      <c r="AB3" s="1"/>
    </row>
    <row r="4" spans="1:28" s="3" customFormat="1" ht="12.75" customHeight="1">
      <c r="A4" s="10">
        <v>45365</v>
      </c>
      <c r="B4" s="4">
        <v>2</v>
      </c>
      <c r="C4" s="4" t="s">
        <v>29</v>
      </c>
      <c r="D4" s="4"/>
      <c r="E4" s="4"/>
      <c r="F4" s="4">
        <v>35</v>
      </c>
      <c r="G4" s="4">
        <v>63</v>
      </c>
      <c r="H4" s="4">
        <v>3.78</v>
      </c>
      <c r="I4" s="4">
        <v>4.92</v>
      </c>
      <c r="J4" s="6">
        <v>58.536900000000003</v>
      </c>
      <c r="K4" s="4">
        <v>0</v>
      </c>
      <c r="L4" s="8">
        <v>0</v>
      </c>
      <c r="M4" s="9">
        <v>11</v>
      </c>
      <c r="N4" s="4">
        <v>181.95590000000001</v>
      </c>
      <c r="O4" s="4">
        <v>237.70339999999999</v>
      </c>
      <c r="P4" s="12">
        <f>N4+J4</f>
        <v>240.49280000000002</v>
      </c>
      <c r="Q4" s="8">
        <f t="shared" ref="Q4:Q30" si="0">O4-L4</f>
        <v>237.70339999999999</v>
      </c>
      <c r="R4" s="14">
        <f t="shared" ref="R4:R30" si="1">P4-Q4</f>
        <v>2.789400000000029</v>
      </c>
      <c r="S4" s="17">
        <f t="shared" ref="S4:S30" si="2">R4/J4</f>
        <v>4.7651993870533441E-2</v>
      </c>
      <c r="T4" s="1"/>
      <c r="U4" s="1"/>
      <c r="V4" s="1"/>
      <c r="W4" s="1"/>
      <c r="X4" s="1"/>
      <c r="Y4" s="1"/>
      <c r="Z4" s="1"/>
      <c r="AA4" s="1"/>
      <c r="AB4" s="1"/>
    </row>
    <row r="5" spans="1:28" s="3" customFormat="1" ht="12.75" customHeight="1">
      <c r="A5" s="10">
        <v>45365</v>
      </c>
      <c r="B5" s="4">
        <v>3</v>
      </c>
      <c r="C5" s="4" t="s">
        <v>29</v>
      </c>
      <c r="D5" s="4"/>
      <c r="E5" s="4"/>
      <c r="F5" s="4">
        <v>28</v>
      </c>
      <c r="G5" s="4">
        <v>27</v>
      </c>
      <c r="H5" s="4">
        <v>5.0599999999999996</v>
      </c>
      <c r="I5" s="4">
        <v>4.62</v>
      </c>
      <c r="J5" s="6">
        <v>73.737799999999993</v>
      </c>
      <c r="K5" s="4">
        <v>0</v>
      </c>
      <c r="L5" s="8">
        <v>0</v>
      </c>
      <c r="M5" s="9">
        <v>19</v>
      </c>
      <c r="N5" s="4">
        <v>175.21530000000001</v>
      </c>
      <c r="O5" s="4">
        <v>246.2073</v>
      </c>
      <c r="P5" s="12">
        <f t="shared" ref="P5:P30" si="3">N5+J5</f>
        <v>248.95310000000001</v>
      </c>
      <c r="Q5" s="8">
        <f t="shared" si="0"/>
        <v>246.2073</v>
      </c>
      <c r="R5" s="14">
        <f t="shared" si="1"/>
        <v>2.7458000000000027</v>
      </c>
      <c r="S5" s="17">
        <f t="shared" si="2"/>
        <v>3.7237346381367532E-2</v>
      </c>
      <c r="T5" s="1"/>
      <c r="U5" s="1"/>
      <c r="V5" s="1"/>
      <c r="W5" s="1"/>
      <c r="X5" s="1"/>
      <c r="Y5" s="1"/>
      <c r="Z5" s="1"/>
      <c r="AA5" s="1"/>
      <c r="AB5" s="1"/>
    </row>
    <row r="6" spans="1:28" s="3" customFormat="1" ht="12.75" customHeight="1">
      <c r="A6" s="10">
        <v>45365</v>
      </c>
      <c r="B6" s="4">
        <v>4</v>
      </c>
      <c r="C6" s="4" t="s">
        <v>29</v>
      </c>
      <c r="D6" s="4"/>
      <c r="E6" s="4"/>
      <c r="F6" s="4">
        <v>63</v>
      </c>
      <c r="G6" s="4">
        <v>38</v>
      </c>
      <c r="H6" s="4">
        <v>5.23</v>
      </c>
      <c r="I6" s="4">
        <v>5.53</v>
      </c>
      <c r="J6" s="6">
        <v>55.1282</v>
      </c>
      <c r="K6" s="4">
        <v>4</v>
      </c>
      <c r="L6" s="8">
        <v>1.0725</v>
      </c>
      <c r="M6" s="9">
        <v>18</v>
      </c>
      <c r="N6" s="4">
        <v>187.27719999999999</v>
      </c>
      <c r="O6" s="4">
        <v>239.63079999999999</v>
      </c>
      <c r="P6" s="12">
        <f t="shared" si="3"/>
        <v>242.40539999999999</v>
      </c>
      <c r="Q6" s="8">
        <f t="shared" si="0"/>
        <v>238.5583</v>
      </c>
      <c r="R6" s="14">
        <f t="shared" si="1"/>
        <v>3.8470999999999833</v>
      </c>
      <c r="S6" s="17">
        <f t="shared" si="2"/>
        <v>6.9784611142754222E-2</v>
      </c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0">
        <v>45365</v>
      </c>
      <c r="B7" s="4">
        <v>5</v>
      </c>
      <c r="C7" s="4" t="s">
        <v>29</v>
      </c>
      <c r="D7" s="4"/>
      <c r="E7" s="4"/>
      <c r="F7" s="15">
        <v>65</v>
      </c>
      <c r="G7" s="15">
        <v>39</v>
      </c>
      <c r="H7" s="15">
        <v>5.07</v>
      </c>
      <c r="I7" s="15">
        <v>5.0599999999999996</v>
      </c>
      <c r="J7" s="15">
        <v>59.863999999999997</v>
      </c>
      <c r="K7" s="15">
        <v>0</v>
      </c>
      <c r="L7" s="15">
        <v>0</v>
      </c>
      <c r="M7" s="15">
        <v>6</v>
      </c>
      <c r="N7" s="15">
        <v>185.47649999999999</v>
      </c>
      <c r="O7" s="15">
        <v>241.16659999999999</v>
      </c>
      <c r="P7" s="15">
        <f t="shared" si="3"/>
        <v>245.34049999999999</v>
      </c>
      <c r="Q7" s="15">
        <f t="shared" si="0"/>
        <v>241.16659999999999</v>
      </c>
      <c r="R7" s="15">
        <f t="shared" si="1"/>
        <v>4.1739000000000033</v>
      </c>
      <c r="S7" s="17">
        <f t="shared" si="2"/>
        <v>6.972303888814653E-2</v>
      </c>
    </row>
    <row r="8" spans="1:28">
      <c r="A8" s="10">
        <v>45365</v>
      </c>
      <c r="B8" s="4">
        <v>6</v>
      </c>
      <c r="C8" s="4" t="s">
        <v>29</v>
      </c>
      <c r="D8" s="4"/>
      <c r="E8" s="4"/>
      <c r="F8" s="15">
        <v>20</v>
      </c>
      <c r="G8" s="15">
        <v>32</v>
      </c>
      <c r="H8" s="15">
        <v>5.73</v>
      </c>
      <c r="I8" s="15">
        <v>5.51</v>
      </c>
      <c r="J8" s="15">
        <v>82.104399999999998</v>
      </c>
      <c r="K8" s="15">
        <v>0</v>
      </c>
      <c r="L8" s="15">
        <v>0</v>
      </c>
      <c r="M8" s="15">
        <v>1</v>
      </c>
      <c r="N8" s="15">
        <v>175.72069999999999</v>
      </c>
      <c r="O8" s="15">
        <v>254.2971</v>
      </c>
      <c r="P8" s="15">
        <f t="shared" si="3"/>
        <v>257.82510000000002</v>
      </c>
      <c r="Q8" s="15">
        <f t="shared" si="0"/>
        <v>254.2971</v>
      </c>
      <c r="R8" s="15">
        <f t="shared" si="1"/>
        <v>3.52800000000002</v>
      </c>
      <c r="S8" s="18">
        <f t="shared" si="2"/>
        <v>4.2969682501790646E-2</v>
      </c>
    </row>
    <row r="9" spans="1:28">
      <c r="A9" s="10">
        <v>45365</v>
      </c>
      <c r="B9" s="4">
        <v>7</v>
      </c>
      <c r="C9" s="4" t="s">
        <v>29</v>
      </c>
      <c r="D9" s="4"/>
      <c r="E9" s="4"/>
      <c r="F9" s="15">
        <v>19</v>
      </c>
      <c r="G9" s="15">
        <v>33</v>
      </c>
      <c r="H9" s="15">
        <v>4</v>
      </c>
      <c r="I9" s="15">
        <v>5.7</v>
      </c>
      <c r="J9" s="15">
        <v>41.140599999999999</v>
      </c>
      <c r="K9" s="15">
        <v>16</v>
      </c>
      <c r="L9" s="15">
        <v>5.4767000000000001</v>
      </c>
      <c r="M9" s="15">
        <v>37</v>
      </c>
      <c r="N9" s="15">
        <v>183.7456</v>
      </c>
      <c r="O9" s="15">
        <v>220.51990000000001</v>
      </c>
      <c r="P9" s="15">
        <f t="shared" si="3"/>
        <v>224.8862</v>
      </c>
      <c r="Q9" s="15">
        <f t="shared" si="0"/>
        <v>215.04320000000001</v>
      </c>
      <c r="R9" s="15">
        <f t="shared" si="1"/>
        <v>9.8429999999999893</v>
      </c>
      <c r="S9" s="18">
        <f t="shared" si="2"/>
        <v>0.23925270900278531</v>
      </c>
    </row>
    <row r="10" spans="1:28">
      <c r="A10" s="10">
        <v>45365</v>
      </c>
      <c r="B10" s="4">
        <v>8</v>
      </c>
      <c r="C10" s="4" t="s">
        <v>30</v>
      </c>
      <c r="D10" s="4"/>
      <c r="E10" s="4"/>
      <c r="F10" s="15">
        <v>66</v>
      </c>
      <c r="G10" s="15">
        <v>58</v>
      </c>
      <c r="H10" s="15">
        <v>4.7300000000000004</v>
      </c>
      <c r="I10" s="15">
        <v>5.77</v>
      </c>
      <c r="J10" s="15">
        <v>12.755100000000001</v>
      </c>
      <c r="K10" s="15">
        <v>0</v>
      </c>
      <c r="L10" s="15">
        <v>0</v>
      </c>
      <c r="M10" s="15">
        <v>8</v>
      </c>
      <c r="N10" s="15">
        <v>186.72370000000001</v>
      </c>
      <c r="O10" s="15">
        <v>197.56970000000001</v>
      </c>
      <c r="P10" s="15">
        <f t="shared" si="3"/>
        <v>199.47880000000001</v>
      </c>
      <c r="Q10" s="15">
        <f t="shared" si="0"/>
        <v>197.56970000000001</v>
      </c>
      <c r="R10" s="15">
        <f t="shared" si="1"/>
        <v>1.9090999999999951</v>
      </c>
      <c r="S10" s="18">
        <f t="shared" si="2"/>
        <v>0.14967346394775385</v>
      </c>
    </row>
    <row r="11" spans="1:28">
      <c r="A11" s="10">
        <v>45365</v>
      </c>
      <c r="B11" s="4">
        <v>9</v>
      </c>
      <c r="C11" s="4" t="s">
        <v>30</v>
      </c>
      <c r="D11" s="4"/>
      <c r="E11" s="4"/>
      <c r="F11" s="15">
        <v>31</v>
      </c>
      <c r="G11" s="15">
        <v>70</v>
      </c>
      <c r="H11" s="15">
        <v>5.4</v>
      </c>
      <c r="I11" s="15">
        <v>5.45</v>
      </c>
      <c r="J11" s="15">
        <v>24.095500000000001</v>
      </c>
      <c r="K11" s="15">
        <v>27</v>
      </c>
      <c r="L11" s="15">
        <v>6.8186999999999998</v>
      </c>
      <c r="M11" s="15">
        <v>25</v>
      </c>
      <c r="N11" s="15">
        <v>180.72370000000001</v>
      </c>
      <c r="O11" s="15">
        <v>203.3802</v>
      </c>
      <c r="P11" s="15">
        <f t="shared" si="3"/>
        <v>204.81920000000002</v>
      </c>
      <c r="Q11" s="15">
        <f t="shared" si="0"/>
        <v>196.5615</v>
      </c>
      <c r="R11" s="15">
        <f t="shared" si="1"/>
        <v>8.2577000000000282</v>
      </c>
      <c r="S11" s="18">
        <f t="shared" si="2"/>
        <v>0.34270714448756107</v>
      </c>
    </row>
    <row r="12" spans="1:28">
      <c r="A12" s="10">
        <v>45365</v>
      </c>
      <c r="B12" s="4">
        <v>10</v>
      </c>
      <c r="C12" s="4" t="s">
        <v>29</v>
      </c>
      <c r="D12" s="4"/>
      <c r="E12" s="4"/>
      <c r="F12" s="15">
        <v>61</v>
      </c>
      <c r="G12" s="15">
        <v>25</v>
      </c>
      <c r="H12" s="15">
        <v>4.3</v>
      </c>
      <c r="I12" s="15">
        <v>5.91</v>
      </c>
      <c r="J12" s="15">
        <v>68.841499999999996</v>
      </c>
      <c r="K12" s="15">
        <v>0</v>
      </c>
      <c r="L12" s="15">
        <v>0</v>
      </c>
      <c r="M12" s="15">
        <v>14</v>
      </c>
      <c r="N12" s="15">
        <v>181.52209999999999</v>
      </c>
      <c r="O12" s="15">
        <v>247.1575</v>
      </c>
      <c r="P12" s="15">
        <f t="shared" si="3"/>
        <v>250.36359999999999</v>
      </c>
      <c r="Q12" s="15">
        <f t="shared" si="0"/>
        <v>247.1575</v>
      </c>
      <c r="R12" s="15">
        <f t="shared" si="1"/>
        <v>3.2060999999999922</v>
      </c>
      <c r="S12" s="18">
        <f t="shared" si="2"/>
        <v>4.6572198455873161E-2</v>
      </c>
    </row>
    <row r="13" spans="1:28">
      <c r="A13" s="10">
        <v>45365</v>
      </c>
      <c r="B13" s="4">
        <v>11</v>
      </c>
      <c r="C13" s="4" t="s">
        <v>29</v>
      </c>
      <c r="D13" s="4"/>
      <c r="E13" s="4"/>
      <c r="F13" s="15">
        <v>61</v>
      </c>
      <c r="G13" s="15">
        <v>26</v>
      </c>
      <c r="H13" s="15">
        <v>3.97</v>
      </c>
      <c r="I13" s="15">
        <v>4.91</v>
      </c>
      <c r="J13" s="15">
        <v>42.656500000000001</v>
      </c>
      <c r="K13" s="15">
        <v>29</v>
      </c>
      <c r="L13" s="15">
        <v>8.9026999999999994</v>
      </c>
      <c r="M13" s="15">
        <v>29</v>
      </c>
      <c r="N13" s="15">
        <v>169.4487</v>
      </c>
      <c r="O13" s="15">
        <v>209.81280000000001</v>
      </c>
      <c r="P13" s="15">
        <f t="shared" si="3"/>
        <v>212.1052</v>
      </c>
      <c r="Q13" s="15">
        <f t="shared" si="0"/>
        <v>200.9101</v>
      </c>
      <c r="R13" s="15">
        <f t="shared" si="1"/>
        <v>11.195099999999996</v>
      </c>
      <c r="S13" s="18">
        <f t="shared" si="2"/>
        <v>0.26244769261425566</v>
      </c>
    </row>
    <row r="14" spans="1:28">
      <c r="A14" s="10">
        <v>45365</v>
      </c>
      <c r="B14" s="4">
        <v>12</v>
      </c>
      <c r="C14" s="4" t="s">
        <v>30</v>
      </c>
      <c r="D14" s="4"/>
      <c r="E14" s="4"/>
      <c r="F14" s="15">
        <v>57</v>
      </c>
      <c r="G14" s="15">
        <v>59</v>
      </c>
      <c r="H14" s="15">
        <v>4.7699999999999996</v>
      </c>
      <c r="I14" s="15">
        <v>5.78</v>
      </c>
      <c r="J14" s="15">
        <v>23.146999999999998</v>
      </c>
      <c r="K14" s="15">
        <v>18</v>
      </c>
      <c r="L14" s="15">
        <v>5.1855000000000002</v>
      </c>
      <c r="M14" s="15">
        <v>35</v>
      </c>
      <c r="N14" s="15">
        <v>198.80510000000001</v>
      </c>
      <c r="O14" s="15">
        <v>219.61519999999999</v>
      </c>
      <c r="P14" s="15">
        <f t="shared" si="3"/>
        <v>221.9521</v>
      </c>
      <c r="Q14" s="15">
        <f t="shared" si="0"/>
        <v>214.4297</v>
      </c>
      <c r="R14" s="15">
        <f t="shared" si="1"/>
        <v>7.5224000000000046</v>
      </c>
      <c r="S14" s="18">
        <f t="shared" si="2"/>
        <v>0.32498379919644038</v>
      </c>
    </row>
    <row r="15" spans="1:28">
      <c r="A15" s="10">
        <v>45365</v>
      </c>
      <c r="B15" s="4">
        <v>13</v>
      </c>
      <c r="C15" s="4" t="s">
        <v>30</v>
      </c>
      <c r="D15" s="4"/>
      <c r="E15" s="4"/>
      <c r="F15" s="15">
        <v>71</v>
      </c>
      <c r="G15" s="15">
        <v>36</v>
      </c>
      <c r="H15" s="15">
        <v>5.74</v>
      </c>
      <c r="I15" s="15">
        <v>6.09</v>
      </c>
      <c r="J15" s="15">
        <v>7.6424000000000003</v>
      </c>
      <c r="K15" s="15">
        <v>11</v>
      </c>
      <c r="L15" s="15">
        <v>1.2124999999999999</v>
      </c>
      <c r="M15" s="15">
        <v>14</v>
      </c>
      <c r="N15" s="15">
        <v>188.2953</v>
      </c>
      <c r="O15" s="15">
        <v>194.55430000000001</v>
      </c>
      <c r="P15" s="15">
        <f t="shared" si="3"/>
        <v>195.93770000000001</v>
      </c>
      <c r="Q15" s="15">
        <f t="shared" si="0"/>
        <v>193.34180000000001</v>
      </c>
      <c r="R15" s="15">
        <f t="shared" si="1"/>
        <v>2.5959000000000003</v>
      </c>
      <c r="S15" s="18">
        <f t="shared" si="2"/>
        <v>0.33967078404689627</v>
      </c>
    </row>
    <row r="16" spans="1:28">
      <c r="A16" s="10">
        <v>45365</v>
      </c>
      <c r="B16" s="4">
        <v>14</v>
      </c>
      <c r="C16" s="4" t="s">
        <v>29</v>
      </c>
      <c r="D16" s="4"/>
      <c r="E16" s="4"/>
      <c r="F16" s="15">
        <v>15</v>
      </c>
      <c r="G16" s="15">
        <v>44</v>
      </c>
      <c r="H16" s="15">
        <v>5.85</v>
      </c>
      <c r="I16" s="15">
        <v>4.24</v>
      </c>
      <c r="J16" s="15">
        <v>64.079499999999996</v>
      </c>
      <c r="K16" s="15">
        <v>0</v>
      </c>
      <c r="L16" s="15">
        <v>0</v>
      </c>
      <c r="M16" s="15">
        <v>0</v>
      </c>
      <c r="N16" s="15">
        <v>189.40559999999999</v>
      </c>
      <c r="O16" s="15">
        <v>250.2841</v>
      </c>
      <c r="P16" s="15">
        <f t="shared" si="3"/>
        <v>253.48509999999999</v>
      </c>
      <c r="Q16" s="15">
        <f t="shared" si="0"/>
        <v>250.2841</v>
      </c>
      <c r="R16" s="15">
        <f t="shared" si="1"/>
        <v>3.2009999999999934</v>
      </c>
      <c r="S16" s="18">
        <f t="shared" si="2"/>
        <v>4.9953573295671683E-2</v>
      </c>
    </row>
    <row r="17" spans="1:19" ht="18">
      <c r="A17" s="10">
        <v>45365</v>
      </c>
      <c r="B17" s="4">
        <v>1</v>
      </c>
      <c r="C17" s="4" t="s">
        <v>33</v>
      </c>
      <c r="D17" s="2" t="s">
        <v>37</v>
      </c>
      <c r="F17" s="4">
        <v>62</v>
      </c>
      <c r="G17" s="4">
        <v>15</v>
      </c>
      <c r="H17" s="15">
        <v>3.95</v>
      </c>
      <c r="I17" s="15">
        <v>5.88</v>
      </c>
      <c r="J17" s="15">
        <v>45.835999999999999</v>
      </c>
      <c r="K17" s="15">
        <v>15</v>
      </c>
      <c r="L17" s="15">
        <v>5.1337000000000002</v>
      </c>
      <c r="M17" s="15">
        <v>37</v>
      </c>
      <c r="N17" s="15">
        <v>179.50239999999999</v>
      </c>
      <c r="O17" s="15">
        <v>223.185</v>
      </c>
      <c r="P17" s="15">
        <f t="shared" si="3"/>
        <v>225.33839999999998</v>
      </c>
      <c r="Q17" s="15">
        <f t="shared" si="0"/>
        <v>218.0513</v>
      </c>
      <c r="R17" s="15">
        <f t="shared" si="1"/>
        <v>7.287099999999981</v>
      </c>
      <c r="S17" s="18">
        <f t="shared" si="2"/>
        <v>0.15898202286412386</v>
      </c>
    </row>
    <row r="18" spans="1:19" ht="18">
      <c r="A18" s="10">
        <v>45365</v>
      </c>
      <c r="B18" s="4">
        <v>2</v>
      </c>
      <c r="C18" s="2" t="s">
        <v>36</v>
      </c>
      <c r="D18" s="2" t="s">
        <v>37</v>
      </c>
      <c r="E18">
        <v>459584</v>
      </c>
      <c r="F18" s="4">
        <v>35</v>
      </c>
      <c r="G18" s="4">
        <v>63</v>
      </c>
      <c r="H18" s="15">
        <v>4.93</v>
      </c>
      <c r="I18" s="15">
        <v>5.28</v>
      </c>
      <c r="J18" s="15">
        <v>54.876899999999999</v>
      </c>
      <c r="K18" s="15">
        <v>0</v>
      </c>
      <c r="L18" s="15">
        <v>0</v>
      </c>
      <c r="M18" s="15">
        <v>38</v>
      </c>
      <c r="N18" s="15">
        <v>174.62530000000001</v>
      </c>
      <c r="O18" s="15">
        <v>227.08170000000001</v>
      </c>
      <c r="P18" s="15">
        <f t="shared" si="3"/>
        <v>229.50220000000002</v>
      </c>
      <c r="Q18" s="15">
        <f t="shared" si="0"/>
        <v>227.08170000000001</v>
      </c>
      <c r="R18" s="15">
        <f t="shared" si="1"/>
        <v>2.4205000000000041</v>
      </c>
      <c r="S18" s="18">
        <f t="shared" si="2"/>
        <v>4.4107812212424609E-2</v>
      </c>
    </row>
    <row r="19" spans="1:19" ht="18">
      <c r="A19" s="10">
        <v>45365</v>
      </c>
      <c r="B19" s="4">
        <v>3</v>
      </c>
      <c r="C19" s="2" t="s">
        <v>38</v>
      </c>
      <c r="D19" s="2" t="s">
        <v>39</v>
      </c>
      <c r="E19">
        <v>489279</v>
      </c>
      <c r="F19" s="4">
        <v>28</v>
      </c>
      <c r="G19" s="4">
        <v>27</v>
      </c>
      <c r="H19" s="15">
        <v>4.95</v>
      </c>
      <c r="I19" s="15">
        <v>4.63</v>
      </c>
      <c r="J19" s="15">
        <v>74.753799999999998</v>
      </c>
      <c r="K19" s="15">
        <v>0</v>
      </c>
      <c r="L19" s="15">
        <v>0</v>
      </c>
      <c r="M19" s="15">
        <v>12</v>
      </c>
      <c r="N19" s="15">
        <v>169.7688</v>
      </c>
      <c r="O19" s="15">
        <v>243.27199999999999</v>
      </c>
      <c r="P19" s="15">
        <f t="shared" si="3"/>
        <v>244.52260000000001</v>
      </c>
      <c r="Q19" s="15">
        <f t="shared" si="0"/>
        <v>243.27199999999999</v>
      </c>
      <c r="R19" s="15">
        <f t="shared" si="1"/>
        <v>1.2506000000000199</v>
      </c>
      <c r="S19" s="18">
        <f t="shared" si="2"/>
        <v>1.6729584315446439E-2</v>
      </c>
    </row>
    <row r="20" spans="1:19" ht="18">
      <c r="A20" s="10">
        <v>45365</v>
      </c>
      <c r="B20" s="4">
        <v>4</v>
      </c>
      <c r="C20" s="2" t="s">
        <v>40</v>
      </c>
      <c r="D20" s="2" t="s">
        <v>39</v>
      </c>
      <c r="E20">
        <v>486709</v>
      </c>
      <c r="F20" s="4">
        <v>63</v>
      </c>
      <c r="G20" s="4">
        <v>38</v>
      </c>
      <c r="H20" s="15">
        <v>4.68</v>
      </c>
      <c r="I20" s="15">
        <v>5.37</v>
      </c>
      <c r="J20" s="15">
        <v>51.039400000000001</v>
      </c>
      <c r="K20" s="15">
        <v>30</v>
      </c>
      <c r="L20" s="15">
        <v>9.1458999999999993</v>
      </c>
      <c r="M20" s="15">
        <v>25</v>
      </c>
      <c r="N20" s="15">
        <v>174.73259999999999</v>
      </c>
      <c r="O20" s="15">
        <v>222.03210000000001</v>
      </c>
      <c r="P20" s="15">
        <f t="shared" si="3"/>
        <v>225.77199999999999</v>
      </c>
      <c r="Q20" s="15">
        <f t="shared" si="0"/>
        <v>212.8862</v>
      </c>
      <c r="R20" s="15">
        <f t="shared" si="1"/>
        <v>12.885799999999989</v>
      </c>
      <c r="S20" s="18">
        <f t="shared" si="2"/>
        <v>0.25246770142282215</v>
      </c>
    </row>
    <row r="21" spans="1:19" ht="18">
      <c r="A21" s="10">
        <v>45365</v>
      </c>
      <c r="B21" s="4">
        <v>5</v>
      </c>
      <c r="C21" s="2" t="s">
        <v>41</v>
      </c>
      <c r="D21" s="2" t="s">
        <v>39</v>
      </c>
      <c r="E21">
        <v>487365</v>
      </c>
      <c r="F21" s="15">
        <v>65</v>
      </c>
      <c r="G21" s="15">
        <v>39</v>
      </c>
      <c r="H21" s="15">
        <v>5.05</v>
      </c>
      <c r="I21" s="15">
        <v>6.13</v>
      </c>
      <c r="J21" s="15">
        <v>56.5488</v>
      </c>
      <c r="K21" s="15">
        <v>57</v>
      </c>
      <c r="L21" s="15">
        <v>16.921900000000001</v>
      </c>
      <c r="M21" s="15">
        <v>30</v>
      </c>
      <c r="N21" s="15">
        <v>189.33840000000001</v>
      </c>
      <c r="O21" s="15">
        <v>242.0462</v>
      </c>
      <c r="P21" s="15">
        <f t="shared" si="3"/>
        <v>245.88720000000001</v>
      </c>
      <c r="Q21" s="15">
        <f t="shared" si="0"/>
        <v>225.12430000000001</v>
      </c>
      <c r="R21" s="15">
        <f t="shared" si="1"/>
        <v>20.762900000000002</v>
      </c>
      <c r="S21" s="18">
        <f t="shared" si="2"/>
        <v>0.36716782672665027</v>
      </c>
    </row>
    <row r="22" spans="1:19" ht="18">
      <c r="A22" s="10">
        <v>45365</v>
      </c>
      <c r="B22" s="4">
        <v>6</v>
      </c>
      <c r="C22" s="2" t="s">
        <v>42</v>
      </c>
      <c r="D22" s="2" t="s">
        <v>43</v>
      </c>
      <c r="E22">
        <v>488336</v>
      </c>
      <c r="F22" s="15">
        <v>20</v>
      </c>
      <c r="G22" s="15">
        <v>32</v>
      </c>
      <c r="H22" s="15">
        <v>6.11</v>
      </c>
      <c r="I22" s="15">
        <v>5.17</v>
      </c>
      <c r="J22" s="15">
        <v>94.826999999999998</v>
      </c>
      <c r="K22" s="15">
        <v>0</v>
      </c>
      <c r="L22" s="15">
        <v>0</v>
      </c>
      <c r="M22" s="15">
        <v>0</v>
      </c>
      <c r="N22" s="15">
        <v>185.07570000000001</v>
      </c>
      <c r="O22" s="15">
        <v>276.86700000000002</v>
      </c>
      <c r="P22" s="15">
        <f t="shared" si="3"/>
        <v>279.90269999999998</v>
      </c>
      <c r="Q22" s="15">
        <f t="shared" si="0"/>
        <v>276.86700000000002</v>
      </c>
      <c r="R22" s="15">
        <f t="shared" si="1"/>
        <v>3.035699999999963</v>
      </c>
      <c r="S22" s="18">
        <f t="shared" si="2"/>
        <v>3.2013034262393235E-2</v>
      </c>
    </row>
    <row r="23" spans="1:19" ht="18">
      <c r="A23" s="10">
        <v>45365</v>
      </c>
      <c r="B23" s="4">
        <v>7</v>
      </c>
      <c r="C23" s="2" t="s">
        <v>44</v>
      </c>
      <c r="D23" s="2" t="s">
        <v>37</v>
      </c>
      <c r="E23">
        <v>257546</v>
      </c>
      <c r="F23" s="15">
        <v>19</v>
      </c>
      <c r="G23" s="15">
        <v>33</v>
      </c>
      <c r="H23" s="15">
        <v>3.47</v>
      </c>
      <c r="I23" s="15">
        <v>4.96</v>
      </c>
      <c r="J23" s="15">
        <v>33.131</v>
      </c>
      <c r="K23" s="15">
        <v>12</v>
      </c>
      <c r="L23" s="15">
        <v>1.6282000000000001</v>
      </c>
      <c r="M23" s="15">
        <v>32</v>
      </c>
      <c r="N23" s="15">
        <v>176.971</v>
      </c>
      <c r="O23" s="15">
        <v>207.8</v>
      </c>
      <c r="P23" s="15">
        <f t="shared" si="3"/>
        <v>210.102</v>
      </c>
      <c r="Q23" s="15">
        <f t="shared" si="0"/>
        <v>206.17180000000002</v>
      </c>
      <c r="R23" s="15">
        <f t="shared" si="1"/>
        <v>3.930199999999985</v>
      </c>
      <c r="S23" s="18">
        <f t="shared" si="2"/>
        <v>0.11862606018532447</v>
      </c>
    </row>
    <row r="24" spans="1:19" ht="18">
      <c r="A24" s="10">
        <v>45365</v>
      </c>
      <c r="B24" s="4">
        <v>8</v>
      </c>
      <c r="C24" s="2" t="s">
        <v>45</v>
      </c>
      <c r="D24" s="2" t="s">
        <v>37</v>
      </c>
      <c r="E24">
        <v>489229</v>
      </c>
      <c r="F24" s="15">
        <v>66</v>
      </c>
      <c r="G24" s="15">
        <v>58</v>
      </c>
      <c r="H24" s="15">
        <v>3.05</v>
      </c>
      <c r="I24" s="15">
        <v>5.8</v>
      </c>
      <c r="J24" s="15">
        <v>13.7166</v>
      </c>
      <c r="K24" s="15">
        <v>15</v>
      </c>
      <c r="L24" s="15">
        <v>2.105</v>
      </c>
      <c r="M24" s="15">
        <v>19</v>
      </c>
      <c r="N24" s="15">
        <v>176.77090000000001</v>
      </c>
      <c r="O24" s="15">
        <v>189.02199999999999</v>
      </c>
      <c r="P24" s="15">
        <f t="shared" si="3"/>
        <v>190.48750000000001</v>
      </c>
      <c r="Q24" s="15">
        <f t="shared" si="0"/>
        <v>186.917</v>
      </c>
      <c r="R24" s="15">
        <f t="shared" si="1"/>
        <v>3.5705000000000098</v>
      </c>
      <c r="S24" s="18">
        <f t="shared" si="2"/>
        <v>0.26030503185920784</v>
      </c>
    </row>
    <row r="25" spans="1:19" ht="18">
      <c r="A25" s="10">
        <v>45365</v>
      </c>
      <c r="B25" s="4">
        <v>9</v>
      </c>
      <c r="C25" s="2" t="s">
        <v>46</v>
      </c>
      <c r="D25" s="2" t="s">
        <v>37</v>
      </c>
      <c r="E25">
        <v>476414</v>
      </c>
      <c r="F25" s="15">
        <v>31</v>
      </c>
      <c r="G25" s="15">
        <v>70</v>
      </c>
      <c r="H25" s="15">
        <v>4.4800000000000004</v>
      </c>
      <c r="I25" s="15">
        <v>5.12</v>
      </c>
      <c r="J25" s="15">
        <v>25.046600000000002</v>
      </c>
      <c r="K25" s="15">
        <v>24</v>
      </c>
      <c r="L25" s="15">
        <v>5.3971999999999998</v>
      </c>
      <c r="M25" s="15">
        <v>37</v>
      </c>
      <c r="N25" s="15">
        <v>178.1764</v>
      </c>
      <c r="O25" s="15">
        <v>199.69919999999999</v>
      </c>
      <c r="P25" s="15">
        <f t="shared" si="3"/>
        <v>203.22300000000001</v>
      </c>
      <c r="Q25" s="15">
        <f t="shared" si="0"/>
        <v>194.30199999999999</v>
      </c>
      <c r="R25" s="15">
        <f t="shared" si="1"/>
        <v>8.9210000000000207</v>
      </c>
      <c r="S25" s="18">
        <f t="shared" si="2"/>
        <v>0.35617608777239307</v>
      </c>
    </row>
    <row r="26" spans="1:19" ht="18">
      <c r="A26" s="10">
        <v>45365</v>
      </c>
      <c r="B26" s="4">
        <v>10</v>
      </c>
      <c r="C26" s="2" t="s">
        <v>47</v>
      </c>
      <c r="D26" s="2" t="s">
        <v>43</v>
      </c>
      <c r="E26">
        <v>487148</v>
      </c>
      <c r="F26" s="15">
        <v>61</v>
      </c>
      <c r="G26" s="15">
        <v>25</v>
      </c>
      <c r="H26" s="15">
        <v>5.42</v>
      </c>
      <c r="I26" s="15">
        <v>6.07</v>
      </c>
      <c r="J26" s="15">
        <v>62.823500000000003</v>
      </c>
      <c r="K26" s="15">
        <v>0</v>
      </c>
      <c r="L26" s="15">
        <v>0</v>
      </c>
      <c r="M26" s="15">
        <v>4</v>
      </c>
      <c r="N26" s="15">
        <v>169.8073</v>
      </c>
      <c r="O26" s="15">
        <v>229.77950000000001</v>
      </c>
      <c r="P26" s="15">
        <f t="shared" si="3"/>
        <v>232.63079999999999</v>
      </c>
      <c r="Q26" s="15">
        <f t="shared" si="0"/>
        <v>229.77950000000001</v>
      </c>
      <c r="R26" s="15">
        <f t="shared" si="1"/>
        <v>2.8512999999999806</v>
      </c>
      <c r="S26" s="18">
        <f t="shared" si="2"/>
        <v>4.5385882671293072E-2</v>
      </c>
    </row>
    <row r="27" spans="1:19" ht="18">
      <c r="A27" s="10">
        <v>45365</v>
      </c>
      <c r="B27" s="4">
        <v>11</v>
      </c>
      <c r="C27" s="2" t="s">
        <v>48</v>
      </c>
      <c r="D27" s="2" t="s">
        <v>43</v>
      </c>
      <c r="E27">
        <v>480122</v>
      </c>
      <c r="F27" s="15">
        <v>61</v>
      </c>
      <c r="G27" s="15">
        <v>26</v>
      </c>
      <c r="H27" s="15">
        <v>5.33</v>
      </c>
      <c r="I27" s="15">
        <v>4.78</v>
      </c>
      <c r="J27" s="15">
        <v>42.130299999999998</v>
      </c>
      <c r="K27" s="15">
        <v>9</v>
      </c>
      <c r="L27" s="15">
        <v>1.851</v>
      </c>
      <c r="M27" s="15">
        <v>22</v>
      </c>
      <c r="N27" s="15">
        <v>168.69409999999999</v>
      </c>
      <c r="O27" s="15">
        <v>207.85419999999999</v>
      </c>
      <c r="P27" s="15">
        <f t="shared" si="3"/>
        <v>210.8244</v>
      </c>
      <c r="Q27" s="15">
        <f t="shared" si="0"/>
        <v>206.00319999999999</v>
      </c>
      <c r="R27" s="15">
        <f t="shared" si="1"/>
        <v>4.8212000000000046</v>
      </c>
      <c r="S27" s="18">
        <f t="shared" si="2"/>
        <v>0.11443545381827343</v>
      </c>
    </row>
    <row r="28" spans="1:19" ht="18">
      <c r="A28" s="10">
        <v>45365</v>
      </c>
      <c r="B28" s="4">
        <v>12</v>
      </c>
      <c r="C28" s="2" t="s">
        <v>44</v>
      </c>
      <c r="D28" s="2" t="s">
        <v>37</v>
      </c>
      <c r="E28">
        <v>488235</v>
      </c>
      <c r="F28" s="15">
        <v>57</v>
      </c>
      <c r="G28" s="15">
        <v>59</v>
      </c>
      <c r="H28" s="15">
        <v>4.71</v>
      </c>
      <c r="I28" s="15">
        <v>5.58</v>
      </c>
      <c r="J28" s="15">
        <v>28.793199999999999</v>
      </c>
      <c r="K28" s="15">
        <v>31</v>
      </c>
      <c r="L28" s="15">
        <v>8.6471</v>
      </c>
      <c r="M28" s="15">
        <v>29</v>
      </c>
      <c r="N28" s="15">
        <v>176.24590000000001</v>
      </c>
      <c r="O28" s="15">
        <v>201.86660000000001</v>
      </c>
      <c r="P28" s="15">
        <f t="shared" si="3"/>
        <v>205.03910000000002</v>
      </c>
      <c r="Q28" s="15">
        <f t="shared" si="0"/>
        <v>193.21950000000001</v>
      </c>
      <c r="R28" s="15">
        <f t="shared" si="1"/>
        <v>11.819600000000008</v>
      </c>
      <c r="S28" s="18">
        <f t="shared" si="2"/>
        <v>0.41049970131836716</v>
      </c>
    </row>
    <row r="29" spans="1:19" ht="18">
      <c r="A29" s="10">
        <v>45365</v>
      </c>
      <c r="B29" s="4">
        <v>13</v>
      </c>
      <c r="C29" s="2" t="s">
        <v>48</v>
      </c>
      <c r="D29" s="2" t="s">
        <v>43</v>
      </c>
      <c r="E29">
        <v>486753</v>
      </c>
      <c r="F29" s="15">
        <v>71</v>
      </c>
      <c r="G29" s="15">
        <v>36</v>
      </c>
      <c r="H29" s="15">
        <v>5.55</v>
      </c>
      <c r="I29" s="15">
        <v>5.05</v>
      </c>
      <c r="J29" s="15">
        <v>10.826599999999999</v>
      </c>
      <c r="K29" s="15">
        <v>16</v>
      </c>
      <c r="L29" s="15">
        <v>2.1158000000000001</v>
      </c>
      <c r="M29" s="15">
        <v>24</v>
      </c>
      <c r="N29" s="15">
        <v>178.45320000000001</v>
      </c>
      <c r="O29" s="15">
        <v>186.22409999999999</v>
      </c>
      <c r="P29" s="15">
        <f t="shared" si="3"/>
        <v>189.27980000000002</v>
      </c>
      <c r="Q29" s="15">
        <f t="shared" si="0"/>
        <v>184.10829999999999</v>
      </c>
      <c r="R29" s="15">
        <f t="shared" si="1"/>
        <v>5.1715000000000373</v>
      </c>
      <c r="S29" s="18">
        <f t="shared" si="2"/>
        <v>0.47766611863373892</v>
      </c>
    </row>
    <row r="30" spans="1:19" ht="18">
      <c r="A30" s="10">
        <v>45365</v>
      </c>
      <c r="B30" s="4">
        <v>14</v>
      </c>
      <c r="C30" t="s">
        <v>49</v>
      </c>
      <c r="D30" s="2" t="s">
        <v>43</v>
      </c>
      <c r="F30" s="15">
        <v>15</v>
      </c>
      <c r="G30" s="15">
        <v>44</v>
      </c>
      <c r="H30" s="15">
        <v>5.53</v>
      </c>
      <c r="I30" s="15">
        <v>5.26</v>
      </c>
      <c r="J30" s="15">
        <v>63.481499999999997</v>
      </c>
      <c r="K30" s="15">
        <v>0</v>
      </c>
      <c r="L30" s="15">
        <v>0</v>
      </c>
      <c r="M30" s="15">
        <v>0</v>
      </c>
      <c r="N30" s="15">
        <v>171.69909999999999</v>
      </c>
      <c r="O30" s="15">
        <v>230.44319999999999</v>
      </c>
      <c r="P30" s="15">
        <f t="shared" si="3"/>
        <v>235.18059999999997</v>
      </c>
      <c r="Q30" s="15">
        <f t="shared" si="0"/>
        <v>230.44319999999999</v>
      </c>
      <c r="R30" s="15">
        <f t="shared" si="1"/>
        <v>4.7373999999999796</v>
      </c>
      <c r="S30" s="18">
        <f t="shared" si="2"/>
        <v>7.4626465978276824E-2</v>
      </c>
    </row>
    <row r="31" spans="1:19">
      <c r="F31" s="15"/>
      <c r="G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Syuan-Jyun Sun</dc:creator>
  <cp:lastModifiedBy>Syuan-Jyun Sun</cp:lastModifiedBy>
  <dcterms:created xsi:type="dcterms:W3CDTF">2024-03-25T00:46:11Z</dcterms:created>
  <dcterms:modified xsi:type="dcterms:W3CDTF">2024-03-25T07:19:37Z</dcterms:modified>
</cp:coreProperties>
</file>