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7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8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9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10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drawings/drawing11.xml" ContentType="application/vnd.openxmlformats-officedocument.drawing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drawings/drawing12.xml" ContentType="application/vnd.openxmlformats-officedocument.drawing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3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14.xml" ContentType="application/vnd.openxmlformats-officedocument.drawing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  <Override PartName="/xl/charts/colors36.xml" ContentType="application/vnd.ms-office.chartcolorstyle+xml"/>
  <Override PartName="/xl/charts/style36.xml" ContentType="application/vnd.ms-office.chartstyle+xml"/>
  <Override PartName="/xl/charts/colors37.xml" ContentType="application/vnd.ms-office.chartcolorstyle+xml"/>
  <Override PartName="/xl/charts/style37.xml" ContentType="application/vnd.ms-office.chartstyle+xml"/>
  <Override PartName="/xl/charts/colors38.xml" ContentType="application/vnd.ms-office.chartcolorstyle+xml"/>
  <Override PartName="/xl/charts/style38.xml" ContentType="application/vnd.ms-office.chartstyle+xml"/>
  <Override PartName="/xl/charts/colors39.xml" ContentType="application/vnd.ms-office.chartcolorstyle+xml"/>
  <Override PartName="/xl/charts/style39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41.xml" ContentType="application/vnd.ms-office.chartcolorstyle+xml"/>
  <Override PartName="/xl/charts/style41.xml" ContentType="application/vnd.ms-office.chartstyle+xml"/>
  <Override PartName="/xl/charts/colors42.xml" ContentType="application/vnd.ms-office.chartcolorstyle+xml"/>
  <Override PartName="/xl/charts/style42.xml" ContentType="application/vnd.ms-office.chartstyle+xml"/>
  <Override PartName="/xl/charts/colors43.xml" ContentType="application/vnd.ms-office.chartcolorstyle+xml"/>
  <Override PartName="/xl/charts/style43.xml" ContentType="application/vnd.ms-office.chartstyle+xml"/>
  <Override PartName="/xl/charts/colors44.xml" ContentType="application/vnd.ms-office.chartcolorstyle+xml"/>
  <Override PartName="/xl/charts/style44.xml" ContentType="application/vnd.ms-office.chartstyle+xml"/>
  <Override PartName="/xl/charts/colors45.xml" ContentType="application/vnd.ms-office.chartcolorstyle+xml"/>
  <Override PartName="/xl/charts/style45.xml" ContentType="application/vnd.ms-office.chartstyle+xml"/>
  <Override PartName="/xl/charts/colors46.xml" ContentType="application/vnd.ms-office.chartcolorstyle+xml"/>
  <Override PartName="/xl/charts/style46.xml" ContentType="application/vnd.ms-office.chartstyle+xml"/>
  <Override PartName="/xl/charts/colors47.xml" ContentType="application/vnd.ms-office.chartcolorstyle+xml"/>
  <Override PartName="/xl/charts/style47.xml" ContentType="application/vnd.ms-office.chartstyle+xml"/>
  <Override PartName="/xl/charts/colors48.xml" ContentType="application/vnd.ms-office.chartcolorstyle+xml"/>
  <Override PartName="/xl/charts/style48.xml" ContentType="application/vnd.ms-office.chartstyle+xml"/>
  <Override PartName="/xl/charts/colors49.xml" ContentType="application/vnd.ms-office.chartcolorstyle+xml"/>
  <Override PartName="/xl/charts/style49.xml" ContentType="application/vnd.ms-office.chartstyle+xml"/>
  <Override PartName="/xl/charts/colors50.xml" ContentType="application/vnd.ms-office.chartcolorstyle+xml"/>
  <Override PartName="/xl/charts/style50.xml" ContentType="application/vnd.ms-office.chartstyle+xml"/>
  <Override PartName="/xl/charts/colors51.xml" ContentType="application/vnd.ms-office.chartcolorstyle+xml"/>
  <Override PartName="/xl/charts/style51.xml" ContentType="application/vnd.ms-office.chartstyle+xml"/>
  <Override PartName="/xl/charts/colors52.xml" ContentType="application/vnd.ms-office.chartcolorstyle+xml"/>
  <Override PartName="/xl/charts/style52.xml" ContentType="application/vnd.ms-office.chartstyle+xml"/>
  <Override PartName="/xl/charts/colors53.xml" ContentType="application/vnd.ms-office.chartcolorstyle+xml"/>
  <Override PartName="/xl/charts/style53.xml" ContentType="application/vnd.ms-office.chartstyle+xml"/>
  <Override PartName="/xl/charts/colors54.xml" ContentType="application/vnd.ms-office.chartcolorstyle+xml"/>
  <Override PartName="/xl/charts/style54.xml" ContentType="application/vnd.ms-office.chartstyle+xml"/>
  <Override PartName="/xl/charts/colors55.xml" ContentType="application/vnd.ms-office.chartcolorstyle+xml"/>
  <Override PartName="/xl/charts/style55.xml" ContentType="application/vnd.ms-office.chartstyle+xml"/>
  <Override PartName="/xl/charts/colors56.xml" ContentType="application/vnd.ms-office.chartcolorstyle+xml"/>
  <Override PartName="/xl/charts/style56.xml" ContentType="application/vnd.ms-office.chartstyle+xml"/>
  <Override PartName="/xl/charts/colors57.xml" ContentType="application/vnd.ms-office.chartcolorstyle+xml"/>
  <Override PartName="/xl/charts/style57.xml" ContentType="application/vnd.ms-office.chartstyle+xml"/>
  <Override PartName="/xl/charts/colors58.xml" ContentType="application/vnd.ms-office.chartcolorstyle+xml"/>
  <Override PartName="/xl/charts/style58.xml" ContentType="application/vnd.ms-office.chartstyle+xml"/>
  <Override PartName="/xl/charts/colors59.xml" ContentType="application/vnd.ms-office.chartcolorstyle+xml"/>
  <Override PartName="/xl/charts/style59.xml" ContentType="application/vnd.ms-office.chartstyle+xml"/>
  <Override PartName="/xl/charts/colors60.xml" ContentType="application/vnd.ms-office.chartcolorstyle+xml"/>
  <Override PartName="/xl/charts/style60.xml" ContentType="application/vnd.ms-office.chartstyle+xml"/>
  <Override PartName="/xl/charts/colors61.xml" ContentType="application/vnd.ms-office.chartcolorstyle+xml"/>
  <Override PartName="/xl/charts/style61.xml" ContentType="application/vnd.ms-office.chartstyle+xml"/>
  <Override PartName="/xl/charts/colors62.xml" ContentType="application/vnd.ms-office.chartcolorstyle+xml"/>
  <Override PartName="/xl/charts/style62.xml" ContentType="application/vnd.ms-office.chartstyle+xml"/>
  <Override PartName="/xl/charts/colors63.xml" ContentType="application/vnd.ms-office.chartcolorstyle+xml"/>
  <Override PartName="/xl/charts/style63.xml" ContentType="application/vnd.ms-office.chartstyle+xml"/>
  <Override PartName="/xl/charts/colors64.xml" ContentType="application/vnd.ms-office.chartcolorstyle+xml"/>
  <Override PartName="/xl/charts/style64.xml" ContentType="application/vnd.ms-office.chartstyle+xml"/>
  <Override PartName="/xl/charts/colors65.xml" ContentType="application/vnd.ms-office.chartcolorstyle+xml"/>
  <Override PartName="/xl/charts/style65.xml" ContentType="application/vnd.ms-office.chartstyle+xml"/>
  <Override PartName="/xl/charts/colors66.xml" ContentType="application/vnd.ms-office.chartcolorstyle+xml"/>
  <Override PartName="/xl/charts/style66.xml" ContentType="application/vnd.ms-office.chartstyle+xml"/>
  <Override PartName="/xl/charts/colors67.xml" ContentType="application/vnd.ms-office.chartcolorstyle+xml"/>
  <Override PartName="/xl/charts/style67.xml" ContentType="application/vnd.ms-office.chartstyle+xml"/>
  <Override PartName="/xl/charts/colors68.xml" ContentType="application/vnd.ms-office.chartcolorstyle+xml"/>
  <Override PartName="/xl/charts/style68.xml" ContentType="application/vnd.ms-office.chartstyle+xml"/>
  <Override PartName="/xl/charts/colors69.xml" ContentType="application/vnd.ms-office.chartcolorstyle+xml"/>
  <Override PartName="/xl/charts/style69.xml" ContentType="application/vnd.ms-office.chartstyle+xml"/>
  <Override PartName="/xl/charts/colors70.xml" ContentType="application/vnd.ms-office.chartcolorstyle+xml"/>
  <Override PartName="/xl/charts/style70.xml" ContentType="application/vnd.ms-office.chartstyle+xml"/>
  <Override PartName="/xl/charts/colors71.xml" ContentType="application/vnd.ms-office.chartcolorstyle+xml"/>
  <Override PartName="/xl/charts/style71.xml" ContentType="application/vnd.ms-office.chartstyle+xml"/>
  <Override PartName="/xl/charts/colors72.xml" ContentType="application/vnd.ms-office.chartcolorstyle+xml"/>
  <Override PartName="/xl/charts/style72.xml" ContentType="application/vnd.ms-office.chartstyle+xml"/>
  <Override PartName="/xl/charts/colors73.xml" ContentType="application/vnd.ms-office.chartcolorstyle+xml"/>
  <Override PartName="/xl/charts/style73.xml" ContentType="application/vnd.ms-office.chartstyle+xml"/>
  <Override PartName="/xl/charts/colors74.xml" ContentType="application/vnd.ms-office.chartcolorstyle+xml"/>
  <Override PartName="/xl/charts/style74.xml" ContentType="application/vnd.ms-office.chartstyle+xml"/>
  <Override PartName="/xl/charts/colors75.xml" ContentType="application/vnd.ms-office.chartcolorstyle+xml"/>
  <Override PartName="/xl/charts/style75.xml" ContentType="application/vnd.ms-office.chartstyle+xml"/>
  <Override PartName="/xl/charts/colors76.xml" ContentType="application/vnd.ms-office.chartcolorstyle+xml"/>
  <Override PartName="/xl/charts/style76.xml" ContentType="application/vnd.ms-office.chartstyle+xml"/>
  <Override PartName="/xl/charts/colors77.xml" ContentType="application/vnd.ms-office.chartcolorstyle+xml"/>
  <Override PartName="/xl/charts/style77.xml" ContentType="application/vnd.ms-office.chartstyle+xml"/>
  <Override PartName="/xl/charts/colors78.xml" ContentType="application/vnd.ms-office.chartcolorstyle+xml"/>
  <Override PartName="/xl/charts/style78.xml" ContentType="application/vnd.ms-office.chartstyle+xml"/>
  <Override PartName="/xl/charts/colors79.xml" ContentType="application/vnd.ms-office.chartcolorstyle+xml"/>
  <Override PartName="/xl/charts/style79.xml" ContentType="application/vnd.ms-office.chartstyle+xml"/>
  <Override PartName="/xl/charts/colors80.xml" ContentType="application/vnd.ms-office.chartcolorstyle+xml"/>
  <Override PartName="/xl/charts/style80.xml" ContentType="application/vnd.ms-office.chartstyle+xml"/>
  <Override PartName="/xl/charts/colors81.xml" ContentType="application/vnd.ms-office.chartcolorstyle+xml"/>
  <Override PartName="/xl/charts/style81.xml" ContentType="application/vnd.ms-office.chartstyle+xml"/>
  <Override PartName="/xl/charts/colors82.xml" ContentType="application/vnd.ms-office.chartcolorstyle+xml"/>
  <Override PartName="/xl/charts/style82.xml" ContentType="application/vnd.ms-office.chartstyle+xml"/>
  <Override PartName="/xl/charts/colors83.xml" ContentType="application/vnd.ms-office.chartcolorstyle+xml"/>
  <Override PartName="/xl/charts/style83.xml" ContentType="application/vnd.ms-office.chartstyle+xml"/>
  <Override PartName="/xl/charts/colors84.xml" ContentType="application/vnd.ms-office.chartcolorstyle+xml"/>
  <Override PartName="/xl/charts/style84.xml" ContentType="application/vnd.ms-office.chartstyle+xml"/>
  <Override PartName="/xl/charts/colors85.xml" ContentType="application/vnd.ms-office.chartcolorstyle+xml"/>
  <Override PartName="/xl/charts/style85.xml" ContentType="application/vnd.ms-office.chartstyle+xml"/>
  <Override PartName="/xl/charts/colors86.xml" ContentType="application/vnd.ms-office.chartcolorstyle+xml"/>
  <Override PartName="/xl/charts/style86.xml" ContentType="application/vnd.ms-office.chartstyle+xml"/>
  <Override PartName="/xl/charts/colors87.xml" ContentType="application/vnd.ms-office.chartcolorstyle+xml"/>
  <Override PartName="/xl/charts/style87.xml" ContentType="application/vnd.ms-office.chartstyle+xml"/>
  <Override PartName="/xl/charts/colors88.xml" ContentType="application/vnd.ms-office.chartcolorstyle+xml"/>
  <Override PartName="/xl/charts/style88.xml" ContentType="application/vnd.ms-office.chartstyle+xml"/>
  <Override PartName="/xl/charts/colors89.xml" ContentType="application/vnd.ms-office.chartcolorstyle+xml"/>
  <Override PartName="/xl/charts/style89.xml" ContentType="application/vnd.ms-office.chartstyle+xml"/>
  <Override PartName="/xl/charts/colors90.xml" ContentType="application/vnd.ms-office.chartcolorstyle+xml"/>
  <Override PartName="/xl/charts/style90.xml" ContentType="application/vnd.ms-office.chartstyle+xml"/>
  <Override PartName="/xl/charts/colors91.xml" ContentType="application/vnd.ms-office.chartcolorstyle+xml"/>
  <Override PartName="/xl/charts/style91.xml" ContentType="application/vnd.ms-office.chartstyle+xml"/>
  <Override PartName="/xl/charts/colors92.xml" ContentType="application/vnd.ms-office.chartcolorstyle+xml"/>
  <Override PartName="/xl/charts/style92.xml" ContentType="application/vnd.ms-office.chartstyle+xml"/>
  <Override PartName="/xl/charts/colors93.xml" ContentType="application/vnd.ms-office.chartcolorstyle+xml"/>
  <Override PartName="/xl/charts/style93.xml" ContentType="application/vnd.ms-office.chartstyle+xml"/>
  <Override PartName="/xl/charts/colors94.xml" ContentType="application/vnd.ms-office.chartcolorstyle+xml"/>
  <Override PartName="/xl/charts/style94.xml" ContentType="application/vnd.ms-office.chartstyle+xml"/>
  <Override PartName="/xl/charts/colors95.xml" ContentType="application/vnd.ms-office.chartcolorstyle+xml"/>
  <Override PartName="/xl/charts/style95.xml" ContentType="application/vnd.ms-office.chartstyle+xml"/>
  <Override PartName="/xl/charts/colors96.xml" ContentType="application/vnd.ms-office.chartcolorstyle+xml"/>
  <Override PartName="/xl/charts/style96.xml" ContentType="application/vnd.ms-office.chartstyle+xml"/>
  <Override PartName="/xl/charts/colors97.xml" ContentType="application/vnd.ms-office.chartcolorstyle+xml"/>
  <Override PartName="/xl/charts/style97.xml" ContentType="application/vnd.ms-office.chartstyle+xml"/>
  <Override PartName="/xl/charts/colors98.xml" ContentType="application/vnd.ms-office.chartcolorstyle+xml"/>
  <Override PartName="/xl/charts/style98.xml" ContentType="application/vnd.ms-office.chartstyle+xml"/>
  <Override PartName="/xl/charts/colors99.xml" ContentType="application/vnd.ms-office.chartcolorstyle+xml"/>
  <Override PartName="/xl/charts/style99.xml" ContentType="application/vnd.ms-office.chartstyle+xml"/>
  <Override PartName="/xl/charts/colors100.xml" ContentType="application/vnd.ms-office.chartcolorstyle+xml"/>
  <Override PartName="/xl/charts/style100.xml" ContentType="application/vnd.ms-office.chartstyle+xml"/>
  <Override PartName="/xl/charts/colors101.xml" ContentType="application/vnd.ms-office.chartcolorstyle+xml"/>
  <Override PartName="/xl/charts/style101.xml" ContentType="application/vnd.ms-office.chartstyle+xml"/>
  <Override PartName="/xl/charts/colors102.xml" ContentType="application/vnd.ms-office.chartcolorstyle+xml"/>
  <Override PartName="/xl/charts/style102.xml" ContentType="application/vnd.ms-office.chartstyle+xml"/>
  <Override PartName="/xl/charts/colors103.xml" ContentType="application/vnd.ms-office.chartcolorstyle+xml"/>
  <Override PartName="/xl/charts/style103.xml" ContentType="application/vnd.ms-office.chartstyle+xml"/>
  <Override PartName="/xl/charts/colors104.xml" ContentType="application/vnd.ms-office.chartcolorstyle+xml"/>
  <Override PartName="/xl/charts/style104.xml" ContentType="application/vnd.ms-office.chartstyle+xml"/>
  <Override PartName="/xl/charts/colors105.xml" ContentType="application/vnd.ms-office.chartcolorstyle+xml"/>
  <Override PartName="/xl/charts/style105.xml" ContentType="application/vnd.ms-office.chartstyle+xml"/>
  <Override PartName="/xl/charts/colors106.xml" ContentType="application/vnd.ms-office.chartcolorstyle+xml"/>
  <Override PartName="/xl/charts/style106.xml" ContentType="application/vnd.ms-office.chartstyle+xml"/>
  <Override PartName="/xl/charts/colors107.xml" ContentType="application/vnd.ms-office.chartcolorstyle+xml"/>
  <Override PartName="/xl/charts/style107.xml" ContentType="application/vnd.ms-office.chartstyle+xml"/>
  <Override PartName="/xl/charts/colors108.xml" ContentType="application/vnd.ms-office.chartcolorstyle+xml"/>
  <Override PartName="/xl/charts/style108.xml" ContentType="application/vnd.ms-office.chartstyle+xml"/>
  <Override PartName="/xl/charts/colors109.xml" ContentType="application/vnd.ms-office.chartcolorstyle+xml"/>
  <Override PartName="/xl/charts/style109.xml" ContentType="application/vnd.ms-office.chartstyle+xml"/>
  <Override PartName="/xl/charts/colors110.xml" ContentType="application/vnd.ms-office.chartcolorstyle+xml"/>
  <Override PartName="/xl/charts/style110.xml" ContentType="application/vnd.ms-office.chartstyle+xml"/>
  <Override PartName="/xl/charts/colors111.xml" ContentType="application/vnd.ms-office.chartcolorstyle+xml"/>
  <Override PartName="/xl/charts/style111.xml" ContentType="application/vnd.ms-office.chartstyle+xml"/>
  <Override PartName="/xl/charts/colors112.xml" ContentType="application/vnd.ms-office.chartcolorstyle+xml"/>
  <Override PartName="/xl/charts/style112.xml" ContentType="application/vnd.ms-office.chartstyle+xml"/>
  <Override PartName="/xl/charts/colors113.xml" ContentType="application/vnd.ms-office.chartcolorstyle+xml"/>
  <Override PartName="/xl/charts/style113.xml" ContentType="application/vnd.ms-office.chartstyle+xml"/>
  <Override PartName="/xl/charts/colors114.xml" ContentType="application/vnd.ms-office.chartcolorstyle+xml"/>
  <Override PartName="/xl/charts/style114.xml" ContentType="application/vnd.ms-office.chartstyle+xml"/>
  <Override PartName="/xl/charts/colors115.xml" ContentType="application/vnd.ms-office.chartcolorstyle+xml"/>
  <Override PartName="/xl/charts/style115.xml" ContentType="application/vnd.ms-office.chartstyle+xml"/>
  <Override PartName="/xl/charts/colors116.xml" ContentType="application/vnd.ms-office.chartcolorstyle+xml"/>
  <Override PartName="/xl/charts/style116.xml" ContentType="application/vnd.ms-office.chartstyle+xml"/>
  <Override PartName="/xl/charts/colors117.xml" ContentType="application/vnd.ms-office.chartcolorstyle+xml"/>
  <Override PartName="/xl/charts/style117.xml" ContentType="application/vnd.ms-office.chartstyle+xml"/>
  <Override PartName="/xl/charts/colors118.xml" ContentType="application/vnd.ms-office.chartcolorstyle+xml"/>
  <Override PartName="/xl/charts/style118.xml" ContentType="application/vnd.ms-office.chartstyle+xml"/>
  <Override PartName="/xl/charts/colors119.xml" ContentType="application/vnd.ms-office.chartcolorstyle+xml"/>
  <Override PartName="/xl/charts/style119.xml" ContentType="application/vnd.ms-office.chartstyle+xml"/>
  <Override PartName="/xl/charts/colors120.xml" ContentType="application/vnd.ms-office.chartcolorstyle+xml"/>
  <Override PartName="/xl/charts/style120.xml" ContentType="application/vnd.ms-office.chartstyle+xml"/>
  <Override PartName="/xl/charts/colors121.xml" ContentType="application/vnd.ms-office.chartcolorstyle+xml"/>
  <Override PartName="/xl/charts/style121.xml" ContentType="application/vnd.ms-office.chartstyle+xml"/>
  <Override PartName="/xl/charts/colors122.xml" ContentType="application/vnd.ms-office.chartcolorstyle+xml"/>
  <Override PartName="/xl/charts/style122.xml" ContentType="application/vnd.ms-office.chartstyle+xml"/>
  <Override PartName="/xl/charts/colors123.xml" ContentType="application/vnd.ms-office.chartcolorstyle+xml"/>
  <Override PartName="/xl/charts/style123.xml" ContentType="application/vnd.ms-office.chartstyle+xml"/>
  <Override PartName="/xl/charts/colors124.xml" ContentType="application/vnd.ms-office.chartcolorstyle+xml"/>
  <Override PartName="/xl/charts/style124.xml" ContentType="application/vnd.ms-office.chartstyle+xml"/>
  <Override PartName="/xl/charts/colors125.xml" ContentType="application/vnd.ms-office.chartcolorstyle+xml"/>
  <Override PartName="/xl/charts/style125.xml" ContentType="application/vnd.ms-office.chartstyle+xml"/>
  <Override PartName="/xl/charts/colors126.xml" ContentType="application/vnd.ms-office.chartcolorstyle+xml"/>
  <Override PartName="/xl/charts/style126.xml" ContentType="application/vnd.ms-office.chartstyle+xml"/>
  <Override PartName="/xl/charts/colors127.xml" ContentType="application/vnd.ms-office.chartcolorstyle+xml"/>
  <Override PartName="/xl/charts/style127.xml" ContentType="application/vnd.ms-office.chartstyle+xml"/>
  <Override PartName="/xl/charts/colors128.xml" ContentType="application/vnd.ms-office.chartcolorstyle+xml"/>
  <Override PartName="/xl/charts/style128.xml" ContentType="application/vnd.ms-office.chartstyle+xml"/>
  <Override PartName="/xl/charts/colors129.xml" ContentType="application/vnd.ms-office.chartcolorstyle+xml"/>
  <Override PartName="/xl/charts/style129.xml" ContentType="application/vnd.ms-office.chartstyle+xml"/>
  <Override PartName="/xl/charts/colors130.xml" ContentType="application/vnd.ms-office.chartcolorstyle+xml"/>
  <Override PartName="/xl/charts/style130.xml" ContentType="application/vnd.ms-office.chartstyle+xml"/>
  <Override PartName="/xl/charts/colors131.xml" ContentType="application/vnd.ms-office.chartcolorstyle+xml"/>
  <Override PartName="/xl/charts/style131.xml" ContentType="application/vnd.ms-office.chartstyle+xml"/>
  <Override PartName="/xl/charts/colors132.xml" ContentType="application/vnd.ms-office.chartcolorstyle+xml"/>
  <Override PartName="/xl/charts/style132.xml" ContentType="application/vnd.ms-office.chartstyle+xml"/>
  <Override PartName="/xl/charts/colors133.xml" ContentType="application/vnd.ms-office.chartcolorstyle+xml"/>
  <Override PartName="/xl/charts/style133.xml" ContentType="application/vnd.ms-office.chartstyle+xml"/>
  <Override PartName="/xl/charts/colors134.xml" ContentType="application/vnd.ms-office.chartcolorstyle+xml"/>
  <Override PartName="/xl/charts/style134.xml" ContentType="application/vnd.ms-office.chartstyle+xml"/>
  <Override PartName="/xl/charts/colors135.xml" ContentType="application/vnd.ms-office.chartcolorstyle+xml"/>
  <Override PartName="/xl/charts/style135.xml" ContentType="application/vnd.ms-office.chartstyle+xml"/>
  <Override PartName="/xl/charts/colors136.xml" ContentType="application/vnd.ms-office.chartcolorstyle+xml"/>
  <Override PartName="/xl/charts/style136.xml" ContentType="application/vnd.ms-office.chartstyle+xml"/>
  <Override PartName="/xl/charts/colors137.xml" ContentType="application/vnd.ms-office.chartcolorstyle+xml"/>
  <Override PartName="/xl/charts/style137.xml" ContentType="application/vnd.ms-office.chartstyle+xml"/>
  <Override PartName="/xl/charts/colors138.xml" ContentType="application/vnd.ms-office.chartcolorstyle+xml"/>
  <Override PartName="/xl/charts/style138.xml" ContentType="application/vnd.ms-office.chartstyle+xml"/>
  <Override PartName="/xl/charts/colors139.xml" ContentType="application/vnd.ms-office.chartcolorstyle+xml"/>
  <Override PartName="/xl/charts/style139.xml" ContentType="application/vnd.ms-office.chartstyle+xml"/>
  <Override PartName="/xl/charts/colors140.xml" ContentType="application/vnd.ms-office.chartcolorstyle+xml"/>
  <Override PartName="/xl/charts/style140.xml" ContentType="application/vnd.ms-office.chartstyle+xml"/>
  <Override PartName="/xl/charts/colors141.xml" ContentType="application/vnd.ms-office.chartcolorstyle+xml"/>
  <Override PartName="/xl/charts/style141.xml" ContentType="application/vnd.ms-office.chartstyle+xml"/>
  <Override PartName="/xl/charts/colors142.xml" ContentType="application/vnd.ms-office.chartcolorstyle+xml"/>
  <Override PartName="/xl/charts/style142.xml" ContentType="application/vnd.ms-office.chartstyle+xml"/>
  <Override PartName="/xl/charts/colors143.xml" ContentType="application/vnd.ms-office.chartcolorstyle+xml"/>
  <Override PartName="/xl/charts/style143.xml" ContentType="application/vnd.ms-office.chartstyle+xml"/>
  <Override PartName="/xl/charts/colors144.xml" ContentType="application/vnd.ms-office.chartcolorstyle+xml"/>
  <Override PartName="/xl/charts/style144.xml" ContentType="application/vnd.ms-office.chartstyle+xml"/>
  <Override PartName="/xl/charts/colors145.xml" ContentType="application/vnd.ms-office.chartcolorstyle+xml"/>
  <Override PartName="/xl/charts/style145.xml" ContentType="application/vnd.ms-office.chartstyle+xml"/>
  <Override PartName="/xl/charts/colors146.xml" ContentType="application/vnd.ms-office.chartcolorstyle+xml"/>
  <Override PartName="/xl/charts/style146.xml" ContentType="application/vnd.ms-office.chartstyle+xml"/>
  <Override PartName="/xl/charts/colors147.xml" ContentType="application/vnd.ms-office.chartcolorstyle+xml"/>
  <Override PartName="/xl/charts/style147.xml" ContentType="application/vnd.ms-office.chartstyle+xml"/>
  <Override PartName="/xl/charts/colors148.xml" ContentType="application/vnd.ms-office.chartcolorstyle+xml"/>
  <Override PartName="/xl/charts/style148.xml" ContentType="application/vnd.ms-office.chartstyle+xml"/>
  <Override PartName="/xl/charts/colors149.xml" ContentType="application/vnd.ms-office.chartcolorstyle+xml"/>
  <Override PartName="/xl/charts/style149.xml" ContentType="application/vnd.ms-office.chartstyle+xml"/>
  <Override PartName="/xl/charts/colors150.xml" ContentType="application/vnd.ms-office.chartcolorstyle+xml"/>
  <Override PartName="/xl/charts/style150.xml" ContentType="application/vnd.ms-office.chartstyle+xml"/>
  <Override PartName="/xl/charts/colors151.xml" ContentType="application/vnd.ms-office.chartcolorstyle+xml"/>
  <Override PartName="/xl/charts/style151.xml" ContentType="application/vnd.ms-office.chartstyle+xml"/>
  <Override PartName="/xl/charts/colors152.xml" ContentType="application/vnd.ms-office.chartcolorstyle+xml"/>
  <Override PartName="/xl/charts/style152.xml" ContentType="application/vnd.ms-office.chartstyle+xml"/>
  <Override PartName="/xl/charts/colors153.xml" ContentType="application/vnd.ms-office.chartcolorstyle+xml"/>
  <Override PartName="/xl/charts/style153.xml" ContentType="application/vnd.ms-office.chartstyle+xml"/>
  <Override PartName="/xl/charts/colors154.xml" ContentType="application/vnd.ms-office.chartcolorstyle+xml"/>
  <Override PartName="/xl/charts/style154.xml" ContentType="application/vnd.ms-office.chartstyle+xml"/>
  <Override PartName="/xl/charts/colors155.xml" ContentType="application/vnd.ms-office.chartcolorstyle+xml"/>
  <Override PartName="/xl/charts/style155.xml" ContentType="application/vnd.ms-office.chartstyle+xml"/>
  <Override PartName="/xl/charts/colors156.xml" ContentType="application/vnd.ms-office.chartcolorstyle+xml"/>
  <Override PartName="/xl/charts/style156.xml" ContentType="application/vnd.ms-office.chartstyle+xml"/>
  <Override PartName="/xl/charts/colors157.xml" ContentType="application/vnd.ms-office.chartcolorstyle+xml"/>
  <Override PartName="/xl/charts/style157.xml" ContentType="application/vnd.ms-office.chartstyle+xml"/>
  <Override PartName="/xl/charts/colors158.xml" ContentType="application/vnd.ms-office.chartcolorstyle+xml"/>
  <Override PartName="/xl/charts/style158.xml" ContentType="application/vnd.ms-office.chartstyle+xml"/>
  <Override PartName="/xl/charts/colors159.xml" ContentType="application/vnd.ms-office.chartcolorstyle+xml"/>
  <Override PartName="/xl/charts/style15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" windowWidth="20730" windowHeight="8910" tabRatio="866" activeTab="9"/>
  </bookViews>
  <sheets>
    <sheet name="原始" sheetId="1" r:id="rId1"/>
    <sheet name="簡表" sheetId="2" r:id="rId2"/>
    <sheet name="pest種" sheetId="18" r:id="rId3"/>
    <sheet name="pest" sheetId="23" r:id="rId4"/>
    <sheet name="predator" sheetId="19" r:id="rId5"/>
    <sheet name="parasitoid" sheetId="20" r:id="rId6"/>
    <sheet name="neutral" sheetId="22" r:id="rId7"/>
    <sheet name="16田區" sheetId="3" r:id="rId8"/>
    <sheet name="16田區比率" sheetId="13" r:id="rId9"/>
    <sheet name="分類" sheetId="14" r:id="rId10"/>
    <sheet name="分類比率" sheetId="15" r:id="rId11"/>
    <sheet name="6平均" sheetId="16" r:id="rId12"/>
    <sheet name="苑裡有機慣行" sheetId="8" r:id="rId13"/>
    <sheet name="苑裡山地海+二林" sheetId="9" r:id="rId14"/>
    <sheet name="比較" sheetId="10" r:id="rId15"/>
    <sheet name="各地優勢科" sheetId="11" r:id="rId16"/>
    <sheet name="總優勢科" sheetId="12" r:id="rId17"/>
  </sheets>
  <definedNames>
    <definedName name="_xlnm._FilterDatabase" localSheetId="0" hidden="1">原始!$A$1:$I$1576</definedName>
  </definedNames>
  <calcPr calcId="162913"/>
  <pivotCaches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9" l="1"/>
  <c r="D32" i="9"/>
  <c r="E32" i="9"/>
  <c r="F32" i="9"/>
  <c r="B32" i="9"/>
  <c r="B29" i="9"/>
  <c r="C29" i="9"/>
  <c r="D29" i="9"/>
  <c r="E29" i="9"/>
  <c r="F29" i="9"/>
  <c r="B19" i="9"/>
  <c r="C19" i="9"/>
  <c r="D19" i="9"/>
  <c r="E19" i="9"/>
  <c r="F19" i="9"/>
  <c r="B9" i="9"/>
  <c r="C9" i="9"/>
  <c r="D9" i="9"/>
  <c r="E9" i="9"/>
  <c r="F9" i="9"/>
  <c r="B19" i="8"/>
  <c r="C19" i="8"/>
  <c r="D19" i="8"/>
  <c r="E19" i="8"/>
  <c r="F19" i="8"/>
  <c r="B9" i="8"/>
  <c r="C9" i="8"/>
  <c r="D9" i="8"/>
  <c r="E9" i="8"/>
  <c r="F9" i="8"/>
  <c r="B59" i="16"/>
  <c r="C59" i="16"/>
  <c r="D59" i="16"/>
  <c r="E59" i="16"/>
  <c r="F59" i="16"/>
  <c r="B49" i="16"/>
  <c r="C49" i="16"/>
  <c r="D49" i="16"/>
  <c r="E49" i="16"/>
  <c r="F49" i="16"/>
  <c r="B39" i="16"/>
  <c r="C39" i="16"/>
  <c r="D39" i="16"/>
  <c r="E39" i="16"/>
  <c r="F39" i="16"/>
  <c r="B29" i="16"/>
  <c r="C29" i="16"/>
  <c r="D29" i="16"/>
  <c r="E29" i="16"/>
  <c r="F29" i="16"/>
  <c r="B19" i="16"/>
  <c r="C19" i="16"/>
  <c r="D19" i="16"/>
  <c r="E19" i="16"/>
  <c r="F19" i="16"/>
  <c r="B9" i="16"/>
  <c r="C9" i="16"/>
  <c r="D9" i="16"/>
  <c r="E9" i="16"/>
  <c r="F9" i="16"/>
  <c r="E159" i="15"/>
  <c r="D159" i="15"/>
  <c r="C159" i="15"/>
  <c r="B159" i="15"/>
  <c r="E158" i="15"/>
  <c r="D158" i="15"/>
  <c r="C158" i="15"/>
  <c r="B158" i="15"/>
  <c r="E157" i="15"/>
  <c r="D157" i="15"/>
  <c r="C157" i="15"/>
  <c r="B157" i="15"/>
  <c r="E156" i="15"/>
  <c r="D156" i="15"/>
  <c r="C156" i="15"/>
  <c r="B156" i="15"/>
  <c r="E155" i="15"/>
  <c r="D155" i="15"/>
  <c r="C155" i="15"/>
  <c r="B155" i="15"/>
  <c r="E154" i="15"/>
  <c r="D154" i="15"/>
  <c r="C154" i="15"/>
  <c r="B154" i="15"/>
  <c r="E153" i="15"/>
  <c r="D153" i="15"/>
  <c r="C153" i="15"/>
  <c r="B153" i="15"/>
  <c r="C152" i="15"/>
  <c r="D152" i="15"/>
  <c r="E152" i="15"/>
  <c r="B152" i="15"/>
  <c r="B153" i="13"/>
  <c r="C153" i="13"/>
  <c r="D153" i="13"/>
  <c r="E153" i="13"/>
  <c r="F153" i="13"/>
  <c r="B154" i="13"/>
  <c r="C154" i="13"/>
  <c r="D154" i="13"/>
  <c r="E154" i="13"/>
  <c r="F154" i="13"/>
  <c r="B155" i="13"/>
  <c r="C155" i="13"/>
  <c r="D155" i="13"/>
  <c r="E155" i="13"/>
  <c r="F155" i="13"/>
  <c r="B156" i="13"/>
  <c r="C156" i="13"/>
  <c r="D156" i="13"/>
  <c r="E156" i="13"/>
  <c r="F156" i="13"/>
  <c r="B157" i="13"/>
  <c r="C157" i="13"/>
  <c r="D157" i="13"/>
  <c r="E157" i="13"/>
  <c r="F157" i="13"/>
  <c r="B158" i="13"/>
  <c r="C158" i="13"/>
  <c r="D158" i="13"/>
  <c r="E158" i="13"/>
  <c r="F158" i="13"/>
  <c r="B159" i="13"/>
  <c r="C159" i="13"/>
  <c r="D159" i="13"/>
  <c r="E159" i="13"/>
  <c r="F159" i="13"/>
  <c r="C152" i="13"/>
  <c r="D152" i="13"/>
  <c r="E152" i="13"/>
  <c r="F152" i="13"/>
  <c r="B152" i="13"/>
  <c r="B143" i="13"/>
  <c r="C143" i="13"/>
  <c r="D143" i="13"/>
  <c r="E143" i="13"/>
  <c r="F143" i="13"/>
  <c r="B144" i="13"/>
  <c r="C144" i="13"/>
  <c r="D144" i="13"/>
  <c r="E144" i="13"/>
  <c r="F144" i="13"/>
  <c r="B145" i="13"/>
  <c r="C145" i="13"/>
  <c r="D145" i="13"/>
  <c r="E145" i="13"/>
  <c r="F145" i="13"/>
  <c r="B146" i="13"/>
  <c r="C146" i="13"/>
  <c r="D146" i="13"/>
  <c r="E146" i="13"/>
  <c r="F146" i="13"/>
  <c r="B147" i="13"/>
  <c r="C147" i="13"/>
  <c r="D147" i="13"/>
  <c r="E147" i="13"/>
  <c r="F147" i="13"/>
  <c r="B148" i="13"/>
  <c r="C148" i="13"/>
  <c r="D148" i="13"/>
  <c r="E148" i="13"/>
  <c r="F148" i="13"/>
  <c r="B149" i="13"/>
  <c r="C149" i="13"/>
  <c r="D149" i="13"/>
  <c r="E149" i="13"/>
  <c r="F149" i="13"/>
  <c r="C142" i="13"/>
  <c r="D142" i="13"/>
  <c r="E142" i="13"/>
  <c r="F142" i="13"/>
  <c r="B142" i="13"/>
  <c r="B143" i="15"/>
  <c r="C143" i="15"/>
  <c r="D143" i="15"/>
  <c r="E143" i="15"/>
  <c r="B144" i="15"/>
  <c r="C144" i="15"/>
  <c r="D144" i="15"/>
  <c r="E144" i="15"/>
  <c r="B145" i="15"/>
  <c r="C145" i="15"/>
  <c r="D145" i="15"/>
  <c r="E145" i="15"/>
  <c r="B146" i="15"/>
  <c r="C146" i="15"/>
  <c r="D146" i="15"/>
  <c r="E146" i="15"/>
  <c r="B147" i="15"/>
  <c r="C147" i="15"/>
  <c r="D147" i="15"/>
  <c r="E147" i="15"/>
  <c r="B148" i="15"/>
  <c r="C148" i="15"/>
  <c r="D148" i="15"/>
  <c r="E148" i="15"/>
  <c r="B149" i="15"/>
  <c r="C149" i="15"/>
  <c r="D149" i="15"/>
  <c r="E149" i="15"/>
  <c r="E142" i="15"/>
  <c r="D142" i="15"/>
  <c r="C142" i="15"/>
  <c r="B142" i="15"/>
  <c r="E139" i="15"/>
  <c r="D139" i="15"/>
  <c r="C139" i="15"/>
  <c r="B139" i="15"/>
  <c r="E138" i="15"/>
  <c r="D138" i="15"/>
  <c r="C138" i="15"/>
  <c r="B138" i="15"/>
  <c r="E137" i="15"/>
  <c r="D137" i="15"/>
  <c r="C137" i="15"/>
  <c r="B137" i="15"/>
  <c r="E136" i="15"/>
  <c r="D136" i="15"/>
  <c r="C136" i="15"/>
  <c r="B136" i="15"/>
  <c r="E135" i="15"/>
  <c r="D135" i="15"/>
  <c r="C135" i="15"/>
  <c r="B135" i="15"/>
  <c r="E134" i="15"/>
  <c r="D134" i="15"/>
  <c r="C134" i="15"/>
  <c r="B134" i="15"/>
  <c r="E133" i="15"/>
  <c r="D133" i="15"/>
  <c r="C133" i="15"/>
  <c r="B133" i="15"/>
  <c r="E132" i="15"/>
  <c r="D132" i="15"/>
  <c r="C132" i="15"/>
  <c r="B132" i="15"/>
  <c r="E129" i="15"/>
  <c r="D129" i="15"/>
  <c r="C129" i="15"/>
  <c r="B129" i="15"/>
  <c r="E128" i="15"/>
  <c r="D128" i="15"/>
  <c r="C128" i="15"/>
  <c r="B128" i="15"/>
  <c r="E127" i="15"/>
  <c r="D127" i="15"/>
  <c r="C127" i="15"/>
  <c r="B127" i="15"/>
  <c r="E126" i="15"/>
  <c r="D126" i="15"/>
  <c r="C126" i="15"/>
  <c r="B126" i="15"/>
  <c r="E125" i="15"/>
  <c r="D125" i="15"/>
  <c r="C125" i="15"/>
  <c r="B125" i="15"/>
  <c r="E124" i="15"/>
  <c r="D124" i="15"/>
  <c r="C124" i="15"/>
  <c r="B124" i="15"/>
  <c r="E123" i="15"/>
  <c r="D123" i="15"/>
  <c r="C123" i="15"/>
  <c r="B123" i="15"/>
  <c r="E122" i="15"/>
  <c r="D122" i="15"/>
  <c r="C122" i="15"/>
  <c r="B122" i="15"/>
  <c r="E119" i="15"/>
  <c r="D119" i="15"/>
  <c r="C119" i="15"/>
  <c r="B119" i="15"/>
  <c r="E118" i="15"/>
  <c r="D118" i="15"/>
  <c r="C118" i="15"/>
  <c r="B118" i="15"/>
  <c r="E117" i="15"/>
  <c r="D117" i="15"/>
  <c r="C117" i="15"/>
  <c r="B117" i="15"/>
  <c r="E116" i="15"/>
  <c r="D116" i="15"/>
  <c r="C116" i="15"/>
  <c r="B116" i="15"/>
  <c r="E115" i="15"/>
  <c r="D115" i="15"/>
  <c r="C115" i="15"/>
  <c r="B115" i="15"/>
  <c r="E114" i="15"/>
  <c r="D114" i="15"/>
  <c r="C114" i="15"/>
  <c r="B114" i="15"/>
  <c r="E113" i="15"/>
  <c r="D113" i="15"/>
  <c r="C113" i="15"/>
  <c r="B113" i="15"/>
  <c r="E112" i="15"/>
  <c r="D112" i="15"/>
  <c r="C112" i="15"/>
  <c r="B112" i="15"/>
  <c r="E109" i="15"/>
  <c r="D109" i="15"/>
  <c r="C109" i="15"/>
  <c r="B109" i="15"/>
  <c r="E108" i="15"/>
  <c r="D108" i="15"/>
  <c r="C108" i="15"/>
  <c r="B108" i="15"/>
  <c r="E107" i="15"/>
  <c r="D107" i="15"/>
  <c r="C107" i="15"/>
  <c r="B107" i="15"/>
  <c r="E106" i="15"/>
  <c r="D106" i="15"/>
  <c r="C106" i="15"/>
  <c r="B106" i="15"/>
  <c r="E105" i="15"/>
  <c r="D105" i="15"/>
  <c r="C105" i="15"/>
  <c r="B105" i="15"/>
  <c r="E104" i="15"/>
  <c r="D104" i="15"/>
  <c r="C104" i="15"/>
  <c r="B104" i="15"/>
  <c r="E103" i="15"/>
  <c r="D103" i="15"/>
  <c r="C103" i="15"/>
  <c r="B103" i="15"/>
  <c r="E102" i="15"/>
  <c r="D102" i="15"/>
  <c r="C102" i="15"/>
  <c r="B102" i="15"/>
  <c r="E99" i="15"/>
  <c r="D99" i="15"/>
  <c r="C99" i="15"/>
  <c r="B99" i="15"/>
  <c r="E98" i="15"/>
  <c r="D98" i="15"/>
  <c r="C98" i="15"/>
  <c r="B98" i="15"/>
  <c r="E97" i="15"/>
  <c r="D97" i="15"/>
  <c r="C97" i="15"/>
  <c r="B97" i="15"/>
  <c r="E96" i="15"/>
  <c r="D96" i="15"/>
  <c r="C96" i="15"/>
  <c r="B96" i="15"/>
  <c r="E95" i="15"/>
  <c r="D95" i="15"/>
  <c r="C95" i="15"/>
  <c r="B95" i="15"/>
  <c r="E94" i="15"/>
  <c r="D94" i="15"/>
  <c r="C94" i="15"/>
  <c r="B94" i="15"/>
  <c r="E93" i="15"/>
  <c r="D93" i="15"/>
  <c r="C93" i="15"/>
  <c r="B93" i="15"/>
  <c r="E92" i="15"/>
  <c r="D92" i="15"/>
  <c r="C92" i="15"/>
  <c r="B92" i="15"/>
  <c r="E89" i="15"/>
  <c r="D89" i="15"/>
  <c r="C89" i="15"/>
  <c r="B89" i="15"/>
  <c r="E88" i="15"/>
  <c r="D88" i="15"/>
  <c r="C88" i="15"/>
  <c r="B88" i="15"/>
  <c r="E87" i="15"/>
  <c r="D87" i="15"/>
  <c r="C87" i="15"/>
  <c r="B87" i="15"/>
  <c r="E86" i="15"/>
  <c r="D86" i="15"/>
  <c r="C86" i="15"/>
  <c r="B86" i="15"/>
  <c r="E85" i="15"/>
  <c r="D85" i="15"/>
  <c r="C85" i="15"/>
  <c r="B85" i="15"/>
  <c r="E84" i="15"/>
  <c r="D84" i="15"/>
  <c r="C84" i="15"/>
  <c r="B84" i="15"/>
  <c r="E83" i="15"/>
  <c r="D83" i="15"/>
  <c r="C83" i="15"/>
  <c r="B83" i="15"/>
  <c r="E82" i="15"/>
  <c r="D82" i="15"/>
  <c r="C82" i="15"/>
  <c r="B82" i="15"/>
  <c r="E79" i="15"/>
  <c r="D79" i="15"/>
  <c r="C79" i="15"/>
  <c r="B79" i="15"/>
  <c r="E78" i="15"/>
  <c r="D78" i="15"/>
  <c r="C78" i="15"/>
  <c r="B78" i="15"/>
  <c r="E77" i="15"/>
  <c r="D77" i="15"/>
  <c r="C77" i="15"/>
  <c r="B77" i="15"/>
  <c r="E76" i="15"/>
  <c r="D76" i="15"/>
  <c r="C76" i="15"/>
  <c r="B76" i="15"/>
  <c r="E75" i="15"/>
  <c r="D75" i="15"/>
  <c r="C75" i="15"/>
  <c r="B75" i="15"/>
  <c r="E74" i="15"/>
  <c r="D74" i="15"/>
  <c r="C74" i="15"/>
  <c r="B74" i="15"/>
  <c r="E73" i="15"/>
  <c r="D73" i="15"/>
  <c r="C73" i="15"/>
  <c r="B73" i="15"/>
  <c r="E72" i="15"/>
  <c r="D72" i="15"/>
  <c r="C72" i="15"/>
  <c r="B72" i="15"/>
  <c r="E69" i="15"/>
  <c r="D69" i="15"/>
  <c r="C69" i="15"/>
  <c r="B69" i="15"/>
  <c r="E68" i="15"/>
  <c r="D68" i="15"/>
  <c r="C68" i="15"/>
  <c r="B68" i="15"/>
  <c r="E67" i="15"/>
  <c r="D67" i="15"/>
  <c r="C67" i="15"/>
  <c r="B67" i="15"/>
  <c r="E66" i="15"/>
  <c r="D66" i="15"/>
  <c r="C66" i="15"/>
  <c r="B66" i="15"/>
  <c r="E65" i="15"/>
  <c r="D65" i="15"/>
  <c r="C65" i="15"/>
  <c r="B65" i="15"/>
  <c r="E64" i="15"/>
  <c r="D64" i="15"/>
  <c r="C64" i="15"/>
  <c r="B64" i="15"/>
  <c r="E63" i="15"/>
  <c r="D63" i="15"/>
  <c r="C63" i="15"/>
  <c r="B63" i="15"/>
  <c r="E62" i="15"/>
  <c r="D62" i="15"/>
  <c r="C62" i="15"/>
  <c r="B62" i="15"/>
  <c r="E59" i="15"/>
  <c r="D59" i="15"/>
  <c r="C59" i="15"/>
  <c r="B59" i="15"/>
  <c r="E58" i="15"/>
  <c r="D58" i="15"/>
  <c r="C58" i="15"/>
  <c r="B58" i="15"/>
  <c r="E57" i="15"/>
  <c r="D57" i="15"/>
  <c r="C57" i="15"/>
  <c r="B57" i="15"/>
  <c r="E56" i="15"/>
  <c r="D56" i="15"/>
  <c r="C56" i="15"/>
  <c r="B56" i="15"/>
  <c r="E55" i="15"/>
  <c r="D55" i="15"/>
  <c r="C55" i="15"/>
  <c r="B55" i="15"/>
  <c r="E54" i="15"/>
  <c r="D54" i="15"/>
  <c r="C54" i="15"/>
  <c r="B54" i="15"/>
  <c r="E53" i="15"/>
  <c r="D53" i="15"/>
  <c r="C53" i="15"/>
  <c r="B53" i="15"/>
  <c r="E52" i="15"/>
  <c r="D52" i="15"/>
  <c r="C52" i="15"/>
  <c r="B52" i="15"/>
  <c r="E49" i="15"/>
  <c r="D49" i="15"/>
  <c r="C49" i="15"/>
  <c r="B49" i="15"/>
  <c r="E48" i="15"/>
  <c r="D48" i="15"/>
  <c r="C48" i="15"/>
  <c r="B48" i="15"/>
  <c r="E47" i="15"/>
  <c r="D47" i="15"/>
  <c r="C47" i="15"/>
  <c r="B47" i="15"/>
  <c r="E46" i="15"/>
  <c r="D46" i="15"/>
  <c r="C46" i="15"/>
  <c r="B46" i="15"/>
  <c r="E45" i="15"/>
  <c r="D45" i="15"/>
  <c r="C45" i="15"/>
  <c r="B45" i="15"/>
  <c r="E44" i="15"/>
  <c r="D44" i="15"/>
  <c r="C44" i="15"/>
  <c r="B44" i="15"/>
  <c r="E43" i="15"/>
  <c r="D43" i="15"/>
  <c r="C43" i="15"/>
  <c r="B43" i="15"/>
  <c r="E42" i="15"/>
  <c r="D42" i="15"/>
  <c r="C42" i="15"/>
  <c r="B42" i="15"/>
  <c r="E39" i="15"/>
  <c r="D39" i="15"/>
  <c r="C39" i="15"/>
  <c r="B39" i="15"/>
  <c r="E38" i="15"/>
  <c r="D38" i="15"/>
  <c r="C38" i="15"/>
  <c r="B38" i="15"/>
  <c r="E37" i="15"/>
  <c r="D37" i="15"/>
  <c r="C37" i="15"/>
  <c r="B37" i="15"/>
  <c r="E36" i="15"/>
  <c r="D36" i="15"/>
  <c r="C36" i="15"/>
  <c r="B36" i="15"/>
  <c r="E35" i="15"/>
  <c r="D35" i="15"/>
  <c r="C35" i="15"/>
  <c r="B35" i="15"/>
  <c r="E34" i="15"/>
  <c r="D34" i="15"/>
  <c r="C34" i="15"/>
  <c r="B34" i="15"/>
  <c r="E33" i="15"/>
  <c r="D33" i="15"/>
  <c r="C33" i="15"/>
  <c r="B33" i="15"/>
  <c r="E32" i="15"/>
  <c r="D32" i="15"/>
  <c r="C32" i="15"/>
  <c r="B32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B3" i="15"/>
  <c r="C3" i="15"/>
  <c r="D3" i="15"/>
  <c r="E3" i="15"/>
  <c r="B4" i="15"/>
  <c r="C4" i="15"/>
  <c r="D4" i="15"/>
  <c r="E4" i="15"/>
  <c r="B5" i="15"/>
  <c r="C5" i="15"/>
  <c r="D5" i="15"/>
  <c r="E5" i="15"/>
  <c r="B6" i="15"/>
  <c r="C6" i="15"/>
  <c r="D6" i="15"/>
  <c r="E6" i="15"/>
  <c r="B7" i="15"/>
  <c r="C7" i="15"/>
  <c r="D7" i="15"/>
  <c r="E7" i="15"/>
  <c r="B8" i="15"/>
  <c r="C8" i="15"/>
  <c r="D8" i="15"/>
  <c r="E8" i="15"/>
  <c r="B9" i="15"/>
  <c r="C9" i="15"/>
  <c r="D9" i="15"/>
  <c r="E9" i="15"/>
  <c r="C2" i="15"/>
  <c r="D2" i="15"/>
  <c r="E2" i="15"/>
  <c r="B2" i="15"/>
  <c r="B2" i="13"/>
  <c r="B139" i="14" l="1"/>
  <c r="C139" i="14"/>
  <c r="D139" i="14"/>
  <c r="E139" i="14"/>
  <c r="B129" i="14"/>
  <c r="C129" i="14"/>
  <c r="D129" i="14"/>
  <c r="E129" i="14"/>
  <c r="B119" i="14"/>
  <c r="C119" i="14"/>
  <c r="D119" i="14"/>
  <c r="E119" i="14"/>
  <c r="B109" i="14"/>
  <c r="C109" i="14"/>
  <c r="D109" i="14"/>
  <c r="E109" i="14"/>
  <c r="B99" i="14"/>
  <c r="C99" i="14"/>
  <c r="D99" i="14"/>
  <c r="E99" i="14"/>
  <c r="B89" i="14"/>
  <c r="C89" i="14"/>
  <c r="D89" i="14"/>
  <c r="E89" i="14"/>
  <c r="B79" i="14"/>
  <c r="C79" i="14"/>
  <c r="D79" i="14"/>
  <c r="E79" i="14"/>
  <c r="B69" i="14"/>
  <c r="C69" i="14"/>
  <c r="D69" i="14"/>
  <c r="E69" i="14"/>
  <c r="B59" i="14"/>
  <c r="C59" i="14"/>
  <c r="D59" i="14"/>
  <c r="E59" i="14"/>
  <c r="B49" i="14"/>
  <c r="C49" i="14"/>
  <c r="D49" i="14"/>
  <c r="E49" i="14"/>
  <c r="B39" i="14"/>
  <c r="C39" i="14"/>
  <c r="D39" i="14"/>
  <c r="E39" i="14"/>
  <c r="B29" i="14"/>
  <c r="C29" i="14"/>
  <c r="D29" i="14"/>
  <c r="E29" i="14"/>
  <c r="B19" i="13"/>
  <c r="B19" i="14"/>
  <c r="C19" i="14"/>
  <c r="D19" i="14"/>
  <c r="E19" i="14"/>
  <c r="B9" i="14"/>
  <c r="C9" i="14"/>
  <c r="D9" i="14"/>
  <c r="E9" i="14"/>
  <c r="F139" i="13"/>
  <c r="E139" i="13"/>
  <c r="D139" i="13"/>
  <c r="C139" i="13"/>
  <c r="B139" i="13"/>
  <c r="F129" i="13"/>
  <c r="E129" i="13"/>
  <c r="D129" i="13"/>
  <c r="C129" i="13"/>
  <c r="B129" i="13"/>
  <c r="F119" i="13"/>
  <c r="E119" i="13"/>
  <c r="D119" i="13"/>
  <c r="C119" i="13"/>
  <c r="B119" i="13"/>
  <c r="F109" i="13"/>
  <c r="E109" i="13"/>
  <c r="D109" i="13"/>
  <c r="C109" i="13"/>
  <c r="B109" i="13"/>
  <c r="F99" i="13"/>
  <c r="E99" i="13"/>
  <c r="D99" i="13"/>
  <c r="C99" i="13"/>
  <c r="B99" i="13"/>
  <c r="F89" i="13"/>
  <c r="E89" i="13"/>
  <c r="D89" i="13"/>
  <c r="C89" i="13"/>
  <c r="B89" i="13"/>
  <c r="F79" i="13"/>
  <c r="E79" i="13"/>
  <c r="D79" i="13"/>
  <c r="C79" i="13"/>
  <c r="B79" i="13"/>
  <c r="F69" i="13"/>
  <c r="E69" i="13"/>
  <c r="D69" i="13"/>
  <c r="C69" i="13"/>
  <c r="B69" i="13"/>
  <c r="F59" i="13"/>
  <c r="E59" i="13"/>
  <c r="D59" i="13"/>
  <c r="C59" i="13"/>
  <c r="B59" i="13"/>
  <c r="F49" i="13"/>
  <c r="E49" i="13"/>
  <c r="D49" i="13"/>
  <c r="C49" i="13"/>
  <c r="B49" i="13"/>
  <c r="B39" i="13"/>
  <c r="F39" i="13"/>
  <c r="E39" i="13"/>
  <c r="D39" i="13"/>
  <c r="C39" i="13"/>
  <c r="F29" i="13"/>
  <c r="E29" i="13"/>
  <c r="D29" i="13"/>
  <c r="C29" i="13"/>
  <c r="B29" i="13"/>
  <c r="F19" i="13"/>
  <c r="E19" i="13"/>
  <c r="D19" i="13"/>
  <c r="C19" i="13"/>
  <c r="B9" i="13"/>
  <c r="C9" i="13"/>
  <c r="D9" i="13"/>
  <c r="E9" i="13"/>
  <c r="F9" i="13"/>
  <c r="B9" i="3"/>
  <c r="C9" i="3"/>
  <c r="D9" i="3"/>
  <c r="E9" i="3"/>
  <c r="F9" i="3"/>
  <c r="B19" i="3"/>
  <c r="C19" i="3"/>
  <c r="D19" i="3"/>
  <c r="E19" i="3"/>
  <c r="F19" i="3"/>
  <c r="B29" i="3"/>
  <c r="C29" i="3"/>
  <c r="D29" i="3"/>
  <c r="E29" i="3"/>
  <c r="F29" i="3"/>
  <c r="B39" i="3"/>
  <c r="C39" i="3"/>
  <c r="D39" i="3"/>
  <c r="E39" i="3"/>
  <c r="F39" i="3"/>
  <c r="B49" i="3"/>
  <c r="C49" i="3"/>
  <c r="D49" i="3"/>
  <c r="E49" i="3"/>
  <c r="F49" i="3"/>
  <c r="B59" i="3"/>
  <c r="C59" i="3"/>
  <c r="D59" i="3"/>
  <c r="E59" i="3"/>
  <c r="F59" i="3"/>
  <c r="B69" i="3"/>
  <c r="C69" i="3"/>
  <c r="D69" i="3"/>
  <c r="E69" i="3"/>
  <c r="F69" i="3"/>
  <c r="B79" i="3"/>
  <c r="C79" i="3"/>
  <c r="D79" i="3"/>
  <c r="E79" i="3"/>
  <c r="F79" i="3"/>
  <c r="B89" i="3"/>
  <c r="C89" i="3"/>
  <c r="D89" i="3"/>
  <c r="E89" i="3"/>
  <c r="F89" i="3"/>
  <c r="B99" i="3"/>
  <c r="C99" i="3"/>
  <c r="D99" i="3"/>
  <c r="E99" i="3"/>
  <c r="F99" i="3"/>
  <c r="B109" i="3"/>
  <c r="C109" i="3"/>
  <c r="D109" i="3"/>
  <c r="E109" i="3"/>
  <c r="F109" i="3"/>
  <c r="B119" i="3"/>
  <c r="C119" i="3"/>
  <c r="D119" i="3"/>
  <c r="E119" i="3"/>
  <c r="F119" i="3"/>
  <c r="B129" i="3"/>
  <c r="C129" i="3"/>
  <c r="D129" i="3"/>
  <c r="E129" i="3"/>
  <c r="F129" i="3"/>
  <c r="B139" i="3"/>
  <c r="C139" i="3"/>
  <c r="D139" i="3"/>
  <c r="E139" i="3"/>
  <c r="F139" i="3"/>
  <c r="B10" i="22"/>
  <c r="C10" i="22"/>
  <c r="D10" i="22"/>
  <c r="E10" i="22"/>
  <c r="F10" i="22"/>
  <c r="B20" i="22"/>
  <c r="C20" i="22"/>
  <c r="D20" i="22"/>
  <c r="E20" i="22"/>
  <c r="F20" i="22"/>
  <c r="B30" i="22"/>
  <c r="C30" i="22"/>
  <c r="D30" i="22"/>
  <c r="E30" i="22"/>
  <c r="F30" i="22"/>
  <c r="B40" i="22"/>
  <c r="C40" i="22"/>
  <c r="D40" i="22"/>
  <c r="E40" i="22"/>
  <c r="F40" i="22"/>
  <c r="B50" i="22"/>
  <c r="C50" i="22"/>
  <c r="D50" i="22"/>
  <c r="E50" i="22"/>
  <c r="F50" i="22"/>
  <c r="B60" i="22"/>
  <c r="C60" i="22"/>
  <c r="D60" i="22"/>
  <c r="E60" i="22"/>
  <c r="F60" i="22"/>
  <c r="B70" i="22"/>
  <c r="C70" i="22"/>
  <c r="D70" i="22"/>
  <c r="E70" i="22"/>
  <c r="F70" i="22"/>
  <c r="B80" i="22"/>
  <c r="C80" i="22"/>
  <c r="D80" i="22"/>
  <c r="E80" i="22"/>
  <c r="F80" i="22"/>
  <c r="B90" i="22"/>
  <c r="C90" i="22"/>
  <c r="D90" i="22"/>
  <c r="E90" i="22"/>
  <c r="F90" i="22"/>
  <c r="B100" i="22"/>
  <c r="C100" i="22"/>
  <c r="D100" i="22"/>
  <c r="E100" i="22"/>
  <c r="F100" i="22"/>
  <c r="B110" i="22"/>
  <c r="C110" i="22"/>
  <c r="D110" i="22"/>
  <c r="E110" i="22"/>
  <c r="F110" i="22"/>
  <c r="B120" i="22"/>
  <c r="C120" i="22"/>
  <c r="D120" i="22"/>
  <c r="E120" i="22"/>
  <c r="F120" i="22"/>
  <c r="B130" i="22"/>
  <c r="C130" i="22"/>
  <c r="D130" i="22"/>
  <c r="E130" i="22"/>
  <c r="F130" i="22"/>
  <c r="B140" i="22"/>
  <c r="C140" i="22"/>
  <c r="D140" i="22"/>
  <c r="E140" i="22"/>
  <c r="F140" i="22"/>
  <c r="B140" i="20"/>
  <c r="C140" i="20"/>
  <c r="D140" i="20"/>
  <c r="E140" i="20"/>
  <c r="F140" i="20"/>
  <c r="G140" i="20"/>
  <c r="H140" i="20"/>
  <c r="I140" i="20"/>
  <c r="B130" i="20"/>
  <c r="C130" i="20"/>
  <c r="D130" i="20"/>
  <c r="E130" i="20"/>
  <c r="F130" i="20"/>
  <c r="G130" i="20"/>
  <c r="H130" i="20"/>
  <c r="I130" i="20"/>
  <c r="B120" i="20"/>
  <c r="C120" i="20"/>
  <c r="D120" i="20"/>
  <c r="E120" i="20"/>
  <c r="F120" i="20"/>
  <c r="G120" i="20"/>
  <c r="H120" i="20"/>
  <c r="I120" i="20"/>
  <c r="B110" i="20"/>
  <c r="C110" i="20"/>
  <c r="D110" i="20"/>
  <c r="E110" i="20"/>
  <c r="F110" i="20"/>
  <c r="G110" i="20"/>
  <c r="H110" i="20"/>
  <c r="I110" i="20"/>
  <c r="B100" i="20"/>
  <c r="C100" i="20"/>
  <c r="D100" i="20"/>
  <c r="E100" i="20"/>
  <c r="F100" i="20"/>
  <c r="G100" i="20"/>
  <c r="H100" i="20"/>
  <c r="I100" i="20"/>
  <c r="B90" i="20"/>
  <c r="C90" i="20"/>
  <c r="D90" i="20"/>
  <c r="E90" i="20"/>
  <c r="F90" i="20"/>
  <c r="G90" i="20"/>
  <c r="H90" i="20"/>
  <c r="I90" i="20"/>
  <c r="B80" i="20"/>
  <c r="C80" i="20"/>
  <c r="D80" i="20"/>
  <c r="E80" i="20"/>
  <c r="F80" i="20"/>
  <c r="G80" i="20"/>
  <c r="H80" i="20"/>
  <c r="I80" i="20"/>
  <c r="B70" i="20"/>
  <c r="C70" i="20"/>
  <c r="D70" i="20"/>
  <c r="E70" i="20"/>
  <c r="F70" i="20"/>
  <c r="G70" i="20"/>
  <c r="H70" i="20"/>
  <c r="I70" i="20"/>
  <c r="B60" i="20"/>
  <c r="C60" i="20"/>
  <c r="D60" i="20"/>
  <c r="E60" i="20"/>
  <c r="F60" i="20"/>
  <c r="G60" i="20"/>
  <c r="H60" i="20"/>
  <c r="I60" i="20"/>
  <c r="B50" i="20"/>
  <c r="C50" i="20"/>
  <c r="D50" i="20"/>
  <c r="E50" i="20"/>
  <c r="F50" i="20"/>
  <c r="G50" i="20"/>
  <c r="H50" i="20"/>
  <c r="I50" i="20"/>
  <c r="B40" i="20"/>
  <c r="C40" i="20"/>
  <c r="D40" i="20"/>
  <c r="E40" i="20"/>
  <c r="F40" i="20"/>
  <c r="G40" i="20"/>
  <c r="H40" i="20"/>
  <c r="I40" i="20"/>
  <c r="B30" i="20"/>
  <c r="C30" i="20"/>
  <c r="D30" i="20"/>
  <c r="E30" i="20"/>
  <c r="F30" i="20"/>
  <c r="G30" i="20"/>
  <c r="H30" i="20"/>
  <c r="I30" i="20"/>
  <c r="B20" i="20"/>
  <c r="C20" i="20"/>
  <c r="D20" i="20"/>
  <c r="E20" i="20"/>
  <c r="F20" i="20"/>
  <c r="G20" i="20"/>
  <c r="H20" i="20"/>
  <c r="I20" i="20"/>
  <c r="B10" i="20"/>
  <c r="C10" i="20"/>
  <c r="D10" i="20"/>
  <c r="E10" i="20"/>
  <c r="F10" i="20"/>
  <c r="G10" i="20"/>
  <c r="H10" i="20"/>
  <c r="I10" i="20"/>
  <c r="B10" i="19"/>
  <c r="C10" i="19"/>
  <c r="D10" i="19"/>
  <c r="E10" i="19"/>
  <c r="F10" i="19"/>
  <c r="B20" i="19"/>
  <c r="C20" i="19"/>
  <c r="D20" i="19"/>
  <c r="E20" i="19"/>
  <c r="F20" i="19"/>
  <c r="B30" i="19"/>
  <c r="C30" i="19"/>
  <c r="D30" i="19"/>
  <c r="E30" i="19"/>
  <c r="F30" i="19"/>
  <c r="B40" i="19"/>
  <c r="C40" i="19"/>
  <c r="D40" i="19"/>
  <c r="E40" i="19"/>
  <c r="F40" i="19"/>
  <c r="B50" i="19"/>
  <c r="C50" i="19"/>
  <c r="D50" i="19"/>
  <c r="E50" i="19"/>
  <c r="F50" i="19"/>
  <c r="B60" i="19"/>
  <c r="C60" i="19"/>
  <c r="D60" i="19"/>
  <c r="E60" i="19"/>
  <c r="F60" i="19"/>
  <c r="B70" i="19"/>
  <c r="C70" i="19"/>
  <c r="D70" i="19"/>
  <c r="E70" i="19"/>
  <c r="F70" i="19"/>
  <c r="B80" i="19"/>
  <c r="C80" i="19"/>
  <c r="D80" i="19"/>
  <c r="E80" i="19"/>
  <c r="F80" i="19"/>
  <c r="B90" i="19"/>
  <c r="C90" i="19"/>
  <c r="D90" i="19"/>
  <c r="E90" i="19"/>
  <c r="F90" i="19"/>
  <c r="B100" i="19"/>
  <c r="C100" i="19"/>
  <c r="D100" i="19"/>
  <c r="E100" i="19"/>
  <c r="F100" i="19"/>
  <c r="B110" i="19"/>
  <c r="C110" i="19"/>
  <c r="D110" i="19"/>
  <c r="E110" i="19"/>
  <c r="F110" i="19"/>
  <c r="B120" i="19"/>
  <c r="C120" i="19"/>
  <c r="D120" i="19"/>
  <c r="E120" i="19"/>
  <c r="F120" i="19"/>
  <c r="B130" i="19"/>
  <c r="C130" i="19"/>
  <c r="D130" i="19"/>
  <c r="E130" i="19"/>
  <c r="F130" i="19"/>
  <c r="B140" i="19"/>
  <c r="C140" i="19"/>
  <c r="D140" i="19"/>
  <c r="E140" i="19"/>
  <c r="F140" i="19"/>
  <c r="B140" i="23"/>
  <c r="C140" i="23"/>
  <c r="D140" i="23"/>
  <c r="E140" i="23"/>
  <c r="F140" i="23"/>
  <c r="B130" i="23"/>
  <c r="C130" i="23"/>
  <c r="D130" i="23"/>
  <c r="E130" i="23"/>
  <c r="F130" i="23"/>
  <c r="B120" i="23"/>
  <c r="C120" i="23"/>
  <c r="D120" i="23"/>
  <c r="E120" i="23"/>
  <c r="F120" i="23"/>
  <c r="B110" i="23"/>
  <c r="C110" i="23"/>
  <c r="D110" i="23"/>
  <c r="E110" i="23"/>
  <c r="F110" i="23"/>
  <c r="B100" i="23"/>
  <c r="C100" i="23"/>
  <c r="D100" i="23"/>
  <c r="E100" i="23"/>
  <c r="F100" i="23"/>
  <c r="B90" i="23"/>
  <c r="C90" i="23"/>
  <c r="D90" i="23"/>
  <c r="E90" i="23"/>
  <c r="F90" i="23"/>
  <c r="B80" i="23"/>
  <c r="C80" i="23"/>
  <c r="D80" i="23"/>
  <c r="E80" i="23"/>
  <c r="F80" i="23"/>
  <c r="B70" i="23"/>
  <c r="C70" i="23"/>
  <c r="D70" i="23"/>
  <c r="E70" i="23"/>
  <c r="F70" i="23"/>
  <c r="B60" i="23"/>
  <c r="C60" i="23"/>
  <c r="D60" i="23"/>
  <c r="E60" i="23"/>
  <c r="F60" i="23"/>
  <c r="B50" i="23"/>
  <c r="C50" i="23"/>
  <c r="D50" i="23"/>
  <c r="E50" i="23"/>
  <c r="F50" i="23"/>
  <c r="B40" i="23"/>
  <c r="C40" i="23"/>
  <c r="D40" i="23"/>
  <c r="E40" i="23"/>
  <c r="F40" i="23"/>
  <c r="B30" i="23"/>
  <c r="C30" i="23"/>
  <c r="D30" i="23"/>
  <c r="E30" i="23"/>
  <c r="F30" i="23"/>
  <c r="B20" i="23"/>
  <c r="C20" i="23"/>
  <c r="D20" i="23"/>
  <c r="E20" i="23"/>
  <c r="F20" i="23"/>
  <c r="B10" i="23"/>
  <c r="C10" i="23"/>
  <c r="D10" i="23"/>
  <c r="E10" i="23"/>
  <c r="F10" i="23"/>
  <c r="B139" i="18"/>
  <c r="C139" i="18"/>
  <c r="D139" i="18"/>
  <c r="E139" i="18"/>
  <c r="F139" i="18"/>
  <c r="B129" i="18"/>
  <c r="C129" i="18"/>
  <c r="D129" i="18"/>
  <c r="E129" i="18"/>
  <c r="F129" i="18"/>
  <c r="B119" i="18"/>
  <c r="C119" i="18"/>
  <c r="D119" i="18"/>
  <c r="E119" i="18"/>
  <c r="F119" i="18"/>
  <c r="B109" i="18"/>
  <c r="C109" i="18"/>
  <c r="D109" i="18"/>
  <c r="E109" i="18"/>
  <c r="F109" i="18"/>
  <c r="B99" i="18"/>
  <c r="C99" i="18"/>
  <c r="D99" i="18"/>
  <c r="E99" i="18"/>
  <c r="F99" i="18"/>
  <c r="B89" i="18"/>
  <c r="C89" i="18"/>
  <c r="D89" i="18"/>
  <c r="E89" i="18"/>
  <c r="F89" i="18"/>
  <c r="B79" i="18"/>
  <c r="C79" i="18"/>
  <c r="D79" i="18"/>
  <c r="E79" i="18"/>
  <c r="F79" i="18"/>
  <c r="B69" i="18"/>
  <c r="C69" i="18"/>
  <c r="D69" i="18"/>
  <c r="E69" i="18"/>
  <c r="F69" i="18"/>
  <c r="B49" i="18"/>
  <c r="C49" i="18"/>
  <c r="D49" i="18"/>
  <c r="E49" i="18"/>
  <c r="F49" i="18"/>
  <c r="B59" i="18"/>
  <c r="C59" i="18"/>
  <c r="D59" i="18"/>
  <c r="E59" i="18"/>
  <c r="F59" i="18"/>
  <c r="B39" i="18"/>
  <c r="C39" i="18"/>
  <c r="D39" i="18"/>
  <c r="E39" i="18"/>
  <c r="F39" i="18"/>
  <c r="B29" i="18"/>
  <c r="C29" i="18"/>
  <c r="D29" i="18"/>
  <c r="E29" i="18"/>
  <c r="F29" i="18"/>
  <c r="B19" i="18"/>
  <c r="C19" i="18"/>
  <c r="D19" i="18"/>
  <c r="E19" i="18"/>
  <c r="F19" i="18"/>
  <c r="B18" i="18"/>
  <c r="C18" i="18"/>
  <c r="D18" i="18"/>
  <c r="E18" i="18"/>
  <c r="F18" i="18"/>
  <c r="C17" i="18"/>
  <c r="D17" i="18"/>
  <c r="E17" i="18"/>
  <c r="F17" i="18"/>
  <c r="C8" i="18"/>
  <c r="D8" i="18"/>
  <c r="E8" i="18"/>
  <c r="F8" i="18"/>
  <c r="C9" i="18"/>
  <c r="D9" i="18"/>
  <c r="E9" i="18"/>
  <c r="F9" i="18"/>
  <c r="B9" i="18"/>
  <c r="H1507" i="1"/>
  <c r="H1508" i="1"/>
  <c r="H1509" i="1"/>
  <c r="H1510" i="1"/>
  <c r="H1511" i="1"/>
  <c r="H1512" i="1"/>
  <c r="H1435" i="1"/>
  <c r="H1436" i="1"/>
  <c r="H1437" i="1"/>
  <c r="H1438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271" i="1"/>
  <c r="H1272" i="1"/>
  <c r="H1273" i="1"/>
  <c r="H1274" i="1"/>
  <c r="H1275" i="1"/>
  <c r="H1276" i="1"/>
  <c r="H1181" i="1"/>
  <c r="H1182" i="1"/>
  <c r="H1183" i="1"/>
  <c r="H1184" i="1"/>
  <c r="H1185" i="1"/>
  <c r="H1186" i="1"/>
  <c r="H1187" i="1"/>
  <c r="H1188" i="1"/>
  <c r="H1106" i="1"/>
  <c r="H1107" i="1"/>
  <c r="H1108" i="1"/>
  <c r="H1109" i="1"/>
  <c r="H1110" i="1"/>
  <c r="H1111" i="1"/>
  <c r="H1112" i="1"/>
  <c r="H1113" i="1"/>
  <c r="H1114" i="1"/>
  <c r="H1115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877" i="1"/>
  <c r="H878" i="1"/>
  <c r="H879" i="1"/>
  <c r="H880" i="1"/>
  <c r="H881" i="1"/>
  <c r="H882" i="1"/>
  <c r="H883" i="1"/>
  <c r="H884" i="1"/>
  <c r="H885" i="1"/>
  <c r="H772" i="1"/>
  <c r="H773" i="1"/>
  <c r="H774" i="1"/>
  <c r="H775" i="1"/>
  <c r="H776" i="1"/>
  <c r="H777" i="1"/>
  <c r="H778" i="1"/>
  <c r="H779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C152" i="14" l="1"/>
  <c r="D152" i="14"/>
  <c r="E152" i="14"/>
  <c r="B152" i="14"/>
  <c r="C142" i="14"/>
  <c r="D142" i="14"/>
  <c r="E142" i="14"/>
  <c r="B142" i="14"/>
  <c r="C153" i="22"/>
  <c r="D153" i="22"/>
  <c r="E153" i="22"/>
  <c r="F153" i="22"/>
  <c r="B153" i="22"/>
  <c r="C143" i="22"/>
  <c r="D143" i="22"/>
  <c r="E143" i="22"/>
  <c r="F143" i="22"/>
  <c r="B143" i="22"/>
  <c r="C153" i="20"/>
  <c r="D153" i="20"/>
  <c r="E153" i="20"/>
  <c r="F153" i="20"/>
  <c r="G153" i="20"/>
  <c r="H153" i="20"/>
  <c r="I153" i="20"/>
  <c r="B153" i="20"/>
  <c r="C143" i="20"/>
  <c r="D143" i="20"/>
  <c r="E143" i="20"/>
  <c r="F143" i="20"/>
  <c r="G143" i="20"/>
  <c r="H143" i="20"/>
  <c r="I143" i="20"/>
  <c r="B143" i="20"/>
  <c r="C153" i="19"/>
  <c r="D153" i="19"/>
  <c r="E153" i="19"/>
  <c r="F153" i="19"/>
  <c r="B153" i="19"/>
  <c r="C143" i="19"/>
  <c r="D143" i="19"/>
  <c r="E143" i="19"/>
  <c r="F143" i="19"/>
  <c r="B143" i="19"/>
  <c r="C153" i="23"/>
  <c r="D153" i="23"/>
  <c r="E153" i="23"/>
  <c r="F153" i="23"/>
  <c r="B153" i="23"/>
  <c r="C143" i="23"/>
  <c r="D143" i="23"/>
  <c r="E143" i="23"/>
  <c r="F143" i="23"/>
  <c r="B143" i="23"/>
  <c r="C152" i="18"/>
  <c r="D152" i="18"/>
  <c r="E152" i="18"/>
  <c r="F152" i="18"/>
  <c r="B152" i="18"/>
  <c r="C142" i="18"/>
  <c r="D142" i="18"/>
  <c r="E142" i="18"/>
  <c r="F142" i="18"/>
  <c r="B142" i="18"/>
  <c r="B145" i="18"/>
  <c r="B146" i="18"/>
  <c r="B147" i="18"/>
  <c r="B148" i="18"/>
  <c r="B149" i="18"/>
  <c r="B153" i="18"/>
  <c r="F160" i="23" l="1"/>
  <c r="E160" i="23"/>
  <c r="D160" i="23"/>
  <c r="C160" i="23"/>
  <c r="B160" i="23"/>
  <c r="F159" i="23"/>
  <c r="E159" i="23"/>
  <c r="D159" i="23"/>
  <c r="C159" i="23"/>
  <c r="B159" i="23"/>
  <c r="F158" i="23"/>
  <c r="E158" i="23"/>
  <c r="D158" i="23"/>
  <c r="C158" i="23"/>
  <c r="B158" i="23"/>
  <c r="F157" i="23"/>
  <c r="E157" i="23"/>
  <c r="D157" i="23"/>
  <c r="C157" i="23"/>
  <c r="B157" i="23"/>
  <c r="F156" i="23"/>
  <c r="E156" i="23"/>
  <c r="D156" i="23"/>
  <c r="C156" i="23"/>
  <c r="B156" i="23"/>
  <c r="F155" i="23"/>
  <c r="E155" i="23"/>
  <c r="D155" i="23"/>
  <c r="C155" i="23"/>
  <c r="B155" i="23"/>
  <c r="F154" i="23"/>
  <c r="E154" i="23"/>
  <c r="D154" i="23"/>
  <c r="C154" i="23"/>
  <c r="B154" i="23"/>
  <c r="F150" i="23"/>
  <c r="E150" i="23"/>
  <c r="D150" i="23"/>
  <c r="C150" i="23"/>
  <c r="B150" i="23"/>
  <c r="F149" i="23"/>
  <c r="E149" i="23"/>
  <c r="D149" i="23"/>
  <c r="C149" i="23"/>
  <c r="B149" i="23"/>
  <c r="F148" i="23"/>
  <c r="E148" i="23"/>
  <c r="D148" i="23"/>
  <c r="C148" i="23"/>
  <c r="B148" i="23"/>
  <c r="F147" i="23"/>
  <c r="E147" i="23"/>
  <c r="D147" i="23"/>
  <c r="C147" i="23"/>
  <c r="B147" i="23"/>
  <c r="F146" i="23"/>
  <c r="E146" i="23"/>
  <c r="D146" i="23"/>
  <c r="C146" i="23"/>
  <c r="B146" i="23"/>
  <c r="F145" i="23"/>
  <c r="E145" i="23"/>
  <c r="D145" i="23"/>
  <c r="C145" i="23"/>
  <c r="B145" i="23"/>
  <c r="F144" i="23"/>
  <c r="E144" i="23"/>
  <c r="D144" i="23"/>
  <c r="C144" i="23"/>
  <c r="B144" i="23"/>
  <c r="F139" i="23"/>
  <c r="E139" i="23"/>
  <c r="D139" i="23"/>
  <c r="C139" i="23"/>
  <c r="B139" i="23"/>
  <c r="F138" i="23"/>
  <c r="E138" i="23"/>
  <c r="D138" i="23"/>
  <c r="C138" i="23"/>
  <c r="B138" i="23"/>
  <c r="F137" i="23"/>
  <c r="E137" i="23"/>
  <c r="D137" i="23"/>
  <c r="C137" i="23"/>
  <c r="B137" i="23"/>
  <c r="F136" i="23"/>
  <c r="E136" i="23"/>
  <c r="D136" i="23"/>
  <c r="C136" i="23"/>
  <c r="B136" i="23"/>
  <c r="F135" i="23"/>
  <c r="E135" i="23"/>
  <c r="D135" i="23"/>
  <c r="C135" i="23"/>
  <c r="B135" i="23"/>
  <c r="F134" i="23"/>
  <c r="E134" i="23"/>
  <c r="D134" i="23"/>
  <c r="C134" i="23"/>
  <c r="B134" i="23"/>
  <c r="F133" i="23"/>
  <c r="E133" i="23"/>
  <c r="D133" i="23"/>
  <c r="C133" i="23"/>
  <c r="B133" i="23"/>
  <c r="F129" i="23"/>
  <c r="E129" i="23"/>
  <c r="D129" i="23"/>
  <c r="C129" i="23"/>
  <c r="B129" i="23"/>
  <c r="F128" i="23"/>
  <c r="E128" i="23"/>
  <c r="D128" i="23"/>
  <c r="C128" i="23"/>
  <c r="B128" i="23"/>
  <c r="F127" i="23"/>
  <c r="E127" i="23"/>
  <c r="D127" i="23"/>
  <c r="C127" i="23"/>
  <c r="B127" i="23"/>
  <c r="F126" i="23"/>
  <c r="E126" i="23"/>
  <c r="D126" i="23"/>
  <c r="C126" i="23"/>
  <c r="B126" i="23"/>
  <c r="F125" i="23"/>
  <c r="E125" i="23"/>
  <c r="D125" i="23"/>
  <c r="C125" i="23"/>
  <c r="B125" i="23"/>
  <c r="F124" i="23"/>
  <c r="E124" i="23"/>
  <c r="D124" i="23"/>
  <c r="C124" i="23"/>
  <c r="B124" i="23"/>
  <c r="F123" i="23"/>
  <c r="E123" i="23"/>
  <c r="D123" i="23"/>
  <c r="C123" i="23"/>
  <c r="B123" i="23"/>
  <c r="F119" i="23"/>
  <c r="E119" i="23"/>
  <c r="D119" i="23"/>
  <c r="C119" i="23"/>
  <c r="B119" i="23"/>
  <c r="F118" i="23"/>
  <c r="E118" i="23"/>
  <c r="D118" i="23"/>
  <c r="C118" i="23"/>
  <c r="B118" i="23"/>
  <c r="F117" i="23"/>
  <c r="E117" i="23"/>
  <c r="D117" i="23"/>
  <c r="C117" i="23"/>
  <c r="B117" i="23"/>
  <c r="F116" i="23"/>
  <c r="E116" i="23"/>
  <c r="D116" i="23"/>
  <c r="C116" i="23"/>
  <c r="B116" i="23"/>
  <c r="F115" i="23"/>
  <c r="E115" i="23"/>
  <c r="D115" i="23"/>
  <c r="C115" i="23"/>
  <c r="B115" i="23"/>
  <c r="F114" i="23"/>
  <c r="E114" i="23"/>
  <c r="D114" i="23"/>
  <c r="C114" i="23"/>
  <c r="B114" i="23"/>
  <c r="F113" i="23"/>
  <c r="E113" i="23"/>
  <c r="D113" i="23"/>
  <c r="C113" i="23"/>
  <c r="B113" i="23"/>
  <c r="F109" i="23"/>
  <c r="E109" i="23"/>
  <c r="D109" i="23"/>
  <c r="C109" i="23"/>
  <c r="B109" i="23"/>
  <c r="F108" i="23"/>
  <c r="E108" i="23"/>
  <c r="D108" i="23"/>
  <c r="C108" i="23"/>
  <c r="B108" i="23"/>
  <c r="F107" i="23"/>
  <c r="E107" i="23"/>
  <c r="D107" i="23"/>
  <c r="C107" i="23"/>
  <c r="B107" i="23"/>
  <c r="F106" i="23"/>
  <c r="E106" i="23"/>
  <c r="D106" i="23"/>
  <c r="C106" i="23"/>
  <c r="B106" i="23"/>
  <c r="F105" i="23"/>
  <c r="E105" i="23"/>
  <c r="D105" i="23"/>
  <c r="C105" i="23"/>
  <c r="B105" i="23"/>
  <c r="F104" i="23"/>
  <c r="E104" i="23"/>
  <c r="D104" i="23"/>
  <c r="C104" i="23"/>
  <c r="B104" i="23"/>
  <c r="F103" i="23"/>
  <c r="E103" i="23"/>
  <c r="D103" i="23"/>
  <c r="C103" i="23"/>
  <c r="B103" i="23"/>
  <c r="F99" i="23"/>
  <c r="E99" i="23"/>
  <c r="D99" i="23"/>
  <c r="C99" i="23"/>
  <c r="B99" i="23"/>
  <c r="F98" i="23"/>
  <c r="E98" i="23"/>
  <c r="D98" i="23"/>
  <c r="C98" i="23"/>
  <c r="B98" i="23"/>
  <c r="F97" i="23"/>
  <c r="E97" i="23"/>
  <c r="D97" i="23"/>
  <c r="C97" i="23"/>
  <c r="B97" i="23"/>
  <c r="F96" i="23"/>
  <c r="E96" i="23"/>
  <c r="D96" i="23"/>
  <c r="C96" i="23"/>
  <c r="B96" i="23"/>
  <c r="F95" i="23"/>
  <c r="E95" i="23"/>
  <c r="D95" i="23"/>
  <c r="C95" i="23"/>
  <c r="B95" i="23"/>
  <c r="F94" i="23"/>
  <c r="E94" i="23"/>
  <c r="D94" i="23"/>
  <c r="C94" i="23"/>
  <c r="B94" i="23"/>
  <c r="F93" i="23"/>
  <c r="E93" i="23"/>
  <c r="D93" i="23"/>
  <c r="C93" i="23"/>
  <c r="B93" i="23"/>
  <c r="F89" i="23"/>
  <c r="E89" i="23"/>
  <c r="D89" i="23"/>
  <c r="C89" i="23"/>
  <c r="B89" i="23"/>
  <c r="F88" i="23"/>
  <c r="E88" i="23"/>
  <c r="D88" i="23"/>
  <c r="C88" i="23"/>
  <c r="B88" i="23"/>
  <c r="F87" i="23"/>
  <c r="E87" i="23"/>
  <c r="D87" i="23"/>
  <c r="C87" i="23"/>
  <c r="B87" i="23"/>
  <c r="F86" i="23"/>
  <c r="E86" i="23"/>
  <c r="D86" i="23"/>
  <c r="C86" i="23"/>
  <c r="B86" i="23"/>
  <c r="F85" i="23"/>
  <c r="E85" i="23"/>
  <c r="D85" i="23"/>
  <c r="C85" i="23"/>
  <c r="B85" i="23"/>
  <c r="F84" i="23"/>
  <c r="E84" i="23"/>
  <c r="D84" i="23"/>
  <c r="C84" i="23"/>
  <c r="B84" i="23"/>
  <c r="F83" i="23"/>
  <c r="E83" i="23"/>
  <c r="D83" i="23"/>
  <c r="C83" i="23"/>
  <c r="B83" i="23"/>
  <c r="F79" i="23"/>
  <c r="E79" i="23"/>
  <c r="D79" i="23"/>
  <c r="C79" i="23"/>
  <c r="B79" i="23"/>
  <c r="F78" i="23"/>
  <c r="E78" i="23"/>
  <c r="D78" i="23"/>
  <c r="C78" i="23"/>
  <c r="B78" i="23"/>
  <c r="F77" i="23"/>
  <c r="E77" i="23"/>
  <c r="D77" i="23"/>
  <c r="C77" i="23"/>
  <c r="B77" i="23"/>
  <c r="F76" i="23"/>
  <c r="E76" i="23"/>
  <c r="D76" i="23"/>
  <c r="C76" i="23"/>
  <c r="B76" i="23"/>
  <c r="F75" i="23"/>
  <c r="E75" i="23"/>
  <c r="D75" i="23"/>
  <c r="C75" i="23"/>
  <c r="B75" i="23"/>
  <c r="F74" i="23"/>
  <c r="E74" i="23"/>
  <c r="D74" i="23"/>
  <c r="C74" i="23"/>
  <c r="B74" i="23"/>
  <c r="F73" i="23"/>
  <c r="E73" i="23"/>
  <c r="D73" i="23"/>
  <c r="C73" i="23"/>
  <c r="B73" i="23"/>
  <c r="F69" i="23"/>
  <c r="E69" i="23"/>
  <c r="D69" i="23"/>
  <c r="C69" i="23"/>
  <c r="B69" i="23"/>
  <c r="F68" i="23"/>
  <c r="E68" i="23"/>
  <c r="D68" i="23"/>
  <c r="C68" i="23"/>
  <c r="B68" i="23"/>
  <c r="F67" i="23"/>
  <c r="E67" i="23"/>
  <c r="D67" i="23"/>
  <c r="C67" i="23"/>
  <c r="B67" i="23"/>
  <c r="F66" i="23"/>
  <c r="E66" i="23"/>
  <c r="D66" i="23"/>
  <c r="C66" i="23"/>
  <c r="B66" i="23"/>
  <c r="F65" i="23"/>
  <c r="E65" i="23"/>
  <c r="D65" i="23"/>
  <c r="C65" i="23"/>
  <c r="B65" i="23"/>
  <c r="F64" i="23"/>
  <c r="E64" i="23"/>
  <c r="D64" i="23"/>
  <c r="C64" i="23"/>
  <c r="B64" i="23"/>
  <c r="F63" i="23"/>
  <c r="E63" i="23"/>
  <c r="D63" i="23"/>
  <c r="C63" i="23"/>
  <c r="B63" i="23"/>
  <c r="F59" i="23"/>
  <c r="E59" i="23"/>
  <c r="D59" i="23"/>
  <c r="C59" i="23"/>
  <c r="B59" i="23"/>
  <c r="F58" i="23"/>
  <c r="E58" i="23"/>
  <c r="D58" i="23"/>
  <c r="C58" i="23"/>
  <c r="B58" i="23"/>
  <c r="F57" i="23"/>
  <c r="E57" i="23"/>
  <c r="D57" i="23"/>
  <c r="C57" i="23"/>
  <c r="B57" i="23"/>
  <c r="F56" i="23"/>
  <c r="E56" i="23"/>
  <c r="D56" i="23"/>
  <c r="C56" i="23"/>
  <c r="B56" i="23"/>
  <c r="F55" i="23"/>
  <c r="E55" i="23"/>
  <c r="D55" i="23"/>
  <c r="C55" i="23"/>
  <c r="B55" i="23"/>
  <c r="F54" i="23"/>
  <c r="E54" i="23"/>
  <c r="D54" i="23"/>
  <c r="C54" i="23"/>
  <c r="B54" i="23"/>
  <c r="F53" i="23"/>
  <c r="E53" i="23"/>
  <c r="D53" i="23"/>
  <c r="C53" i="23"/>
  <c r="B53" i="23"/>
  <c r="F49" i="23"/>
  <c r="E49" i="23"/>
  <c r="D49" i="23"/>
  <c r="C49" i="23"/>
  <c r="B49" i="23"/>
  <c r="F48" i="23"/>
  <c r="E48" i="23"/>
  <c r="D48" i="23"/>
  <c r="C48" i="23"/>
  <c r="B48" i="23"/>
  <c r="F47" i="23"/>
  <c r="E47" i="23"/>
  <c r="D47" i="23"/>
  <c r="C47" i="23"/>
  <c r="B47" i="23"/>
  <c r="F46" i="23"/>
  <c r="E46" i="23"/>
  <c r="D46" i="23"/>
  <c r="C46" i="23"/>
  <c r="B46" i="23"/>
  <c r="F45" i="23"/>
  <c r="E45" i="23"/>
  <c r="D45" i="23"/>
  <c r="C45" i="23"/>
  <c r="B45" i="23"/>
  <c r="F44" i="23"/>
  <c r="E44" i="23"/>
  <c r="D44" i="23"/>
  <c r="C44" i="23"/>
  <c r="B44" i="23"/>
  <c r="F43" i="23"/>
  <c r="E43" i="23"/>
  <c r="D43" i="23"/>
  <c r="C43" i="23"/>
  <c r="B43" i="23"/>
  <c r="F39" i="23"/>
  <c r="E39" i="23"/>
  <c r="D39" i="23"/>
  <c r="C39" i="23"/>
  <c r="B39" i="23"/>
  <c r="F38" i="23"/>
  <c r="E38" i="23"/>
  <c r="D38" i="23"/>
  <c r="C38" i="23"/>
  <c r="B38" i="23"/>
  <c r="F37" i="23"/>
  <c r="E37" i="23"/>
  <c r="D37" i="23"/>
  <c r="C37" i="23"/>
  <c r="B37" i="23"/>
  <c r="F36" i="23"/>
  <c r="E36" i="23"/>
  <c r="D36" i="23"/>
  <c r="C36" i="23"/>
  <c r="B36" i="23"/>
  <c r="F35" i="23"/>
  <c r="E35" i="23"/>
  <c r="D35" i="23"/>
  <c r="C35" i="23"/>
  <c r="B35" i="23"/>
  <c r="F34" i="23"/>
  <c r="E34" i="23"/>
  <c r="D34" i="23"/>
  <c r="C34" i="23"/>
  <c r="B34" i="23"/>
  <c r="F33" i="23"/>
  <c r="E33" i="23"/>
  <c r="D33" i="23"/>
  <c r="C33" i="23"/>
  <c r="B33" i="23"/>
  <c r="F29" i="23"/>
  <c r="E29" i="23"/>
  <c r="D29" i="23"/>
  <c r="C29" i="23"/>
  <c r="B29" i="23"/>
  <c r="F28" i="23"/>
  <c r="E28" i="23"/>
  <c r="D28" i="23"/>
  <c r="C28" i="23"/>
  <c r="B28" i="23"/>
  <c r="F27" i="23"/>
  <c r="E27" i="23"/>
  <c r="D27" i="23"/>
  <c r="C27" i="23"/>
  <c r="B27" i="23"/>
  <c r="F26" i="23"/>
  <c r="E26" i="23"/>
  <c r="D26" i="23"/>
  <c r="C26" i="23"/>
  <c r="B26" i="23"/>
  <c r="F25" i="23"/>
  <c r="E25" i="23"/>
  <c r="D25" i="23"/>
  <c r="C25" i="23"/>
  <c r="B25" i="23"/>
  <c r="F24" i="23"/>
  <c r="E24" i="23"/>
  <c r="D24" i="23"/>
  <c r="C24" i="23"/>
  <c r="B24" i="23"/>
  <c r="F23" i="23"/>
  <c r="E23" i="23"/>
  <c r="D23" i="23"/>
  <c r="C23" i="23"/>
  <c r="B23" i="23"/>
  <c r="F19" i="23"/>
  <c r="E19" i="23"/>
  <c r="D19" i="23"/>
  <c r="C19" i="23"/>
  <c r="B19" i="23"/>
  <c r="F18" i="23"/>
  <c r="E18" i="23"/>
  <c r="D18" i="23"/>
  <c r="C18" i="23"/>
  <c r="B18" i="23"/>
  <c r="F17" i="23"/>
  <c r="E17" i="23"/>
  <c r="D17" i="23"/>
  <c r="C17" i="23"/>
  <c r="B17" i="23"/>
  <c r="F16" i="23"/>
  <c r="E16" i="23"/>
  <c r="D16" i="23"/>
  <c r="C16" i="23"/>
  <c r="B16" i="23"/>
  <c r="F15" i="23"/>
  <c r="E15" i="23"/>
  <c r="D15" i="23"/>
  <c r="C15" i="23"/>
  <c r="B15" i="23"/>
  <c r="F14" i="23"/>
  <c r="E14" i="23"/>
  <c r="D14" i="23"/>
  <c r="C14" i="23"/>
  <c r="B14" i="23"/>
  <c r="F13" i="23"/>
  <c r="E13" i="23"/>
  <c r="D13" i="23"/>
  <c r="C13" i="23"/>
  <c r="B13" i="23"/>
  <c r="F9" i="23"/>
  <c r="E9" i="23"/>
  <c r="D9" i="23"/>
  <c r="C9" i="23"/>
  <c r="B9" i="23"/>
  <c r="F8" i="23"/>
  <c r="E8" i="23"/>
  <c r="D8" i="23"/>
  <c r="C8" i="23"/>
  <c r="B8" i="23"/>
  <c r="F7" i="23"/>
  <c r="E7" i="23"/>
  <c r="D7" i="23"/>
  <c r="C7" i="23"/>
  <c r="B7" i="23"/>
  <c r="F6" i="23"/>
  <c r="E6" i="23"/>
  <c r="D6" i="23"/>
  <c r="C6" i="23"/>
  <c r="B6" i="23"/>
  <c r="F5" i="23"/>
  <c r="E5" i="23"/>
  <c r="D5" i="23"/>
  <c r="C5" i="23"/>
  <c r="B5" i="23"/>
  <c r="F4" i="23"/>
  <c r="E4" i="23"/>
  <c r="D4" i="23"/>
  <c r="C4" i="23"/>
  <c r="B4" i="23"/>
  <c r="F3" i="23"/>
  <c r="E3" i="23"/>
  <c r="D3" i="23"/>
  <c r="C3" i="23"/>
  <c r="B3" i="23"/>
  <c r="F160" i="22"/>
  <c r="E160" i="22"/>
  <c r="D160" i="22"/>
  <c r="C160" i="22"/>
  <c r="B160" i="22"/>
  <c r="F159" i="22"/>
  <c r="E159" i="22"/>
  <c r="D159" i="22"/>
  <c r="C159" i="22"/>
  <c r="B159" i="22"/>
  <c r="F158" i="22"/>
  <c r="E158" i="22"/>
  <c r="D158" i="22"/>
  <c r="C158" i="22"/>
  <c r="B158" i="22"/>
  <c r="F157" i="22"/>
  <c r="E157" i="22"/>
  <c r="D157" i="22"/>
  <c r="C157" i="22"/>
  <c r="B157" i="22"/>
  <c r="F156" i="22"/>
  <c r="E156" i="22"/>
  <c r="D156" i="22"/>
  <c r="C156" i="22"/>
  <c r="B156" i="22"/>
  <c r="F155" i="22"/>
  <c r="E155" i="22"/>
  <c r="D155" i="22"/>
  <c r="C155" i="22"/>
  <c r="B155" i="22"/>
  <c r="F154" i="22"/>
  <c r="E154" i="22"/>
  <c r="D154" i="22"/>
  <c r="C154" i="22"/>
  <c r="B154" i="22"/>
  <c r="F150" i="22"/>
  <c r="E150" i="22"/>
  <c r="D150" i="22"/>
  <c r="C150" i="22"/>
  <c r="B150" i="22"/>
  <c r="F149" i="22"/>
  <c r="E149" i="22"/>
  <c r="D149" i="22"/>
  <c r="C149" i="22"/>
  <c r="B149" i="22"/>
  <c r="F148" i="22"/>
  <c r="E148" i="22"/>
  <c r="D148" i="22"/>
  <c r="C148" i="22"/>
  <c r="B148" i="22"/>
  <c r="F147" i="22"/>
  <c r="E147" i="22"/>
  <c r="D147" i="22"/>
  <c r="C147" i="22"/>
  <c r="B147" i="22"/>
  <c r="F146" i="22"/>
  <c r="E146" i="22"/>
  <c r="D146" i="22"/>
  <c r="C146" i="22"/>
  <c r="B146" i="22"/>
  <c r="F145" i="22"/>
  <c r="E145" i="22"/>
  <c r="D145" i="22"/>
  <c r="C145" i="22"/>
  <c r="B145" i="22"/>
  <c r="F144" i="22"/>
  <c r="E144" i="22"/>
  <c r="D144" i="22"/>
  <c r="C144" i="22"/>
  <c r="B144" i="22"/>
  <c r="F139" i="22"/>
  <c r="E139" i="22"/>
  <c r="D139" i="22"/>
  <c r="C139" i="22"/>
  <c r="B139" i="22"/>
  <c r="F138" i="22"/>
  <c r="E138" i="22"/>
  <c r="D138" i="22"/>
  <c r="C138" i="22"/>
  <c r="B138" i="22"/>
  <c r="F137" i="22"/>
  <c r="E137" i="22"/>
  <c r="D137" i="22"/>
  <c r="C137" i="22"/>
  <c r="B137" i="22"/>
  <c r="F136" i="22"/>
  <c r="E136" i="22"/>
  <c r="D136" i="22"/>
  <c r="C136" i="22"/>
  <c r="B136" i="22"/>
  <c r="F135" i="22"/>
  <c r="E135" i="22"/>
  <c r="D135" i="22"/>
  <c r="C135" i="22"/>
  <c r="B135" i="22"/>
  <c r="F134" i="22"/>
  <c r="E134" i="22"/>
  <c r="D134" i="22"/>
  <c r="C134" i="22"/>
  <c r="B134" i="22"/>
  <c r="F133" i="22"/>
  <c r="E133" i="22"/>
  <c r="D133" i="22"/>
  <c r="C133" i="22"/>
  <c r="B133" i="22"/>
  <c r="F129" i="22"/>
  <c r="E129" i="22"/>
  <c r="D129" i="22"/>
  <c r="C129" i="22"/>
  <c r="B129" i="22"/>
  <c r="F128" i="22"/>
  <c r="E128" i="22"/>
  <c r="D128" i="22"/>
  <c r="C128" i="22"/>
  <c r="B128" i="22"/>
  <c r="F127" i="22"/>
  <c r="E127" i="22"/>
  <c r="D127" i="22"/>
  <c r="C127" i="22"/>
  <c r="B127" i="22"/>
  <c r="F126" i="22"/>
  <c r="E126" i="22"/>
  <c r="D126" i="22"/>
  <c r="C126" i="22"/>
  <c r="B126" i="22"/>
  <c r="F125" i="22"/>
  <c r="E125" i="22"/>
  <c r="D125" i="22"/>
  <c r="C125" i="22"/>
  <c r="B125" i="22"/>
  <c r="F124" i="22"/>
  <c r="E124" i="22"/>
  <c r="D124" i="22"/>
  <c r="C124" i="22"/>
  <c r="B124" i="22"/>
  <c r="F123" i="22"/>
  <c r="E123" i="22"/>
  <c r="D123" i="22"/>
  <c r="C123" i="22"/>
  <c r="B123" i="22"/>
  <c r="F119" i="22"/>
  <c r="E119" i="22"/>
  <c r="D119" i="22"/>
  <c r="C119" i="22"/>
  <c r="B119" i="22"/>
  <c r="F118" i="22"/>
  <c r="E118" i="22"/>
  <c r="D118" i="22"/>
  <c r="C118" i="22"/>
  <c r="B118" i="22"/>
  <c r="F117" i="22"/>
  <c r="E117" i="22"/>
  <c r="D117" i="22"/>
  <c r="C117" i="22"/>
  <c r="B117" i="22"/>
  <c r="F116" i="22"/>
  <c r="E116" i="22"/>
  <c r="D116" i="22"/>
  <c r="C116" i="22"/>
  <c r="B116" i="22"/>
  <c r="F115" i="22"/>
  <c r="E115" i="22"/>
  <c r="D115" i="22"/>
  <c r="C115" i="22"/>
  <c r="B115" i="22"/>
  <c r="F114" i="22"/>
  <c r="E114" i="22"/>
  <c r="D114" i="22"/>
  <c r="C114" i="22"/>
  <c r="B114" i="22"/>
  <c r="F113" i="22"/>
  <c r="E113" i="22"/>
  <c r="D113" i="22"/>
  <c r="C113" i="22"/>
  <c r="B113" i="22"/>
  <c r="F109" i="22"/>
  <c r="E109" i="22"/>
  <c r="D109" i="22"/>
  <c r="C109" i="22"/>
  <c r="B109" i="22"/>
  <c r="F108" i="22"/>
  <c r="E108" i="22"/>
  <c r="D108" i="22"/>
  <c r="C108" i="22"/>
  <c r="B108" i="22"/>
  <c r="F107" i="22"/>
  <c r="E107" i="22"/>
  <c r="D107" i="22"/>
  <c r="C107" i="22"/>
  <c r="B107" i="22"/>
  <c r="F106" i="22"/>
  <c r="E106" i="22"/>
  <c r="D106" i="22"/>
  <c r="C106" i="22"/>
  <c r="B106" i="22"/>
  <c r="F105" i="22"/>
  <c r="E105" i="22"/>
  <c r="D105" i="22"/>
  <c r="C105" i="22"/>
  <c r="B105" i="22"/>
  <c r="F104" i="22"/>
  <c r="E104" i="22"/>
  <c r="D104" i="22"/>
  <c r="C104" i="22"/>
  <c r="B104" i="22"/>
  <c r="F103" i="22"/>
  <c r="E103" i="22"/>
  <c r="D103" i="22"/>
  <c r="C103" i="22"/>
  <c r="B103" i="22"/>
  <c r="F99" i="22"/>
  <c r="E99" i="22"/>
  <c r="D99" i="22"/>
  <c r="C99" i="22"/>
  <c r="B99" i="22"/>
  <c r="F98" i="22"/>
  <c r="E98" i="22"/>
  <c r="D98" i="22"/>
  <c r="C98" i="22"/>
  <c r="B98" i="22"/>
  <c r="F97" i="22"/>
  <c r="E97" i="22"/>
  <c r="D97" i="22"/>
  <c r="C97" i="22"/>
  <c r="B97" i="22"/>
  <c r="F96" i="22"/>
  <c r="E96" i="22"/>
  <c r="D96" i="22"/>
  <c r="C96" i="22"/>
  <c r="B96" i="22"/>
  <c r="F95" i="22"/>
  <c r="E95" i="22"/>
  <c r="D95" i="22"/>
  <c r="C95" i="22"/>
  <c r="B95" i="22"/>
  <c r="F94" i="22"/>
  <c r="E94" i="22"/>
  <c r="D94" i="22"/>
  <c r="C94" i="22"/>
  <c r="B94" i="22"/>
  <c r="F93" i="22"/>
  <c r="E93" i="22"/>
  <c r="D93" i="22"/>
  <c r="C93" i="22"/>
  <c r="B93" i="22"/>
  <c r="F89" i="22"/>
  <c r="E89" i="22"/>
  <c r="D89" i="22"/>
  <c r="C89" i="22"/>
  <c r="B89" i="22"/>
  <c r="F88" i="22"/>
  <c r="E88" i="22"/>
  <c r="D88" i="22"/>
  <c r="C88" i="22"/>
  <c r="B88" i="22"/>
  <c r="F87" i="22"/>
  <c r="E87" i="22"/>
  <c r="D87" i="22"/>
  <c r="C87" i="22"/>
  <c r="B87" i="22"/>
  <c r="F86" i="22"/>
  <c r="E86" i="22"/>
  <c r="D86" i="22"/>
  <c r="C86" i="22"/>
  <c r="B86" i="22"/>
  <c r="F85" i="22"/>
  <c r="E85" i="22"/>
  <c r="D85" i="22"/>
  <c r="C85" i="22"/>
  <c r="B85" i="22"/>
  <c r="F84" i="22"/>
  <c r="E84" i="22"/>
  <c r="D84" i="22"/>
  <c r="C84" i="22"/>
  <c r="B84" i="22"/>
  <c r="F83" i="22"/>
  <c r="E83" i="22"/>
  <c r="D83" i="22"/>
  <c r="C83" i="22"/>
  <c r="B83" i="22"/>
  <c r="F79" i="22"/>
  <c r="E79" i="22"/>
  <c r="D79" i="22"/>
  <c r="C79" i="22"/>
  <c r="B79" i="22"/>
  <c r="F78" i="22"/>
  <c r="E78" i="22"/>
  <c r="D78" i="22"/>
  <c r="C78" i="22"/>
  <c r="B78" i="22"/>
  <c r="F77" i="22"/>
  <c r="E77" i="22"/>
  <c r="D77" i="22"/>
  <c r="C77" i="22"/>
  <c r="B77" i="22"/>
  <c r="F76" i="22"/>
  <c r="E76" i="22"/>
  <c r="D76" i="22"/>
  <c r="C76" i="22"/>
  <c r="B76" i="22"/>
  <c r="F75" i="22"/>
  <c r="E75" i="22"/>
  <c r="D75" i="22"/>
  <c r="C75" i="22"/>
  <c r="B75" i="22"/>
  <c r="F74" i="22"/>
  <c r="E74" i="22"/>
  <c r="D74" i="22"/>
  <c r="C74" i="22"/>
  <c r="B74" i="22"/>
  <c r="F73" i="22"/>
  <c r="E73" i="22"/>
  <c r="D73" i="22"/>
  <c r="C73" i="22"/>
  <c r="B73" i="22"/>
  <c r="F69" i="22"/>
  <c r="E69" i="22"/>
  <c r="D69" i="22"/>
  <c r="C69" i="22"/>
  <c r="B69" i="22"/>
  <c r="F68" i="22"/>
  <c r="E68" i="22"/>
  <c r="D68" i="22"/>
  <c r="C68" i="22"/>
  <c r="B68" i="22"/>
  <c r="F67" i="22"/>
  <c r="E67" i="22"/>
  <c r="D67" i="22"/>
  <c r="C67" i="22"/>
  <c r="B67" i="22"/>
  <c r="F66" i="22"/>
  <c r="E66" i="22"/>
  <c r="D66" i="22"/>
  <c r="C66" i="22"/>
  <c r="B66" i="22"/>
  <c r="F65" i="22"/>
  <c r="E65" i="22"/>
  <c r="D65" i="22"/>
  <c r="C65" i="22"/>
  <c r="B65" i="22"/>
  <c r="F64" i="22"/>
  <c r="E64" i="22"/>
  <c r="D64" i="22"/>
  <c r="C64" i="22"/>
  <c r="B64" i="22"/>
  <c r="F63" i="22"/>
  <c r="E63" i="22"/>
  <c r="D63" i="22"/>
  <c r="C63" i="22"/>
  <c r="B63" i="22"/>
  <c r="F59" i="22"/>
  <c r="E59" i="22"/>
  <c r="D59" i="22"/>
  <c r="C59" i="22"/>
  <c r="B59" i="22"/>
  <c r="F58" i="22"/>
  <c r="E58" i="22"/>
  <c r="D58" i="22"/>
  <c r="C58" i="22"/>
  <c r="B58" i="22"/>
  <c r="F57" i="22"/>
  <c r="E57" i="22"/>
  <c r="D57" i="22"/>
  <c r="C57" i="22"/>
  <c r="B57" i="22"/>
  <c r="F56" i="22"/>
  <c r="E56" i="22"/>
  <c r="D56" i="22"/>
  <c r="C56" i="22"/>
  <c r="B56" i="22"/>
  <c r="F55" i="22"/>
  <c r="E55" i="22"/>
  <c r="D55" i="22"/>
  <c r="C55" i="22"/>
  <c r="B55" i="22"/>
  <c r="F54" i="22"/>
  <c r="E54" i="22"/>
  <c r="D54" i="22"/>
  <c r="C54" i="22"/>
  <c r="B54" i="22"/>
  <c r="F53" i="22"/>
  <c r="E53" i="22"/>
  <c r="D53" i="22"/>
  <c r="C53" i="22"/>
  <c r="B53" i="22"/>
  <c r="F49" i="22"/>
  <c r="E49" i="22"/>
  <c r="D49" i="22"/>
  <c r="C49" i="22"/>
  <c r="B49" i="22"/>
  <c r="F48" i="22"/>
  <c r="E48" i="22"/>
  <c r="D48" i="22"/>
  <c r="C48" i="22"/>
  <c r="B48" i="22"/>
  <c r="F47" i="22"/>
  <c r="E47" i="22"/>
  <c r="D47" i="22"/>
  <c r="C47" i="22"/>
  <c r="B47" i="22"/>
  <c r="F46" i="22"/>
  <c r="E46" i="22"/>
  <c r="D46" i="22"/>
  <c r="C46" i="22"/>
  <c r="B46" i="22"/>
  <c r="F45" i="22"/>
  <c r="E45" i="22"/>
  <c r="D45" i="22"/>
  <c r="C45" i="22"/>
  <c r="B45" i="22"/>
  <c r="F44" i="22"/>
  <c r="E44" i="22"/>
  <c r="D44" i="22"/>
  <c r="C44" i="22"/>
  <c r="B44" i="22"/>
  <c r="F43" i="22"/>
  <c r="E43" i="22"/>
  <c r="D43" i="22"/>
  <c r="C43" i="22"/>
  <c r="B43" i="22"/>
  <c r="F39" i="22"/>
  <c r="E39" i="22"/>
  <c r="D39" i="22"/>
  <c r="C39" i="22"/>
  <c r="B39" i="22"/>
  <c r="F38" i="22"/>
  <c r="E38" i="22"/>
  <c r="D38" i="22"/>
  <c r="C38" i="22"/>
  <c r="B38" i="22"/>
  <c r="F37" i="22"/>
  <c r="E37" i="22"/>
  <c r="D37" i="22"/>
  <c r="C37" i="22"/>
  <c r="B37" i="22"/>
  <c r="F36" i="22"/>
  <c r="E36" i="22"/>
  <c r="D36" i="22"/>
  <c r="C36" i="22"/>
  <c r="B36" i="22"/>
  <c r="F35" i="22"/>
  <c r="E35" i="22"/>
  <c r="D35" i="22"/>
  <c r="C35" i="22"/>
  <c r="B35" i="22"/>
  <c r="F34" i="22"/>
  <c r="E34" i="22"/>
  <c r="D34" i="22"/>
  <c r="C34" i="22"/>
  <c r="B34" i="22"/>
  <c r="F33" i="22"/>
  <c r="E33" i="22"/>
  <c r="D33" i="22"/>
  <c r="C33" i="22"/>
  <c r="B33" i="22"/>
  <c r="F29" i="22"/>
  <c r="E29" i="22"/>
  <c r="D29" i="22"/>
  <c r="C29" i="22"/>
  <c r="B29" i="22"/>
  <c r="F28" i="22"/>
  <c r="E28" i="22"/>
  <c r="D28" i="22"/>
  <c r="C28" i="22"/>
  <c r="B28" i="22"/>
  <c r="F27" i="22"/>
  <c r="E27" i="22"/>
  <c r="D27" i="22"/>
  <c r="C27" i="22"/>
  <c r="B27" i="22"/>
  <c r="F26" i="22"/>
  <c r="E26" i="22"/>
  <c r="D26" i="22"/>
  <c r="C26" i="22"/>
  <c r="B26" i="22"/>
  <c r="F25" i="22"/>
  <c r="E25" i="22"/>
  <c r="D25" i="22"/>
  <c r="C25" i="22"/>
  <c r="B25" i="22"/>
  <c r="F24" i="22"/>
  <c r="E24" i="22"/>
  <c r="D24" i="22"/>
  <c r="C24" i="22"/>
  <c r="B24" i="22"/>
  <c r="F23" i="22"/>
  <c r="E23" i="22"/>
  <c r="D23" i="22"/>
  <c r="C23" i="22"/>
  <c r="B23" i="22"/>
  <c r="F19" i="22"/>
  <c r="E19" i="22"/>
  <c r="D19" i="22"/>
  <c r="C19" i="22"/>
  <c r="B19" i="22"/>
  <c r="F18" i="22"/>
  <c r="E18" i="22"/>
  <c r="D18" i="22"/>
  <c r="C18" i="22"/>
  <c r="B18" i="22"/>
  <c r="F17" i="22"/>
  <c r="E17" i="22"/>
  <c r="D17" i="22"/>
  <c r="C17" i="22"/>
  <c r="B17" i="22"/>
  <c r="F16" i="22"/>
  <c r="E16" i="22"/>
  <c r="D16" i="22"/>
  <c r="C16" i="22"/>
  <c r="B16" i="22"/>
  <c r="F15" i="22"/>
  <c r="E15" i="22"/>
  <c r="D15" i="22"/>
  <c r="C15" i="22"/>
  <c r="B15" i="22"/>
  <c r="F14" i="22"/>
  <c r="E14" i="22"/>
  <c r="D14" i="22"/>
  <c r="C14" i="22"/>
  <c r="B14" i="22"/>
  <c r="F13" i="22"/>
  <c r="E13" i="22"/>
  <c r="D13" i="22"/>
  <c r="C13" i="22"/>
  <c r="B13" i="22"/>
  <c r="F9" i="22"/>
  <c r="E9" i="22"/>
  <c r="D9" i="22"/>
  <c r="C9" i="22"/>
  <c r="B9" i="22"/>
  <c r="F8" i="22"/>
  <c r="E8" i="22"/>
  <c r="D8" i="22"/>
  <c r="C8" i="22"/>
  <c r="B8" i="22"/>
  <c r="F7" i="22"/>
  <c r="E7" i="22"/>
  <c r="D7" i="22"/>
  <c r="C7" i="22"/>
  <c r="B7" i="22"/>
  <c r="F6" i="22"/>
  <c r="E6" i="22"/>
  <c r="D6" i="22"/>
  <c r="C6" i="22"/>
  <c r="B6" i="22"/>
  <c r="F5" i="22"/>
  <c r="E5" i="22"/>
  <c r="D5" i="22"/>
  <c r="C5" i="22"/>
  <c r="B5" i="22"/>
  <c r="F4" i="22"/>
  <c r="E4" i="22"/>
  <c r="D4" i="22"/>
  <c r="C4" i="22"/>
  <c r="B4" i="22"/>
  <c r="F3" i="22"/>
  <c r="E3" i="22"/>
  <c r="D3" i="22"/>
  <c r="C3" i="22"/>
  <c r="B3" i="22"/>
  <c r="B155" i="20"/>
  <c r="C155" i="20"/>
  <c r="D155" i="20"/>
  <c r="E155" i="20"/>
  <c r="F155" i="20"/>
  <c r="G155" i="20"/>
  <c r="H155" i="20"/>
  <c r="I155" i="20"/>
  <c r="B156" i="20"/>
  <c r="C156" i="20"/>
  <c r="D156" i="20"/>
  <c r="E156" i="20"/>
  <c r="F156" i="20"/>
  <c r="G156" i="20"/>
  <c r="H156" i="20"/>
  <c r="I156" i="20"/>
  <c r="B157" i="20"/>
  <c r="C157" i="20"/>
  <c r="D157" i="20"/>
  <c r="E157" i="20"/>
  <c r="F157" i="20"/>
  <c r="G157" i="20"/>
  <c r="H157" i="20"/>
  <c r="I157" i="20"/>
  <c r="B158" i="20"/>
  <c r="C158" i="20"/>
  <c r="D158" i="20"/>
  <c r="E158" i="20"/>
  <c r="F158" i="20"/>
  <c r="G158" i="20"/>
  <c r="H158" i="20"/>
  <c r="I158" i="20"/>
  <c r="B159" i="20"/>
  <c r="C159" i="20"/>
  <c r="D159" i="20"/>
  <c r="E159" i="20"/>
  <c r="F159" i="20"/>
  <c r="G159" i="20"/>
  <c r="H159" i="20"/>
  <c r="I159" i="20"/>
  <c r="B160" i="20"/>
  <c r="C160" i="20"/>
  <c r="D160" i="20"/>
  <c r="E160" i="20"/>
  <c r="F160" i="20"/>
  <c r="G160" i="20"/>
  <c r="H160" i="20"/>
  <c r="I160" i="20"/>
  <c r="C154" i="20"/>
  <c r="D154" i="20"/>
  <c r="E154" i="20"/>
  <c r="F154" i="20"/>
  <c r="G154" i="20"/>
  <c r="H154" i="20"/>
  <c r="I154" i="20"/>
  <c r="B145" i="20"/>
  <c r="C145" i="20"/>
  <c r="D145" i="20"/>
  <c r="E145" i="20"/>
  <c r="F145" i="20"/>
  <c r="G145" i="20"/>
  <c r="H145" i="20"/>
  <c r="I145" i="20"/>
  <c r="B146" i="20"/>
  <c r="C146" i="20"/>
  <c r="D146" i="20"/>
  <c r="E146" i="20"/>
  <c r="F146" i="20"/>
  <c r="G146" i="20"/>
  <c r="H146" i="20"/>
  <c r="I146" i="20"/>
  <c r="B147" i="20"/>
  <c r="C147" i="20"/>
  <c r="D147" i="20"/>
  <c r="E147" i="20"/>
  <c r="F147" i="20"/>
  <c r="G147" i="20"/>
  <c r="H147" i="20"/>
  <c r="I147" i="20"/>
  <c r="B148" i="20"/>
  <c r="C148" i="20"/>
  <c r="D148" i="20"/>
  <c r="E148" i="20"/>
  <c r="F148" i="20"/>
  <c r="G148" i="20"/>
  <c r="H148" i="20"/>
  <c r="I148" i="20"/>
  <c r="B149" i="20"/>
  <c r="C149" i="20"/>
  <c r="D149" i="20"/>
  <c r="E149" i="20"/>
  <c r="F149" i="20"/>
  <c r="G149" i="20"/>
  <c r="H149" i="20"/>
  <c r="I149" i="20"/>
  <c r="B150" i="20"/>
  <c r="C150" i="20"/>
  <c r="D150" i="20"/>
  <c r="E150" i="20"/>
  <c r="F150" i="20"/>
  <c r="G150" i="20"/>
  <c r="H150" i="20"/>
  <c r="I150" i="20"/>
  <c r="C144" i="20"/>
  <c r="D144" i="20"/>
  <c r="E144" i="20"/>
  <c r="F144" i="20"/>
  <c r="G144" i="20"/>
  <c r="H144" i="20"/>
  <c r="I144" i="20"/>
  <c r="B134" i="20"/>
  <c r="C134" i="20"/>
  <c r="D134" i="20"/>
  <c r="E134" i="20"/>
  <c r="F134" i="20"/>
  <c r="G134" i="20"/>
  <c r="H134" i="20"/>
  <c r="I134" i="20"/>
  <c r="B135" i="20"/>
  <c r="C135" i="20"/>
  <c r="D135" i="20"/>
  <c r="E135" i="20"/>
  <c r="F135" i="20"/>
  <c r="G135" i="20"/>
  <c r="H135" i="20"/>
  <c r="I135" i="20"/>
  <c r="B136" i="20"/>
  <c r="C136" i="20"/>
  <c r="D136" i="20"/>
  <c r="E136" i="20"/>
  <c r="F136" i="20"/>
  <c r="G136" i="20"/>
  <c r="H136" i="20"/>
  <c r="I136" i="20"/>
  <c r="B137" i="20"/>
  <c r="C137" i="20"/>
  <c r="D137" i="20"/>
  <c r="E137" i="20"/>
  <c r="F137" i="20"/>
  <c r="G137" i="20"/>
  <c r="H137" i="20"/>
  <c r="I137" i="20"/>
  <c r="B138" i="20"/>
  <c r="C138" i="20"/>
  <c r="D138" i="20"/>
  <c r="E138" i="20"/>
  <c r="F138" i="20"/>
  <c r="G138" i="20"/>
  <c r="H138" i="20"/>
  <c r="I138" i="20"/>
  <c r="B139" i="20"/>
  <c r="C139" i="20"/>
  <c r="D139" i="20"/>
  <c r="E139" i="20"/>
  <c r="F139" i="20"/>
  <c r="G139" i="20"/>
  <c r="H139" i="20"/>
  <c r="I139" i="20"/>
  <c r="C133" i="20"/>
  <c r="D133" i="20"/>
  <c r="E133" i="20"/>
  <c r="F133" i="20"/>
  <c r="G133" i="20"/>
  <c r="H133" i="20"/>
  <c r="I133" i="20"/>
  <c r="B124" i="20"/>
  <c r="C124" i="20"/>
  <c r="D124" i="20"/>
  <c r="E124" i="20"/>
  <c r="F124" i="20"/>
  <c r="G124" i="20"/>
  <c r="H124" i="20"/>
  <c r="I124" i="20"/>
  <c r="B125" i="20"/>
  <c r="C125" i="20"/>
  <c r="D125" i="20"/>
  <c r="E125" i="20"/>
  <c r="F125" i="20"/>
  <c r="G125" i="20"/>
  <c r="H125" i="20"/>
  <c r="I125" i="20"/>
  <c r="B126" i="20"/>
  <c r="C126" i="20"/>
  <c r="D126" i="20"/>
  <c r="E126" i="20"/>
  <c r="F126" i="20"/>
  <c r="G126" i="20"/>
  <c r="H126" i="20"/>
  <c r="I126" i="20"/>
  <c r="B127" i="20"/>
  <c r="C127" i="20"/>
  <c r="D127" i="20"/>
  <c r="E127" i="20"/>
  <c r="F127" i="20"/>
  <c r="G127" i="20"/>
  <c r="H127" i="20"/>
  <c r="I127" i="20"/>
  <c r="B128" i="20"/>
  <c r="C128" i="20"/>
  <c r="D128" i="20"/>
  <c r="E128" i="20"/>
  <c r="F128" i="20"/>
  <c r="G128" i="20"/>
  <c r="H128" i="20"/>
  <c r="I128" i="20"/>
  <c r="B129" i="20"/>
  <c r="C129" i="20"/>
  <c r="D129" i="20"/>
  <c r="E129" i="20"/>
  <c r="F129" i="20"/>
  <c r="G129" i="20"/>
  <c r="H129" i="20"/>
  <c r="I129" i="20"/>
  <c r="C123" i="20"/>
  <c r="D123" i="20"/>
  <c r="E123" i="20"/>
  <c r="F123" i="20"/>
  <c r="G123" i="20"/>
  <c r="H123" i="20"/>
  <c r="I123" i="20"/>
  <c r="B114" i="20"/>
  <c r="C114" i="20"/>
  <c r="D114" i="20"/>
  <c r="E114" i="20"/>
  <c r="F114" i="20"/>
  <c r="G114" i="20"/>
  <c r="H114" i="20"/>
  <c r="I114" i="20"/>
  <c r="B115" i="20"/>
  <c r="C115" i="20"/>
  <c r="D115" i="20"/>
  <c r="E115" i="20"/>
  <c r="F115" i="20"/>
  <c r="G115" i="20"/>
  <c r="H115" i="20"/>
  <c r="I115" i="20"/>
  <c r="B116" i="20"/>
  <c r="C116" i="20"/>
  <c r="D116" i="20"/>
  <c r="E116" i="20"/>
  <c r="F116" i="20"/>
  <c r="G116" i="20"/>
  <c r="H116" i="20"/>
  <c r="I116" i="20"/>
  <c r="B117" i="20"/>
  <c r="C117" i="20"/>
  <c r="D117" i="20"/>
  <c r="E117" i="20"/>
  <c r="F117" i="20"/>
  <c r="G117" i="20"/>
  <c r="H117" i="20"/>
  <c r="I117" i="20"/>
  <c r="B118" i="20"/>
  <c r="C118" i="20"/>
  <c r="D118" i="20"/>
  <c r="E118" i="20"/>
  <c r="F118" i="20"/>
  <c r="G118" i="20"/>
  <c r="H118" i="20"/>
  <c r="I118" i="20"/>
  <c r="B119" i="20"/>
  <c r="C119" i="20"/>
  <c r="D119" i="20"/>
  <c r="E119" i="20"/>
  <c r="F119" i="20"/>
  <c r="G119" i="20"/>
  <c r="H119" i="20"/>
  <c r="I119" i="20"/>
  <c r="C113" i="20"/>
  <c r="D113" i="20"/>
  <c r="E113" i="20"/>
  <c r="F113" i="20"/>
  <c r="G113" i="20"/>
  <c r="H113" i="20"/>
  <c r="I113" i="20"/>
  <c r="B104" i="20"/>
  <c r="C104" i="20"/>
  <c r="D104" i="20"/>
  <c r="E104" i="20"/>
  <c r="F104" i="20"/>
  <c r="G104" i="20"/>
  <c r="H104" i="20"/>
  <c r="I104" i="20"/>
  <c r="B105" i="20"/>
  <c r="C105" i="20"/>
  <c r="D105" i="20"/>
  <c r="E105" i="20"/>
  <c r="F105" i="20"/>
  <c r="G105" i="20"/>
  <c r="H105" i="20"/>
  <c r="I105" i="20"/>
  <c r="B106" i="20"/>
  <c r="C106" i="20"/>
  <c r="D106" i="20"/>
  <c r="E106" i="20"/>
  <c r="F106" i="20"/>
  <c r="G106" i="20"/>
  <c r="H106" i="20"/>
  <c r="I106" i="20"/>
  <c r="B107" i="20"/>
  <c r="C107" i="20"/>
  <c r="D107" i="20"/>
  <c r="E107" i="20"/>
  <c r="F107" i="20"/>
  <c r="G107" i="20"/>
  <c r="H107" i="20"/>
  <c r="I107" i="20"/>
  <c r="B108" i="20"/>
  <c r="C108" i="20"/>
  <c r="D108" i="20"/>
  <c r="E108" i="20"/>
  <c r="F108" i="20"/>
  <c r="G108" i="20"/>
  <c r="H108" i="20"/>
  <c r="I108" i="20"/>
  <c r="B109" i="20"/>
  <c r="C109" i="20"/>
  <c r="D109" i="20"/>
  <c r="E109" i="20"/>
  <c r="F109" i="20"/>
  <c r="G109" i="20"/>
  <c r="H109" i="20"/>
  <c r="I109" i="20"/>
  <c r="C103" i="20"/>
  <c r="D103" i="20"/>
  <c r="E103" i="20"/>
  <c r="F103" i="20"/>
  <c r="G103" i="20"/>
  <c r="H103" i="20"/>
  <c r="I103" i="20"/>
  <c r="B94" i="20"/>
  <c r="C94" i="20"/>
  <c r="D94" i="20"/>
  <c r="E94" i="20"/>
  <c r="F94" i="20"/>
  <c r="G94" i="20"/>
  <c r="H94" i="20"/>
  <c r="I94" i="20"/>
  <c r="B95" i="20"/>
  <c r="C95" i="20"/>
  <c r="D95" i="20"/>
  <c r="E95" i="20"/>
  <c r="F95" i="20"/>
  <c r="G95" i="20"/>
  <c r="H95" i="20"/>
  <c r="I95" i="20"/>
  <c r="B96" i="20"/>
  <c r="C96" i="20"/>
  <c r="D96" i="20"/>
  <c r="E96" i="20"/>
  <c r="F96" i="20"/>
  <c r="G96" i="20"/>
  <c r="H96" i="20"/>
  <c r="I96" i="20"/>
  <c r="B97" i="20"/>
  <c r="C97" i="20"/>
  <c r="D97" i="20"/>
  <c r="E97" i="20"/>
  <c r="F97" i="20"/>
  <c r="G97" i="20"/>
  <c r="H97" i="20"/>
  <c r="I97" i="20"/>
  <c r="B98" i="20"/>
  <c r="C98" i="20"/>
  <c r="D98" i="20"/>
  <c r="E98" i="20"/>
  <c r="F98" i="20"/>
  <c r="G98" i="20"/>
  <c r="H98" i="20"/>
  <c r="I98" i="20"/>
  <c r="B99" i="20"/>
  <c r="C99" i="20"/>
  <c r="D99" i="20"/>
  <c r="E99" i="20"/>
  <c r="F99" i="20"/>
  <c r="G99" i="20"/>
  <c r="H99" i="20"/>
  <c r="I99" i="20"/>
  <c r="C93" i="20"/>
  <c r="D93" i="20"/>
  <c r="E93" i="20"/>
  <c r="F93" i="20"/>
  <c r="G93" i="20"/>
  <c r="H93" i="20"/>
  <c r="I93" i="20"/>
  <c r="B84" i="20"/>
  <c r="C84" i="20"/>
  <c r="D84" i="20"/>
  <c r="E84" i="20"/>
  <c r="F84" i="20"/>
  <c r="G84" i="20"/>
  <c r="H84" i="20"/>
  <c r="I84" i="20"/>
  <c r="B85" i="20"/>
  <c r="C85" i="20"/>
  <c r="D85" i="20"/>
  <c r="E85" i="20"/>
  <c r="F85" i="20"/>
  <c r="G85" i="20"/>
  <c r="H85" i="20"/>
  <c r="I85" i="20"/>
  <c r="B86" i="20"/>
  <c r="C86" i="20"/>
  <c r="D86" i="20"/>
  <c r="E86" i="20"/>
  <c r="F86" i="20"/>
  <c r="G86" i="20"/>
  <c r="H86" i="20"/>
  <c r="I86" i="20"/>
  <c r="B87" i="20"/>
  <c r="C87" i="20"/>
  <c r="D87" i="20"/>
  <c r="E87" i="20"/>
  <c r="F87" i="20"/>
  <c r="G87" i="20"/>
  <c r="H87" i="20"/>
  <c r="I87" i="20"/>
  <c r="B88" i="20"/>
  <c r="C88" i="20"/>
  <c r="D88" i="20"/>
  <c r="E88" i="20"/>
  <c r="F88" i="20"/>
  <c r="G88" i="20"/>
  <c r="H88" i="20"/>
  <c r="I88" i="20"/>
  <c r="B89" i="20"/>
  <c r="C89" i="20"/>
  <c r="D89" i="20"/>
  <c r="E89" i="20"/>
  <c r="F89" i="20"/>
  <c r="G89" i="20"/>
  <c r="H89" i="20"/>
  <c r="I89" i="20"/>
  <c r="C83" i="20"/>
  <c r="D83" i="20"/>
  <c r="E83" i="20"/>
  <c r="F83" i="20"/>
  <c r="G83" i="20"/>
  <c r="H83" i="20"/>
  <c r="I83" i="20"/>
  <c r="B74" i="20"/>
  <c r="C74" i="20"/>
  <c r="D74" i="20"/>
  <c r="E74" i="20"/>
  <c r="F74" i="20"/>
  <c r="G74" i="20"/>
  <c r="H74" i="20"/>
  <c r="I74" i="20"/>
  <c r="B75" i="20"/>
  <c r="C75" i="20"/>
  <c r="D75" i="20"/>
  <c r="E75" i="20"/>
  <c r="F75" i="20"/>
  <c r="G75" i="20"/>
  <c r="H75" i="20"/>
  <c r="I75" i="20"/>
  <c r="B76" i="20"/>
  <c r="C76" i="20"/>
  <c r="D76" i="20"/>
  <c r="E76" i="20"/>
  <c r="F76" i="20"/>
  <c r="G76" i="20"/>
  <c r="H76" i="20"/>
  <c r="I76" i="20"/>
  <c r="B77" i="20"/>
  <c r="C77" i="20"/>
  <c r="D77" i="20"/>
  <c r="E77" i="20"/>
  <c r="F77" i="20"/>
  <c r="G77" i="20"/>
  <c r="H77" i="20"/>
  <c r="I77" i="20"/>
  <c r="B78" i="20"/>
  <c r="C78" i="20"/>
  <c r="D78" i="20"/>
  <c r="E78" i="20"/>
  <c r="F78" i="20"/>
  <c r="G78" i="20"/>
  <c r="H78" i="20"/>
  <c r="I78" i="20"/>
  <c r="B79" i="20"/>
  <c r="C79" i="20"/>
  <c r="D79" i="20"/>
  <c r="E79" i="20"/>
  <c r="F79" i="20"/>
  <c r="G79" i="20"/>
  <c r="H79" i="20"/>
  <c r="I79" i="20"/>
  <c r="C73" i="20"/>
  <c r="D73" i="20"/>
  <c r="E73" i="20"/>
  <c r="F73" i="20"/>
  <c r="G73" i="20"/>
  <c r="H73" i="20"/>
  <c r="I73" i="20"/>
  <c r="B64" i="20"/>
  <c r="C64" i="20"/>
  <c r="D64" i="20"/>
  <c r="E64" i="20"/>
  <c r="F64" i="20"/>
  <c r="G64" i="20"/>
  <c r="H64" i="20"/>
  <c r="I64" i="20"/>
  <c r="B65" i="20"/>
  <c r="C65" i="20"/>
  <c r="D65" i="20"/>
  <c r="E65" i="20"/>
  <c r="F65" i="20"/>
  <c r="G65" i="20"/>
  <c r="H65" i="20"/>
  <c r="I65" i="20"/>
  <c r="B66" i="20"/>
  <c r="C66" i="20"/>
  <c r="D66" i="20"/>
  <c r="E66" i="20"/>
  <c r="F66" i="20"/>
  <c r="G66" i="20"/>
  <c r="H66" i="20"/>
  <c r="I66" i="20"/>
  <c r="B67" i="20"/>
  <c r="C67" i="20"/>
  <c r="D67" i="20"/>
  <c r="E67" i="20"/>
  <c r="F67" i="20"/>
  <c r="G67" i="20"/>
  <c r="H67" i="20"/>
  <c r="I67" i="20"/>
  <c r="B68" i="20"/>
  <c r="C68" i="20"/>
  <c r="D68" i="20"/>
  <c r="E68" i="20"/>
  <c r="F68" i="20"/>
  <c r="G68" i="20"/>
  <c r="H68" i="20"/>
  <c r="I68" i="20"/>
  <c r="B69" i="20"/>
  <c r="C69" i="20"/>
  <c r="D69" i="20"/>
  <c r="E69" i="20"/>
  <c r="F69" i="20"/>
  <c r="G69" i="20"/>
  <c r="H69" i="20"/>
  <c r="I69" i="20"/>
  <c r="C63" i="20"/>
  <c r="D63" i="20"/>
  <c r="E63" i="20"/>
  <c r="F63" i="20"/>
  <c r="G63" i="20"/>
  <c r="H63" i="20"/>
  <c r="I63" i="20"/>
  <c r="B54" i="20"/>
  <c r="C54" i="20"/>
  <c r="D54" i="20"/>
  <c r="E54" i="20"/>
  <c r="F54" i="20"/>
  <c r="G54" i="20"/>
  <c r="H54" i="20"/>
  <c r="I54" i="20"/>
  <c r="B55" i="20"/>
  <c r="C55" i="20"/>
  <c r="D55" i="20"/>
  <c r="E55" i="20"/>
  <c r="F55" i="20"/>
  <c r="G55" i="20"/>
  <c r="H55" i="20"/>
  <c r="I55" i="20"/>
  <c r="B56" i="20"/>
  <c r="C56" i="20"/>
  <c r="D56" i="20"/>
  <c r="E56" i="20"/>
  <c r="F56" i="20"/>
  <c r="G56" i="20"/>
  <c r="H56" i="20"/>
  <c r="I56" i="20"/>
  <c r="B57" i="20"/>
  <c r="C57" i="20"/>
  <c r="D57" i="20"/>
  <c r="E57" i="20"/>
  <c r="F57" i="20"/>
  <c r="G57" i="20"/>
  <c r="H57" i="20"/>
  <c r="I57" i="20"/>
  <c r="B58" i="20"/>
  <c r="C58" i="20"/>
  <c r="D58" i="20"/>
  <c r="E58" i="20"/>
  <c r="F58" i="20"/>
  <c r="G58" i="20"/>
  <c r="H58" i="20"/>
  <c r="I58" i="20"/>
  <c r="B59" i="20"/>
  <c r="C59" i="20"/>
  <c r="D59" i="20"/>
  <c r="E59" i="20"/>
  <c r="F59" i="20"/>
  <c r="G59" i="20"/>
  <c r="H59" i="20"/>
  <c r="I59" i="20"/>
  <c r="C53" i="20"/>
  <c r="D53" i="20"/>
  <c r="E53" i="20"/>
  <c r="F53" i="20"/>
  <c r="G53" i="20"/>
  <c r="H53" i="20"/>
  <c r="I5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B46" i="20"/>
  <c r="C46" i="20"/>
  <c r="D46" i="20"/>
  <c r="E46" i="20"/>
  <c r="F46" i="20"/>
  <c r="G46" i="20"/>
  <c r="H46" i="20"/>
  <c r="I46" i="20"/>
  <c r="B47" i="20"/>
  <c r="C47" i="20"/>
  <c r="D47" i="20"/>
  <c r="E47" i="20"/>
  <c r="F47" i="20"/>
  <c r="G47" i="20"/>
  <c r="H47" i="20"/>
  <c r="I47" i="20"/>
  <c r="B48" i="20"/>
  <c r="C48" i="20"/>
  <c r="D48" i="20"/>
  <c r="E48" i="20"/>
  <c r="F48" i="20"/>
  <c r="G48" i="20"/>
  <c r="H48" i="20"/>
  <c r="I48" i="20"/>
  <c r="B49" i="20"/>
  <c r="C49" i="20"/>
  <c r="D49" i="20"/>
  <c r="E49" i="20"/>
  <c r="F49" i="20"/>
  <c r="G49" i="20"/>
  <c r="H49" i="20"/>
  <c r="I49" i="20"/>
  <c r="C43" i="20"/>
  <c r="D43" i="20"/>
  <c r="E43" i="20"/>
  <c r="F43" i="20"/>
  <c r="G43" i="20"/>
  <c r="H43" i="20"/>
  <c r="I43" i="20"/>
  <c r="B34" i="20"/>
  <c r="C34" i="20"/>
  <c r="D34" i="20"/>
  <c r="E34" i="20"/>
  <c r="F34" i="20"/>
  <c r="G34" i="20"/>
  <c r="H34" i="20"/>
  <c r="I34" i="20"/>
  <c r="B35" i="20"/>
  <c r="C35" i="20"/>
  <c r="D35" i="20"/>
  <c r="E35" i="20"/>
  <c r="F35" i="20"/>
  <c r="G35" i="20"/>
  <c r="H35" i="20"/>
  <c r="I35" i="20"/>
  <c r="B36" i="20"/>
  <c r="C36" i="20"/>
  <c r="D36" i="20"/>
  <c r="E36" i="20"/>
  <c r="F36" i="20"/>
  <c r="G36" i="20"/>
  <c r="H36" i="20"/>
  <c r="I36" i="20"/>
  <c r="B37" i="20"/>
  <c r="C37" i="20"/>
  <c r="D37" i="20"/>
  <c r="E37" i="20"/>
  <c r="F37" i="20"/>
  <c r="G37" i="20"/>
  <c r="H37" i="20"/>
  <c r="I37" i="20"/>
  <c r="B38" i="20"/>
  <c r="C38" i="20"/>
  <c r="D38" i="20"/>
  <c r="E38" i="20"/>
  <c r="F38" i="20"/>
  <c r="G38" i="20"/>
  <c r="H38" i="20"/>
  <c r="I38" i="20"/>
  <c r="B39" i="20"/>
  <c r="C39" i="20"/>
  <c r="D39" i="20"/>
  <c r="E39" i="20"/>
  <c r="F39" i="20"/>
  <c r="G39" i="20"/>
  <c r="H39" i="20"/>
  <c r="I39" i="20"/>
  <c r="C33" i="20"/>
  <c r="D33" i="20"/>
  <c r="E33" i="20"/>
  <c r="F33" i="20"/>
  <c r="G33" i="20"/>
  <c r="H33" i="20"/>
  <c r="I33" i="20"/>
  <c r="B24" i="20"/>
  <c r="C24" i="20"/>
  <c r="D24" i="20"/>
  <c r="E24" i="20"/>
  <c r="F24" i="20"/>
  <c r="G24" i="20"/>
  <c r="H24" i="20"/>
  <c r="I24" i="20"/>
  <c r="B25" i="20"/>
  <c r="C25" i="20"/>
  <c r="D25" i="20"/>
  <c r="E25" i="20"/>
  <c r="F25" i="20"/>
  <c r="G25" i="20"/>
  <c r="H25" i="20"/>
  <c r="I25" i="20"/>
  <c r="B26" i="20"/>
  <c r="C26" i="20"/>
  <c r="D26" i="20"/>
  <c r="E26" i="20"/>
  <c r="F26" i="20"/>
  <c r="G26" i="20"/>
  <c r="H26" i="20"/>
  <c r="I26" i="20"/>
  <c r="B27" i="20"/>
  <c r="C27" i="20"/>
  <c r="D27" i="20"/>
  <c r="E27" i="20"/>
  <c r="F27" i="20"/>
  <c r="G27" i="20"/>
  <c r="H27" i="20"/>
  <c r="I27" i="20"/>
  <c r="B28" i="20"/>
  <c r="C28" i="20"/>
  <c r="D28" i="20"/>
  <c r="E28" i="20"/>
  <c r="F28" i="20"/>
  <c r="G28" i="20"/>
  <c r="H28" i="20"/>
  <c r="I28" i="20"/>
  <c r="B29" i="20"/>
  <c r="C29" i="20"/>
  <c r="D29" i="20"/>
  <c r="E29" i="20"/>
  <c r="F29" i="20"/>
  <c r="G29" i="20"/>
  <c r="H29" i="20"/>
  <c r="I29" i="20"/>
  <c r="C23" i="20"/>
  <c r="D23" i="20"/>
  <c r="E23" i="20"/>
  <c r="F23" i="20"/>
  <c r="G23" i="20"/>
  <c r="H23" i="20"/>
  <c r="I23" i="20"/>
  <c r="B14" i="20"/>
  <c r="C14" i="20"/>
  <c r="D14" i="20"/>
  <c r="E14" i="20"/>
  <c r="F14" i="20"/>
  <c r="G14" i="20"/>
  <c r="H14" i="20"/>
  <c r="I14" i="20"/>
  <c r="B15" i="20"/>
  <c r="C15" i="20"/>
  <c r="D15" i="20"/>
  <c r="E15" i="20"/>
  <c r="F15" i="20"/>
  <c r="G15" i="20"/>
  <c r="H15" i="20"/>
  <c r="I15" i="20"/>
  <c r="B16" i="20"/>
  <c r="C16" i="20"/>
  <c r="D16" i="20"/>
  <c r="E16" i="20"/>
  <c r="F16" i="20"/>
  <c r="G16" i="20"/>
  <c r="H16" i="20"/>
  <c r="I16" i="20"/>
  <c r="B17" i="20"/>
  <c r="C17" i="20"/>
  <c r="D17" i="20"/>
  <c r="E17" i="20"/>
  <c r="F17" i="20"/>
  <c r="G17" i="20"/>
  <c r="H17" i="20"/>
  <c r="I17" i="20"/>
  <c r="B18" i="20"/>
  <c r="C18" i="20"/>
  <c r="D18" i="20"/>
  <c r="E18" i="20"/>
  <c r="F18" i="20"/>
  <c r="G18" i="20"/>
  <c r="H18" i="20"/>
  <c r="I18" i="20"/>
  <c r="B19" i="20"/>
  <c r="C19" i="20"/>
  <c r="D19" i="20"/>
  <c r="E19" i="20"/>
  <c r="F19" i="20"/>
  <c r="G19" i="20"/>
  <c r="H19" i="20"/>
  <c r="I19" i="20"/>
  <c r="C13" i="20"/>
  <c r="D13" i="20"/>
  <c r="E13" i="20"/>
  <c r="F13" i="20"/>
  <c r="G13" i="20"/>
  <c r="H13" i="20"/>
  <c r="I13" i="20"/>
  <c r="B4" i="20"/>
  <c r="C4" i="20"/>
  <c r="D4" i="20"/>
  <c r="E4" i="20"/>
  <c r="F4" i="20"/>
  <c r="G4" i="20"/>
  <c r="H4" i="20"/>
  <c r="I4" i="20"/>
  <c r="B5" i="20"/>
  <c r="C5" i="20"/>
  <c r="D5" i="20"/>
  <c r="E5" i="20"/>
  <c r="F5" i="20"/>
  <c r="G5" i="20"/>
  <c r="H5" i="20"/>
  <c r="I5" i="20"/>
  <c r="B6" i="20"/>
  <c r="C6" i="20"/>
  <c r="D6" i="20"/>
  <c r="E6" i="20"/>
  <c r="F6" i="20"/>
  <c r="G6" i="20"/>
  <c r="H6" i="20"/>
  <c r="I6" i="20"/>
  <c r="B7" i="20"/>
  <c r="C7" i="20"/>
  <c r="D7" i="20"/>
  <c r="E7" i="20"/>
  <c r="F7" i="20"/>
  <c r="G7" i="20"/>
  <c r="H7" i="20"/>
  <c r="I7" i="20"/>
  <c r="B8" i="20"/>
  <c r="C8" i="20"/>
  <c r="D8" i="20"/>
  <c r="E8" i="20"/>
  <c r="F8" i="20"/>
  <c r="G8" i="20"/>
  <c r="H8" i="20"/>
  <c r="I8" i="20"/>
  <c r="B9" i="20"/>
  <c r="C9" i="20"/>
  <c r="D9" i="20"/>
  <c r="E9" i="20"/>
  <c r="F9" i="20"/>
  <c r="G9" i="20"/>
  <c r="H9" i="20"/>
  <c r="I9" i="20"/>
  <c r="C3" i="20"/>
  <c r="D3" i="20"/>
  <c r="E3" i="20"/>
  <c r="F3" i="20"/>
  <c r="G3" i="20"/>
  <c r="H3" i="20"/>
  <c r="I3" i="20"/>
  <c r="B154" i="20"/>
  <c r="B144" i="20"/>
  <c r="B133" i="20"/>
  <c r="B123" i="20"/>
  <c r="B113" i="20"/>
  <c r="B103" i="20"/>
  <c r="B93" i="20"/>
  <c r="B83" i="20"/>
  <c r="B73" i="20"/>
  <c r="B63" i="20"/>
  <c r="B53" i="20"/>
  <c r="B43" i="20"/>
  <c r="B33" i="20"/>
  <c r="B23" i="20"/>
  <c r="B13" i="20"/>
  <c r="B3" i="20"/>
  <c r="B155" i="19"/>
  <c r="C155" i="19"/>
  <c r="D155" i="19"/>
  <c r="E155" i="19"/>
  <c r="F155" i="19"/>
  <c r="B156" i="19"/>
  <c r="C156" i="19"/>
  <c r="D156" i="19"/>
  <c r="E156" i="19"/>
  <c r="F156" i="19"/>
  <c r="B157" i="19"/>
  <c r="C157" i="19"/>
  <c r="D157" i="19"/>
  <c r="E157" i="19"/>
  <c r="F157" i="19"/>
  <c r="B158" i="19"/>
  <c r="C158" i="19"/>
  <c r="D158" i="19"/>
  <c r="E158" i="19"/>
  <c r="F158" i="19"/>
  <c r="B159" i="19"/>
  <c r="C159" i="19"/>
  <c r="D159" i="19"/>
  <c r="E159" i="19"/>
  <c r="F159" i="19"/>
  <c r="B160" i="19"/>
  <c r="C160" i="19"/>
  <c r="D160" i="19"/>
  <c r="E160" i="19"/>
  <c r="F160" i="19"/>
  <c r="C154" i="19"/>
  <c r="D154" i="19"/>
  <c r="E154" i="19"/>
  <c r="F154" i="19"/>
  <c r="B154" i="19"/>
  <c r="B145" i="19"/>
  <c r="C145" i="19"/>
  <c r="D145" i="19"/>
  <c r="E145" i="19"/>
  <c r="F145" i="19"/>
  <c r="B146" i="19"/>
  <c r="C146" i="19"/>
  <c r="D146" i="19"/>
  <c r="E146" i="19"/>
  <c r="F146" i="19"/>
  <c r="B147" i="19"/>
  <c r="C147" i="19"/>
  <c r="D147" i="19"/>
  <c r="E147" i="19"/>
  <c r="F147" i="19"/>
  <c r="B148" i="19"/>
  <c r="C148" i="19"/>
  <c r="D148" i="19"/>
  <c r="E148" i="19"/>
  <c r="F148" i="19"/>
  <c r="B149" i="19"/>
  <c r="C149" i="19"/>
  <c r="D149" i="19"/>
  <c r="E149" i="19"/>
  <c r="F149" i="19"/>
  <c r="B150" i="19"/>
  <c r="C150" i="19"/>
  <c r="D150" i="19"/>
  <c r="E150" i="19"/>
  <c r="F150" i="19"/>
  <c r="C144" i="19"/>
  <c r="D144" i="19"/>
  <c r="E144" i="19"/>
  <c r="F144" i="19"/>
  <c r="B144" i="19"/>
  <c r="B134" i="19"/>
  <c r="C134" i="19"/>
  <c r="D134" i="19"/>
  <c r="E134" i="19"/>
  <c r="F134" i="19"/>
  <c r="B135" i="19"/>
  <c r="C135" i="19"/>
  <c r="D135" i="19"/>
  <c r="E135" i="19"/>
  <c r="F135" i="19"/>
  <c r="B136" i="19"/>
  <c r="C136" i="19"/>
  <c r="D136" i="19"/>
  <c r="E136" i="19"/>
  <c r="F136" i="19"/>
  <c r="B137" i="19"/>
  <c r="C137" i="19"/>
  <c r="D137" i="19"/>
  <c r="E137" i="19"/>
  <c r="F137" i="19"/>
  <c r="B138" i="19"/>
  <c r="C138" i="19"/>
  <c r="D138" i="19"/>
  <c r="E138" i="19"/>
  <c r="F138" i="19"/>
  <c r="B139" i="19"/>
  <c r="C139" i="19"/>
  <c r="D139" i="19"/>
  <c r="E139" i="19"/>
  <c r="F139" i="19"/>
  <c r="C133" i="19"/>
  <c r="D133" i="19"/>
  <c r="E133" i="19"/>
  <c r="F133" i="19"/>
  <c r="B133" i="19"/>
  <c r="B124" i="19"/>
  <c r="C124" i="19"/>
  <c r="D124" i="19"/>
  <c r="E124" i="19"/>
  <c r="F124" i="19"/>
  <c r="B125" i="19"/>
  <c r="C125" i="19"/>
  <c r="D125" i="19"/>
  <c r="E125" i="19"/>
  <c r="F125" i="19"/>
  <c r="B126" i="19"/>
  <c r="C126" i="19"/>
  <c r="D126" i="19"/>
  <c r="E126" i="19"/>
  <c r="F126" i="19"/>
  <c r="B127" i="19"/>
  <c r="C127" i="19"/>
  <c r="D127" i="19"/>
  <c r="E127" i="19"/>
  <c r="F127" i="19"/>
  <c r="B128" i="19"/>
  <c r="C128" i="19"/>
  <c r="D128" i="19"/>
  <c r="E128" i="19"/>
  <c r="F128" i="19"/>
  <c r="B129" i="19"/>
  <c r="C129" i="19"/>
  <c r="D129" i="19"/>
  <c r="E129" i="19"/>
  <c r="F129" i="19"/>
  <c r="C123" i="19"/>
  <c r="D123" i="19"/>
  <c r="E123" i="19"/>
  <c r="F123" i="19"/>
  <c r="B123" i="19"/>
  <c r="B114" i="19"/>
  <c r="C114" i="19"/>
  <c r="D114" i="19"/>
  <c r="E114" i="19"/>
  <c r="F114" i="19"/>
  <c r="B115" i="19"/>
  <c r="C115" i="19"/>
  <c r="D115" i="19"/>
  <c r="E115" i="19"/>
  <c r="F115" i="19"/>
  <c r="B116" i="19"/>
  <c r="C116" i="19"/>
  <c r="D116" i="19"/>
  <c r="E116" i="19"/>
  <c r="F116" i="19"/>
  <c r="B117" i="19"/>
  <c r="C117" i="19"/>
  <c r="D117" i="19"/>
  <c r="E117" i="19"/>
  <c r="F117" i="19"/>
  <c r="B118" i="19"/>
  <c r="C118" i="19"/>
  <c r="D118" i="19"/>
  <c r="E118" i="19"/>
  <c r="F118" i="19"/>
  <c r="B119" i="19"/>
  <c r="C119" i="19"/>
  <c r="D119" i="19"/>
  <c r="E119" i="19"/>
  <c r="F119" i="19"/>
  <c r="C113" i="19"/>
  <c r="D113" i="19"/>
  <c r="E113" i="19"/>
  <c r="F113" i="19"/>
  <c r="B113" i="19"/>
  <c r="B104" i="19"/>
  <c r="C104" i="19"/>
  <c r="D104" i="19"/>
  <c r="E104" i="19"/>
  <c r="F104" i="19"/>
  <c r="B105" i="19"/>
  <c r="C105" i="19"/>
  <c r="D105" i="19"/>
  <c r="E105" i="19"/>
  <c r="F105" i="19"/>
  <c r="B106" i="19"/>
  <c r="C106" i="19"/>
  <c r="D106" i="19"/>
  <c r="E106" i="19"/>
  <c r="F106" i="19"/>
  <c r="B107" i="19"/>
  <c r="C107" i="19"/>
  <c r="D107" i="19"/>
  <c r="E107" i="19"/>
  <c r="F107" i="19"/>
  <c r="B108" i="19"/>
  <c r="C108" i="19"/>
  <c r="D108" i="19"/>
  <c r="E108" i="19"/>
  <c r="F108" i="19"/>
  <c r="B109" i="19"/>
  <c r="C109" i="19"/>
  <c r="D109" i="19"/>
  <c r="E109" i="19"/>
  <c r="F109" i="19"/>
  <c r="C103" i="19"/>
  <c r="D103" i="19"/>
  <c r="E103" i="19"/>
  <c r="F103" i="19"/>
  <c r="B103" i="19"/>
  <c r="B94" i="19"/>
  <c r="C94" i="19"/>
  <c r="D94" i="19"/>
  <c r="E94" i="19"/>
  <c r="F94" i="19"/>
  <c r="B95" i="19"/>
  <c r="C95" i="19"/>
  <c r="D95" i="19"/>
  <c r="E95" i="19"/>
  <c r="F95" i="19"/>
  <c r="B96" i="19"/>
  <c r="C96" i="19"/>
  <c r="D96" i="19"/>
  <c r="E96" i="19"/>
  <c r="F96" i="19"/>
  <c r="B97" i="19"/>
  <c r="C97" i="19"/>
  <c r="D97" i="19"/>
  <c r="E97" i="19"/>
  <c r="F97" i="19"/>
  <c r="B98" i="19"/>
  <c r="C98" i="19"/>
  <c r="D98" i="19"/>
  <c r="E98" i="19"/>
  <c r="F98" i="19"/>
  <c r="B99" i="19"/>
  <c r="C99" i="19"/>
  <c r="D99" i="19"/>
  <c r="E99" i="19"/>
  <c r="F99" i="19"/>
  <c r="C93" i="19"/>
  <c r="D93" i="19"/>
  <c r="E93" i="19"/>
  <c r="F93" i="19"/>
  <c r="B93" i="19"/>
  <c r="B84" i="19"/>
  <c r="C84" i="19"/>
  <c r="D84" i="19"/>
  <c r="E84" i="19"/>
  <c r="F84" i="19"/>
  <c r="B85" i="19"/>
  <c r="C85" i="19"/>
  <c r="D85" i="19"/>
  <c r="E85" i="19"/>
  <c r="F85" i="19"/>
  <c r="B86" i="19"/>
  <c r="C86" i="19"/>
  <c r="D86" i="19"/>
  <c r="E86" i="19"/>
  <c r="F86" i="19"/>
  <c r="B87" i="19"/>
  <c r="C87" i="19"/>
  <c r="D87" i="19"/>
  <c r="E87" i="19"/>
  <c r="F87" i="19"/>
  <c r="B88" i="19"/>
  <c r="C88" i="19"/>
  <c r="D88" i="19"/>
  <c r="E88" i="19"/>
  <c r="F88" i="19"/>
  <c r="B89" i="19"/>
  <c r="C89" i="19"/>
  <c r="D89" i="19"/>
  <c r="E89" i="19"/>
  <c r="F89" i="19"/>
  <c r="C83" i="19"/>
  <c r="D83" i="19"/>
  <c r="E83" i="19"/>
  <c r="F83" i="19"/>
  <c r="B83" i="19"/>
  <c r="B74" i="19"/>
  <c r="C74" i="19"/>
  <c r="D74" i="19"/>
  <c r="E74" i="19"/>
  <c r="F74" i="19"/>
  <c r="B75" i="19"/>
  <c r="C75" i="19"/>
  <c r="D75" i="19"/>
  <c r="E75" i="19"/>
  <c r="F75" i="19"/>
  <c r="B76" i="19"/>
  <c r="C76" i="19"/>
  <c r="D76" i="19"/>
  <c r="E76" i="19"/>
  <c r="F76" i="19"/>
  <c r="B77" i="19"/>
  <c r="C77" i="19"/>
  <c r="D77" i="19"/>
  <c r="E77" i="19"/>
  <c r="F77" i="19"/>
  <c r="B78" i="19"/>
  <c r="C78" i="19"/>
  <c r="D78" i="19"/>
  <c r="E78" i="19"/>
  <c r="F78" i="19"/>
  <c r="B79" i="19"/>
  <c r="C79" i="19"/>
  <c r="D79" i="19"/>
  <c r="E79" i="19"/>
  <c r="F79" i="19"/>
  <c r="C73" i="19"/>
  <c r="D73" i="19"/>
  <c r="E73" i="19"/>
  <c r="F73" i="19"/>
  <c r="B73" i="19"/>
  <c r="B64" i="19"/>
  <c r="C64" i="19"/>
  <c r="D64" i="19"/>
  <c r="E64" i="19"/>
  <c r="F64" i="19"/>
  <c r="B65" i="19"/>
  <c r="C65" i="19"/>
  <c r="D65" i="19"/>
  <c r="E65" i="19"/>
  <c r="F65" i="19"/>
  <c r="B66" i="19"/>
  <c r="C66" i="19"/>
  <c r="D66" i="19"/>
  <c r="E66" i="19"/>
  <c r="F66" i="19"/>
  <c r="B67" i="19"/>
  <c r="C67" i="19"/>
  <c r="D67" i="19"/>
  <c r="E67" i="19"/>
  <c r="F67" i="19"/>
  <c r="B68" i="19"/>
  <c r="C68" i="19"/>
  <c r="D68" i="19"/>
  <c r="E68" i="19"/>
  <c r="F68" i="19"/>
  <c r="B69" i="19"/>
  <c r="C69" i="19"/>
  <c r="D69" i="19"/>
  <c r="E69" i="19"/>
  <c r="F69" i="19"/>
  <c r="C63" i="19"/>
  <c r="D63" i="19"/>
  <c r="E63" i="19"/>
  <c r="F63" i="19"/>
  <c r="B63" i="19"/>
  <c r="B54" i="19"/>
  <c r="C54" i="19"/>
  <c r="D54" i="19"/>
  <c r="E54" i="19"/>
  <c r="F54" i="19"/>
  <c r="B55" i="19"/>
  <c r="C55" i="19"/>
  <c r="D55" i="19"/>
  <c r="E55" i="19"/>
  <c r="F55" i="19"/>
  <c r="B56" i="19"/>
  <c r="C56" i="19"/>
  <c r="D56" i="19"/>
  <c r="E56" i="19"/>
  <c r="F56" i="19"/>
  <c r="B57" i="19"/>
  <c r="C57" i="19"/>
  <c r="D57" i="19"/>
  <c r="E57" i="19"/>
  <c r="F57" i="19"/>
  <c r="B58" i="19"/>
  <c r="C58" i="19"/>
  <c r="D58" i="19"/>
  <c r="E58" i="19"/>
  <c r="F58" i="19"/>
  <c r="B59" i="19"/>
  <c r="C59" i="19"/>
  <c r="D59" i="19"/>
  <c r="E59" i="19"/>
  <c r="F59" i="19"/>
  <c r="C53" i="19"/>
  <c r="D53" i="19"/>
  <c r="E53" i="19"/>
  <c r="F53" i="19"/>
  <c r="B53" i="19"/>
  <c r="B44" i="19"/>
  <c r="C44" i="19"/>
  <c r="D44" i="19"/>
  <c r="E44" i="19"/>
  <c r="F44" i="19"/>
  <c r="B45" i="19"/>
  <c r="C45" i="19"/>
  <c r="D45" i="19"/>
  <c r="E45" i="19"/>
  <c r="F45" i="19"/>
  <c r="B46" i="19"/>
  <c r="C46" i="19"/>
  <c r="D46" i="19"/>
  <c r="E46" i="19"/>
  <c r="F46" i="19"/>
  <c r="B47" i="19"/>
  <c r="C47" i="19"/>
  <c r="D47" i="19"/>
  <c r="E47" i="19"/>
  <c r="F47" i="19"/>
  <c r="B48" i="19"/>
  <c r="C48" i="19"/>
  <c r="D48" i="19"/>
  <c r="E48" i="19"/>
  <c r="F48" i="19"/>
  <c r="B49" i="19"/>
  <c r="C49" i="19"/>
  <c r="D49" i="19"/>
  <c r="E49" i="19"/>
  <c r="F49" i="19"/>
  <c r="C43" i="19"/>
  <c r="D43" i="19"/>
  <c r="E43" i="19"/>
  <c r="F43" i="19"/>
  <c r="B43" i="19"/>
  <c r="B34" i="19"/>
  <c r="C34" i="19"/>
  <c r="D34" i="19"/>
  <c r="E34" i="19"/>
  <c r="F34" i="19"/>
  <c r="B35" i="19"/>
  <c r="C35" i="19"/>
  <c r="D35" i="19"/>
  <c r="E35" i="19"/>
  <c r="F35" i="19"/>
  <c r="B36" i="19"/>
  <c r="C36" i="19"/>
  <c r="D36" i="19"/>
  <c r="E36" i="19"/>
  <c r="F36" i="19"/>
  <c r="B37" i="19"/>
  <c r="C37" i="19"/>
  <c r="D37" i="19"/>
  <c r="E37" i="19"/>
  <c r="F37" i="19"/>
  <c r="B38" i="19"/>
  <c r="C38" i="19"/>
  <c r="D38" i="19"/>
  <c r="E38" i="19"/>
  <c r="F38" i="19"/>
  <c r="B39" i="19"/>
  <c r="C39" i="19"/>
  <c r="D39" i="19"/>
  <c r="E39" i="19"/>
  <c r="F39" i="19"/>
  <c r="C33" i="19"/>
  <c r="D33" i="19"/>
  <c r="E33" i="19"/>
  <c r="F33" i="19"/>
  <c r="B33" i="19"/>
  <c r="B24" i="19"/>
  <c r="C24" i="19"/>
  <c r="D24" i="19"/>
  <c r="E24" i="19"/>
  <c r="F24" i="19"/>
  <c r="B25" i="19"/>
  <c r="C25" i="19"/>
  <c r="D25" i="19"/>
  <c r="E25" i="19"/>
  <c r="F25" i="19"/>
  <c r="B26" i="19"/>
  <c r="C26" i="19"/>
  <c r="D26" i="19"/>
  <c r="E26" i="19"/>
  <c r="F26" i="19"/>
  <c r="B27" i="19"/>
  <c r="C27" i="19"/>
  <c r="D27" i="19"/>
  <c r="E27" i="19"/>
  <c r="F27" i="19"/>
  <c r="B28" i="19"/>
  <c r="C28" i="19"/>
  <c r="D28" i="19"/>
  <c r="E28" i="19"/>
  <c r="F28" i="19"/>
  <c r="B29" i="19"/>
  <c r="C29" i="19"/>
  <c r="D29" i="19"/>
  <c r="E29" i="19"/>
  <c r="F29" i="19"/>
  <c r="C23" i="19"/>
  <c r="D23" i="19"/>
  <c r="E23" i="19"/>
  <c r="F23" i="19"/>
  <c r="B23" i="19"/>
  <c r="B14" i="19"/>
  <c r="C14" i="19"/>
  <c r="D14" i="19"/>
  <c r="E14" i="19"/>
  <c r="F14" i="19"/>
  <c r="B15" i="19"/>
  <c r="C15" i="19"/>
  <c r="D15" i="19"/>
  <c r="E15" i="19"/>
  <c r="F15" i="19"/>
  <c r="B16" i="19"/>
  <c r="C16" i="19"/>
  <c r="D16" i="19"/>
  <c r="E16" i="19"/>
  <c r="F16" i="19"/>
  <c r="B17" i="19"/>
  <c r="C17" i="19"/>
  <c r="D17" i="19"/>
  <c r="E17" i="19"/>
  <c r="F17" i="19"/>
  <c r="B18" i="19"/>
  <c r="C18" i="19"/>
  <c r="D18" i="19"/>
  <c r="E18" i="19"/>
  <c r="F18" i="19"/>
  <c r="B19" i="19"/>
  <c r="C19" i="19"/>
  <c r="D19" i="19"/>
  <c r="E19" i="19"/>
  <c r="F19" i="19"/>
  <c r="C13" i="19"/>
  <c r="D13" i="19"/>
  <c r="E13" i="19"/>
  <c r="F13" i="19"/>
  <c r="B13" i="19"/>
  <c r="B4" i="19"/>
  <c r="C4" i="19"/>
  <c r="D4" i="19"/>
  <c r="E4" i="19"/>
  <c r="F4" i="19"/>
  <c r="B5" i="19"/>
  <c r="C5" i="19"/>
  <c r="D5" i="19"/>
  <c r="E5" i="19"/>
  <c r="F5" i="19"/>
  <c r="B6" i="19"/>
  <c r="C6" i="19"/>
  <c r="D6" i="19"/>
  <c r="E6" i="19"/>
  <c r="F6" i="19"/>
  <c r="B7" i="19"/>
  <c r="C7" i="19"/>
  <c r="D7" i="19"/>
  <c r="E7" i="19"/>
  <c r="F7" i="19"/>
  <c r="B8" i="19"/>
  <c r="C8" i="19"/>
  <c r="D8" i="19"/>
  <c r="E8" i="19"/>
  <c r="F8" i="19"/>
  <c r="B9" i="19"/>
  <c r="C9" i="19"/>
  <c r="D9" i="19"/>
  <c r="E9" i="19"/>
  <c r="F9" i="19"/>
  <c r="C3" i="19"/>
  <c r="D3" i="19"/>
  <c r="E3" i="19"/>
  <c r="F3" i="19"/>
  <c r="B3" i="19"/>
  <c r="B154" i="18"/>
  <c r="C154" i="18"/>
  <c r="D154" i="18"/>
  <c r="E154" i="18"/>
  <c r="F154" i="18"/>
  <c r="B155" i="18"/>
  <c r="C155" i="18"/>
  <c r="D155" i="18"/>
  <c r="E155" i="18"/>
  <c r="F155" i="18"/>
  <c r="B156" i="18"/>
  <c r="C156" i="18"/>
  <c r="D156" i="18"/>
  <c r="E156" i="18"/>
  <c r="F156" i="18"/>
  <c r="B157" i="18"/>
  <c r="C157" i="18"/>
  <c r="D157" i="18"/>
  <c r="E157" i="18"/>
  <c r="F157" i="18"/>
  <c r="B158" i="18"/>
  <c r="C158" i="18"/>
  <c r="D158" i="18"/>
  <c r="E158" i="18"/>
  <c r="F158" i="18"/>
  <c r="B159" i="18"/>
  <c r="C159" i="18"/>
  <c r="D159" i="18"/>
  <c r="E159" i="18"/>
  <c r="F159" i="18"/>
  <c r="C153" i="18"/>
  <c r="D153" i="18"/>
  <c r="E153" i="18"/>
  <c r="F153" i="18"/>
  <c r="B144" i="18"/>
  <c r="C144" i="18"/>
  <c r="D144" i="18"/>
  <c r="E144" i="18"/>
  <c r="F144" i="18"/>
  <c r="C145" i="18"/>
  <c r="D145" i="18"/>
  <c r="E145" i="18"/>
  <c r="F145" i="18"/>
  <c r="C146" i="18"/>
  <c r="D146" i="18"/>
  <c r="E146" i="18"/>
  <c r="F146" i="18"/>
  <c r="C147" i="18"/>
  <c r="D147" i="18"/>
  <c r="E147" i="18"/>
  <c r="F147" i="18"/>
  <c r="C148" i="18"/>
  <c r="D148" i="18"/>
  <c r="E148" i="18"/>
  <c r="F148" i="18"/>
  <c r="C149" i="18"/>
  <c r="D149" i="18"/>
  <c r="E149" i="18"/>
  <c r="F149" i="18"/>
  <c r="C143" i="18"/>
  <c r="D143" i="18"/>
  <c r="E143" i="18"/>
  <c r="F143" i="18"/>
  <c r="B143" i="18"/>
  <c r="F138" i="18"/>
  <c r="E138" i="18"/>
  <c r="D138" i="18"/>
  <c r="C138" i="18"/>
  <c r="B138" i="18"/>
  <c r="F137" i="18"/>
  <c r="E137" i="18"/>
  <c r="D137" i="18"/>
  <c r="C137" i="18"/>
  <c r="B137" i="18"/>
  <c r="F136" i="18"/>
  <c r="E136" i="18"/>
  <c r="D136" i="18"/>
  <c r="C136" i="18"/>
  <c r="B136" i="18"/>
  <c r="F135" i="18"/>
  <c r="E135" i="18"/>
  <c r="D135" i="18"/>
  <c r="C135" i="18"/>
  <c r="B135" i="18"/>
  <c r="F134" i="18"/>
  <c r="E134" i="18"/>
  <c r="D134" i="18"/>
  <c r="C134" i="18"/>
  <c r="B134" i="18"/>
  <c r="F133" i="18"/>
  <c r="E133" i="18"/>
  <c r="D133" i="18"/>
  <c r="C133" i="18"/>
  <c r="B133" i="18"/>
  <c r="F132" i="18"/>
  <c r="E132" i="18"/>
  <c r="D132" i="18"/>
  <c r="C132" i="18"/>
  <c r="B132" i="18"/>
  <c r="F128" i="18"/>
  <c r="E128" i="18"/>
  <c r="D128" i="18"/>
  <c r="C128" i="18"/>
  <c r="B128" i="18"/>
  <c r="F127" i="18"/>
  <c r="E127" i="18"/>
  <c r="D127" i="18"/>
  <c r="C127" i="18"/>
  <c r="B127" i="18"/>
  <c r="F126" i="18"/>
  <c r="E126" i="18"/>
  <c r="D126" i="18"/>
  <c r="C126" i="18"/>
  <c r="B126" i="18"/>
  <c r="F125" i="18"/>
  <c r="E125" i="18"/>
  <c r="D125" i="18"/>
  <c r="C125" i="18"/>
  <c r="B125" i="18"/>
  <c r="F124" i="18"/>
  <c r="E124" i="18"/>
  <c r="D124" i="18"/>
  <c r="C124" i="18"/>
  <c r="B124" i="18"/>
  <c r="F123" i="18"/>
  <c r="E123" i="18"/>
  <c r="D123" i="18"/>
  <c r="C123" i="18"/>
  <c r="B123" i="18"/>
  <c r="F122" i="18"/>
  <c r="E122" i="18"/>
  <c r="D122" i="18"/>
  <c r="C122" i="18"/>
  <c r="B122" i="18"/>
  <c r="F118" i="18"/>
  <c r="E118" i="18"/>
  <c r="D118" i="18"/>
  <c r="C118" i="18"/>
  <c r="B118" i="18"/>
  <c r="F117" i="18"/>
  <c r="E117" i="18"/>
  <c r="D117" i="18"/>
  <c r="C117" i="18"/>
  <c r="B117" i="18"/>
  <c r="F116" i="18"/>
  <c r="E116" i="18"/>
  <c r="D116" i="18"/>
  <c r="C116" i="18"/>
  <c r="B116" i="18"/>
  <c r="F115" i="18"/>
  <c r="E115" i="18"/>
  <c r="D115" i="18"/>
  <c r="C115" i="18"/>
  <c r="B115" i="18"/>
  <c r="F114" i="18"/>
  <c r="E114" i="18"/>
  <c r="D114" i="18"/>
  <c r="C114" i="18"/>
  <c r="B114" i="18"/>
  <c r="F113" i="18"/>
  <c r="E113" i="18"/>
  <c r="D113" i="18"/>
  <c r="C113" i="18"/>
  <c r="B113" i="18"/>
  <c r="F112" i="18"/>
  <c r="E112" i="18"/>
  <c r="D112" i="18"/>
  <c r="C112" i="18"/>
  <c r="B112" i="18"/>
  <c r="F108" i="18"/>
  <c r="E108" i="18"/>
  <c r="D108" i="18"/>
  <c r="C108" i="18"/>
  <c r="B108" i="18"/>
  <c r="F107" i="18"/>
  <c r="E107" i="18"/>
  <c r="D107" i="18"/>
  <c r="C107" i="18"/>
  <c r="B107" i="18"/>
  <c r="F106" i="18"/>
  <c r="E106" i="18"/>
  <c r="D106" i="18"/>
  <c r="C106" i="18"/>
  <c r="B106" i="18"/>
  <c r="F105" i="18"/>
  <c r="E105" i="18"/>
  <c r="D105" i="18"/>
  <c r="C105" i="18"/>
  <c r="B105" i="18"/>
  <c r="F104" i="18"/>
  <c r="E104" i="18"/>
  <c r="D104" i="18"/>
  <c r="C104" i="18"/>
  <c r="B104" i="18"/>
  <c r="F103" i="18"/>
  <c r="E103" i="18"/>
  <c r="D103" i="18"/>
  <c r="C103" i="18"/>
  <c r="B103" i="18"/>
  <c r="F102" i="18"/>
  <c r="E102" i="18"/>
  <c r="D102" i="18"/>
  <c r="C102" i="18"/>
  <c r="B102" i="18"/>
  <c r="F98" i="18"/>
  <c r="E98" i="18"/>
  <c r="D98" i="18"/>
  <c r="C98" i="18"/>
  <c r="B98" i="18"/>
  <c r="F97" i="18"/>
  <c r="E97" i="18"/>
  <c r="D97" i="18"/>
  <c r="C97" i="18"/>
  <c r="B97" i="18"/>
  <c r="F96" i="18"/>
  <c r="E96" i="18"/>
  <c r="D96" i="18"/>
  <c r="C96" i="18"/>
  <c r="B96" i="18"/>
  <c r="F95" i="18"/>
  <c r="E95" i="18"/>
  <c r="D95" i="18"/>
  <c r="C95" i="18"/>
  <c r="B95" i="18"/>
  <c r="F94" i="18"/>
  <c r="E94" i="18"/>
  <c r="D94" i="18"/>
  <c r="C94" i="18"/>
  <c r="B94" i="18"/>
  <c r="F93" i="18"/>
  <c r="E93" i="18"/>
  <c r="D93" i="18"/>
  <c r="C93" i="18"/>
  <c r="B93" i="18"/>
  <c r="F92" i="18"/>
  <c r="E92" i="18"/>
  <c r="D92" i="18"/>
  <c r="C92" i="18"/>
  <c r="B92" i="18"/>
  <c r="F88" i="18"/>
  <c r="E88" i="18"/>
  <c r="D88" i="18"/>
  <c r="C88" i="18"/>
  <c r="B88" i="18"/>
  <c r="F87" i="18"/>
  <c r="E87" i="18"/>
  <c r="D87" i="18"/>
  <c r="C87" i="18"/>
  <c r="B87" i="18"/>
  <c r="F86" i="18"/>
  <c r="E86" i="18"/>
  <c r="D86" i="18"/>
  <c r="C86" i="18"/>
  <c r="B86" i="18"/>
  <c r="F85" i="18"/>
  <c r="E85" i="18"/>
  <c r="D85" i="18"/>
  <c r="C85" i="18"/>
  <c r="B85" i="18"/>
  <c r="F84" i="18"/>
  <c r="E84" i="18"/>
  <c r="D84" i="18"/>
  <c r="C84" i="18"/>
  <c r="B84" i="18"/>
  <c r="F83" i="18"/>
  <c r="E83" i="18"/>
  <c r="D83" i="18"/>
  <c r="C83" i="18"/>
  <c r="B83" i="18"/>
  <c r="F82" i="18"/>
  <c r="E82" i="18"/>
  <c r="D82" i="18"/>
  <c r="C82" i="18"/>
  <c r="B82" i="18"/>
  <c r="F78" i="18"/>
  <c r="E78" i="18"/>
  <c r="D78" i="18"/>
  <c r="C78" i="18"/>
  <c r="B78" i="18"/>
  <c r="F77" i="18"/>
  <c r="E77" i="18"/>
  <c r="D77" i="18"/>
  <c r="C77" i="18"/>
  <c r="B77" i="18"/>
  <c r="F76" i="18"/>
  <c r="E76" i="18"/>
  <c r="D76" i="18"/>
  <c r="C76" i="18"/>
  <c r="B76" i="18"/>
  <c r="F75" i="18"/>
  <c r="E75" i="18"/>
  <c r="D75" i="18"/>
  <c r="C75" i="18"/>
  <c r="B75" i="18"/>
  <c r="F74" i="18"/>
  <c r="E74" i="18"/>
  <c r="D74" i="18"/>
  <c r="C74" i="18"/>
  <c r="B74" i="18"/>
  <c r="F73" i="18"/>
  <c r="E73" i="18"/>
  <c r="D73" i="18"/>
  <c r="C73" i="18"/>
  <c r="B73" i="18"/>
  <c r="F72" i="18"/>
  <c r="E72" i="18"/>
  <c r="D72" i="18"/>
  <c r="C72" i="18"/>
  <c r="B72" i="18"/>
  <c r="F68" i="18"/>
  <c r="E68" i="18"/>
  <c r="D68" i="18"/>
  <c r="C68" i="18"/>
  <c r="B68" i="18"/>
  <c r="F67" i="18"/>
  <c r="E67" i="18"/>
  <c r="D67" i="18"/>
  <c r="C67" i="18"/>
  <c r="B67" i="18"/>
  <c r="F66" i="18"/>
  <c r="E66" i="18"/>
  <c r="D66" i="18"/>
  <c r="C66" i="18"/>
  <c r="B66" i="18"/>
  <c r="F65" i="18"/>
  <c r="E65" i="18"/>
  <c r="D65" i="18"/>
  <c r="C65" i="18"/>
  <c r="B65" i="18"/>
  <c r="F64" i="18"/>
  <c r="E64" i="18"/>
  <c r="D64" i="18"/>
  <c r="C64" i="18"/>
  <c r="B64" i="18"/>
  <c r="F63" i="18"/>
  <c r="E63" i="18"/>
  <c r="D63" i="18"/>
  <c r="C63" i="18"/>
  <c r="B63" i="18"/>
  <c r="F62" i="18"/>
  <c r="E62" i="18"/>
  <c r="D62" i="18"/>
  <c r="C62" i="18"/>
  <c r="B62" i="18"/>
  <c r="F58" i="18"/>
  <c r="E58" i="18"/>
  <c r="D58" i="18"/>
  <c r="C58" i="18"/>
  <c r="B58" i="18"/>
  <c r="F57" i="18"/>
  <c r="E57" i="18"/>
  <c r="D57" i="18"/>
  <c r="C57" i="18"/>
  <c r="B57" i="18"/>
  <c r="F56" i="18"/>
  <c r="E56" i="18"/>
  <c r="D56" i="18"/>
  <c r="C56" i="18"/>
  <c r="B56" i="18"/>
  <c r="F55" i="18"/>
  <c r="E55" i="18"/>
  <c r="D55" i="18"/>
  <c r="C55" i="18"/>
  <c r="B55" i="18"/>
  <c r="F54" i="18"/>
  <c r="E54" i="18"/>
  <c r="D54" i="18"/>
  <c r="C54" i="18"/>
  <c r="B54" i="18"/>
  <c r="F53" i="18"/>
  <c r="E53" i="18"/>
  <c r="D53" i="18"/>
  <c r="C53" i="18"/>
  <c r="B53" i="18"/>
  <c r="F52" i="18"/>
  <c r="E52" i="18"/>
  <c r="D52" i="18"/>
  <c r="C52" i="18"/>
  <c r="B52" i="18"/>
  <c r="F48" i="18"/>
  <c r="E48" i="18"/>
  <c r="D48" i="18"/>
  <c r="C48" i="18"/>
  <c r="B48" i="18"/>
  <c r="F47" i="18"/>
  <c r="E47" i="18"/>
  <c r="D47" i="18"/>
  <c r="C47" i="18"/>
  <c r="B47" i="18"/>
  <c r="F46" i="18"/>
  <c r="E46" i="18"/>
  <c r="D46" i="18"/>
  <c r="C46" i="18"/>
  <c r="B46" i="18"/>
  <c r="F45" i="18"/>
  <c r="E45" i="18"/>
  <c r="D45" i="18"/>
  <c r="C45" i="18"/>
  <c r="B45" i="18"/>
  <c r="F44" i="18"/>
  <c r="E44" i="18"/>
  <c r="D44" i="18"/>
  <c r="C44" i="18"/>
  <c r="B44" i="18"/>
  <c r="F43" i="18"/>
  <c r="E43" i="18"/>
  <c r="D43" i="18"/>
  <c r="C43" i="18"/>
  <c r="B43" i="18"/>
  <c r="F42" i="18"/>
  <c r="E42" i="18"/>
  <c r="D42" i="18"/>
  <c r="C42" i="18"/>
  <c r="B42" i="18"/>
  <c r="F38" i="18"/>
  <c r="E38" i="18"/>
  <c r="D38" i="18"/>
  <c r="C38" i="18"/>
  <c r="B38" i="18"/>
  <c r="F37" i="18"/>
  <c r="E37" i="18"/>
  <c r="D37" i="18"/>
  <c r="C37" i="18"/>
  <c r="B37" i="18"/>
  <c r="F36" i="18"/>
  <c r="E36" i="18"/>
  <c r="D36" i="18"/>
  <c r="C36" i="18"/>
  <c r="B36" i="18"/>
  <c r="F35" i="18"/>
  <c r="E35" i="18"/>
  <c r="D35" i="18"/>
  <c r="C35" i="18"/>
  <c r="B35" i="18"/>
  <c r="F34" i="18"/>
  <c r="E34" i="18"/>
  <c r="D34" i="18"/>
  <c r="C34" i="18"/>
  <c r="B34" i="18"/>
  <c r="F33" i="18"/>
  <c r="E33" i="18"/>
  <c r="D33" i="18"/>
  <c r="C33" i="18"/>
  <c r="B33" i="18"/>
  <c r="F32" i="18"/>
  <c r="E32" i="18"/>
  <c r="F28" i="18"/>
  <c r="E28" i="18"/>
  <c r="D28" i="18"/>
  <c r="C28" i="18"/>
  <c r="B28" i="18"/>
  <c r="F27" i="18"/>
  <c r="E27" i="18"/>
  <c r="D27" i="18"/>
  <c r="C27" i="18"/>
  <c r="B27" i="18"/>
  <c r="F26" i="18"/>
  <c r="E26" i="18"/>
  <c r="D26" i="18"/>
  <c r="C26" i="18"/>
  <c r="B26" i="18"/>
  <c r="F25" i="18"/>
  <c r="E25" i="18"/>
  <c r="D25" i="18"/>
  <c r="C25" i="18"/>
  <c r="B25" i="18"/>
  <c r="F24" i="18"/>
  <c r="E24" i="18"/>
  <c r="D24" i="18"/>
  <c r="C24" i="18"/>
  <c r="B24" i="18"/>
  <c r="F23" i="18"/>
  <c r="E23" i="18"/>
  <c r="D23" i="18"/>
  <c r="C23" i="18"/>
  <c r="B23" i="18"/>
  <c r="F22" i="18"/>
  <c r="E22" i="18"/>
  <c r="D22" i="18"/>
  <c r="C22" i="18"/>
  <c r="B22" i="18"/>
  <c r="B17" i="18"/>
  <c r="F16" i="18"/>
  <c r="E16" i="18"/>
  <c r="D16" i="18"/>
  <c r="C16" i="18"/>
  <c r="B16" i="18"/>
  <c r="F15" i="18"/>
  <c r="E15" i="18"/>
  <c r="D15" i="18"/>
  <c r="C15" i="18"/>
  <c r="B15" i="18"/>
  <c r="F14" i="18"/>
  <c r="E14" i="18"/>
  <c r="D14" i="18"/>
  <c r="C14" i="18"/>
  <c r="B14" i="18"/>
  <c r="F13" i="18"/>
  <c r="E13" i="18"/>
  <c r="D13" i="18"/>
  <c r="C13" i="18"/>
  <c r="B13" i="18"/>
  <c r="F12" i="18"/>
  <c r="E12" i="18"/>
  <c r="D12" i="18"/>
  <c r="C12" i="18"/>
  <c r="B12" i="18"/>
  <c r="B8" i="18"/>
  <c r="F7" i="18"/>
  <c r="E7" i="18"/>
  <c r="D7" i="18"/>
  <c r="C7" i="18"/>
  <c r="B7" i="18"/>
  <c r="F6" i="18"/>
  <c r="E6" i="18"/>
  <c r="D6" i="18"/>
  <c r="C6" i="18"/>
  <c r="B6" i="18"/>
  <c r="F5" i="18"/>
  <c r="E5" i="18"/>
  <c r="D5" i="18"/>
  <c r="C5" i="18"/>
  <c r="B5" i="18"/>
  <c r="F4" i="18"/>
  <c r="E4" i="18"/>
  <c r="D4" i="18"/>
  <c r="C4" i="18"/>
  <c r="B4" i="18"/>
  <c r="F3" i="18"/>
  <c r="E3" i="18"/>
  <c r="D3" i="18"/>
  <c r="C3" i="18"/>
  <c r="B3" i="18"/>
  <c r="F2" i="18"/>
  <c r="E2" i="18"/>
  <c r="D2" i="18"/>
  <c r="C2" i="18"/>
  <c r="B2" i="18"/>
  <c r="D32" i="18"/>
  <c r="C32" i="18"/>
  <c r="B32" i="18"/>
  <c r="C62" i="14" l="1"/>
  <c r="D62" i="14"/>
  <c r="E62" i="14"/>
  <c r="B62" i="14"/>
  <c r="C52" i="14"/>
  <c r="D52" i="14"/>
  <c r="E52" i="14"/>
  <c r="B52" i="14"/>
  <c r="C32" i="14"/>
  <c r="D32" i="14"/>
  <c r="E32" i="14"/>
  <c r="B32" i="14"/>
  <c r="B23" i="14"/>
  <c r="C23" i="14"/>
  <c r="D23" i="14"/>
  <c r="E23" i="14"/>
  <c r="C22" i="14"/>
  <c r="D22" i="14"/>
  <c r="E22" i="14"/>
  <c r="B22" i="14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C153" i="3"/>
  <c r="D153" i="3"/>
  <c r="E153" i="3"/>
  <c r="F153" i="3"/>
  <c r="B153" i="3"/>
  <c r="B144" i="3"/>
  <c r="B34" i="9" s="1"/>
  <c r="C144" i="3"/>
  <c r="D144" i="3"/>
  <c r="D34" i="9" s="1"/>
  <c r="E144" i="3"/>
  <c r="E34" i="9" s="1"/>
  <c r="F144" i="3"/>
  <c r="B145" i="3"/>
  <c r="C145" i="3"/>
  <c r="D145" i="3"/>
  <c r="E145" i="3"/>
  <c r="F145" i="3"/>
  <c r="B146" i="3"/>
  <c r="B36" i="9" s="1"/>
  <c r="C146" i="3"/>
  <c r="C36" i="9" s="1"/>
  <c r="D146" i="3"/>
  <c r="E146" i="3"/>
  <c r="F146" i="3"/>
  <c r="B147" i="3"/>
  <c r="C147" i="3"/>
  <c r="D147" i="3"/>
  <c r="E147" i="3"/>
  <c r="E37" i="9" s="1"/>
  <c r="F147" i="3"/>
  <c r="F37" i="9" s="1"/>
  <c r="B148" i="3"/>
  <c r="C148" i="3"/>
  <c r="D148" i="3"/>
  <c r="E148" i="3"/>
  <c r="F148" i="3"/>
  <c r="B149" i="3"/>
  <c r="C149" i="3"/>
  <c r="C39" i="9" s="1"/>
  <c r="D149" i="3"/>
  <c r="D39" i="9" s="1"/>
  <c r="E149" i="3"/>
  <c r="F149" i="3"/>
  <c r="C143" i="3"/>
  <c r="D143" i="3"/>
  <c r="E143" i="3"/>
  <c r="F143" i="3"/>
  <c r="B143" i="3"/>
  <c r="B33" i="9" s="1"/>
  <c r="B133" i="3"/>
  <c r="B53" i="16" s="1"/>
  <c r="C133" i="3"/>
  <c r="C53" i="16" s="1"/>
  <c r="D133" i="3"/>
  <c r="D53" i="16" s="1"/>
  <c r="E133" i="3"/>
  <c r="E53" i="16" s="1"/>
  <c r="F133" i="3"/>
  <c r="F53" i="16" s="1"/>
  <c r="B134" i="3"/>
  <c r="B54" i="16" s="1"/>
  <c r="C134" i="3"/>
  <c r="C54" i="16" s="1"/>
  <c r="D134" i="3"/>
  <c r="D54" i="16" s="1"/>
  <c r="E134" i="3"/>
  <c r="E54" i="16" s="1"/>
  <c r="F134" i="3"/>
  <c r="F54" i="16" s="1"/>
  <c r="B135" i="3"/>
  <c r="B55" i="16" s="1"/>
  <c r="C135" i="3"/>
  <c r="C55" i="16" s="1"/>
  <c r="D135" i="3"/>
  <c r="D55" i="16" s="1"/>
  <c r="E135" i="3"/>
  <c r="E55" i="16" s="1"/>
  <c r="F135" i="3"/>
  <c r="F55" i="16" s="1"/>
  <c r="B136" i="3"/>
  <c r="B56" i="16" s="1"/>
  <c r="C136" i="3"/>
  <c r="C56" i="16" s="1"/>
  <c r="D136" i="3"/>
  <c r="D56" i="16" s="1"/>
  <c r="E136" i="3"/>
  <c r="E56" i="16" s="1"/>
  <c r="F136" i="3"/>
  <c r="F56" i="16" s="1"/>
  <c r="B137" i="3"/>
  <c r="B57" i="16" s="1"/>
  <c r="C137" i="3"/>
  <c r="C57" i="16" s="1"/>
  <c r="D137" i="3"/>
  <c r="D57" i="16" s="1"/>
  <c r="E137" i="3"/>
  <c r="E57" i="16" s="1"/>
  <c r="F137" i="3"/>
  <c r="F57" i="16" s="1"/>
  <c r="B138" i="3"/>
  <c r="B58" i="16" s="1"/>
  <c r="C138" i="3"/>
  <c r="C58" i="16" s="1"/>
  <c r="D138" i="3"/>
  <c r="D58" i="16" s="1"/>
  <c r="E138" i="3"/>
  <c r="E58" i="16" s="1"/>
  <c r="F138" i="3"/>
  <c r="F58" i="16" s="1"/>
  <c r="C132" i="3"/>
  <c r="C52" i="16" s="1"/>
  <c r="D132" i="3"/>
  <c r="D52" i="16" s="1"/>
  <c r="E132" i="3"/>
  <c r="E52" i="16" s="1"/>
  <c r="F132" i="3"/>
  <c r="F52" i="16" s="1"/>
  <c r="B132" i="3"/>
  <c r="B52" i="16" s="1"/>
  <c r="B123" i="3"/>
  <c r="B43" i="16" s="1"/>
  <c r="C123" i="3"/>
  <c r="C43" i="16" s="1"/>
  <c r="D123" i="3"/>
  <c r="D43" i="16" s="1"/>
  <c r="E123" i="3"/>
  <c r="E43" i="16" s="1"/>
  <c r="F123" i="3"/>
  <c r="F43" i="16" s="1"/>
  <c r="B124" i="3"/>
  <c r="B44" i="16" s="1"/>
  <c r="C124" i="3"/>
  <c r="C44" i="16" s="1"/>
  <c r="D124" i="3"/>
  <c r="D44" i="16" s="1"/>
  <c r="E124" i="3"/>
  <c r="E44" i="16" s="1"/>
  <c r="F124" i="3"/>
  <c r="F44" i="16" s="1"/>
  <c r="B125" i="3"/>
  <c r="B45" i="16" s="1"/>
  <c r="C125" i="3"/>
  <c r="C45" i="16" s="1"/>
  <c r="D125" i="3"/>
  <c r="D45" i="16" s="1"/>
  <c r="D25" i="9" s="1"/>
  <c r="E125" i="3"/>
  <c r="E45" i="16" s="1"/>
  <c r="F125" i="3"/>
  <c r="F45" i="16" s="1"/>
  <c r="B126" i="3"/>
  <c r="B46" i="16" s="1"/>
  <c r="C126" i="3"/>
  <c r="C46" i="16" s="1"/>
  <c r="D126" i="3"/>
  <c r="D46" i="16" s="1"/>
  <c r="E126" i="3"/>
  <c r="E46" i="16" s="1"/>
  <c r="F126" i="3"/>
  <c r="F46" i="16" s="1"/>
  <c r="B127" i="3"/>
  <c r="B47" i="16" s="1"/>
  <c r="B27" i="9" s="1"/>
  <c r="C127" i="3"/>
  <c r="C47" i="16" s="1"/>
  <c r="D127" i="3"/>
  <c r="D47" i="16" s="1"/>
  <c r="E127" i="3"/>
  <c r="E47" i="16" s="1"/>
  <c r="F127" i="3"/>
  <c r="F47" i="16" s="1"/>
  <c r="B128" i="3"/>
  <c r="B48" i="16" s="1"/>
  <c r="C128" i="3"/>
  <c r="C48" i="16" s="1"/>
  <c r="D128" i="3"/>
  <c r="D48" i="16" s="1"/>
  <c r="E128" i="3"/>
  <c r="E48" i="16" s="1"/>
  <c r="E28" i="9" s="1"/>
  <c r="F128" i="3"/>
  <c r="F48" i="16" s="1"/>
  <c r="C122" i="3"/>
  <c r="C42" i="16" s="1"/>
  <c r="D122" i="3"/>
  <c r="D42" i="16" s="1"/>
  <c r="E122" i="3"/>
  <c r="E42" i="16" s="1"/>
  <c r="F122" i="3"/>
  <c r="F42" i="16" s="1"/>
  <c r="B122" i="3"/>
  <c r="B42" i="16" s="1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C112" i="3"/>
  <c r="D112" i="3"/>
  <c r="E112" i="3"/>
  <c r="F112" i="3"/>
  <c r="B11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C102" i="3"/>
  <c r="D102" i="3"/>
  <c r="E102" i="3"/>
  <c r="F102" i="3"/>
  <c r="B10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C92" i="3"/>
  <c r="D92" i="3"/>
  <c r="E92" i="3"/>
  <c r="F92" i="3"/>
  <c r="B9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C82" i="3"/>
  <c r="D82" i="3"/>
  <c r="E82" i="3"/>
  <c r="F82" i="3"/>
  <c r="B8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C72" i="3"/>
  <c r="D72" i="3"/>
  <c r="E72" i="3"/>
  <c r="F72" i="3"/>
  <c r="B7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C62" i="3"/>
  <c r="D62" i="3"/>
  <c r="E62" i="3"/>
  <c r="F62" i="3"/>
  <c r="B6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C52" i="3"/>
  <c r="D52" i="3"/>
  <c r="E52" i="3"/>
  <c r="F52" i="3"/>
  <c r="B5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C42" i="3"/>
  <c r="D42" i="3"/>
  <c r="E42" i="3"/>
  <c r="F42" i="3"/>
  <c r="B4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C32" i="3"/>
  <c r="D32" i="3"/>
  <c r="E32" i="3"/>
  <c r="F32" i="3"/>
  <c r="B3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C22" i="3"/>
  <c r="D22" i="3"/>
  <c r="E22" i="3"/>
  <c r="F22" i="3"/>
  <c r="B2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C12" i="3"/>
  <c r="D12" i="3"/>
  <c r="E12" i="3"/>
  <c r="F12" i="3"/>
  <c r="B1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2" i="3"/>
  <c r="D2" i="3"/>
  <c r="E2" i="3"/>
  <c r="F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2" i="1"/>
  <c r="C2" i="14" s="1"/>
  <c r="F28" i="9" l="1"/>
  <c r="C27" i="9"/>
  <c r="E25" i="9"/>
  <c r="B24" i="9"/>
  <c r="F23" i="9"/>
  <c r="E33" i="9"/>
  <c r="F38" i="9"/>
  <c r="C37" i="9"/>
  <c r="E35" i="9"/>
  <c r="E8" i="16"/>
  <c r="B7" i="16"/>
  <c r="D5" i="16"/>
  <c r="F3" i="16"/>
  <c r="F18" i="16"/>
  <c r="C17" i="16"/>
  <c r="E15" i="16"/>
  <c r="B14" i="16"/>
  <c r="C22" i="16"/>
  <c r="D27" i="16"/>
  <c r="F25" i="16"/>
  <c r="C24" i="16"/>
  <c r="D32" i="16"/>
  <c r="E37" i="16"/>
  <c r="B36" i="16"/>
  <c r="D34" i="16"/>
  <c r="E22" i="9"/>
  <c r="F27" i="9"/>
  <c r="C26" i="9"/>
  <c r="E24" i="9"/>
  <c r="B23" i="9"/>
  <c r="C33" i="9"/>
  <c r="D38" i="9"/>
  <c r="F36" i="9"/>
  <c r="C35" i="9"/>
  <c r="C22" i="9"/>
  <c r="D27" i="9"/>
  <c r="F25" i="9"/>
  <c r="C24" i="9"/>
  <c r="E39" i="9"/>
  <c r="B38" i="9"/>
  <c r="D36" i="9"/>
  <c r="F34" i="9"/>
  <c r="D8" i="16"/>
  <c r="F6" i="16"/>
  <c r="C5" i="16"/>
  <c r="E3" i="16"/>
  <c r="E18" i="16"/>
  <c r="B17" i="16"/>
  <c r="D15" i="16"/>
  <c r="F13" i="16"/>
  <c r="F28" i="16"/>
  <c r="C27" i="16"/>
  <c r="E25" i="16"/>
  <c r="B24" i="16"/>
  <c r="C32" i="16"/>
  <c r="D37" i="16"/>
  <c r="F35" i="16"/>
  <c r="C34" i="16"/>
  <c r="F39" i="9"/>
  <c r="C38" i="9"/>
  <c r="E36" i="9"/>
  <c r="B35" i="9"/>
  <c r="F2" i="16"/>
  <c r="B8" i="16"/>
  <c r="D6" i="16"/>
  <c r="F4" i="16"/>
  <c r="C3" i="16"/>
  <c r="B12" i="16"/>
  <c r="C18" i="16"/>
  <c r="E16" i="16"/>
  <c r="B15" i="16"/>
  <c r="D13" i="16"/>
  <c r="D28" i="16"/>
  <c r="F26" i="16"/>
  <c r="C25" i="16"/>
  <c r="E23" i="16"/>
  <c r="E38" i="16"/>
  <c r="B37" i="16"/>
  <c r="D35" i="16"/>
  <c r="F33" i="16"/>
  <c r="F12" i="16"/>
  <c r="B18" i="16"/>
  <c r="D16" i="16"/>
  <c r="F14" i="16"/>
  <c r="C13" i="16"/>
  <c r="B22" i="16"/>
  <c r="C28" i="16"/>
  <c r="E26" i="16"/>
  <c r="B25" i="16"/>
  <c r="D23" i="16"/>
  <c r="D38" i="16"/>
  <c r="F36" i="16"/>
  <c r="C35" i="16"/>
  <c r="E33" i="16"/>
  <c r="D12" i="16"/>
  <c r="E17" i="16"/>
  <c r="B16" i="16"/>
  <c r="D14" i="16"/>
  <c r="E22" i="16"/>
  <c r="F27" i="16"/>
  <c r="C26" i="16"/>
  <c r="E24" i="16"/>
  <c r="B23" i="16"/>
  <c r="F32" i="16"/>
  <c r="B38" i="16"/>
  <c r="D36" i="16"/>
  <c r="F34" i="16"/>
  <c r="C33" i="16"/>
  <c r="B22" i="9"/>
  <c r="C28" i="9"/>
  <c r="E26" i="9"/>
  <c r="B25" i="9"/>
  <c r="D23" i="9"/>
  <c r="F8" i="16"/>
  <c r="F8" i="9" s="1"/>
  <c r="C7" i="16"/>
  <c r="E5" i="16"/>
  <c r="B4" i="16"/>
  <c r="C12" i="16"/>
  <c r="D17" i="16"/>
  <c r="F15" i="16"/>
  <c r="C14" i="16"/>
  <c r="D22" i="16"/>
  <c r="D12" i="9" s="1"/>
  <c r="E27" i="16"/>
  <c r="E17" i="9" s="1"/>
  <c r="B26" i="16"/>
  <c r="D24" i="16"/>
  <c r="E32" i="16"/>
  <c r="F37" i="16"/>
  <c r="C36" i="16"/>
  <c r="E34" i="16"/>
  <c r="B33" i="16"/>
  <c r="F22" i="9"/>
  <c r="B28" i="9"/>
  <c r="D26" i="9"/>
  <c r="F24" i="9"/>
  <c r="C23" i="9"/>
  <c r="D33" i="9"/>
  <c r="E38" i="9"/>
  <c r="B37" i="9"/>
  <c r="D35" i="9"/>
  <c r="B2" i="16"/>
  <c r="C8" i="16"/>
  <c r="E6" i="16"/>
  <c r="B5" i="16"/>
  <c r="D3" i="16"/>
  <c r="D3" i="9" s="1"/>
  <c r="D18" i="16"/>
  <c r="F16" i="16"/>
  <c r="C15" i="16"/>
  <c r="E13" i="16"/>
  <c r="E28" i="16"/>
  <c r="B27" i="16"/>
  <c r="B7" i="8" s="1"/>
  <c r="D25" i="16"/>
  <c r="F23" i="16"/>
  <c r="F38" i="16"/>
  <c r="C37" i="16"/>
  <c r="E35" i="16"/>
  <c r="B34" i="16"/>
  <c r="B63" i="14"/>
  <c r="E2" i="16"/>
  <c r="F7" i="16"/>
  <c r="C6" i="16"/>
  <c r="E4" i="16"/>
  <c r="B3" i="16"/>
  <c r="D2" i="16"/>
  <c r="E7" i="16"/>
  <c r="B6" i="16"/>
  <c r="D4" i="16"/>
  <c r="E12" i="16"/>
  <c r="F17" i="16"/>
  <c r="C16" i="16"/>
  <c r="E14" i="16"/>
  <c r="B13" i="16"/>
  <c r="F22" i="16"/>
  <c r="B28" i="16"/>
  <c r="D26" i="16"/>
  <c r="F24" i="16"/>
  <c r="C23" i="16"/>
  <c r="B32" i="16"/>
  <c r="C38" i="16"/>
  <c r="E36" i="16"/>
  <c r="B35" i="16"/>
  <c r="D33" i="16"/>
  <c r="D28" i="9"/>
  <c r="F26" i="9"/>
  <c r="C25" i="9"/>
  <c r="E23" i="9"/>
  <c r="F33" i="9"/>
  <c r="B39" i="9"/>
  <c r="D37" i="9"/>
  <c r="F35" i="9"/>
  <c r="C34" i="9"/>
  <c r="C2" i="16"/>
  <c r="D7" i="16"/>
  <c r="F5" i="16"/>
  <c r="C4" i="16"/>
  <c r="C153" i="14"/>
  <c r="B158" i="14"/>
  <c r="B154" i="14"/>
  <c r="B149" i="14"/>
  <c r="B144" i="14"/>
  <c r="B138" i="14"/>
  <c r="B134" i="14"/>
  <c r="B124" i="14"/>
  <c r="B117" i="14"/>
  <c r="C112" i="14"/>
  <c r="B107" i="14"/>
  <c r="B97" i="14"/>
  <c r="B87" i="14"/>
  <c r="B86" i="14"/>
  <c r="B156" i="14"/>
  <c r="B123" i="14"/>
  <c r="B93" i="14"/>
  <c r="B85" i="14"/>
  <c r="B83" i="14"/>
  <c r="B78" i="14"/>
  <c r="B76" i="14"/>
  <c r="C72" i="14"/>
  <c r="B26" i="14"/>
  <c r="B105" i="14"/>
  <c r="C102" i="14"/>
  <c r="B147" i="14"/>
  <c r="C143" i="14"/>
  <c r="B135" i="14"/>
  <c r="B133" i="14"/>
  <c r="B128" i="14"/>
  <c r="B127" i="14"/>
  <c r="B126" i="14"/>
  <c r="B114" i="14"/>
  <c r="B113" i="14"/>
  <c r="B106" i="14"/>
  <c r="B104" i="14"/>
  <c r="B96" i="14"/>
  <c r="C92" i="14"/>
  <c r="B77" i="14"/>
  <c r="B73" i="14"/>
  <c r="B148" i="14"/>
  <c r="B115" i="14"/>
  <c r="B108" i="14"/>
  <c r="B103" i="14"/>
  <c r="B95" i="14"/>
  <c r="B67" i="14"/>
  <c r="B155" i="14"/>
  <c r="B146" i="14"/>
  <c r="B145" i="14"/>
  <c r="B137" i="14"/>
  <c r="B125" i="14"/>
  <c r="C122" i="14"/>
  <c r="B98" i="14"/>
  <c r="B88" i="14"/>
  <c r="B84" i="14"/>
  <c r="B74" i="14"/>
  <c r="B64" i="14"/>
  <c r="B118" i="14"/>
  <c r="B116" i="14"/>
  <c r="C82" i="14"/>
  <c r="B65" i="14"/>
  <c r="B159" i="14"/>
  <c r="B157" i="14"/>
  <c r="B136" i="14"/>
  <c r="C132" i="14"/>
  <c r="B94" i="14"/>
  <c r="B75" i="14"/>
  <c r="B68" i="14"/>
  <c r="B66" i="14"/>
  <c r="D22" i="9"/>
  <c r="E27" i="9"/>
  <c r="B26" i="9"/>
  <c r="D24" i="9"/>
  <c r="E67" i="14"/>
  <c r="E65" i="14"/>
  <c r="E63" i="14"/>
  <c r="E78" i="14"/>
  <c r="E76" i="14"/>
  <c r="E74" i="14"/>
  <c r="B82" i="14"/>
  <c r="E87" i="14"/>
  <c r="E85" i="14"/>
  <c r="E83" i="14"/>
  <c r="E98" i="14"/>
  <c r="E96" i="14"/>
  <c r="E94" i="14"/>
  <c r="B102" i="14"/>
  <c r="E107" i="14"/>
  <c r="E105" i="14"/>
  <c r="E103" i="14"/>
  <c r="E118" i="14"/>
  <c r="E116" i="14"/>
  <c r="E114" i="14"/>
  <c r="B122" i="14"/>
  <c r="E127" i="14"/>
  <c r="E125" i="14"/>
  <c r="E123" i="14"/>
  <c r="E138" i="14"/>
  <c r="E136" i="14"/>
  <c r="E134" i="14"/>
  <c r="B143" i="14"/>
  <c r="E148" i="14"/>
  <c r="E146" i="14"/>
  <c r="E144" i="14"/>
  <c r="E159" i="14"/>
  <c r="E157" i="14"/>
  <c r="E155" i="14"/>
  <c r="B33" i="14"/>
  <c r="D67" i="14"/>
  <c r="D65" i="14"/>
  <c r="D63" i="14"/>
  <c r="D78" i="14"/>
  <c r="D76" i="14"/>
  <c r="D74" i="14"/>
  <c r="E82" i="14"/>
  <c r="D87" i="14"/>
  <c r="D85" i="14"/>
  <c r="D83" i="14"/>
  <c r="D98" i="14"/>
  <c r="D96" i="14"/>
  <c r="D94" i="14"/>
  <c r="E102" i="14"/>
  <c r="D107" i="14"/>
  <c r="D105" i="14"/>
  <c r="D103" i="14"/>
  <c r="D118" i="14"/>
  <c r="D116" i="14"/>
  <c r="D114" i="14"/>
  <c r="E122" i="14"/>
  <c r="D127" i="14"/>
  <c r="D125" i="14"/>
  <c r="D123" i="14"/>
  <c r="D138" i="14"/>
  <c r="D136" i="14"/>
  <c r="D134" i="14"/>
  <c r="E143" i="14"/>
  <c r="D148" i="14"/>
  <c r="D146" i="14"/>
  <c r="D144" i="14"/>
  <c r="D159" i="14"/>
  <c r="D157" i="14"/>
  <c r="D155" i="14"/>
  <c r="B56" i="14"/>
  <c r="B55" i="14"/>
  <c r="B53" i="14"/>
  <c r="B46" i="14"/>
  <c r="B45" i="14"/>
  <c r="B44" i="14"/>
  <c r="B28" i="14"/>
  <c r="B15" i="14"/>
  <c r="C12" i="14"/>
  <c r="C67" i="14"/>
  <c r="C65" i="14"/>
  <c r="C63" i="14"/>
  <c r="C78" i="14"/>
  <c r="C76" i="14"/>
  <c r="C74" i="14"/>
  <c r="D82" i="14"/>
  <c r="C87" i="14"/>
  <c r="C85" i="14"/>
  <c r="C83" i="14"/>
  <c r="C98" i="14"/>
  <c r="C96" i="14"/>
  <c r="C94" i="14"/>
  <c r="D102" i="14"/>
  <c r="C107" i="14"/>
  <c r="C105" i="14"/>
  <c r="C103" i="14"/>
  <c r="C118" i="14"/>
  <c r="C116" i="14"/>
  <c r="C114" i="14"/>
  <c r="D122" i="14"/>
  <c r="C127" i="14"/>
  <c r="C125" i="14"/>
  <c r="C123" i="14"/>
  <c r="C138" i="14"/>
  <c r="C136" i="14"/>
  <c r="C134" i="14"/>
  <c r="D143" i="14"/>
  <c r="C148" i="14"/>
  <c r="C146" i="14"/>
  <c r="C144" i="14"/>
  <c r="C159" i="14"/>
  <c r="C157" i="14"/>
  <c r="C155" i="14"/>
  <c r="B43" i="14"/>
  <c r="B27" i="14"/>
  <c r="B25" i="14"/>
  <c r="B17" i="14"/>
  <c r="B37" i="14"/>
  <c r="B34" i="14"/>
  <c r="B14" i="14"/>
  <c r="E68" i="14"/>
  <c r="E66" i="14"/>
  <c r="E64" i="14"/>
  <c r="B72" i="14"/>
  <c r="E77" i="14"/>
  <c r="E75" i="14"/>
  <c r="E73" i="14"/>
  <c r="E88" i="14"/>
  <c r="E86" i="14"/>
  <c r="E84" i="14"/>
  <c r="B92" i="14"/>
  <c r="E97" i="14"/>
  <c r="E95" i="14"/>
  <c r="E93" i="14"/>
  <c r="E108" i="14"/>
  <c r="E106" i="14"/>
  <c r="E104" i="14"/>
  <c r="B112" i="14"/>
  <c r="E117" i="14"/>
  <c r="E115" i="14"/>
  <c r="E113" i="14"/>
  <c r="E128" i="14"/>
  <c r="E126" i="14"/>
  <c r="E124" i="14"/>
  <c r="B132" i="14"/>
  <c r="E137" i="14"/>
  <c r="E135" i="14"/>
  <c r="E133" i="14"/>
  <c r="E149" i="14"/>
  <c r="E147" i="14"/>
  <c r="E145" i="14"/>
  <c r="B153" i="14"/>
  <c r="E158" i="14"/>
  <c r="E156" i="14"/>
  <c r="E154" i="14"/>
  <c r="B54" i="14"/>
  <c r="B48" i="14"/>
  <c r="B36" i="14"/>
  <c r="B35" i="14"/>
  <c r="B16" i="14"/>
  <c r="B13" i="14"/>
  <c r="D68" i="14"/>
  <c r="D66" i="14"/>
  <c r="D64" i="14"/>
  <c r="E72" i="14"/>
  <c r="D77" i="14"/>
  <c r="D75" i="14"/>
  <c r="D73" i="14"/>
  <c r="D88" i="14"/>
  <c r="D86" i="14"/>
  <c r="D84" i="14"/>
  <c r="E92" i="14"/>
  <c r="D97" i="14"/>
  <c r="D95" i="14"/>
  <c r="D93" i="14"/>
  <c r="D108" i="14"/>
  <c r="D106" i="14"/>
  <c r="D104" i="14"/>
  <c r="E112" i="14"/>
  <c r="D117" i="14"/>
  <c r="D115" i="14"/>
  <c r="D113" i="14"/>
  <c r="D128" i="14"/>
  <c r="D126" i="14"/>
  <c r="D124" i="14"/>
  <c r="E132" i="14"/>
  <c r="D137" i="14"/>
  <c r="D135" i="14"/>
  <c r="D133" i="14"/>
  <c r="D149" i="14"/>
  <c r="D147" i="14"/>
  <c r="D145" i="14"/>
  <c r="E153" i="14"/>
  <c r="D158" i="14"/>
  <c r="D156" i="14"/>
  <c r="D154" i="14"/>
  <c r="B38" i="14"/>
  <c r="B58" i="14"/>
  <c r="B57" i="14"/>
  <c r="B24" i="14"/>
  <c r="B18" i="14"/>
  <c r="D115" i="13"/>
  <c r="C68" i="14"/>
  <c r="C66" i="14"/>
  <c r="C64" i="14"/>
  <c r="D72" i="14"/>
  <c r="C77" i="14"/>
  <c r="C75" i="14"/>
  <c r="C73" i="14"/>
  <c r="C88" i="14"/>
  <c r="C86" i="14"/>
  <c r="C84" i="14"/>
  <c r="D92" i="14"/>
  <c r="C97" i="14"/>
  <c r="C95" i="14"/>
  <c r="C93" i="14"/>
  <c r="C108" i="14"/>
  <c r="C106" i="14"/>
  <c r="C104" i="14"/>
  <c r="D112" i="14"/>
  <c r="C117" i="14"/>
  <c r="C115" i="14"/>
  <c r="C113" i="14"/>
  <c r="C128" i="14"/>
  <c r="C126" i="14"/>
  <c r="C124" i="14"/>
  <c r="D132" i="14"/>
  <c r="C137" i="14"/>
  <c r="C135" i="14"/>
  <c r="C133" i="14"/>
  <c r="C149" i="14"/>
  <c r="C147" i="14"/>
  <c r="C145" i="14"/>
  <c r="D153" i="14"/>
  <c r="C158" i="14"/>
  <c r="C156" i="14"/>
  <c r="C154" i="14"/>
  <c r="B47" i="14"/>
  <c r="C42" i="14"/>
  <c r="E103" i="13"/>
  <c r="E18" i="14"/>
  <c r="E16" i="14"/>
  <c r="E14" i="14"/>
  <c r="E27" i="14"/>
  <c r="E25" i="14"/>
  <c r="E38" i="14"/>
  <c r="E36" i="14"/>
  <c r="E34" i="14"/>
  <c r="B42" i="14"/>
  <c r="E47" i="14"/>
  <c r="E45" i="14"/>
  <c r="E43" i="14"/>
  <c r="E58" i="14"/>
  <c r="E56" i="14"/>
  <c r="E54" i="14"/>
  <c r="D18" i="14"/>
  <c r="D16" i="14"/>
  <c r="D14" i="14"/>
  <c r="D27" i="14"/>
  <c r="D25" i="14"/>
  <c r="D38" i="14"/>
  <c r="D36" i="14"/>
  <c r="D34" i="14"/>
  <c r="E42" i="14"/>
  <c r="D47" i="14"/>
  <c r="D45" i="14"/>
  <c r="D43" i="14"/>
  <c r="D58" i="14"/>
  <c r="D56" i="14"/>
  <c r="D54" i="14"/>
  <c r="C18" i="14"/>
  <c r="C16" i="14"/>
  <c r="C14" i="14"/>
  <c r="C27" i="14"/>
  <c r="C25" i="14"/>
  <c r="C38" i="14"/>
  <c r="C36" i="14"/>
  <c r="C34" i="14"/>
  <c r="D42" i="14"/>
  <c r="C47" i="14"/>
  <c r="C45" i="14"/>
  <c r="C43" i="14"/>
  <c r="C58" i="14"/>
  <c r="C56" i="14"/>
  <c r="C54" i="14"/>
  <c r="Q8" i="2"/>
  <c r="I8" i="2"/>
  <c r="B12" i="14"/>
  <c r="E17" i="14"/>
  <c r="E15" i="14"/>
  <c r="E13" i="14"/>
  <c r="E28" i="14"/>
  <c r="E26" i="14"/>
  <c r="E24" i="14"/>
  <c r="E37" i="14"/>
  <c r="E35" i="14"/>
  <c r="E33" i="14"/>
  <c r="E48" i="14"/>
  <c r="E46" i="14"/>
  <c r="E44" i="14"/>
  <c r="E57" i="14"/>
  <c r="E55" i="14"/>
  <c r="E53" i="14"/>
  <c r="E2" i="13"/>
  <c r="F7" i="13"/>
  <c r="C6" i="13"/>
  <c r="E4" i="13"/>
  <c r="B3" i="13"/>
  <c r="D18" i="13"/>
  <c r="F16" i="13"/>
  <c r="C15" i="13"/>
  <c r="E13" i="13"/>
  <c r="C22" i="13"/>
  <c r="D27" i="13"/>
  <c r="F25" i="13"/>
  <c r="C24" i="13"/>
  <c r="F32" i="13"/>
  <c r="B38" i="13"/>
  <c r="D36" i="13"/>
  <c r="F34" i="13"/>
  <c r="C33" i="13"/>
  <c r="E48" i="13"/>
  <c r="B47" i="13"/>
  <c r="D45" i="13"/>
  <c r="F43" i="13"/>
  <c r="D52" i="13"/>
  <c r="E57" i="13"/>
  <c r="B56" i="13"/>
  <c r="D54" i="13"/>
  <c r="B62" i="13"/>
  <c r="C68" i="13"/>
  <c r="E66" i="13"/>
  <c r="B65" i="13"/>
  <c r="D63" i="13"/>
  <c r="F78" i="13"/>
  <c r="C77" i="13"/>
  <c r="E75" i="13"/>
  <c r="B74" i="13"/>
  <c r="E82" i="13"/>
  <c r="F87" i="13"/>
  <c r="C86" i="13"/>
  <c r="E84" i="13"/>
  <c r="B83" i="13"/>
  <c r="D98" i="13"/>
  <c r="F96" i="13"/>
  <c r="C95" i="13"/>
  <c r="E93" i="13"/>
  <c r="C102" i="13"/>
  <c r="D107" i="13"/>
  <c r="F105" i="13"/>
  <c r="C104" i="13"/>
  <c r="F112" i="13"/>
  <c r="B118" i="13"/>
  <c r="D116" i="13"/>
  <c r="F114" i="13"/>
  <c r="C113" i="13"/>
  <c r="E128" i="13"/>
  <c r="B127" i="13"/>
  <c r="D125" i="13"/>
  <c r="F123" i="13"/>
  <c r="D132" i="13"/>
  <c r="E137" i="13"/>
  <c r="D134" i="13"/>
  <c r="E12" i="14"/>
  <c r="D17" i="14"/>
  <c r="D15" i="14"/>
  <c r="D13" i="14"/>
  <c r="D28" i="14"/>
  <c r="D26" i="14"/>
  <c r="D24" i="14"/>
  <c r="D37" i="14"/>
  <c r="D35" i="14"/>
  <c r="D33" i="14"/>
  <c r="D48" i="14"/>
  <c r="D46" i="14"/>
  <c r="D44" i="14"/>
  <c r="D57" i="14"/>
  <c r="D55" i="14"/>
  <c r="D53" i="14"/>
  <c r="D12" i="14"/>
  <c r="C17" i="14"/>
  <c r="C15" i="14"/>
  <c r="C13" i="14"/>
  <c r="C28" i="14"/>
  <c r="C26" i="14"/>
  <c r="C24" i="14"/>
  <c r="C37" i="14"/>
  <c r="C35" i="14"/>
  <c r="C33" i="14"/>
  <c r="C48" i="14"/>
  <c r="C46" i="14"/>
  <c r="C44" i="14"/>
  <c r="C57" i="14"/>
  <c r="C55" i="14"/>
  <c r="C53" i="14"/>
  <c r="B7" i="14"/>
  <c r="B4" i="14"/>
  <c r="B8" i="13"/>
  <c r="B17" i="13"/>
  <c r="B26" i="13"/>
  <c r="B35" i="13"/>
  <c r="B44" i="13"/>
  <c r="B53" i="13"/>
  <c r="C72" i="13"/>
  <c r="B88" i="13"/>
  <c r="B97" i="13"/>
  <c r="B106" i="13"/>
  <c r="B115" i="13"/>
  <c r="B124" i="13"/>
  <c r="B133" i="13"/>
  <c r="B136" i="13"/>
  <c r="B5" i="14"/>
  <c r="B12" i="13"/>
  <c r="F28" i="13"/>
  <c r="F37" i="13"/>
  <c r="F46" i="13"/>
  <c r="F55" i="13"/>
  <c r="F64" i="13"/>
  <c r="F73" i="13"/>
  <c r="B92" i="13"/>
  <c r="F108" i="13"/>
  <c r="F117" i="13"/>
  <c r="F126" i="13"/>
  <c r="F135" i="13"/>
  <c r="B8" i="14"/>
  <c r="F138" i="13"/>
  <c r="B6" i="14"/>
  <c r="B3" i="14"/>
  <c r="E5" i="13"/>
  <c r="E14" i="13"/>
  <c r="E23" i="13"/>
  <c r="F42" i="13"/>
  <c r="E58" i="13"/>
  <c r="E67" i="13"/>
  <c r="E76" i="13"/>
  <c r="E85" i="13"/>
  <c r="E94" i="13"/>
  <c r="F122" i="13"/>
  <c r="F124" i="13"/>
  <c r="E138" i="13"/>
  <c r="F2" i="13"/>
  <c r="D6" i="13"/>
  <c r="F4" i="13"/>
  <c r="C3" i="13"/>
  <c r="E18" i="13"/>
  <c r="D15" i="13"/>
  <c r="F13" i="13"/>
  <c r="D22" i="13"/>
  <c r="E27" i="13"/>
  <c r="D24" i="13"/>
  <c r="B32" i="13"/>
  <c r="C38" i="13"/>
  <c r="E36" i="13"/>
  <c r="D33" i="13"/>
  <c r="F48" i="13"/>
  <c r="C47" i="13"/>
  <c r="E45" i="13"/>
  <c r="E52" i="13"/>
  <c r="F57" i="13"/>
  <c r="C56" i="13"/>
  <c r="E54" i="13"/>
  <c r="D68" i="13"/>
  <c r="F66" i="13"/>
  <c r="C65" i="13"/>
  <c r="E63" i="13"/>
  <c r="D77" i="13"/>
  <c r="F75" i="13"/>
  <c r="C74" i="13"/>
  <c r="F82" i="13"/>
  <c r="D86" i="13"/>
  <c r="F84" i="13"/>
  <c r="C83" i="13"/>
  <c r="E98" i="13"/>
  <c r="D95" i="13"/>
  <c r="F93" i="13"/>
  <c r="D102" i="13"/>
  <c r="E107" i="13"/>
  <c r="D104" i="13"/>
  <c r="C112" i="13"/>
  <c r="C118" i="13"/>
  <c r="E116" i="13"/>
  <c r="D113" i="13"/>
  <c r="F128" i="13"/>
  <c r="C127" i="13"/>
  <c r="E125" i="13"/>
  <c r="F137" i="13"/>
  <c r="C136" i="13"/>
  <c r="E134" i="13"/>
  <c r="C115" i="13"/>
  <c r="E8" i="14"/>
  <c r="E6" i="14"/>
  <c r="E4" i="14"/>
  <c r="D8" i="14"/>
  <c r="D6" i="14"/>
  <c r="D4" i="14"/>
  <c r="B6" i="13"/>
  <c r="D4" i="13"/>
  <c r="C18" i="13"/>
  <c r="E16" i="13"/>
  <c r="B15" i="13"/>
  <c r="D13" i="13"/>
  <c r="C27" i="13"/>
  <c r="E25" i="13"/>
  <c r="B24" i="13"/>
  <c r="E32" i="13"/>
  <c r="C36" i="13"/>
  <c r="E34" i="13"/>
  <c r="B33" i="13"/>
  <c r="D48" i="13"/>
  <c r="C45" i="13"/>
  <c r="E43" i="13"/>
  <c r="C52" i="13"/>
  <c r="D57" i="13"/>
  <c r="C54" i="13"/>
  <c r="F62" i="13"/>
  <c r="B68" i="13"/>
  <c r="D66" i="13"/>
  <c r="C63" i="13"/>
  <c r="E78" i="13"/>
  <c r="B77" i="13"/>
  <c r="D75" i="13"/>
  <c r="D82" i="13"/>
  <c r="E87" i="13"/>
  <c r="B86" i="13"/>
  <c r="D84" i="13"/>
  <c r="C98" i="13"/>
  <c r="E96" i="13"/>
  <c r="B95" i="13"/>
  <c r="D93" i="13"/>
  <c r="C107" i="13"/>
  <c r="E105" i="13"/>
  <c r="B104" i="13"/>
  <c r="E112" i="13"/>
  <c r="C116" i="13"/>
  <c r="E114" i="13"/>
  <c r="B113" i="13"/>
  <c r="D128" i="13"/>
  <c r="C125" i="13"/>
  <c r="E123" i="13"/>
  <c r="E132" i="13"/>
  <c r="D137" i="13"/>
  <c r="C134" i="13"/>
  <c r="E124" i="13"/>
  <c r="C8" i="14"/>
  <c r="C6" i="14"/>
  <c r="C4" i="14"/>
  <c r="E7" i="13"/>
  <c r="C2" i="13"/>
  <c r="D7" i="13"/>
  <c r="F5" i="13"/>
  <c r="C4" i="13"/>
  <c r="F12" i="13"/>
  <c r="B18" i="13"/>
  <c r="D16" i="13"/>
  <c r="F14" i="13"/>
  <c r="C13" i="13"/>
  <c r="E28" i="13"/>
  <c r="B27" i="13"/>
  <c r="D25" i="13"/>
  <c r="F23" i="13"/>
  <c r="D32" i="13"/>
  <c r="E37" i="13"/>
  <c r="B36" i="13"/>
  <c r="D34" i="13"/>
  <c r="B42" i="13"/>
  <c r="C48" i="13"/>
  <c r="E46" i="13"/>
  <c r="B45" i="13"/>
  <c r="D43" i="13"/>
  <c r="F58" i="13"/>
  <c r="C57" i="13"/>
  <c r="E55" i="13"/>
  <c r="B54" i="13"/>
  <c r="E62" i="13"/>
  <c r="F67" i="13"/>
  <c r="C66" i="13"/>
  <c r="E64" i="13"/>
  <c r="B63" i="13"/>
  <c r="D78" i="13"/>
  <c r="F76" i="13"/>
  <c r="C75" i="13"/>
  <c r="E73" i="13"/>
  <c r="C82" i="13"/>
  <c r="D87" i="13"/>
  <c r="F85" i="13"/>
  <c r="C84" i="13"/>
  <c r="F92" i="13"/>
  <c r="B98" i="13"/>
  <c r="D96" i="13"/>
  <c r="F94" i="13"/>
  <c r="C93" i="13"/>
  <c r="E108" i="13"/>
  <c r="B107" i="13"/>
  <c r="D105" i="13"/>
  <c r="F103" i="13"/>
  <c r="D112" i="13"/>
  <c r="E117" i="13"/>
  <c r="B116" i="13"/>
  <c r="D114" i="13"/>
  <c r="B122" i="13"/>
  <c r="C128" i="13"/>
  <c r="E126" i="13"/>
  <c r="B125" i="13"/>
  <c r="D123" i="13"/>
  <c r="F8" i="13"/>
  <c r="C7" i="13"/>
  <c r="B4" i="13"/>
  <c r="E12" i="13"/>
  <c r="F17" i="13"/>
  <c r="C16" i="13"/>
  <c r="B13" i="13"/>
  <c r="D28" i="13"/>
  <c r="F26" i="13"/>
  <c r="C25" i="13"/>
  <c r="C32" i="13"/>
  <c r="D37" i="13"/>
  <c r="F35" i="13"/>
  <c r="C34" i="13"/>
  <c r="B48" i="13"/>
  <c r="D46" i="13"/>
  <c r="F44" i="13"/>
  <c r="C43" i="13"/>
  <c r="B57" i="13"/>
  <c r="D55" i="13"/>
  <c r="F53" i="13"/>
  <c r="D62" i="13"/>
  <c r="B66" i="13"/>
  <c r="D64" i="13"/>
  <c r="B72" i="13"/>
  <c r="C78" i="13"/>
  <c r="B75" i="13"/>
  <c r="D73" i="13"/>
  <c r="F88" i="13"/>
  <c r="C87" i="13"/>
  <c r="B84" i="13"/>
  <c r="E92" i="13"/>
  <c r="F97" i="13"/>
  <c r="C96" i="13"/>
  <c r="B93" i="13"/>
  <c r="D108" i="13"/>
  <c r="F106" i="13"/>
  <c r="C105" i="13"/>
  <c r="D117" i="13"/>
  <c r="F115" i="13"/>
  <c r="C114" i="13"/>
  <c r="B137" i="13"/>
  <c r="D135" i="13"/>
  <c r="F133" i="13"/>
  <c r="B2" i="14"/>
  <c r="E7" i="14"/>
  <c r="E5" i="14"/>
  <c r="E3" i="14"/>
  <c r="K8" i="2"/>
  <c r="C8" i="2"/>
  <c r="E8" i="13"/>
  <c r="B7" i="13"/>
  <c r="D5" i="13"/>
  <c r="F3" i="13"/>
  <c r="D12" i="13"/>
  <c r="E17" i="13"/>
  <c r="B16" i="13"/>
  <c r="D14" i="13"/>
  <c r="B22" i="13"/>
  <c r="C28" i="13"/>
  <c r="E26" i="13"/>
  <c r="B25" i="13"/>
  <c r="D23" i="13"/>
  <c r="F38" i="13"/>
  <c r="C37" i="13"/>
  <c r="E35" i="13"/>
  <c r="B34" i="13"/>
  <c r="E42" i="13"/>
  <c r="F47" i="13"/>
  <c r="C46" i="13"/>
  <c r="E44" i="13"/>
  <c r="B43" i="13"/>
  <c r="D58" i="13"/>
  <c r="F56" i="13"/>
  <c r="C55" i="13"/>
  <c r="E53" i="13"/>
  <c r="C62" i="13"/>
  <c r="D67" i="13"/>
  <c r="F65" i="13"/>
  <c r="C64" i="13"/>
  <c r="F72" i="13"/>
  <c r="B78" i="13"/>
  <c r="D76" i="13"/>
  <c r="F74" i="13"/>
  <c r="C73" i="13"/>
  <c r="E88" i="13"/>
  <c r="B87" i="13"/>
  <c r="D85" i="13"/>
  <c r="F83" i="13"/>
  <c r="D92" i="13"/>
  <c r="E97" i="13"/>
  <c r="B96" i="13"/>
  <c r="D94" i="13"/>
  <c r="B102" i="13"/>
  <c r="C108" i="13"/>
  <c r="E106" i="13"/>
  <c r="B105" i="13"/>
  <c r="D103" i="13"/>
  <c r="F118" i="13"/>
  <c r="C117" i="13"/>
  <c r="E115" i="13"/>
  <c r="B114" i="13"/>
  <c r="E122" i="13"/>
  <c r="D138" i="13"/>
  <c r="F136" i="13"/>
  <c r="C135" i="13"/>
  <c r="E133" i="13"/>
  <c r="E2" i="14"/>
  <c r="D7" i="14"/>
  <c r="D5" i="14"/>
  <c r="D3" i="14"/>
  <c r="D8" i="13"/>
  <c r="F6" i="13"/>
  <c r="C5" i="13"/>
  <c r="E3" i="13"/>
  <c r="C12" i="13"/>
  <c r="D17" i="13"/>
  <c r="F15" i="13"/>
  <c r="C14" i="13"/>
  <c r="F22" i="13"/>
  <c r="B28" i="13"/>
  <c r="D26" i="13"/>
  <c r="F24" i="13"/>
  <c r="C23" i="13"/>
  <c r="E38" i="13"/>
  <c r="B37" i="13"/>
  <c r="D35" i="13"/>
  <c r="F33" i="13"/>
  <c r="D42" i="13"/>
  <c r="E47" i="13"/>
  <c r="B46" i="13"/>
  <c r="D44" i="13"/>
  <c r="B52" i="13"/>
  <c r="C58" i="13"/>
  <c r="E56" i="13"/>
  <c r="B55" i="13"/>
  <c r="D53" i="13"/>
  <c r="F68" i="13"/>
  <c r="C67" i="13"/>
  <c r="E65" i="13"/>
  <c r="B64" i="13"/>
  <c r="E72" i="13"/>
  <c r="F77" i="13"/>
  <c r="C76" i="13"/>
  <c r="E74" i="13"/>
  <c r="B73" i="13"/>
  <c r="D88" i="13"/>
  <c r="F86" i="13"/>
  <c r="C85" i="13"/>
  <c r="E83" i="13"/>
  <c r="C92" i="13"/>
  <c r="D97" i="13"/>
  <c r="F95" i="13"/>
  <c r="C94" i="13"/>
  <c r="F102" i="13"/>
  <c r="B108" i="13"/>
  <c r="D106" i="13"/>
  <c r="F104" i="13"/>
  <c r="C103" i="13"/>
  <c r="D122" i="13"/>
  <c r="E127" i="13"/>
  <c r="B126" i="13"/>
  <c r="D124" i="13"/>
  <c r="B132" i="13"/>
  <c r="C138" i="13"/>
  <c r="E136" i="13"/>
  <c r="B135" i="13"/>
  <c r="D133" i="13"/>
  <c r="D2" i="14"/>
  <c r="C7" i="14"/>
  <c r="C5" i="14"/>
  <c r="C3" i="14"/>
  <c r="D2" i="13"/>
  <c r="C8" i="13"/>
  <c r="E6" i="13"/>
  <c r="B5" i="13"/>
  <c r="D3" i="13"/>
  <c r="F18" i="13"/>
  <c r="C17" i="13"/>
  <c r="E15" i="13"/>
  <c r="B14" i="13"/>
  <c r="E22" i="13"/>
  <c r="F27" i="13"/>
  <c r="C26" i="13"/>
  <c r="E24" i="13"/>
  <c r="B23" i="13"/>
  <c r="D38" i="13"/>
  <c r="F36" i="13"/>
  <c r="C35" i="13"/>
  <c r="E33" i="13"/>
  <c r="C42" i="13"/>
  <c r="D47" i="13"/>
  <c r="F45" i="13"/>
  <c r="C44" i="13"/>
  <c r="F52" i="13"/>
  <c r="B58" i="13"/>
  <c r="D56" i="13"/>
  <c r="F54" i="13"/>
  <c r="C53" i="13"/>
  <c r="E68" i="13"/>
  <c r="B67" i="13"/>
  <c r="D65" i="13"/>
  <c r="F63" i="13"/>
  <c r="D72" i="13"/>
  <c r="E77" i="13"/>
  <c r="B76" i="13"/>
  <c r="D74" i="13"/>
  <c r="B82" i="13"/>
  <c r="C88" i="13"/>
  <c r="E86" i="13"/>
  <c r="B85" i="13"/>
  <c r="D83" i="13"/>
  <c r="F98" i="13"/>
  <c r="C97" i="13"/>
  <c r="E95" i="13"/>
  <c r="B94" i="13"/>
  <c r="E102" i="13"/>
  <c r="F107" i="13"/>
  <c r="C106" i="13"/>
  <c r="E104" i="13"/>
  <c r="B103" i="13"/>
  <c r="C122" i="13"/>
  <c r="D127" i="13"/>
  <c r="F125" i="13"/>
  <c r="C124" i="13"/>
  <c r="F132" i="13"/>
  <c r="B138" i="13"/>
  <c r="D136" i="13"/>
  <c r="F134" i="13"/>
  <c r="C133" i="13"/>
  <c r="C132" i="13"/>
  <c r="B112" i="13"/>
  <c r="E113" i="13"/>
  <c r="F116" i="13"/>
  <c r="D118" i="13"/>
  <c r="B123" i="13"/>
  <c r="C126" i="13"/>
  <c r="F127" i="13"/>
  <c r="B134" i="13"/>
  <c r="E135" i="13"/>
  <c r="C137" i="13"/>
  <c r="F113" i="13"/>
  <c r="B117" i="13"/>
  <c r="E118" i="13"/>
  <c r="C123" i="13"/>
  <c r="D126" i="13"/>
  <c r="B128" i="13"/>
  <c r="N8" i="2"/>
  <c r="F8" i="2"/>
  <c r="P8" i="2"/>
  <c r="H8" i="2"/>
  <c r="M8" i="2"/>
  <c r="E8" i="2"/>
  <c r="B8" i="2"/>
  <c r="O8" i="2"/>
  <c r="G8" i="2"/>
  <c r="L8" i="2"/>
  <c r="D8" i="2"/>
  <c r="J8" i="2"/>
  <c r="D14" i="9" l="1"/>
  <c r="B4" i="9"/>
  <c r="C2" i="8"/>
  <c r="B16" i="9"/>
  <c r="B7" i="9"/>
  <c r="E12" i="8"/>
  <c r="F14" i="9"/>
  <c r="E3" i="8"/>
  <c r="D7" i="8"/>
  <c r="C12" i="9"/>
  <c r="C13" i="9"/>
  <c r="B3" i="8"/>
  <c r="F18" i="8"/>
  <c r="F2" i="8"/>
  <c r="D15" i="9"/>
  <c r="D17" i="8"/>
  <c r="E8" i="8"/>
  <c r="C8" i="8"/>
  <c r="E8" i="9"/>
  <c r="B15" i="9"/>
  <c r="B5" i="8"/>
  <c r="C4" i="9"/>
  <c r="C8" i="9"/>
  <c r="E2" i="8"/>
  <c r="B2" i="9"/>
  <c r="E5" i="8"/>
  <c r="B4" i="8"/>
  <c r="C7" i="8"/>
  <c r="F6" i="8"/>
  <c r="B7" i="10"/>
  <c r="E5" i="9"/>
  <c r="E7" i="8"/>
  <c r="C7" i="9"/>
  <c r="F7" i="8"/>
  <c r="E2" i="9"/>
  <c r="E4" i="8"/>
  <c r="F7" i="10"/>
  <c r="C17" i="8"/>
  <c r="F16" i="8"/>
  <c r="C5" i="8"/>
  <c r="C3" i="8"/>
  <c r="E16" i="8"/>
  <c r="B13" i="8"/>
  <c r="D2" i="8"/>
  <c r="B17" i="9"/>
  <c r="C3" i="9"/>
  <c r="B12" i="9"/>
  <c r="B14" i="8"/>
  <c r="E13" i="8"/>
  <c r="B2" i="8"/>
  <c r="C2" i="9"/>
  <c r="D18" i="8"/>
  <c r="F2" i="9"/>
  <c r="B17" i="8"/>
  <c r="F13" i="9"/>
  <c r="E6" i="8"/>
  <c r="C4" i="8"/>
  <c r="D17" i="9"/>
  <c r="E4" i="9"/>
  <c r="F8" i="8"/>
  <c r="C6" i="9"/>
  <c r="F5" i="9"/>
  <c r="D6" i="8"/>
  <c r="F5" i="8"/>
  <c r="D5" i="9"/>
  <c r="E17" i="8"/>
  <c r="C6" i="8"/>
  <c r="B18" i="9"/>
  <c r="B6" i="9"/>
  <c r="F4" i="8"/>
  <c r="D8" i="8"/>
  <c r="C7" i="10"/>
  <c r="F3" i="9"/>
  <c r="D6" i="9"/>
  <c r="B5" i="9"/>
  <c r="C16" i="8"/>
  <c r="D5" i="8"/>
  <c r="E7" i="10"/>
  <c r="F12" i="9"/>
  <c r="D2" i="9"/>
  <c r="F7" i="9"/>
  <c r="D7" i="9"/>
  <c r="E6" i="9"/>
  <c r="B3" i="9"/>
  <c r="F17" i="8"/>
  <c r="F3" i="8"/>
  <c r="F4" i="9"/>
  <c r="B8" i="8"/>
  <c r="B8" i="9"/>
  <c r="C14" i="9"/>
  <c r="F15" i="9"/>
  <c r="E14" i="8"/>
  <c r="D16" i="9"/>
  <c r="D4" i="9"/>
  <c r="D13" i="9"/>
  <c r="D3" i="8"/>
  <c r="B6" i="8"/>
  <c r="D4" i="8"/>
  <c r="C18" i="8"/>
  <c r="E18" i="9"/>
  <c r="B16" i="8"/>
  <c r="E15" i="8"/>
  <c r="C15" i="8"/>
  <c r="D14" i="8"/>
  <c r="F13" i="8"/>
  <c r="D12" i="8"/>
  <c r="C14" i="8"/>
  <c r="B18" i="8"/>
  <c r="F16" i="9"/>
  <c r="F15" i="8"/>
  <c r="C12" i="8"/>
  <c r="D15" i="8"/>
  <c r="E18" i="8"/>
  <c r="C15" i="9"/>
  <c r="E12" i="9"/>
  <c r="D16" i="8"/>
  <c r="F12" i="8"/>
  <c r="D18" i="9"/>
  <c r="E16" i="9"/>
  <c r="B13" i="9"/>
  <c r="E14" i="9"/>
  <c r="B14" i="9"/>
  <c r="C16" i="9"/>
  <c r="C13" i="8"/>
  <c r="E3" i="9"/>
  <c r="F17" i="9"/>
  <c r="F14" i="8"/>
  <c r="E13" i="9"/>
  <c r="C18" i="9"/>
  <c r="B12" i="8"/>
  <c r="D8" i="9"/>
  <c r="D7" i="10"/>
  <c r="E15" i="9"/>
  <c r="C17" i="9"/>
  <c r="D13" i="8"/>
  <c r="F18" i="9"/>
  <c r="E7" i="9"/>
  <c r="B15" i="8"/>
  <c r="C5" i="9"/>
  <c r="F6" i="9"/>
  <c r="C5" i="10" l="1"/>
  <c r="C2" i="10"/>
  <c r="E2" i="10"/>
  <c r="B2" i="10"/>
  <c r="F2" i="10"/>
  <c r="F5" i="10"/>
  <c r="B5" i="10"/>
  <c r="D5" i="10"/>
  <c r="D6" i="10"/>
  <c r="D2" i="10"/>
  <c r="E3" i="10"/>
  <c r="B6" i="10"/>
  <c r="E5" i="10"/>
  <c r="C3" i="10"/>
  <c r="D3" i="10"/>
  <c r="F6" i="10"/>
  <c r="C6" i="10"/>
  <c r="F3" i="10"/>
  <c r="E6" i="10"/>
  <c r="B3" i="10"/>
</calcChain>
</file>

<file path=xl/sharedStrings.xml><?xml version="1.0" encoding="utf-8"?>
<sst xmlns="http://schemas.openxmlformats.org/spreadsheetml/2006/main" count="10482" uniqueCount="805">
  <si>
    <t>編號</t>
    <phoneticPr fontId="2" type="noConversion"/>
  </si>
  <si>
    <t>時間</t>
    <phoneticPr fontId="2" type="noConversion"/>
  </si>
  <si>
    <t>數量</t>
    <phoneticPr fontId="2" type="noConversion"/>
  </si>
  <si>
    <t>目</t>
    <phoneticPr fontId="2" type="noConversion"/>
  </si>
  <si>
    <t>科</t>
    <phoneticPr fontId="2" type="noConversion"/>
  </si>
  <si>
    <t>食性</t>
    <phoneticPr fontId="2" type="noConversion"/>
  </si>
  <si>
    <t>種</t>
    <phoneticPr fontId="2" type="noConversion"/>
  </si>
  <si>
    <t>分類</t>
    <phoneticPr fontId="2" type="noConversion"/>
  </si>
  <si>
    <t>中文科名</t>
    <phoneticPr fontId="2" type="noConversion"/>
  </si>
  <si>
    <t>雙翅目</t>
    <phoneticPr fontId="2" type="noConversion"/>
  </si>
  <si>
    <t>渚蠅科</t>
    <phoneticPr fontId="2" type="noConversion"/>
  </si>
  <si>
    <t>中性物種</t>
    <phoneticPr fontId="2" type="noConversion"/>
  </si>
  <si>
    <t>搖蚊科</t>
    <phoneticPr fontId="2" type="noConversion"/>
  </si>
  <si>
    <t>小刺搖蚊</t>
    <phoneticPr fontId="2" type="noConversion"/>
  </si>
  <si>
    <t>池畔搖蚊</t>
    <phoneticPr fontId="2" type="noConversion"/>
  </si>
  <si>
    <t>隱搖蚊</t>
    <phoneticPr fontId="2" type="noConversion"/>
  </si>
  <si>
    <t>鹽埕搖蚊</t>
    <phoneticPr fontId="2" type="noConversion"/>
  </si>
  <si>
    <t>膜翅目</t>
    <phoneticPr fontId="2" type="noConversion"/>
  </si>
  <si>
    <t>小繭蜂科</t>
    <phoneticPr fontId="2" type="noConversion"/>
  </si>
  <si>
    <t>擬寄生者</t>
    <phoneticPr fontId="2" type="noConversion"/>
  </si>
  <si>
    <t>日蠅科</t>
    <phoneticPr fontId="2" type="noConversion"/>
  </si>
  <si>
    <t>蜘蛛目</t>
    <phoneticPr fontId="2" type="noConversion"/>
  </si>
  <si>
    <t>皿網蛛科</t>
    <phoneticPr fontId="2" type="noConversion"/>
  </si>
  <si>
    <t>掠食者</t>
    <phoneticPr fontId="2" type="noConversion"/>
  </si>
  <si>
    <t>半翅目</t>
    <phoneticPr fontId="2" type="noConversion"/>
  </si>
  <si>
    <t>盲椿科</t>
    <phoneticPr fontId="2" type="noConversion"/>
  </si>
  <si>
    <t>菸盲椿</t>
    <phoneticPr fontId="2" type="noConversion"/>
  </si>
  <si>
    <t>長足虻科</t>
    <phoneticPr fontId="2" type="noConversion"/>
  </si>
  <si>
    <t>泥渚蠅</t>
    <phoneticPr fontId="2" type="noConversion"/>
  </si>
  <si>
    <t>雙翅目</t>
    <phoneticPr fontId="2" type="noConversion"/>
  </si>
  <si>
    <t>袋蛛科</t>
    <phoneticPr fontId="2" type="noConversion"/>
  </si>
  <si>
    <t>鞘翅目</t>
    <phoneticPr fontId="2" type="noConversion"/>
  </si>
  <si>
    <t>象鼻蟲科</t>
    <phoneticPr fontId="2" type="noConversion"/>
  </si>
  <si>
    <t>稻害者</t>
    <phoneticPr fontId="2" type="noConversion"/>
  </si>
  <si>
    <t>水稻水象鼻蟲</t>
    <phoneticPr fontId="2" type="noConversion"/>
  </si>
  <si>
    <t>半翅目</t>
    <phoneticPr fontId="2" type="noConversion"/>
  </si>
  <si>
    <t>葉蟬科</t>
    <phoneticPr fontId="2" type="noConversion"/>
  </si>
  <si>
    <t>黑唇斑葉蟬</t>
    <phoneticPr fontId="2" type="noConversion"/>
  </si>
  <si>
    <t>稻害者</t>
    <phoneticPr fontId="2" type="noConversion"/>
  </si>
  <si>
    <t>電光葉蟬</t>
    <phoneticPr fontId="2" type="noConversion"/>
  </si>
  <si>
    <t>釉小蜂科</t>
    <phoneticPr fontId="2" type="noConversion"/>
  </si>
  <si>
    <t>稻蝨科</t>
    <phoneticPr fontId="2" type="noConversion"/>
  </si>
  <si>
    <t>白背飛蝨</t>
    <phoneticPr fontId="2" type="noConversion"/>
  </si>
  <si>
    <t>蠓科</t>
    <phoneticPr fontId="2" type="noConversion"/>
  </si>
  <si>
    <t>中性物種</t>
    <phoneticPr fontId="2" type="noConversion"/>
  </si>
  <si>
    <t>膜翅目</t>
    <phoneticPr fontId="2" type="noConversion"/>
  </si>
  <si>
    <t>步行蟲科</t>
    <phoneticPr fontId="2" type="noConversion"/>
  </si>
  <si>
    <t>赤眼蜂科</t>
    <phoneticPr fontId="2" type="noConversion"/>
  </si>
  <si>
    <t>金花蟲科</t>
    <phoneticPr fontId="2" type="noConversion"/>
  </si>
  <si>
    <t>植食者</t>
    <phoneticPr fontId="2" type="noConversion"/>
  </si>
  <si>
    <t>黃條葉蚤</t>
    <phoneticPr fontId="2" type="noConversion"/>
  </si>
  <si>
    <t>金蛛科</t>
    <phoneticPr fontId="2" type="noConversion"/>
  </si>
  <si>
    <t>長腳蛛科</t>
    <phoneticPr fontId="2" type="noConversion"/>
  </si>
  <si>
    <t>掠食者</t>
    <phoneticPr fontId="2" type="noConversion"/>
  </si>
  <si>
    <t>大長腳蛛</t>
    <phoneticPr fontId="2" type="noConversion"/>
  </si>
  <si>
    <t>日本長腳蛛</t>
    <phoneticPr fontId="2" type="noConversion"/>
  </si>
  <si>
    <t>食蚜蠅科</t>
    <phoneticPr fontId="2" type="noConversion"/>
  </si>
  <si>
    <t>姬蜂科</t>
    <phoneticPr fontId="2" type="noConversion"/>
  </si>
  <si>
    <t>蚜科</t>
    <phoneticPr fontId="2" type="noConversion"/>
  </si>
  <si>
    <t>植食者</t>
    <phoneticPr fontId="2" type="noConversion"/>
  </si>
  <si>
    <t>寄蠅科</t>
    <phoneticPr fontId="2" type="noConversion"/>
  </si>
  <si>
    <t>廁蠅科</t>
    <phoneticPr fontId="2" type="noConversion"/>
  </si>
  <si>
    <t>稈蠅科</t>
    <phoneticPr fontId="2" type="noConversion"/>
  </si>
  <si>
    <t>克利搖蚊</t>
    <phoneticPr fontId="2" type="noConversion"/>
  </si>
  <si>
    <t>椿象科</t>
    <phoneticPr fontId="2" type="noConversion"/>
  </si>
  <si>
    <t>黑椿象</t>
    <phoneticPr fontId="2" type="noConversion"/>
  </si>
  <si>
    <t>白翅褐脈葉蟬</t>
    <phoneticPr fontId="2" type="noConversion"/>
  </si>
  <si>
    <t>葉蟬科</t>
    <phoneticPr fontId="2" type="noConversion"/>
  </si>
  <si>
    <t>偽黑尾葉蟬</t>
    <phoneticPr fontId="2" type="noConversion"/>
  </si>
  <si>
    <t>稻蝨科</t>
    <phoneticPr fontId="2" type="noConversion"/>
  </si>
  <si>
    <t>斑飛蝨</t>
    <phoneticPr fontId="2" type="noConversion"/>
  </si>
  <si>
    <t>瓢蟲科</t>
    <phoneticPr fontId="2" type="noConversion"/>
  </si>
  <si>
    <t>橙瓢蟲</t>
    <phoneticPr fontId="2" type="noConversion"/>
  </si>
  <si>
    <t>貓蛛科</t>
    <phoneticPr fontId="2" type="noConversion"/>
  </si>
  <si>
    <t>蟻科</t>
    <phoneticPr fontId="2" type="noConversion"/>
  </si>
  <si>
    <t>大附蠅科</t>
    <phoneticPr fontId="2" type="noConversion"/>
  </si>
  <si>
    <t>長足虻科</t>
    <phoneticPr fontId="2" type="noConversion"/>
  </si>
  <si>
    <t>蜘蛛目</t>
    <phoneticPr fontId="2" type="noConversion"/>
  </si>
  <si>
    <t>華麗長腳蛛</t>
    <phoneticPr fontId="2" type="noConversion"/>
  </si>
  <si>
    <t>食蟲虻科</t>
    <phoneticPr fontId="2" type="noConversion"/>
  </si>
  <si>
    <t>直翅目</t>
    <phoneticPr fontId="2" type="noConversion"/>
  </si>
  <si>
    <t>蚤蝗科</t>
    <phoneticPr fontId="2" type="noConversion"/>
  </si>
  <si>
    <t>泥渚蠅</t>
    <phoneticPr fontId="2" type="noConversion"/>
  </si>
  <si>
    <t>象鼻蟲科</t>
    <phoneticPr fontId="2" type="noConversion"/>
  </si>
  <si>
    <t>三月始灰象</t>
    <phoneticPr fontId="2" type="noConversion"/>
  </si>
  <si>
    <t>稻赤蔓椿</t>
    <phoneticPr fontId="2" type="noConversion"/>
  </si>
  <si>
    <t>鱗翅目</t>
    <phoneticPr fontId="2" type="noConversion"/>
  </si>
  <si>
    <t>蛺蝶科</t>
    <phoneticPr fontId="2" type="noConversion"/>
  </si>
  <si>
    <t>淡色樹蔭蝶</t>
    <phoneticPr fontId="2" type="noConversion"/>
  </si>
  <si>
    <t>緣腹細蜂科</t>
    <phoneticPr fontId="2" type="noConversion"/>
  </si>
  <si>
    <t>蝗科</t>
    <phoneticPr fontId="2" type="noConversion"/>
  </si>
  <si>
    <t>小稻蝗</t>
    <phoneticPr fontId="2" type="noConversion"/>
  </si>
  <si>
    <t>貓蛛科</t>
    <phoneticPr fontId="2" type="noConversion"/>
  </si>
  <si>
    <t>螽斯科</t>
    <phoneticPr fontId="2" type="noConversion"/>
  </si>
  <si>
    <t>黑棘蟻</t>
    <phoneticPr fontId="2" type="noConversion"/>
  </si>
  <si>
    <t>纓小蜂科</t>
    <phoneticPr fontId="2" type="noConversion"/>
  </si>
  <si>
    <t>細頸步行蟲</t>
    <phoneticPr fontId="2" type="noConversion"/>
  </si>
  <si>
    <t>沼蠅科</t>
    <phoneticPr fontId="2" type="noConversion"/>
  </si>
  <si>
    <t>長角沼蠅</t>
    <phoneticPr fontId="2" type="noConversion"/>
  </si>
  <si>
    <t>姬蜂科</t>
    <phoneticPr fontId="2" type="noConversion"/>
  </si>
  <si>
    <t>椿象科</t>
    <phoneticPr fontId="2" type="noConversion"/>
  </si>
  <si>
    <t>鱗翅目</t>
    <phoneticPr fontId="2" type="noConversion"/>
  </si>
  <si>
    <t>蛺蝶科</t>
    <phoneticPr fontId="2" type="noConversion"/>
  </si>
  <si>
    <t>蝗科</t>
    <phoneticPr fontId="2" type="noConversion"/>
  </si>
  <si>
    <t>稻害者</t>
    <phoneticPr fontId="2" type="noConversion"/>
  </si>
  <si>
    <t>直翅目</t>
    <phoneticPr fontId="2" type="noConversion"/>
  </si>
  <si>
    <t>台灣稻蝗</t>
    <phoneticPr fontId="2" type="noConversion"/>
  </si>
  <si>
    <t>蟋蟀科</t>
    <phoneticPr fontId="2" type="noConversion"/>
  </si>
  <si>
    <t>蟹蛛科</t>
    <phoneticPr fontId="2" type="noConversion"/>
  </si>
  <si>
    <t>長角沼蠅</t>
    <phoneticPr fontId="2" type="noConversion"/>
  </si>
  <si>
    <t>花椿科</t>
    <phoneticPr fontId="2" type="noConversion"/>
  </si>
  <si>
    <t>小黑花椿象</t>
    <phoneticPr fontId="2" type="noConversion"/>
  </si>
  <si>
    <t>金小蜂科</t>
    <phoneticPr fontId="2" type="noConversion"/>
  </si>
  <si>
    <t>金蛛科</t>
    <phoneticPr fontId="2" type="noConversion"/>
  </si>
  <si>
    <t>紅螯蛛科</t>
    <phoneticPr fontId="2" type="noConversion"/>
  </si>
  <si>
    <t>蛛緣椿科</t>
    <phoneticPr fontId="2" type="noConversion"/>
  </si>
  <si>
    <t>蜜蜂科</t>
    <phoneticPr fontId="2" type="noConversion"/>
  </si>
  <si>
    <t>緣腹細蜂科</t>
    <phoneticPr fontId="2" type="noConversion"/>
  </si>
  <si>
    <t>粒卵蜂</t>
    <phoneticPr fontId="2" type="noConversion"/>
  </si>
  <si>
    <t>螟蛾科</t>
    <phoneticPr fontId="2" type="noConversion"/>
  </si>
  <si>
    <t>瘤野螟</t>
    <phoneticPr fontId="2" type="noConversion"/>
  </si>
  <si>
    <t>纓翅目</t>
    <phoneticPr fontId="2" type="noConversion"/>
  </si>
  <si>
    <t>薊馬科</t>
    <phoneticPr fontId="2" type="noConversion"/>
  </si>
  <si>
    <t>MO1</t>
  </si>
  <si>
    <t>MO1</t>
    <phoneticPr fontId="2" type="noConversion"/>
  </si>
  <si>
    <t>MO2</t>
  </si>
  <si>
    <t>MO3</t>
  </si>
  <si>
    <t>蚊科</t>
  </si>
  <si>
    <t>斑飛蝨</t>
  </si>
  <si>
    <t>蟻科</t>
  </si>
  <si>
    <t>雙翅目</t>
  </si>
  <si>
    <t>蠓科</t>
  </si>
  <si>
    <t>半翅目</t>
  </si>
  <si>
    <t>蜘蛛目</t>
  </si>
  <si>
    <t>鞘翅目</t>
  </si>
  <si>
    <t>偽黑尾葉蟬</t>
  </si>
  <si>
    <t>黑條黑尾葉蟬</t>
  </si>
  <si>
    <t>電光葉蟬</t>
  </si>
  <si>
    <t>鱗翅目</t>
  </si>
  <si>
    <t>白背飛蝨</t>
  </si>
  <si>
    <t>膜翅目</t>
  </si>
  <si>
    <t>直翅目</t>
  </si>
  <si>
    <t>橙瓢蟲</t>
  </si>
  <si>
    <t>瓢蟲科</t>
  </si>
  <si>
    <t>纓翅目</t>
  </si>
  <si>
    <t>黃條葉蚤</t>
  </si>
  <si>
    <t>蚜蟲</t>
  </si>
  <si>
    <t>蜻蛉目</t>
  </si>
  <si>
    <t>琵蟌科</t>
  </si>
  <si>
    <t>象鼻蟲科</t>
  </si>
  <si>
    <t>稻赤曼椿</t>
  </si>
  <si>
    <t>褐飛蝨</t>
  </si>
  <si>
    <t>薊馬</t>
  </si>
  <si>
    <t>渚蠅科</t>
  </si>
  <si>
    <t>中性物種</t>
  </si>
  <si>
    <t>搖蚊科</t>
  </si>
  <si>
    <t>克利搖蚊</t>
  </si>
  <si>
    <t>隱搖蚊</t>
  </si>
  <si>
    <t>葉蟬科</t>
  </si>
  <si>
    <t>稻害者</t>
  </si>
  <si>
    <t>釉小蜂科</t>
  </si>
  <si>
    <t>擬寄生者</t>
  </si>
  <si>
    <t>長足虻科</t>
  </si>
  <si>
    <t>掠食者</t>
  </si>
  <si>
    <t>蚤蠅科</t>
  </si>
  <si>
    <t>稈蠅科</t>
  </si>
  <si>
    <t>小刺搖蚊</t>
  </si>
  <si>
    <t>池畔搖蚊</t>
  </si>
  <si>
    <t>鹽埕搖蚊</t>
  </si>
  <si>
    <t>稻蝨科</t>
  </si>
  <si>
    <t>木蝨科</t>
  </si>
  <si>
    <t>植食者</t>
  </si>
  <si>
    <t>肉蠅科</t>
  </si>
  <si>
    <t>金蛛科</t>
  </si>
  <si>
    <t>郭公蟲科</t>
  </si>
  <si>
    <t>象鼻蟲</t>
  </si>
  <si>
    <t>水稻水象鼻蟲</t>
  </si>
  <si>
    <t>池畔搖蚊1</t>
  </si>
  <si>
    <t>池畔搖蚊2</t>
  </si>
  <si>
    <t>廣腹細蜂科</t>
  </si>
  <si>
    <t>緣腹細蜂科</t>
  </si>
  <si>
    <t>果實蠅科</t>
  </si>
  <si>
    <t>花椿科</t>
  </si>
  <si>
    <t>小黑花椿象</t>
  </si>
  <si>
    <t>長腳蛛科</t>
  </si>
  <si>
    <t>椿象科</t>
  </si>
  <si>
    <t>蛺蝶科</t>
  </si>
  <si>
    <t>蝗科</t>
  </si>
  <si>
    <t>小稻蝗</t>
  </si>
  <si>
    <t>錨紋瓢蟲</t>
  </si>
  <si>
    <t>薊馬科</t>
  </si>
  <si>
    <t>獵椿科</t>
  </si>
  <si>
    <t>蟹蛛科</t>
  </si>
  <si>
    <t>鐮蜂科</t>
  </si>
  <si>
    <t>小繭蜂</t>
  </si>
  <si>
    <t>日蠅科</t>
  </si>
  <si>
    <t>盲椿科</t>
  </si>
  <si>
    <t>金小蜂科</t>
  </si>
  <si>
    <t>金花蟲科</t>
  </si>
  <si>
    <t>姬蜂</t>
  </si>
  <si>
    <t>寄蠅科</t>
  </si>
  <si>
    <t>貓蛛科</t>
  </si>
  <si>
    <t>螽斯科</t>
  </si>
  <si>
    <t>沼蠅科</t>
  </si>
  <si>
    <t>南方綠椿象</t>
  </si>
  <si>
    <t>稻赤蔓椿</t>
  </si>
  <si>
    <t>淡色樹蔭蝶</t>
  </si>
  <si>
    <t>緣椿科</t>
  </si>
  <si>
    <t>稻刺緣椿</t>
  </si>
  <si>
    <t>台灣稻蝗</t>
  </si>
  <si>
    <t>螟蛾科</t>
  </si>
  <si>
    <t>隱翅蟲科</t>
  </si>
  <si>
    <t>麗蠅科</t>
  </si>
  <si>
    <t>小蠹蟲科</t>
  </si>
  <si>
    <t>長角沼蠅</t>
  </si>
  <si>
    <t>狼蛛科</t>
  </si>
  <si>
    <t>蚜小蜂科</t>
  </si>
  <si>
    <t>蛛緣椿科</t>
  </si>
  <si>
    <t>椿科</t>
  </si>
  <si>
    <t>縞蠅科</t>
  </si>
  <si>
    <t>頭蠅科</t>
  </si>
  <si>
    <t>蠅虎科</t>
  </si>
  <si>
    <t>MO2</t>
    <phoneticPr fontId="2" type="noConversion"/>
  </si>
  <si>
    <t>蚜蟲科</t>
    <phoneticPr fontId="2" type="noConversion"/>
  </si>
  <si>
    <t>毛蚋科</t>
  </si>
  <si>
    <t>蚜蟲科</t>
  </si>
  <si>
    <t>黑翅蕈蚋科</t>
  </si>
  <si>
    <t>泥渚蠅</t>
  </si>
  <si>
    <t>菱蝗科</t>
  </si>
  <si>
    <t>白翅褐脈葉蟬</t>
  </si>
  <si>
    <t>黑唇斑葉蟬</t>
  </si>
  <si>
    <t>大眼長椿科</t>
  </si>
  <si>
    <t>小繭蜂科</t>
  </si>
  <si>
    <t>方網長腳蛛</t>
  </si>
  <si>
    <t>日本長腳蛛</t>
  </si>
  <si>
    <t>華麗長腳蛛</t>
  </si>
  <si>
    <t>食蚜蠅科</t>
  </si>
  <si>
    <t>姬蜂科</t>
  </si>
  <si>
    <t>瘤野螟</t>
  </si>
  <si>
    <t>錐頭蝗科</t>
  </si>
  <si>
    <t>稻薊馬</t>
  </si>
  <si>
    <t>長蠹蟲科</t>
  </si>
  <si>
    <t>姬薪蟲科</t>
  </si>
  <si>
    <t>螫蜂科</t>
  </si>
  <si>
    <t>鰹節蟲科</t>
  </si>
  <si>
    <t>小蜂科</t>
  </si>
  <si>
    <t>赤眼蜂科</t>
  </si>
  <si>
    <t>長椿科</t>
  </si>
  <si>
    <t>袋蛛科</t>
  </si>
  <si>
    <t>廁蠅科</t>
  </si>
  <si>
    <t>MO3</t>
    <phoneticPr fontId="2" type="noConversion"/>
  </si>
  <si>
    <t>皿網蛛科</t>
  </si>
  <si>
    <t>爪哇長腳蛛</t>
  </si>
  <si>
    <t>綠鱗長腳蛛</t>
  </si>
  <si>
    <t>紅螯蛛科</t>
  </si>
  <si>
    <t>繭蜂科</t>
  </si>
  <si>
    <t>大副蠅科</t>
  </si>
  <si>
    <t>天牛科</t>
  </si>
  <si>
    <t>星天牛</t>
  </si>
  <si>
    <t>廣翅目</t>
  </si>
  <si>
    <t>石蛉科</t>
  </si>
  <si>
    <t>步行蟲科</t>
  </si>
  <si>
    <t>細蟌科</t>
  </si>
  <si>
    <t>青紋細蟌</t>
  </si>
  <si>
    <t>蛛卵蜂科</t>
  </si>
  <si>
    <t>三月始灰象</t>
  </si>
  <si>
    <t>蟋蟀科</t>
  </si>
  <si>
    <t>蘆蜂科</t>
  </si>
  <si>
    <t>纓小蜂科</t>
  </si>
  <si>
    <t>舞虻科</t>
  </si>
  <si>
    <t>蜜蜂科</t>
  </si>
  <si>
    <t>鎧蠅科</t>
  </si>
  <si>
    <t>MC1</t>
  </si>
  <si>
    <t>MC1</t>
    <phoneticPr fontId="2" type="noConversion"/>
  </si>
  <si>
    <t>MC2</t>
  </si>
  <si>
    <t>MC3</t>
  </si>
  <si>
    <t>隱搖蚊2</t>
  </si>
  <si>
    <t>姬蛛科</t>
  </si>
  <si>
    <t>細蜂科</t>
  </si>
  <si>
    <t>癭蜂科</t>
  </si>
  <si>
    <t>圓飛蝨科</t>
  </si>
  <si>
    <t>MC2</t>
    <phoneticPr fontId="2" type="noConversion"/>
  </si>
  <si>
    <t>克利搖蚊1</t>
  </si>
  <si>
    <t>克利搖蚊2</t>
  </si>
  <si>
    <t>蜉蝣目</t>
  </si>
  <si>
    <t>蜉蝣科</t>
  </si>
  <si>
    <t>跳蛛科</t>
  </si>
  <si>
    <t>MC3</t>
    <phoneticPr fontId="2" type="noConversion"/>
  </si>
  <si>
    <t>蚜科</t>
  </si>
  <si>
    <t>菸盲椿</t>
  </si>
  <si>
    <t>ana</t>
  </si>
  <si>
    <t>蟻蛛</t>
  </si>
  <si>
    <t>大蚊科</t>
  </si>
  <si>
    <t>黑椿象</t>
  </si>
  <si>
    <t>黑棘蟻</t>
  </si>
  <si>
    <t>LO1</t>
  </si>
  <si>
    <t>LO1</t>
    <phoneticPr fontId="2" type="noConversion"/>
  </si>
  <si>
    <t>LO2</t>
  </si>
  <si>
    <t>LO3</t>
  </si>
  <si>
    <t>粒卵蜂</t>
  </si>
  <si>
    <t>鎌蜂科</t>
  </si>
  <si>
    <t>蟻型蜂科</t>
  </si>
  <si>
    <t>LO2</t>
    <phoneticPr fontId="2" type="noConversion"/>
  </si>
  <si>
    <t>半翅目</t>
    <phoneticPr fontId="2" type="noConversion"/>
  </si>
  <si>
    <t>稻害者</t>
    <phoneticPr fontId="2" type="noConversion"/>
  </si>
  <si>
    <t>雙翅目</t>
    <phoneticPr fontId="2" type="noConversion"/>
  </si>
  <si>
    <t>搖蚊科</t>
    <phoneticPr fontId="2" type="noConversion"/>
  </si>
  <si>
    <t>中性物種</t>
    <phoneticPr fontId="2" type="noConversion"/>
  </si>
  <si>
    <t>池畔搖蚊</t>
    <phoneticPr fontId="2" type="noConversion"/>
  </si>
  <si>
    <t>隱搖蚊</t>
    <phoneticPr fontId="2" type="noConversion"/>
  </si>
  <si>
    <t>葉蟬科</t>
    <phoneticPr fontId="2" type="noConversion"/>
  </si>
  <si>
    <t>電光葉蟬</t>
    <phoneticPr fontId="2" type="noConversion"/>
  </si>
  <si>
    <t>蠓科</t>
    <phoneticPr fontId="2" type="noConversion"/>
  </si>
  <si>
    <t>膜翅目</t>
    <phoneticPr fontId="2" type="noConversion"/>
  </si>
  <si>
    <t>擬寄生者</t>
    <phoneticPr fontId="2" type="noConversion"/>
  </si>
  <si>
    <t>蜘蛛目</t>
    <phoneticPr fontId="2" type="noConversion"/>
  </si>
  <si>
    <t>金蛛科</t>
    <phoneticPr fontId="2" type="noConversion"/>
  </si>
  <si>
    <t>掠食者</t>
    <phoneticPr fontId="2" type="noConversion"/>
  </si>
  <si>
    <t>長足虻科</t>
    <phoneticPr fontId="2" type="noConversion"/>
  </si>
  <si>
    <t>渚蠅科</t>
    <phoneticPr fontId="2" type="noConversion"/>
  </si>
  <si>
    <t>鞘翅目</t>
    <phoneticPr fontId="2" type="noConversion"/>
  </si>
  <si>
    <t>克利搖蚊</t>
    <phoneticPr fontId="2" type="noConversion"/>
  </si>
  <si>
    <t>鹽埕搖蚊</t>
    <phoneticPr fontId="2" type="noConversion"/>
  </si>
  <si>
    <t>沼蠅科</t>
    <phoneticPr fontId="2" type="noConversion"/>
  </si>
  <si>
    <t>長角沼蠅</t>
    <phoneticPr fontId="2" type="noConversion"/>
  </si>
  <si>
    <t>稻蝨科</t>
    <phoneticPr fontId="2" type="noConversion"/>
  </si>
  <si>
    <t>稈蠅科</t>
    <phoneticPr fontId="2" type="noConversion"/>
  </si>
  <si>
    <t>釉小蜂科</t>
    <phoneticPr fontId="2" type="noConversion"/>
  </si>
  <si>
    <t>花椿科</t>
    <phoneticPr fontId="2" type="noConversion"/>
  </si>
  <si>
    <t>小黑花椿象</t>
    <phoneticPr fontId="2" type="noConversion"/>
  </si>
  <si>
    <t>金花蟲科</t>
    <phoneticPr fontId="2" type="noConversion"/>
  </si>
  <si>
    <t>植食者</t>
    <phoneticPr fontId="2" type="noConversion"/>
  </si>
  <si>
    <t>白背飛蝨</t>
    <phoneticPr fontId="2" type="noConversion"/>
  </si>
  <si>
    <t>緣椿科</t>
    <phoneticPr fontId="2" type="noConversion"/>
  </si>
  <si>
    <t>稻刺緣椿</t>
    <phoneticPr fontId="2" type="noConversion"/>
  </si>
  <si>
    <t xml:space="preserve">薊馬科 </t>
  </si>
  <si>
    <t>皿蛛科</t>
  </si>
  <si>
    <t>狂蟻</t>
  </si>
  <si>
    <t>LO3</t>
    <phoneticPr fontId="2" type="noConversion"/>
  </si>
  <si>
    <t>蕈蚋科</t>
  </si>
  <si>
    <t>LC1</t>
  </si>
  <si>
    <t>LC1</t>
    <phoneticPr fontId="2" type="noConversion"/>
  </si>
  <si>
    <t>LC2</t>
  </si>
  <si>
    <t>LC3</t>
  </si>
  <si>
    <t>小刺搖蚊2</t>
  </si>
  <si>
    <t>分盾細蜂科</t>
  </si>
  <si>
    <t>毛翅目</t>
  </si>
  <si>
    <t>姬石蛾科</t>
  </si>
  <si>
    <t>癭蚊科</t>
  </si>
  <si>
    <t>花蠅科</t>
  </si>
  <si>
    <t>LC2</t>
    <phoneticPr fontId="2" type="noConversion"/>
  </si>
  <si>
    <t>紅姬緣椿象</t>
  </si>
  <si>
    <t>LC3</t>
    <phoneticPr fontId="2" type="noConversion"/>
  </si>
  <si>
    <t>0range</t>
  </si>
  <si>
    <t>扁股小蜂科</t>
  </si>
  <si>
    <t>SO1</t>
  </si>
  <si>
    <t>SO1</t>
    <phoneticPr fontId="2" type="noConversion"/>
  </si>
  <si>
    <t>orange</t>
  </si>
  <si>
    <t>SC1</t>
  </si>
  <si>
    <t>SC1</t>
    <phoneticPr fontId="2" type="noConversion"/>
  </si>
  <si>
    <t>嚙蟲目</t>
  </si>
  <si>
    <t>嚙蟲科</t>
  </si>
  <si>
    <t>EO1</t>
  </si>
  <si>
    <t>EO1</t>
    <phoneticPr fontId="2" type="noConversion"/>
  </si>
  <si>
    <t>黃條葉蚤</t>
    <phoneticPr fontId="2" type="noConversion"/>
  </si>
  <si>
    <t>EC1</t>
  </si>
  <si>
    <t>EC1</t>
    <phoneticPr fontId="2" type="noConversion"/>
  </si>
  <si>
    <t>圓飛蝨科</t>
    <phoneticPr fontId="2" type="noConversion"/>
  </si>
  <si>
    <t>MO1</t>
    <phoneticPr fontId="2" type="noConversion"/>
  </si>
  <si>
    <t>MO2</t>
    <phoneticPr fontId="2" type="noConversion"/>
  </si>
  <si>
    <t>MO3</t>
    <phoneticPr fontId="2" type="noConversion"/>
  </si>
  <si>
    <t>MC1</t>
    <phoneticPr fontId="2" type="noConversion"/>
  </si>
  <si>
    <t>MC2</t>
    <phoneticPr fontId="2" type="noConversion"/>
  </si>
  <si>
    <t>MC3</t>
    <phoneticPr fontId="2" type="noConversion"/>
  </si>
  <si>
    <t>LO1</t>
    <phoneticPr fontId="2" type="noConversion"/>
  </si>
  <si>
    <t>LO2</t>
    <phoneticPr fontId="2" type="noConversion"/>
  </si>
  <si>
    <t>LO3</t>
    <phoneticPr fontId="2" type="noConversion"/>
  </si>
  <si>
    <t>LC1</t>
    <phoneticPr fontId="2" type="noConversion"/>
  </si>
  <si>
    <t>LC2</t>
    <phoneticPr fontId="2" type="noConversion"/>
  </si>
  <si>
    <t>SO1</t>
    <phoneticPr fontId="2" type="noConversion"/>
  </si>
  <si>
    <t>SC1</t>
    <phoneticPr fontId="2" type="noConversion"/>
  </si>
  <si>
    <t>掠食者</t>
    <phoneticPr fontId="2" type="noConversion"/>
  </si>
  <si>
    <t>擬寄生者</t>
    <phoneticPr fontId="2" type="noConversion"/>
  </si>
  <si>
    <t>植食者</t>
    <phoneticPr fontId="2" type="noConversion"/>
  </si>
  <si>
    <t>中性物種</t>
    <phoneticPr fontId="2" type="noConversion"/>
  </si>
  <si>
    <t>EO1</t>
    <phoneticPr fontId="2" type="noConversion"/>
  </si>
  <si>
    <t>MO1</t>
    <phoneticPr fontId="2" type="noConversion"/>
  </si>
  <si>
    <t>稻害者</t>
    <phoneticPr fontId="2" type="noConversion"/>
  </si>
  <si>
    <t>掠食者</t>
    <phoneticPr fontId="2" type="noConversion"/>
  </si>
  <si>
    <t>擬寄生者</t>
    <phoneticPr fontId="2" type="noConversion"/>
  </si>
  <si>
    <t>植食者</t>
    <phoneticPr fontId="2" type="noConversion"/>
  </si>
  <si>
    <t>MC1</t>
    <phoneticPr fontId="2" type="noConversion"/>
  </si>
  <si>
    <t>MC2</t>
    <phoneticPr fontId="2" type="noConversion"/>
  </si>
  <si>
    <t>MC3</t>
    <phoneticPr fontId="2" type="noConversion"/>
  </si>
  <si>
    <t>LO1</t>
    <phoneticPr fontId="2" type="noConversion"/>
  </si>
  <si>
    <t>LO3</t>
    <phoneticPr fontId="2" type="noConversion"/>
  </si>
  <si>
    <t>LC2</t>
    <phoneticPr fontId="2" type="noConversion"/>
  </si>
  <si>
    <t>LC3</t>
    <phoneticPr fontId="2" type="noConversion"/>
  </si>
  <si>
    <t>SO1</t>
    <phoneticPr fontId="2" type="noConversion"/>
  </si>
  <si>
    <t>SC1</t>
    <phoneticPr fontId="2" type="noConversion"/>
  </si>
  <si>
    <t>EC1</t>
    <phoneticPr fontId="2" type="noConversion"/>
  </si>
  <si>
    <t>sum</t>
    <phoneticPr fontId="2" type="noConversion"/>
  </si>
  <si>
    <t>飛蝨</t>
    <phoneticPr fontId="2" type="noConversion"/>
  </si>
  <si>
    <t>葉蟬</t>
    <phoneticPr fontId="2" type="noConversion"/>
  </si>
  <si>
    <t>蜘蛛</t>
    <phoneticPr fontId="2" type="noConversion"/>
  </si>
  <si>
    <t>瓢蟲</t>
    <phoneticPr fontId="2" type="noConversion"/>
  </si>
  <si>
    <t>MO</t>
    <phoneticPr fontId="2" type="noConversion"/>
  </si>
  <si>
    <t>MC</t>
    <phoneticPr fontId="2" type="noConversion"/>
  </si>
  <si>
    <t>LO</t>
    <phoneticPr fontId="2" type="noConversion"/>
  </si>
  <si>
    <t>LC</t>
    <phoneticPr fontId="2" type="noConversion"/>
  </si>
  <si>
    <t>SO</t>
    <phoneticPr fontId="2" type="noConversion"/>
  </si>
  <si>
    <t>SC</t>
    <phoneticPr fontId="2" type="noConversion"/>
  </si>
  <si>
    <t>有機</t>
    <phoneticPr fontId="2" type="noConversion"/>
  </si>
  <si>
    <t>慣行</t>
    <phoneticPr fontId="2" type="noConversion"/>
  </si>
  <si>
    <t>里山</t>
    <phoneticPr fontId="2" type="noConversion"/>
  </si>
  <si>
    <t>里地</t>
    <phoneticPr fontId="2" type="noConversion"/>
  </si>
  <si>
    <t>里海</t>
    <phoneticPr fontId="2" type="noConversion"/>
  </si>
  <si>
    <t>二林</t>
    <phoneticPr fontId="2" type="noConversion"/>
  </si>
  <si>
    <t>平均樣本數</t>
    <phoneticPr fontId="2" type="noConversion"/>
  </si>
  <si>
    <t>植食者</t>
    <phoneticPr fontId="2" type="noConversion"/>
  </si>
  <si>
    <t>中性物種</t>
    <phoneticPr fontId="2" type="noConversion"/>
  </si>
  <si>
    <t>有機</t>
    <phoneticPr fontId="2" type="noConversion"/>
  </si>
  <si>
    <t>慣行</t>
    <phoneticPr fontId="2" type="noConversion"/>
  </si>
  <si>
    <t>里山</t>
    <phoneticPr fontId="2" type="noConversion"/>
  </si>
  <si>
    <t>里地</t>
    <phoneticPr fontId="2" type="noConversion"/>
  </si>
  <si>
    <t>里海</t>
    <phoneticPr fontId="2" type="noConversion"/>
  </si>
  <si>
    <t>大附蠅科</t>
  </si>
  <si>
    <t>食蟲虻科</t>
  </si>
  <si>
    <t>蚤蝗科</t>
  </si>
  <si>
    <t>皿網蛛科</t>
    <phoneticPr fontId="2" type="noConversion"/>
  </si>
  <si>
    <t>列標籤</t>
  </si>
  <si>
    <t>(空白)</t>
  </si>
  <si>
    <t>總計</t>
  </si>
  <si>
    <t>總數</t>
  </si>
  <si>
    <t>佔一食性百分比</t>
  </si>
  <si>
    <t>累積數量百分比</t>
  </si>
  <si>
    <t>佔一地區百分比</t>
  </si>
  <si>
    <t>累積百分比</t>
  </si>
  <si>
    <t>台灣蜘蛛緣椿象</t>
  </si>
  <si>
    <t>白背飛蝨</t>
    <phoneticPr fontId="2" type="noConversion"/>
  </si>
  <si>
    <t>褐飛蝨</t>
    <phoneticPr fontId="2" type="noConversion"/>
  </si>
  <si>
    <t>MO1</t>
    <phoneticPr fontId="2" type="noConversion"/>
  </si>
  <si>
    <t>偽黑尾葉蟬</t>
    <phoneticPr fontId="2" type="noConversion"/>
  </si>
  <si>
    <t>褐飛蝨</t>
    <phoneticPr fontId="2" type="noConversion"/>
  </si>
  <si>
    <t>斑飛蝨</t>
    <phoneticPr fontId="2" type="noConversion"/>
  </si>
  <si>
    <t>白背飛蝨</t>
    <phoneticPr fontId="2" type="noConversion"/>
  </si>
  <si>
    <t>MO3</t>
    <phoneticPr fontId="2" type="noConversion"/>
  </si>
  <si>
    <t>白背飛蝨</t>
    <phoneticPr fontId="2" type="noConversion"/>
  </si>
  <si>
    <t>MC1</t>
    <phoneticPr fontId="2" type="noConversion"/>
  </si>
  <si>
    <t>MC2</t>
    <phoneticPr fontId="2" type="noConversion"/>
  </si>
  <si>
    <t>LO1</t>
    <phoneticPr fontId="2" type="noConversion"/>
  </si>
  <si>
    <t>LO2</t>
    <phoneticPr fontId="2" type="noConversion"/>
  </si>
  <si>
    <t>褐飛蝨</t>
    <phoneticPr fontId="2" type="noConversion"/>
  </si>
  <si>
    <t>斑飛蝨</t>
    <phoneticPr fontId="2" type="noConversion"/>
  </si>
  <si>
    <t>LC1</t>
    <phoneticPr fontId="2" type="noConversion"/>
  </si>
  <si>
    <t>斑飛蝨</t>
    <phoneticPr fontId="2" type="noConversion"/>
  </si>
  <si>
    <t>白背飛蝨</t>
    <phoneticPr fontId="2" type="noConversion"/>
  </si>
  <si>
    <t>偽黑尾葉蟬</t>
    <phoneticPr fontId="2" type="noConversion"/>
  </si>
  <si>
    <t>白背飛蝨</t>
    <phoneticPr fontId="2" type="noConversion"/>
  </si>
  <si>
    <t>偽黑尾葉蟬</t>
    <phoneticPr fontId="2" type="noConversion"/>
  </si>
  <si>
    <t>斑飛蝨</t>
    <phoneticPr fontId="2" type="noConversion"/>
  </si>
  <si>
    <t>SO1</t>
    <phoneticPr fontId="2" type="noConversion"/>
  </si>
  <si>
    <t>SC1</t>
    <phoneticPr fontId="2" type="noConversion"/>
  </si>
  <si>
    <t>EO1</t>
    <phoneticPr fontId="2" type="noConversion"/>
  </si>
  <si>
    <t>掠食者</t>
    <phoneticPr fontId="2" type="noConversion"/>
  </si>
  <si>
    <t>瓢蟲科</t>
    <phoneticPr fontId="2" type="noConversion"/>
  </si>
  <si>
    <t>長腳蛛科</t>
    <phoneticPr fontId="2" type="noConversion"/>
  </si>
  <si>
    <t>金蛛科</t>
    <phoneticPr fontId="2" type="noConversion"/>
  </si>
  <si>
    <t>蠓科</t>
    <phoneticPr fontId="2" type="noConversion"/>
  </si>
  <si>
    <t>擬寄生者</t>
    <phoneticPr fontId="2" type="noConversion"/>
  </si>
  <si>
    <t>小繭蜂科</t>
    <phoneticPr fontId="2" type="noConversion"/>
  </si>
  <si>
    <t>小繭蜂科</t>
    <phoneticPr fontId="2" type="noConversion"/>
  </si>
  <si>
    <t>緣腹細蜂科</t>
    <phoneticPr fontId="2" type="noConversion"/>
  </si>
  <si>
    <t>小繭蜂科</t>
    <phoneticPr fontId="2" type="noConversion"/>
  </si>
  <si>
    <t>金小蜂科</t>
    <phoneticPr fontId="2" type="noConversion"/>
  </si>
  <si>
    <t>釉小蜂科</t>
    <phoneticPr fontId="2" type="noConversion"/>
  </si>
  <si>
    <t>寄生蠅科</t>
    <phoneticPr fontId="2" type="noConversion"/>
  </si>
  <si>
    <t>中性物種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</si>
  <si>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</si>
  <si>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</si>
  <si>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</si>
  <si>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</si>
  <si>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</si>
  <si>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</si>
  <si>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</si>
  <si>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</si>
  <si>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</si>
  <si>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</si>
  <si>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蠓科</t>
    <phoneticPr fontId="2" type="noConversion"/>
  </si>
  <si>
    <t>葉蟬科</t>
    <phoneticPr fontId="2" type="noConversion"/>
  </si>
  <si>
    <t>稻蝨科</t>
    <phoneticPr fontId="2" type="noConversion"/>
  </si>
  <si>
    <t>蝗科</t>
    <phoneticPr fontId="2" type="noConversion"/>
  </si>
  <si>
    <t>椿象科</t>
    <phoneticPr fontId="2" type="noConversion"/>
  </si>
  <si>
    <t>葉蟬科</t>
    <phoneticPr fontId="2" type="noConversion"/>
  </si>
  <si>
    <t>稻蝨科</t>
    <phoneticPr fontId="2" type="noConversion"/>
  </si>
  <si>
    <t>蛛緣椿科</t>
    <phoneticPr fontId="2" type="noConversion"/>
  </si>
  <si>
    <t>蝗科</t>
    <phoneticPr fontId="2" type="noConversion"/>
  </si>
  <si>
    <t>椿象科</t>
    <phoneticPr fontId="2" type="noConversion"/>
  </si>
  <si>
    <t>蝗科</t>
    <phoneticPr fontId="2" type="noConversion"/>
  </si>
  <si>
    <t>葉蟬科</t>
    <phoneticPr fontId="2" type="noConversion"/>
  </si>
  <si>
    <t>稻蝨科</t>
    <phoneticPr fontId="2" type="noConversion"/>
  </si>
  <si>
    <t>蛛緣椿科</t>
    <phoneticPr fontId="2" type="noConversion"/>
  </si>
  <si>
    <t>蝗科</t>
    <phoneticPr fontId="2" type="noConversion"/>
  </si>
  <si>
    <t>椿象科</t>
    <phoneticPr fontId="2" type="noConversion"/>
  </si>
  <si>
    <t>葉蟬科</t>
    <phoneticPr fontId="2" type="noConversion"/>
  </si>
  <si>
    <t>稻蝨科</t>
    <phoneticPr fontId="2" type="noConversion"/>
  </si>
  <si>
    <t>蛛緣椿科</t>
    <phoneticPr fontId="2" type="noConversion"/>
  </si>
  <si>
    <t>蝗科</t>
    <phoneticPr fontId="2" type="noConversion"/>
  </si>
  <si>
    <t>椿象科</t>
    <phoneticPr fontId="2" type="noConversion"/>
  </si>
  <si>
    <t>葉蟬科</t>
    <phoneticPr fontId="2" type="noConversion"/>
  </si>
  <si>
    <t>椿象科</t>
    <phoneticPr fontId="2" type="noConversion"/>
  </si>
  <si>
    <t>葉蟬科</t>
    <phoneticPr fontId="2" type="noConversion"/>
  </si>
  <si>
    <t>稻蝨科</t>
    <phoneticPr fontId="2" type="noConversion"/>
  </si>
  <si>
    <t>蛛緣椿科</t>
    <phoneticPr fontId="2" type="noConversion"/>
  </si>
  <si>
    <t>蝗科</t>
    <phoneticPr fontId="2" type="noConversion"/>
  </si>
  <si>
    <t>椿象科</t>
    <phoneticPr fontId="2" type="noConversion"/>
  </si>
  <si>
    <t>葉蟬科</t>
    <phoneticPr fontId="2" type="noConversion"/>
  </si>
  <si>
    <t>蛛緣椿科</t>
    <phoneticPr fontId="2" type="noConversion"/>
  </si>
  <si>
    <t>稻蝨科</t>
    <phoneticPr fontId="2" type="noConversion"/>
  </si>
  <si>
    <t>蛛緣椿科</t>
    <phoneticPr fontId="2" type="noConversion"/>
  </si>
  <si>
    <t>椿象科</t>
    <phoneticPr fontId="2" type="noConversion"/>
  </si>
  <si>
    <t>葉蟬科</t>
    <phoneticPr fontId="2" type="noConversion"/>
  </si>
  <si>
    <t>稻蝨科</t>
    <phoneticPr fontId="2" type="noConversion"/>
  </si>
  <si>
    <t>蛛緣椿科</t>
    <phoneticPr fontId="2" type="noConversion"/>
  </si>
  <si>
    <t>葉蟬科</t>
    <phoneticPr fontId="2" type="noConversion"/>
  </si>
  <si>
    <t>稻蝨科</t>
    <phoneticPr fontId="2" type="noConversion"/>
  </si>
  <si>
    <t>蛛緣椿科</t>
    <phoneticPr fontId="2" type="noConversion"/>
  </si>
  <si>
    <t>蝗科</t>
    <phoneticPr fontId="2" type="noConversion"/>
  </si>
  <si>
    <t>椿象科</t>
    <phoneticPr fontId="2" type="noConversion"/>
  </si>
  <si>
    <t>稻害者</t>
    <phoneticPr fontId="2" type="noConversion"/>
  </si>
  <si>
    <t>半翅目</t>
    <phoneticPr fontId="2" type="noConversion"/>
  </si>
  <si>
    <t>蛛緣椿科</t>
    <phoneticPr fontId="2" type="noConversion"/>
  </si>
  <si>
    <t>稻害者</t>
    <phoneticPr fontId="2" type="noConversion"/>
  </si>
  <si>
    <t>禾蛛緣椿</t>
    <phoneticPr fontId="2" type="noConversion"/>
  </si>
  <si>
    <t>椿科</t>
    <phoneticPr fontId="2" type="noConversion"/>
  </si>
  <si>
    <t>南方綠椿象</t>
    <phoneticPr fontId="2" type="noConversion"/>
  </si>
  <si>
    <t>半翅目</t>
    <phoneticPr fontId="2" type="noConversion"/>
  </si>
  <si>
    <t>稻蝨科</t>
    <phoneticPr fontId="2" type="noConversion"/>
  </si>
  <si>
    <t>褐飛蝨</t>
    <phoneticPr fontId="2" type="noConversion"/>
  </si>
  <si>
    <t>葉蟬科</t>
    <phoneticPr fontId="2" type="noConversion"/>
  </si>
  <si>
    <t>電光葉蟬</t>
    <phoneticPr fontId="2" type="noConversion"/>
  </si>
  <si>
    <t>絹飛蝨</t>
    <phoneticPr fontId="2" type="noConversion"/>
  </si>
  <si>
    <t>蟻科</t>
    <phoneticPr fontId="2" type="noConversion"/>
  </si>
  <si>
    <t>掠食者</t>
    <phoneticPr fontId="2" type="noConversion"/>
  </si>
  <si>
    <t>膜翅目</t>
    <phoneticPr fontId="2" type="noConversion"/>
  </si>
  <si>
    <t>姬蜂科</t>
    <phoneticPr fontId="2" type="noConversion"/>
  </si>
  <si>
    <t>擬寄生者</t>
    <phoneticPr fontId="2" type="noConversion"/>
  </si>
  <si>
    <t>鐮蜂科</t>
    <phoneticPr fontId="2" type="noConversion"/>
  </si>
  <si>
    <t>擬寄生者</t>
    <phoneticPr fontId="2" type="noConversion"/>
  </si>
  <si>
    <t>鱗翅目</t>
    <phoneticPr fontId="2" type="noConversion"/>
  </si>
  <si>
    <t>螟蛾科</t>
    <phoneticPr fontId="2" type="noConversion"/>
  </si>
  <si>
    <t>瘤野螟</t>
    <phoneticPr fontId="2" type="noConversion"/>
  </si>
  <si>
    <t>蜻蛉目</t>
    <phoneticPr fontId="2" type="noConversion"/>
  </si>
  <si>
    <t>細蟌科</t>
    <phoneticPr fontId="2" type="noConversion"/>
  </si>
  <si>
    <t>青紋細蟌</t>
    <phoneticPr fontId="2" type="noConversion"/>
  </si>
  <si>
    <t>雙翅目</t>
    <phoneticPr fontId="2" type="noConversion"/>
  </si>
  <si>
    <t>果實蠅科</t>
    <phoneticPr fontId="2" type="noConversion"/>
  </si>
  <si>
    <t>中性物種</t>
    <phoneticPr fontId="2" type="noConversion"/>
  </si>
  <si>
    <t>沼蠅科</t>
    <phoneticPr fontId="2" type="noConversion"/>
  </si>
  <si>
    <t>長角沼蠅</t>
    <phoneticPr fontId="2" type="noConversion"/>
  </si>
  <si>
    <t>稈蠅科</t>
    <phoneticPr fontId="2" type="noConversion"/>
  </si>
  <si>
    <t>稈蠅科</t>
    <phoneticPr fontId="2" type="noConversion"/>
  </si>
  <si>
    <t>ana</t>
    <phoneticPr fontId="2" type="noConversion"/>
  </si>
  <si>
    <t>舞虻科</t>
    <phoneticPr fontId="2" type="noConversion"/>
  </si>
  <si>
    <t>蜘蛛目</t>
    <phoneticPr fontId="2" type="noConversion"/>
  </si>
  <si>
    <t>長腳蛛科</t>
    <phoneticPr fontId="2" type="noConversion"/>
  </si>
  <si>
    <t>日本</t>
    <phoneticPr fontId="2" type="noConversion"/>
  </si>
  <si>
    <t>半翅目</t>
    <phoneticPr fontId="2" type="noConversion"/>
  </si>
  <si>
    <t>椿象科</t>
    <phoneticPr fontId="2" type="noConversion"/>
  </si>
  <si>
    <t>稻害者</t>
    <phoneticPr fontId="2" type="noConversion"/>
  </si>
  <si>
    <t>禾蛛緣椿</t>
    <phoneticPr fontId="2" type="noConversion"/>
  </si>
  <si>
    <t>黑椿象</t>
    <phoneticPr fontId="2" type="noConversion"/>
  </si>
  <si>
    <t>偽黑尾葉蟬</t>
    <phoneticPr fontId="2" type="noConversion"/>
  </si>
  <si>
    <t>沼蠅科</t>
    <phoneticPr fontId="2" type="noConversion"/>
  </si>
  <si>
    <t>雙翅目</t>
    <phoneticPr fontId="2" type="noConversion"/>
  </si>
  <si>
    <t>寄蠅科</t>
    <phoneticPr fontId="2" type="noConversion"/>
  </si>
  <si>
    <t>鱗翅目</t>
    <phoneticPr fontId="2" type="noConversion"/>
  </si>
  <si>
    <t>瘤野螟</t>
    <phoneticPr fontId="2" type="noConversion"/>
  </si>
  <si>
    <t>姬蜂科</t>
    <phoneticPr fontId="2" type="noConversion"/>
  </si>
  <si>
    <t>橙瓢蟲</t>
    <phoneticPr fontId="2" type="noConversion"/>
  </si>
  <si>
    <t>半翅目</t>
    <phoneticPr fontId="2" type="noConversion"/>
  </si>
  <si>
    <t>椿象科</t>
    <phoneticPr fontId="2" type="noConversion"/>
  </si>
  <si>
    <t>稻害者</t>
    <phoneticPr fontId="2" type="noConversion"/>
  </si>
  <si>
    <t>南方綠椿象</t>
    <phoneticPr fontId="2" type="noConversion"/>
  </si>
  <si>
    <t>緣椿科</t>
    <phoneticPr fontId="2" type="noConversion"/>
  </si>
  <si>
    <t>稻刺緣椿</t>
    <phoneticPr fontId="2" type="noConversion"/>
  </si>
  <si>
    <t>蛛緣椿科</t>
    <phoneticPr fontId="2" type="noConversion"/>
  </si>
  <si>
    <t>黑椿象</t>
    <phoneticPr fontId="2" type="noConversion"/>
  </si>
  <si>
    <t>稻蝨科</t>
    <phoneticPr fontId="2" type="noConversion"/>
  </si>
  <si>
    <t>獵椿科</t>
    <phoneticPr fontId="2" type="noConversion"/>
  </si>
  <si>
    <t>掠食者</t>
    <phoneticPr fontId="2" type="noConversion"/>
  </si>
  <si>
    <t>黑條黑尾葉蟬</t>
    <phoneticPr fontId="2" type="noConversion"/>
  </si>
  <si>
    <t>蜘蛛目</t>
    <phoneticPr fontId="2" type="noConversion"/>
  </si>
  <si>
    <t>雙翅目</t>
    <phoneticPr fontId="2" type="noConversion"/>
  </si>
  <si>
    <t>長角沼蠅</t>
    <phoneticPr fontId="2" type="noConversion"/>
  </si>
  <si>
    <t>頭蠅科</t>
    <phoneticPr fontId="2" type="noConversion"/>
  </si>
  <si>
    <t>果實蠅科</t>
    <phoneticPr fontId="2" type="noConversion"/>
  </si>
  <si>
    <t>中性物種</t>
    <phoneticPr fontId="2" type="noConversion"/>
  </si>
  <si>
    <t>大附蠅科</t>
    <phoneticPr fontId="2" type="noConversion"/>
  </si>
  <si>
    <t>螟蛾科</t>
    <phoneticPr fontId="2" type="noConversion"/>
  </si>
  <si>
    <t>膜翅目</t>
    <phoneticPr fontId="2" type="noConversion"/>
  </si>
  <si>
    <t>姬蜂科</t>
    <phoneticPr fontId="2" type="noConversion"/>
  </si>
  <si>
    <t>擬寄生者</t>
    <phoneticPr fontId="2" type="noConversion"/>
  </si>
  <si>
    <t>赤眼蜂科</t>
    <phoneticPr fontId="2" type="noConversion"/>
  </si>
  <si>
    <t>鞘翅目</t>
    <phoneticPr fontId="2" type="noConversion"/>
  </si>
  <si>
    <t>瓢蟲科</t>
    <phoneticPr fontId="2" type="noConversion"/>
  </si>
  <si>
    <t>橙瓢蟲</t>
    <phoneticPr fontId="2" type="noConversion"/>
  </si>
  <si>
    <t>直翅目</t>
    <phoneticPr fontId="2" type="noConversion"/>
  </si>
  <si>
    <t>錐頭蝗科</t>
    <phoneticPr fontId="2" type="noConversion"/>
  </si>
  <si>
    <t>植食者</t>
    <phoneticPr fontId="2" type="noConversion"/>
  </si>
  <si>
    <t>蟋蟀科</t>
    <phoneticPr fontId="2" type="noConversion"/>
  </si>
  <si>
    <t>蝗科</t>
    <phoneticPr fontId="2" type="noConversion"/>
  </si>
  <si>
    <t>稻害者</t>
    <phoneticPr fontId="2" type="noConversion"/>
  </si>
  <si>
    <t>小稻蝗</t>
    <phoneticPr fontId="2" type="noConversion"/>
  </si>
  <si>
    <t>半翅目</t>
    <phoneticPr fontId="2" type="noConversion"/>
  </si>
  <si>
    <t>蛛緣椿科</t>
    <phoneticPr fontId="2" type="noConversion"/>
  </si>
  <si>
    <t>禾蛛緣椿</t>
    <phoneticPr fontId="2" type="noConversion"/>
  </si>
  <si>
    <t>緣椿科</t>
    <phoneticPr fontId="2" type="noConversion"/>
  </si>
  <si>
    <t>稻刺緣椿</t>
    <phoneticPr fontId="2" type="noConversion"/>
  </si>
  <si>
    <t>葉蟬科</t>
    <phoneticPr fontId="2" type="noConversion"/>
  </si>
  <si>
    <t>偽黑尾葉蟬</t>
    <phoneticPr fontId="2" type="noConversion"/>
  </si>
  <si>
    <t>\</t>
    <phoneticPr fontId="2" type="noConversion"/>
  </si>
  <si>
    <t>半翅目</t>
    <phoneticPr fontId="2" type="noConversion"/>
  </si>
  <si>
    <t>盲椿科</t>
    <phoneticPr fontId="2" type="noConversion"/>
  </si>
  <si>
    <t>掠食者</t>
    <phoneticPr fontId="2" type="noConversion"/>
  </si>
  <si>
    <t>花椿科</t>
    <phoneticPr fontId="2" type="noConversion"/>
  </si>
  <si>
    <t>小黑花椿象</t>
    <phoneticPr fontId="2" type="noConversion"/>
  </si>
  <si>
    <t>長椿科</t>
    <phoneticPr fontId="2" type="noConversion"/>
  </si>
  <si>
    <t>稻害者</t>
    <phoneticPr fontId="2" type="noConversion"/>
  </si>
  <si>
    <t>鞘翅目</t>
    <phoneticPr fontId="2" type="noConversion"/>
  </si>
  <si>
    <t>瓢蟲科</t>
    <phoneticPr fontId="2" type="noConversion"/>
  </si>
  <si>
    <t>橙瓢蟲</t>
    <phoneticPr fontId="2" type="noConversion"/>
  </si>
  <si>
    <t>蜘蛛目</t>
    <phoneticPr fontId="2" type="noConversion"/>
  </si>
  <si>
    <t>貓蛛科</t>
    <phoneticPr fontId="2" type="noConversion"/>
  </si>
  <si>
    <t>蟹蛛科</t>
    <phoneticPr fontId="2" type="noConversion"/>
  </si>
  <si>
    <t>膜翅目</t>
    <phoneticPr fontId="2" type="noConversion"/>
  </si>
  <si>
    <t>纓小蜂科</t>
    <phoneticPr fontId="2" type="noConversion"/>
  </si>
  <si>
    <t>雙翅目</t>
    <phoneticPr fontId="2" type="noConversion"/>
  </si>
  <si>
    <t>渚蠅科</t>
    <phoneticPr fontId="2" type="noConversion"/>
  </si>
  <si>
    <t>大附蠅科</t>
    <phoneticPr fontId="2" type="noConversion"/>
  </si>
  <si>
    <t>纓翅目</t>
    <phoneticPr fontId="2" type="noConversion"/>
  </si>
  <si>
    <t>薊馬科</t>
    <phoneticPr fontId="2" type="noConversion"/>
  </si>
  <si>
    <t>中性物種</t>
    <phoneticPr fontId="2" type="noConversion"/>
  </si>
  <si>
    <t>食蚜蠅科</t>
    <phoneticPr fontId="2" type="noConversion"/>
  </si>
  <si>
    <t>雙翅目</t>
    <phoneticPr fontId="2" type="noConversion"/>
  </si>
  <si>
    <t>寄蠅科</t>
    <phoneticPr fontId="2" type="noConversion"/>
  </si>
  <si>
    <t>擬寄生者</t>
    <phoneticPr fontId="2" type="noConversion"/>
  </si>
  <si>
    <t>擬寄生者</t>
    <phoneticPr fontId="2" type="noConversion"/>
  </si>
  <si>
    <t>半翅目</t>
    <phoneticPr fontId="2" type="noConversion"/>
  </si>
  <si>
    <t>蛛緣椿科</t>
    <phoneticPr fontId="2" type="noConversion"/>
  </si>
  <si>
    <t>稻害者</t>
    <phoneticPr fontId="2" type="noConversion"/>
  </si>
  <si>
    <t>禾蛛緣椿</t>
    <phoneticPr fontId="2" type="noConversion"/>
  </si>
  <si>
    <t>長椿科</t>
    <phoneticPr fontId="2" type="noConversion"/>
  </si>
  <si>
    <t>稻害者</t>
    <phoneticPr fontId="2" type="noConversion"/>
  </si>
  <si>
    <t>稻蝨科</t>
    <phoneticPr fontId="2" type="noConversion"/>
  </si>
  <si>
    <t>葉蟬科</t>
    <phoneticPr fontId="2" type="noConversion"/>
  </si>
  <si>
    <t>稻害者</t>
    <phoneticPr fontId="2" type="noConversion"/>
  </si>
  <si>
    <t>偽黑尾葉蟬</t>
    <phoneticPr fontId="2" type="noConversion"/>
  </si>
  <si>
    <t>半翅目</t>
    <phoneticPr fontId="2" type="noConversion"/>
  </si>
  <si>
    <t>稻蝨科</t>
    <phoneticPr fontId="2" type="noConversion"/>
  </si>
  <si>
    <t>褐飛蝨</t>
    <phoneticPr fontId="2" type="noConversion"/>
  </si>
  <si>
    <t>椿象科</t>
    <phoneticPr fontId="2" type="noConversion"/>
  </si>
  <si>
    <t>稻赤蔓椿</t>
    <phoneticPr fontId="2" type="noConversion"/>
  </si>
  <si>
    <t>貓蛛科</t>
    <phoneticPr fontId="2" type="noConversion"/>
  </si>
  <si>
    <t>蜘蛛目</t>
    <phoneticPr fontId="2" type="noConversion"/>
  </si>
  <si>
    <t>蟹蛛科</t>
    <phoneticPr fontId="2" type="noConversion"/>
  </si>
  <si>
    <t>膜翅目</t>
    <phoneticPr fontId="2" type="noConversion"/>
  </si>
  <si>
    <t>鐮蜂科</t>
    <phoneticPr fontId="2" type="noConversion"/>
  </si>
  <si>
    <t>膜翅目</t>
    <phoneticPr fontId="2" type="noConversion"/>
  </si>
  <si>
    <t>小繭蜂科</t>
    <phoneticPr fontId="2" type="noConversion"/>
  </si>
  <si>
    <t>掠食者</t>
    <phoneticPr fontId="2" type="noConversion"/>
  </si>
  <si>
    <t>蛛緣椿科</t>
    <phoneticPr fontId="2" type="noConversion"/>
  </si>
  <si>
    <t>禾蛛緣椿</t>
    <phoneticPr fontId="2" type="noConversion"/>
  </si>
  <si>
    <t>半翅目</t>
    <phoneticPr fontId="2" type="noConversion"/>
  </si>
  <si>
    <t>椿象科</t>
    <phoneticPr fontId="2" type="noConversion"/>
  </si>
  <si>
    <t>半翅目</t>
    <phoneticPr fontId="2" type="noConversion"/>
  </si>
  <si>
    <t>稻赤蔓椿</t>
    <phoneticPr fontId="2" type="noConversion"/>
  </si>
  <si>
    <t>葉蟬科</t>
    <phoneticPr fontId="2" type="noConversion"/>
  </si>
  <si>
    <t>偽黑尾葉蟬</t>
    <phoneticPr fontId="2" type="noConversion"/>
  </si>
  <si>
    <t>瓢蟲科</t>
    <phoneticPr fontId="2" type="noConversion"/>
  </si>
  <si>
    <t>掠食者</t>
    <phoneticPr fontId="2" type="noConversion"/>
  </si>
  <si>
    <t>直翅目</t>
    <phoneticPr fontId="2" type="noConversion"/>
  </si>
  <si>
    <t>螽斯科</t>
    <phoneticPr fontId="2" type="noConversion"/>
  </si>
  <si>
    <t>蜘蛛目</t>
    <phoneticPr fontId="2" type="noConversion"/>
  </si>
  <si>
    <t>狼蛛科</t>
    <phoneticPr fontId="2" type="noConversion"/>
  </si>
  <si>
    <t>鐮蜂科</t>
    <phoneticPr fontId="2" type="noConversion"/>
  </si>
  <si>
    <t>膜翅目</t>
    <phoneticPr fontId="2" type="noConversion"/>
  </si>
  <si>
    <t>蟻科</t>
    <phoneticPr fontId="2" type="noConversion"/>
  </si>
  <si>
    <t>雙翅目</t>
    <phoneticPr fontId="2" type="noConversion"/>
  </si>
  <si>
    <t>沼蠅科</t>
    <phoneticPr fontId="2" type="noConversion"/>
  </si>
  <si>
    <t>南方綠椿象</t>
    <phoneticPr fontId="2" type="noConversion"/>
  </si>
  <si>
    <t>偽黑尾葉蟬</t>
    <phoneticPr fontId="2" type="noConversion"/>
  </si>
  <si>
    <t>掠食者</t>
    <phoneticPr fontId="2" type="noConversion"/>
  </si>
  <si>
    <t>長腳蛛科</t>
    <phoneticPr fontId="2" type="noConversion"/>
  </si>
  <si>
    <t>渚蠅科</t>
    <phoneticPr fontId="2" type="noConversion"/>
  </si>
  <si>
    <t>中性物種</t>
    <phoneticPr fontId="2" type="noConversion"/>
  </si>
  <si>
    <t>葉蟬科</t>
    <phoneticPr fontId="2" type="noConversion"/>
  </si>
  <si>
    <t>稻害者</t>
    <phoneticPr fontId="2" type="noConversion"/>
  </si>
  <si>
    <t>直翅目</t>
    <phoneticPr fontId="2" type="noConversion"/>
  </si>
  <si>
    <t>螽斯科</t>
    <phoneticPr fontId="2" type="noConversion"/>
  </si>
  <si>
    <t>植食者</t>
    <phoneticPr fontId="2" type="noConversion"/>
  </si>
  <si>
    <t>金花蟲科</t>
    <phoneticPr fontId="2" type="noConversion"/>
  </si>
  <si>
    <t>頭蠅科</t>
    <phoneticPr fontId="2" type="noConversion"/>
  </si>
  <si>
    <t>蜘蛛目</t>
    <phoneticPr fontId="2" type="noConversion"/>
  </si>
  <si>
    <t>金蛛科</t>
    <phoneticPr fontId="2" type="noConversion"/>
  </si>
  <si>
    <t>稻蝨科</t>
    <phoneticPr fontId="2" type="noConversion"/>
  </si>
  <si>
    <t>褐飛蝨</t>
    <phoneticPr fontId="2" type="noConversion"/>
  </si>
  <si>
    <t>稻害者</t>
    <phoneticPr fontId="2" type="noConversion"/>
  </si>
  <si>
    <t>偽黑尾葉蟬</t>
    <phoneticPr fontId="2" type="noConversion"/>
  </si>
  <si>
    <t>頭蠅科</t>
    <phoneticPr fontId="2" type="noConversion"/>
  </si>
  <si>
    <t>雙翅目</t>
    <phoneticPr fontId="2" type="noConversion"/>
  </si>
  <si>
    <t>稈蠅科</t>
    <phoneticPr fontId="2" type="noConversion"/>
  </si>
  <si>
    <t>ana</t>
    <phoneticPr fontId="2" type="noConversion"/>
  </si>
  <si>
    <t>蜘蛛目</t>
    <phoneticPr fontId="2" type="noConversion"/>
  </si>
  <si>
    <t>貓蛛科</t>
    <phoneticPr fontId="2" type="noConversion"/>
  </si>
  <si>
    <t>掠食者</t>
    <phoneticPr fontId="2" type="noConversion"/>
  </si>
  <si>
    <t>白背飛蝨</t>
    <phoneticPr fontId="2" type="noConversion"/>
  </si>
  <si>
    <t>葉蟬科</t>
    <phoneticPr fontId="2" type="noConversion"/>
  </si>
  <si>
    <t>小稻蝗</t>
    <phoneticPr fontId="2" type="noConversion"/>
  </si>
  <si>
    <t>蚤蝗科</t>
    <phoneticPr fontId="2" type="noConversion"/>
  </si>
  <si>
    <t>植食者</t>
    <phoneticPr fontId="2" type="noConversion"/>
  </si>
  <si>
    <t>螟蛾科</t>
    <phoneticPr fontId="2" type="noConversion"/>
  </si>
  <si>
    <t>膜翅目</t>
    <phoneticPr fontId="2" type="noConversion"/>
  </si>
  <si>
    <t>小繭蜂科</t>
    <phoneticPr fontId="2" type="noConversion"/>
  </si>
  <si>
    <t>中性物種</t>
    <phoneticPr fontId="2" type="noConversion"/>
  </si>
  <si>
    <t>蟻科</t>
    <phoneticPr fontId="2" type="noConversion"/>
  </si>
  <si>
    <t>貓蛛科</t>
    <phoneticPr fontId="2" type="noConversion"/>
  </si>
  <si>
    <t>稻害者</t>
    <phoneticPr fontId="2" type="noConversion"/>
  </si>
  <si>
    <t>半翅目</t>
    <phoneticPr fontId="2" type="noConversion"/>
  </si>
  <si>
    <t>稻害者</t>
    <phoneticPr fontId="2" type="noConversion"/>
  </si>
  <si>
    <t>白背飛蝨</t>
    <phoneticPr fontId="2" type="noConversion"/>
  </si>
  <si>
    <t>椿象科</t>
    <phoneticPr fontId="2" type="noConversion"/>
  </si>
  <si>
    <t>鞘翅目</t>
    <phoneticPr fontId="2" type="noConversion"/>
  </si>
  <si>
    <t>瓢蟲科</t>
    <phoneticPr fontId="2" type="noConversion"/>
  </si>
  <si>
    <t>橙瓢蟲</t>
    <phoneticPr fontId="2" type="noConversion"/>
  </si>
  <si>
    <t>膜翅目</t>
    <phoneticPr fontId="2" type="noConversion"/>
  </si>
  <si>
    <t>擬寄生者</t>
    <phoneticPr fontId="2" type="noConversion"/>
  </si>
  <si>
    <t>小繭蜂科</t>
    <phoneticPr fontId="2" type="noConversion"/>
  </si>
  <si>
    <t>沼蠅科</t>
    <phoneticPr fontId="2" type="noConversion"/>
  </si>
  <si>
    <t>中性物種</t>
    <phoneticPr fontId="2" type="noConversion"/>
  </si>
  <si>
    <t>長角沼蠅</t>
    <phoneticPr fontId="2" type="noConversion"/>
  </si>
  <si>
    <t>雙翅目</t>
    <phoneticPr fontId="2" type="noConversion"/>
  </si>
  <si>
    <r>
      <rPr>
        <sz val="12"/>
        <color theme="1"/>
        <rFont val="新細明體"/>
        <family val="2"/>
        <charset val="136"/>
      </rPr>
      <t>鞘翅目</t>
    </r>
    <phoneticPr fontId="2" type="noConversion"/>
  </si>
  <si>
    <t>瓢蟲科</t>
    <phoneticPr fontId="2" type="noConversion"/>
  </si>
  <si>
    <t>掠食者</t>
    <phoneticPr fontId="2" type="noConversion"/>
  </si>
  <si>
    <t>橙瓢蟲</t>
    <phoneticPr fontId="2" type="noConversion"/>
  </si>
  <si>
    <r>
      <rPr>
        <sz val="12"/>
        <color theme="1"/>
        <rFont val="新細明體"/>
        <family val="2"/>
        <charset val="136"/>
      </rPr>
      <t>雙翅目</t>
    </r>
    <phoneticPr fontId="2" type="noConversion"/>
  </si>
  <si>
    <t>果實蠅科</t>
    <phoneticPr fontId="2" type="noConversion"/>
  </si>
  <si>
    <r>
      <rPr>
        <sz val="12"/>
        <color theme="1"/>
        <rFont val="新細明體"/>
        <family val="2"/>
        <charset val="136"/>
      </rPr>
      <t>半翅目</t>
    </r>
    <phoneticPr fontId="2" type="noConversion"/>
  </si>
  <si>
    <t>偽黑尾葉蟬</t>
    <phoneticPr fontId="2" type="noConversion"/>
  </si>
  <si>
    <r>
      <rPr>
        <sz val="12"/>
        <color theme="1"/>
        <rFont val="新細明體"/>
        <family val="2"/>
        <charset val="136"/>
      </rPr>
      <t>蜘蛛目</t>
    </r>
    <phoneticPr fontId="2" type="noConversion"/>
  </si>
  <si>
    <r>
      <rPr>
        <sz val="12"/>
        <color theme="1"/>
        <rFont val="新細明體"/>
        <family val="2"/>
        <charset val="136"/>
      </rPr>
      <t>毛翅目</t>
    </r>
    <phoneticPr fontId="2" type="noConversion"/>
  </si>
  <si>
    <t>紋石蛾科</t>
    <phoneticPr fontId="2" type="noConversion"/>
  </si>
  <si>
    <t>半翅目</t>
    <phoneticPr fontId="2" type="noConversion"/>
  </si>
  <si>
    <t>稻蝨科</t>
    <phoneticPr fontId="2" type="noConversion"/>
  </si>
  <si>
    <t>白背飛蝨</t>
    <phoneticPr fontId="2" type="noConversion"/>
  </si>
  <si>
    <t>半翅目</t>
    <phoneticPr fontId="2" type="noConversion"/>
  </si>
  <si>
    <t>葉蟬科</t>
    <phoneticPr fontId="2" type="noConversion"/>
  </si>
  <si>
    <t>稻害者</t>
    <phoneticPr fontId="2" type="noConversion"/>
  </si>
  <si>
    <t>偽黑尾葉蟬</t>
    <phoneticPr fontId="2" type="noConversion"/>
  </si>
  <si>
    <t>葉蟬科</t>
    <phoneticPr fontId="2" type="noConversion"/>
  </si>
  <si>
    <t>電光葉蟬</t>
    <phoneticPr fontId="2" type="noConversion"/>
  </si>
  <si>
    <t>鞘翅目</t>
    <phoneticPr fontId="2" type="noConversion"/>
  </si>
  <si>
    <t>瓢蟲科</t>
    <phoneticPr fontId="2" type="noConversion"/>
  </si>
  <si>
    <t>掠食者</t>
    <phoneticPr fontId="2" type="noConversion"/>
  </si>
  <si>
    <t>鞘翅目</t>
    <phoneticPr fontId="2" type="noConversion"/>
  </si>
  <si>
    <t>隱翅蟲科</t>
    <phoneticPr fontId="2" type="noConversion"/>
  </si>
  <si>
    <t>掠食者</t>
    <phoneticPr fontId="2" type="noConversion"/>
  </si>
  <si>
    <t>金花蟲科</t>
    <phoneticPr fontId="2" type="noConversion"/>
  </si>
  <si>
    <t>植食者</t>
    <phoneticPr fontId="2" type="noConversion"/>
  </si>
  <si>
    <t>小繭蜂科</t>
    <phoneticPr fontId="2" type="noConversion"/>
  </si>
  <si>
    <t>擬寄生者</t>
    <phoneticPr fontId="2" type="noConversion"/>
  </si>
  <si>
    <t>膜翅目</t>
    <phoneticPr fontId="2" type="noConversion"/>
  </si>
  <si>
    <t>蟻科</t>
    <phoneticPr fontId="2" type="noConversion"/>
  </si>
  <si>
    <t>掠食者</t>
    <phoneticPr fontId="2" type="noConversion"/>
  </si>
  <si>
    <t>鱗翅目</t>
    <phoneticPr fontId="2" type="noConversion"/>
  </si>
  <si>
    <t>螟蛾科</t>
    <phoneticPr fontId="2" type="noConversion"/>
  </si>
  <si>
    <t>稻害者</t>
    <phoneticPr fontId="2" type="noConversion"/>
  </si>
  <si>
    <t>蜘蛛目</t>
    <phoneticPr fontId="2" type="noConversion"/>
  </si>
  <si>
    <t>貓蛛科</t>
    <phoneticPr fontId="2" type="noConversion"/>
  </si>
  <si>
    <t>蝗科</t>
    <phoneticPr fontId="2" type="noConversion"/>
  </si>
  <si>
    <t>小稻蝗</t>
    <phoneticPr fontId="2" type="noConversion"/>
  </si>
  <si>
    <t>頭蠅科</t>
    <phoneticPr fontId="2" type="noConversion"/>
  </si>
  <si>
    <t>雙翅目</t>
    <phoneticPr fontId="2" type="noConversion"/>
  </si>
  <si>
    <t>沼蠅科</t>
    <phoneticPr fontId="2" type="noConversion"/>
  </si>
  <si>
    <t>中性物種</t>
    <phoneticPr fontId="2" type="noConversion"/>
  </si>
  <si>
    <t>長角沼蠅</t>
    <phoneticPr fontId="2" type="noConversion"/>
  </si>
  <si>
    <t>蜉蝣目</t>
    <phoneticPr fontId="2" type="noConversion"/>
  </si>
  <si>
    <t>中性物種</t>
    <phoneticPr fontId="2" type="noConversion"/>
  </si>
  <si>
    <t>扁股小蜂科</t>
    <phoneticPr fontId="2" type="noConversion"/>
  </si>
  <si>
    <t>擬寄生者</t>
    <phoneticPr fontId="2" type="noConversion"/>
  </si>
  <si>
    <t>浮游目</t>
  </si>
  <si>
    <t>浮游目</t>
    <phoneticPr fontId="2" type="noConversion"/>
  </si>
  <si>
    <t>鞘翅目</t>
    <phoneticPr fontId="2" type="noConversion"/>
  </si>
  <si>
    <t>瓢蟲科</t>
    <phoneticPr fontId="2" type="noConversion"/>
  </si>
  <si>
    <t>橙瓢蟲</t>
    <phoneticPr fontId="2" type="noConversion"/>
  </si>
  <si>
    <t>半翅目</t>
    <phoneticPr fontId="2" type="noConversion"/>
  </si>
  <si>
    <t>膜翅目</t>
    <phoneticPr fontId="2" type="noConversion"/>
  </si>
  <si>
    <t>小繭蜂科</t>
    <phoneticPr fontId="2" type="noConversion"/>
  </si>
  <si>
    <t>擬寄生者</t>
    <phoneticPr fontId="2" type="noConversion"/>
  </si>
  <si>
    <t>雙翅目</t>
    <phoneticPr fontId="2" type="noConversion"/>
  </si>
  <si>
    <t>渚蠅科</t>
    <phoneticPr fontId="2" type="noConversion"/>
  </si>
  <si>
    <t>鱗翅目</t>
    <phoneticPr fontId="2" type="noConversion"/>
  </si>
  <si>
    <t>螟蛾科</t>
    <phoneticPr fontId="2" type="noConversion"/>
  </si>
  <si>
    <t>紋石蛾科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</si>
</sst>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2019-1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簡表!$A$2</c:f>
              <c:strCache>
                <c:ptCount val="1"/>
                <c:pt idx="0">
                  <c:v>稻害者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簡表!$B$1:$Q$1</c:f>
              <c:strCache>
                <c:ptCount val="16"/>
                <c:pt idx="0">
                  <c:v>MO1</c:v>
                </c:pt>
                <c:pt idx="1">
                  <c:v>MO2</c:v>
                </c:pt>
                <c:pt idx="2">
                  <c:v>MO3</c:v>
                </c:pt>
                <c:pt idx="3">
                  <c:v>MC1</c:v>
                </c:pt>
                <c:pt idx="4">
                  <c:v>MC2</c:v>
                </c:pt>
                <c:pt idx="5">
                  <c:v>MC3</c:v>
                </c:pt>
                <c:pt idx="6">
                  <c:v>LO1</c:v>
                </c:pt>
                <c:pt idx="7">
                  <c:v>LO2</c:v>
                </c:pt>
                <c:pt idx="8">
                  <c:v>LO3</c:v>
                </c:pt>
                <c:pt idx="9">
                  <c:v>LC1</c:v>
                </c:pt>
                <c:pt idx="10">
                  <c:v>LC2</c:v>
                </c:pt>
                <c:pt idx="11">
                  <c:v>LC3</c:v>
                </c:pt>
                <c:pt idx="12">
                  <c:v>SO1</c:v>
                </c:pt>
                <c:pt idx="13">
                  <c:v>SC1</c:v>
                </c:pt>
                <c:pt idx="14">
                  <c:v>EO1</c:v>
                </c:pt>
                <c:pt idx="15">
                  <c:v>EC1</c:v>
                </c:pt>
              </c:strCache>
            </c:strRef>
          </c:cat>
          <c:val>
            <c:numRef>
              <c:f>簡表!$B$2:$Q$2</c:f>
              <c:numCache>
                <c:formatCode>General</c:formatCode>
                <c:ptCount val="16"/>
                <c:pt idx="0">
                  <c:v>149</c:v>
                </c:pt>
                <c:pt idx="1">
                  <c:v>681</c:v>
                </c:pt>
                <c:pt idx="2">
                  <c:v>381</c:v>
                </c:pt>
                <c:pt idx="3">
                  <c:v>338</c:v>
                </c:pt>
                <c:pt idx="4">
                  <c:v>565</c:v>
                </c:pt>
                <c:pt idx="5">
                  <c:v>93</c:v>
                </c:pt>
                <c:pt idx="6">
                  <c:v>270</c:v>
                </c:pt>
                <c:pt idx="7">
                  <c:v>294</c:v>
                </c:pt>
                <c:pt idx="8">
                  <c:v>309</c:v>
                </c:pt>
                <c:pt idx="9">
                  <c:v>199</c:v>
                </c:pt>
                <c:pt idx="10">
                  <c:v>87</c:v>
                </c:pt>
                <c:pt idx="11">
                  <c:v>693</c:v>
                </c:pt>
                <c:pt idx="12">
                  <c:v>20</c:v>
                </c:pt>
                <c:pt idx="13">
                  <c:v>106</c:v>
                </c:pt>
                <c:pt idx="14">
                  <c:v>20</c:v>
                </c:pt>
                <c:pt idx="1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7B-4EC8-A284-2F2D9517E0A1}"/>
            </c:ext>
          </c:extLst>
        </c:ser>
        <c:ser>
          <c:idx val="1"/>
          <c:order val="1"/>
          <c:tx>
            <c:strRef>
              <c:f>簡表!$A$3</c:f>
              <c:strCache>
                <c:ptCount val="1"/>
                <c:pt idx="0">
                  <c:v>掠食者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簡表!$B$1:$Q$1</c:f>
              <c:strCache>
                <c:ptCount val="16"/>
                <c:pt idx="0">
                  <c:v>MO1</c:v>
                </c:pt>
                <c:pt idx="1">
                  <c:v>MO2</c:v>
                </c:pt>
                <c:pt idx="2">
                  <c:v>MO3</c:v>
                </c:pt>
                <c:pt idx="3">
                  <c:v>MC1</c:v>
                </c:pt>
                <c:pt idx="4">
                  <c:v>MC2</c:v>
                </c:pt>
                <c:pt idx="5">
                  <c:v>MC3</c:v>
                </c:pt>
                <c:pt idx="6">
                  <c:v>LO1</c:v>
                </c:pt>
                <c:pt idx="7">
                  <c:v>LO2</c:v>
                </c:pt>
                <c:pt idx="8">
                  <c:v>LO3</c:v>
                </c:pt>
                <c:pt idx="9">
                  <c:v>LC1</c:v>
                </c:pt>
                <c:pt idx="10">
                  <c:v>LC2</c:v>
                </c:pt>
                <c:pt idx="11">
                  <c:v>LC3</c:v>
                </c:pt>
                <c:pt idx="12">
                  <c:v>SO1</c:v>
                </c:pt>
                <c:pt idx="13">
                  <c:v>SC1</c:v>
                </c:pt>
                <c:pt idx="14">
                  <c:v>EO1</c:v>
                </c:pt>
                <c:pt idx="15">
                  <c:v>EC1</c:v>
                </c:pt>
              </c:strCache>
            </c:strRef>
          </c:cat>
          <c:val>
            <c:numRef>
              <c:f>簡表!$B$3:$Q$3</c:f>
              <c:numCache>
                <c:formatCode>General</c:formatCode>
                <c:ptCount val="16"/>
                <c:pt idx="0">
                  <c:v>89</c:v>
                </c:pt>
                <c:pt idx="1">
                  <c:v>223</c:v>
                </c:pt>
                <c:pt idx="2">
                  <c:v>137</c:v>
                </c:pt>
                <c:pt idx="3">
                  <c:v>93</c:v>
                </c:pt>
                <c:pt idx="4">
                  <c:v>99</c:v>
                </c:pt>
                <c:pt idx="5">
                  <c:v>56</c:v>
                </c:pt>
                <c:pt idx="6">
                  <c:v>75</c:v>
                </c:pt>
                <c:pt idx="7">
                  <c:v>108</c:v>
                </c:pt>
                <c:pt idx="8">
                  <c:v>67</c:v>
                </c:pt>
                <c:pt idx="9">
                  <c:v>50</c:v>
                </c:pt>
                <c:pt idx="10">
                  <c:v>41</c:v>
                </c:pt>
                <c:pt idx="11">
                  <c:v>24</c:v>
                </c:pt>
                <c:pt idx="12">
                  <c:v>76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7B-4EC8-A284-2F2D9517E0A1}"/>
            </c:ext>
          </c:extLst>
        </c:ser>
        <c:ser>
          <c:idx val="2"/>
          <c:order val="2"/>
          <c:tx>
            <c:strRef>
              <c:f>簡表!$A$4</c:f>
              <c:strCache>
                <c:ptCount val="1"/>
                <c:pt idx="0">
                  <c:v>擬寄生者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簡表!$B$1:$Q$1</c:f>
              <c:strCache>
                <c:ptCount val="16"/>
                <c:pt idx="0">
                  <c:v>MO1</c:v>
                </c:pt>
                <c:pt idx="1">
                  <c:v>MO2</c:v>
                </c:pt>
                <c:pt idx="2">
                  <c:v>MO3</c:v>
                </c:pt>
                <c:pt idx="3">
                  <c:v>MC1</c:v>
                </c:pt>
                <c:pt idx="4">
                  <c:v>MC2</c:v>
                </c:pt>
                <c:pt idx="5">
                  <c:v>MC3</c:v>
                </c:pt>
                <c:pt idx="6">
                  <c:v>LO1</c:v>
                </c:pt>
                <c:pt idx="7">
                  <c:v>LO2</c:v>
                </c:pt>
                <c:pt idx="8">
                  <c:v>LO3</c:v>
                </c:pt>
                <c:pt idx="9">
                  <c:v>LC1</c:v>
                </c:pt>
                <c:pt idx="10">
                  <c:v>LC2</c:v>
                </c:pt>
                <c:pt idx="11">
                  <c:v>LC3</c:v>
                </c:pt>
                <c:pt idx="12">
                  <c:v>SO1</c:v>
                </c:pt>
                <c:pt idx="13">
                  <c:v>SC1</c:v>
                </c:pt>
                <c:pt idx="14">
                  <c:v>EO1</c:v>
                </c:pt>
                <c:pt idx="15">
                  <c:v>EC1</c:v>
                </c:pt>
              </c:strCache>
            </c:strRef>
          </c:cat>
          <c:val>
            <c:numRef>
              <c:f>簡表!$B$4:$Q$4</c:f>
              <c:numCache>
                <c:formatCode>General</c:formatCode>
                <c:ptCount val="16"/>
                <c:pt idx="0">
                  <c:v>23</c:v>
                </c:pt>
                <c:pt idx="1">
                  <c:v>53</c:v>
                </c:pt>
                <c:pt idx="2">
                  <c:v>39</c:v>
                </c:pt>
                <c:pt idx="3">
                  <c:v>34</c:v>
                </c:pt>
                <c:pt idx="4">
                  <c:v>24</c:v>
                </c:pt>
                <c:pt idx="5">
                  <c:v>19</c:v>
                </c:pt>
                <c:pt idx="6">
                  <c:v>20</c:v>
                </c:pt>
                <c:pt idx="7">
                  <c:v>13</c:v>
                </c:pt>
                <c:pt idx="8">
                  <c:v>22</c:v>
                </c:pt>
                <c:pt idx="9">
                  <c:v>13</c:v>
                </c:pt>
                <c:pt idx="10">
                  <c:v>5</c:v>
                </c:pt>
                <c:pt idx="11">
                  <c:v>28</c:v>
                </c:pt>
                <c:pt idx="12">
                  <c:v>15</c:v>
                </c:pt>
                <c:pt idx="13">
                  <c:v>14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7B-4EC8-A284-2F2D9517E0A1}"/>
            </c:ext>
          </c:extLst>
        </c:ser>
        <c:ser>
          <c:idx val="3"/>
          <c:order val="3"/>
          <c:tx>
            <c:strRef>
              <c:f>簡表!$A$5</c:f>
              <c:strCache>
                <c:ptCount val="1"/>
                <c:pt idx="0">
                  <c:v>植食者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簡表!$B$1:$Q$1</c:f>
              <c:strCache>
                <c:ptCount val="16"/>
                <c:pt idx="0">
                  <c:v>MO1</c:v>
                </c:pt>
                <c:pt idx="1">
                  <c:v>MO2</c:v>
                </c:pt>
                <c:pt idx="2">
                  <c:v>MO3</c:v>
                </c:pt>
                <c:pt idx="3">
                  <c:v>MC1</c:v>
                </c:pt>
                <c:pt idx="4">
                  <c:v>MC2</c:v>
                </c:pt>
                <c:pt idx="5">
                  <c:v>MC3</c:v>
                </c:pt>
                <c:pt idx="6">
                  <c:v>LO1</c:v>
                </c:pt>
                <c:pt idx="7">
                  <c:v>LO2</c:v>
                </c:pt>
                <c:pt idx="8">
                  <c:v>LO3</c:v>
                </c:pt>
                <c:pt idx="9">
                  <c:v>LC1</c:v>
                </c:pt>
                <c:pt idx="10">
                  <c:v>LC2</c:v>
                </c:pt>
                <c:pt idx="11">
                  <c:v>LC3</c:v>
                </c:pt>
                <c:pt idx="12">
                  <c:v>SO1</c:v>
                </c:pt>
                <c:pt idx="13">
                  <c:v>SC1</c:v>
                </c:pt>
                <c:pt idx="14">
                  <c:v>EO1</c:v>
                </c:pt>
                <c:pt idx="15">
                  <c:v>EC1</c:v>
                </c:pt>
              </c:strCache>
            </c:strRef>
          </c:cat>
          <c:val>
            <c:numRef>
              <c:f>簡表!$B$5:$Q$5</c:f>
              <c:numCache>
                <c:formatCode>General</c:formatCode>
                <c:ptCount val="16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53</c:v>
                </c:pt>
                <c:pt idx="7">
                  <c:v>3</c:v>
                </c:pt>
                <c:pt idx="8">
                  <c:v>13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7B-4EC8-A284-2F2D9517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76320"/>
        <c:axId val="198777856"/>
      </c:barChart>
      <c:catAx>
        <c:axId val="1987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777856"/>
        <c:crosses val="autoZero"/>
        <c:auto val="1"/>
        <c:lblAlgn val="ctr"/>
        <c:lblOffset val="100"/>
        <c:noMultiLvlLbl val="0"/>
      </c:catAx>
      <c:valAx>
        <c:axId val="1987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7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pest種!$B$81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pest種!$B$82:$B$89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44</c:v>
                </c:pt>
                <c:pt idx="6">
                  <c:v>72</c:v>
                </c:pt>
                <c:pt idx="7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5C-4574-A7D2-AA1936C29BE6}"/>
            </c:ext>
          </c:extLst>
        </c:ser>
        <c:ser>
          <c:idx val="1"/>
          <c:order val="1"/>
          <c:tx>
            <c:strRef>
              <c:f>pest種!$C$81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pest種!$C$82:$C$89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5C-4574-A7D2-AA1936C29BE6}"/>
            </c:ext>
          </c:extLst>
        </c:ser>
        <c:ser>
          <c:idx val="2"/>
          <c:order val="2"/>
          <c:tx>
            <c:strRef>
              <c:f>pest種!$D$81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pest種!$D$82:$D$89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5C-4574-A7D2-AA1936C29BE6}"/>
            </c:ext>
          </c:extLst>
        </c:ser>
        <c:ser>
          <c:idx val="3"/>
          <c:order val="3"/>
          <c:tx>
            <c:strRef>
              <c:f>pest種!$E$81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pest種!$E$82:$E$89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62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5C-4574-A7D2-AA1936C29BE6}"/>
            </c:ext>
          </c:extLst>
        </c:ser>
        <c:ser>
          <c:idx val="4"/>
          <c:order val="4"/>
          <c:tx>
            <c:strRef>
              <c:f>pest種!$F$81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pest種!$F$82:$F$89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5C-4574-A7D2-AA1936C2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5040"/>
        <c:axId val="211825408"/>
      </c:scatterChart>
      <c:valAx>
        <c:axId val="2118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25408"/>
        <c:crosses val="autoZero"/>
        <c:crossBetween val="midCat"/>
      </c:valAx>
      <c:valAx>
        <c:axId val="2118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'16田區比率'!$B$21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'16田區比率'!$B$22:$B$29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5.9171597633136092E-2</c:v>
                </c:pt>
                <c:pt idx="3">
                  <c:v>2.5104602510460251E-2</c:v>
                </c:pt>
                <c:pt idx="4">
                  <c:v>0.30252100840336132</c:v>
                </c:pt>
                <c:pt idx="5">
                  <c:v>0.72334293948126804</c:v>
                </c:pt>
                <c:pt idx="6">
                  <c:v>0.6</c:v>
                </c:pt>
                <c:pt idx="7">
                  <c:v>0.44210526315789472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4-450C-B952-6FA9A8D6FD8A}"/>
            </c:ext>
          </c:extLst>
        </c:ser>
        <c:ser>
          <c:idx val="1"/>
          <c:order val="1"/>
          <c:tx>
            <c:strRef>
              <c:f>'16田區比率'!$C$21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'16田區比率'!$C$22:$C$29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0.11715481171548117</c:v>
                </c:pt>
                <c:pt idx="4">
                  <c:v>0.34453781512605042</c:v>
                </c:pt>
                <c:pt idx="5">
                  <c:v>5.1873198847262249E-2</c:v>
                </c:pt>
                <c:pt idx="6">
                  <c:v>0.15</c:v>
                </c:pt>
                <c:pt idx="7">
                  <c:v>0.43157894736842106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4-450C-B952-6FA9A8D6FD8A}"/>
            </c:ext>
          </c:extLst>
        </c:ser>
        <c:ser>
          <c:idx val="2"/>
          <c:order val="2"/>
          <c:tx>
            <c:strRef>
              <c:f>'16田區比率'!$D$21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'16田區比率'!$D$22:$D$29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3.5502958579881658E-2</c:v>
                </c:pt>
                <c:pt idx="3">
                  <c:v>4.1841004184100415E-3</c:v>
                </c:pt>
                <c:pt idx="4">
                  <c:v>0.14285714285714285</c:v>
                </c:pt>
                <c:pt idx="5">
                  <c:v>8.6455331412103754E-3</c:v>
                </c:pt>
                <c:pt idx="6">
                  <c:v>6.6666666666666666E-2</c:v>
                </c:pt>
                <c:pt idx="7">
                  <c:v>8.4210526315789472E-2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4-450C-B952-6FA9A8D6FD8A}"/>
            </c:ext>
          </c:extLst>
        </c:ser>
        <c:ser>
          <c:idx val="3"/>
          <c:order val="3"/>
          <c:tx>
            <c:strRef>
              <c:f>'16田區比率'!$E$21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'16田區比率'!$E$22:$E$29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4.1841004184100415E-3</c:v>
                </c:pt>
                <c:pt idx="4">
                  <c:v>6.7226890756302518E-2</c:v>
                </c:pt>
                <c:pt idx="5">
                  <c:v>0</c:v>
                </c:pt>
                <c:pt idx="6">
                  <c:v>1.6666666666666666E-2</c:v>
                </c:pt>
                <c:pt idx="7">
                  <c:v>2.1052631578947368E-2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4-450C-B952-6FA9A8D6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168"/>
        <c:axId val="215673088"/>
      </c:scatterChart>
      <c:valAx>
        <c:axId val="2156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673088"/>
        <c:crosses val="autoZero"/>
        <c:crossBetween val="midCat"/>
      </c:valAx>
      <c:valAx>
        <c:axId val="2156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67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'16田區比率'!$B$31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'16田區比率'!$B$32:$B$39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3.2258064516129031E-2</c:v>
                </c:pt>
                <c:pt idx="3">
                  <c:v>0.23287671232876711</c:v>
                </c:pt>
                <c:pt idx="4">
                  <c:v>0.5757575757575758</c:v>
                </c:pt>
                <c:pt idx="5">
                  <c:v>0.70646766169154229</c:v>
                </c:pt>
                <c:pt idx="6">
                  <c:v>0.62251655629139069</c:v>
                </c:pt>
                <c:pt idx="7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38-47FF-A24C-13FCDB5CD987}"/>
            </c:ext>
          </c:extLst>
        </c:ser>
        <c:ser>
          <c:idx val="1"/>
          <c:order val="1"/>
          <c:tx>
            <c:strRef>
              <c:f>'16田區比率'!$C$31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'16田區比率'!$C$32:$C$39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6.4516129032258063E-2</c:v>
                </c:pt>
                <c:pt idx="3">
                  <c:v>0.15068493150684931</c:v>
                </c:pt>
                <c:pt idx="4">
                  <c:v>0.16666666666666666</c:v>
                </c:pt>
                <c:pt idx="5">
                  <c:v>6.965174129353234E-2</c:v>
                </c:pt>
                <c:pt idx="6">
                  <c:v>0.19205298013245034</c:v>
                </c:pt>
                <c:pt idx="7">
                  <c:v>0.24444444444444444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38-47FF-A24C-13FCDB5CD987}"/>
            </c:ext>
          </c:extLst>
        </c:ser>
        <c:ser>
          <c:idx val="2"/>
          <c:order val="2"/>
          <c:tx>
            <c:strRef>
              <c:f>'16田區比率'!$D$31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'16田區比率'!$D$32:$D$39</c:f>
              <c:numCache>
                <c:formatCode>0.00%</c:formatCode>
                <c:ptCount val="8"/>
                <c:pt idx="0">
                  <c:v>0</c:v>
                </c:pt>
                <c:pt idx="1">
                  <c:v>9.0909090909090912E-2</c:v>
                </c:pt>
                <c:pt idx="2">
                  <c:v>1.0752688172043012E-2</c:v>
                </c:pt>
                <c:pt idx="3">
                  <c:v>1.3698630136986301E-2</c:v>
                </c:pt>
                <c:pt idx="4">
                  <c:v>1.5151515151515152E-2</c:v>
                </c:pt>
                <c:pt idx="5">
                  <c:v>6.4676616915422883E-2</c:v>
                </c:pt>
                <c:pt idx="6">
                  <c:v>7.2847682119205295E-2</c:v>
                </c:pt>
                <c:pt idx="7">
                  <c:v>0.1111111111111111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38-47FF-A24C-13FCDB5CD987}"/>
            </c:ext>
          </c:extLst>
        </c:ser>
        <c:ser>
          <c:idx val="3"/>
          <c:order val="3"/>
          <c:tx>
            <c:strRef>
              <c:f>'16田區比率'!$E$31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'16田區比率'!$E$32:$E$39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6.8493150684931503E-3</c:v>
                </c:pt>
                <c:pt idx="4">
                  <c:v>0</c:v>
                </c:pt>
                <c:pt idx="5">
                  <c:v>4.9751243781094526E-3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038-47FF-A24C-13FCDB5C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5216"/>
        <c:axId val="215867392"/>
      </c:scatterChart>
      <c:valAx>
        <c:axId val="2158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67392"/>
        <c:crosses val="autoZero"/>
        <c:crossBetween val="midCat"/>
      </c:valAx>
      <c:valAx>
        <c:axId val="2158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'16田區比率'!$B$41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'16田區比率'!$B$42:$B$49</c:f>
              <c:numCache>
                <c:formatCode>0.00%</c:formatCode>
                <c:ptCount val="8"/>
                <c:pt idx="0">
                  <c:v>0</c:v>
                </c:pt>
                <c:pt idx="1">
                  <c:v>9.0909090909090912E-2</c:v>
                </c:pt>
                <c:pt idx="2">
                  <c:v>0.11</c:v>
                </c:pt>
                <c:pt idx="3">
                  <c:v>0.19662921348314608</c:v>
                </c:pt>
                <c:pt idx="4">
                  <c:v>0.55434782608695654</c:v>
                </c:pt>
                <c:pt idx="5">
                  <c:v>0.87439613526570048</c:v>
                </c:pt>
                <c:pt idx="6">
                  <c:v>0.85098039215686272</c:v>
                </c:pt>
                <c:pt idx="7">
                  <c:v>0.7816091954022989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95-47FF-927E-CC9C2040F3CA}"/>
            </c:ext>
          </c:extLst>
        </c:ser>
        <c:ser>
          <c:idx val="1"/>
          <c:order val="1"/>
          <c:tx>
            <c:strRef>
              <c:f>'16田區比率'!$C$41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'16田區比率'!$C$42:$C$49</c:f>
              <c:numCache>
                <c:formatCode>0.00%</c:formatCode>
                <c:ptCount val="8"/>
                <c:pt idx="0">
                  <c:v>0</c:v>
                </c:pt>
                <c:pt idx="1">
                  <c:v>9.0909090909090912E-2</c:v>
                </c:pt>
                <c:pt idx="2">
                  <c:v>0.09</c:v>
                </c:pt>
                <c:pt idx="3">
                  <c:v>9.5505617977528087E-2</c:v>
                </c:pt>
                <c:pt idx="4">
                  <c:v>0.2608695652173913</c:v>
                </c:pt>
                <c:pt idx="5">
                  <c:v>5.3140096618357488E-2</c:v>
                </c:pt>
                <c:pt idx="6">
                  <c:v>9.0196078431372548E-2</c:v>
                </c:pt>
                <c:pt idx="7">
                  <c:v>0.14942528735632185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95-47FF-927E-CC9C2040F3CA}"/>
            </c:ext>
          </c:extLst>
        </c:ser>
        <c:ser>
          <c:idx val="2"/>
          <c:order val="2"/>
          <c:tx>
            <c:strRef>
              <c:f>'16田區比率'!$D$41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'16田區比率'!$D$42:$D$49</c:f>
              <c:numCache>
                <c:formatCode>0.00%</c:formatCode>
                <c:ptCount val="8"/>
                <c:pt idx="0">
                  <c:v>0</c:v>
                </c:pt>
                <c:pt idx="1">
                  <c:v>9.0909090909090912E-2</c:v>
                </c:pt>
                <c:pt idx="2">
                  <c:v>0.01</c:v>
                </c:pt>
                <c:pt idx="3">
                  <c:v>1.6853932584269662E-2</c:v>
                </c:pt>
                <c:pt idx="4">
                  <c:v>5.434782608695652E-2</c:v>
                </c:pt>
                <c:pt idx="5">
                  <c:v>9.6618357487922701E-3</c:v>
                </c:pt>
                <c:pt idx="6">
                  <c:v>3.1372549019607843E-2</c:v>
                </c:pt>
                <c:pt idx="7">
                  <c:v>3.4482758620689655E-2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95-47FF-927E-CC9C2040F3CA}"/>
            </c:ext>
          </c:extLst>
        </c:ser>
        <c:ser>
          <c:idx val="3"/>
          <c:order val="3"/>
          <c:tx>
            <c:strRef>
              <c:f>'16田區比率'!$E$41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'16田區比率'!$E$42:$E$49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5.6179775280898875E-3</c:v>
                </c:pt>
                <c:pt idx="4">
                  <c:v>1.0869565217391304E-2</c:v>
                </c:pt>
                <c:pt idx="5">
                  <c:v>4.830917874396135E-3</c:v>
                </c:pt>
                <c:pt idx="6">
                  <c:v>0</c:v>
                </c:pt>
                <c:pt idx="7">
                  <c:v>1.1494252873563218E-2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95-47FF-927E-CC9C2040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65056"/>
        <c:axId val="215979520"/>
      </c:scatterChart>
      <c:valAx>
        <c:axId val="2159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979520"/>
        <c:crosses val="autoZero"/>
        <c:crossBetween val="midCat"/>
      </c:valAx>
      <c:valAx>
        <c:axId val="215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96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'16田區比率'!$B$51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'16田區比率'!$B$52:$B$59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0.19718309859154928</c:v>
                </c:pt>
                <c:pt idx="5">
                  <c:v>0.28448275862068967</c:v>
                </c:pt>
                <c:pt idx="6">
                  <c:v>0.375</c:v>
                </c:pt>
                <c:pt idx="7">
                  <c:v>0.61111111111111116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EC-46FA-99F5-FD616BC09A28}"/>
            </c:ext>
          </c:extLst>
        </c:ser>
        <c:ser>
          <c:idx val="1"/>
          <c:order val="1"/>
          <c:tx>
            <c:strRef>
              <c:f>'16田區比率'!$C$51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'16田區比率'!$C$52:$C$59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2.9411764705882353E-2</c:v>
                </c:pt>
                <c:pt idx="3">
                  <c:v>3.7499999999999999E-2</c:v>
                </c:pt>
                <c:pt idx="4">
                  <c:v>0.352112676056338</c:v>
                </c:pt>
                <c:pt idx="5">
                  <c:v>0.12931034482758622</c:v>
                </c:pt>
                <c:pt idx="6">
                  <c:v>0.10227272727272728</c:v>
                </c:pt>
                <c:pt idx="7">
                  <c:v>0.1111111111111111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EC-46FA-99F5-FD616BC09A28}"/>
            </c:ext>
          </c:extLst>
        </c:ser>
        <c:ser>
          <c:idx val="2"/>
          <c:order val="2"/>
          <c:tx>
            <c:strRef>
              <c:f>'16田區比率'!$D$51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'16田區比率'!$D$52:$D$59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7.0422535211267609E-2</c:v>
                </c:pt>
                <c:pt idx="5">
                  <c:v>6.0344827586206899E-2</c:v>
                </c:pt>
                <c:pt idx="6">
                  <c:v>7.9545454545454544E-2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EC-46FA-99F5-FD616BC09A28}"/>
            </c:ext>
          </c:extLst>
        </c:ser>
        <c:ser>
          <c:idx val="3"/>
          <c:order val="3"/>
          <c:tx>
            <c:strRef>
              <c:f>'16田區比率'!$E$51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'16田區比率'!$E$52:$E$59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4.2253521126760563E-2</c:v>
                </c:pt>
                <c:pt idx="5">
                  <c:v>1.7241379310344827E-2</c:v>
                </c:pt>
                <c:pt idx="6">
                  <c:v>1.1363636363636364E-2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EC-46FA-99F5-FD616BC0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64160"/>
        <c:axId val="216366080"/>
      </c:scatterChart>
      <c:valAx>
        <c:axId val="2163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66080"/>
        <c:crosses val="autoZero"/>
        <c:crossBetween val="midCat"/>
      </c:valAx>
      <c:valAx>
        <c:axId val="2163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'16田區比率'!$B$61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'16田區比率'!$B$62:$B$69</c:f>
              <c:numCache>
                <c:formatCode>0.00%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1.4767932489451477E-2</c:v>
                </c:pt>
                <c:pt idx="3">
                  <c:v>0.15789473684210525</c:v>
                </c:pt>
                <c:pt idx="4">
                  <c:v>0.22727272727272727</c:v>
                </c:pt>
                <c:pt idx="5">
                  <c:v>0.78807947019867552</c:v>
                </c:pt>
                <c:pt idx="6">
                  <c:v>0.7338709677419355</c:v>
                </c:pt>
                <c:pt idx="7">
                  <c:v>0.74285714285714288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B-46B0-8403-41AB9486535B}"/>
            </c:ext>
          </c:extLst>
        </c:ser>
        <c:ser>
          <c:idx val="1"/>
          <c:order val="1"/>
          <c:tx>
            <c:strRef>
              <c:f>'16田區比率'!$C$61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'16田區比率'!$C$62:$C$69</c:f>
              <c:numCache>
                <c:formatCode>0.00%</c:formatCode>
                <c:ptCount val="8"/>
                <c:pt idx="0">
                  <c:v>0</c:v>
                </c:pt>
                <c:pt idx="1">
                  <c:v>6.6666666666666666E-2</c:v>
                </c:pt>
                <c:pt idx="2">
                  <c:v>2.7426160337552744E-2</c:v>
                </c:pt>
                <c:pt idx="3">
                  <c:v>0.52631578947368418</c:v>
                </c:pt>
                <c:pt idx="4">
                  <c:v>0.10606060606060606</c:v>
                </c:pt>
                <c:pt idx="5">
                  <c:v>9.9337748344370855E-2</c:v>
                </c:pt>
                <c:pt idx="6">
                  <c:v>0.12096774193548387</c:v>
                </c:pt>
                <c:pt idx="7">
                  <c:v>2.8571428571428571E-2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7B-46B0-8403-41AB9486535B}"/>
            </c:ext>
          </c:extLst>
        </c:ser>
        <c:ser>
          <c:idx val="2"/>
          <c:order val="2"/>
          <c:tx>
            <c:strRef>
              <c:f>'16田區比率'!$D$61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'16田區比率'!$D$62:$D$69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1.0548523206751054E-2</c:v>
                </c:pt>
                <c:pt idx="3">
                  <c:v>2.6315789473684209E-2</c:v>
                </c:pt>
                <c:pt idx="4">
                  <c:v>0</c:v>
                </c:pt>
                <c:pt idx="5">
                  <c:v>1.3245033112582781E-2</c:v>
                </c:pt>
                <c:pt idx="6">
                  <c:v>4.8387096774193547E-2</c:v>
                </c:pt>
                <c:pt idx="7">
                  <c:v>0.17142857142857143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7B-46B0-8403-41AB9486535B}"/>
            </c:ext>
          </c:extLst>
        </c:ser>
        <c:ser>
          <c:idx val="3"/>
          <c:order val="3"/>
          <c:tx>
            <c:strRef>
              <c:f>'16田區比率'!$E$61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'16田區比率'!$E$62:$E$69</c:f>
              <c:numCache>
                <c:formatCode>0.00%</c:formatCode>
                <c:ptCount val="8"/>
                <c:pt idx="0">
                  <c:v>0</c:v>
                </c:pt>
                <c:pt idx="1">
                  <c:v>0.83333333333333337</c:v>
                </c:pt>
                <c:pt idx="2">
                  <c:v>0</c:v>
                </c:pt>
                <c:pt idx="3">
                  <c:v>0</c:v>
                </c:pt>
                <c:pt idx="4">
                  <c:v>1.5151515151515152E-2</c:v>
                </c:pt>
                <c:pt idx="5">
                  <c:v>0</c:v>
                </c:pt>
                <c:pt idx="6">
                  <c:v>0</c:v>
                </c:pt>
                <c:pt idx="7">
                  <c:v>5.7142857142857141E-2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7B-46B0-8403-41AB9486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9680"/>
        <c:axId val="216294144"/>
      </c:scatterChart>
      <c:valAx>
        <c:axId val="2162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94144"/>
        <c:crosses val="autoZero"/>
        <c:crossBetween val="midCat"/>
      </c:valAx>
      <c:valAx>
        <c:axId val="2162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'16田區比率'!$B$71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'16田區比率'!$B$72:$B$79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2.352941176470588E-3</c:v>
                </c:pt>
                <c:pt idx="3">
                  <c:v>7.4285714285714288E-2</c:v>
                </c:pt>
                <c:pt idx="4">
                  <c:v>0.34399999999999997</c:v>
                </c:pt>
                <c:pt idx="5">
                  <c:v>0.7592592592592593</c:v>
                </c:pt>
                <c:pt idx="6">
                  <c:v>0.69921875</c:v>
                </c:pt>
                <c:pt idx="7">
                  <c:v>0.64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12-4688-89BA-7F425C432934}"/>
            </c:ext>
          </c:extLst>
        </c:ser>
        <c:ser>
          <c:idx val="1"/>
          <c:order val="1"/>
          <c:tx>
            <c:strRef>
              <c:f>'16田區比率'!$C$71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'16田區比率'!$C$72:$C$79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1.7647058823529412E-2</c:v>
                </c:pt>
                <c:pt idx="3">
                  <c:v>0.16</c:v>
                </c:pt>
                <c:pt idx="4">
                  <c:v>0.24</c:v>
                </c:pt>
                <c:pt idx="5">
                  <c:v>0.16666666666666666</c:v>
                </c:pt>
                <c:pt idx="6">
                  <c:v>9.375E-2</c:v>
                </c:pt>
                <c:pt idx="7">
                  <c:v>0.08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12-4688-89BA-7F425C432934}"/>
            </c:ext>
          </c:extLst>
        </c:ser>
        <c:ser>
          <c:idx val="2"/>
          <c:order val="2"/>
          <c:tx>
            <c:strRef>
              <c:f>'16田區比率'!$D$71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'16田區比率'!$D$72:$D$79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1.176470588235294E-3</c:v>
                </c:pt>
                <c:pt idx="3">
                  <c:v>5.7142857142857143E-3</c:v>
                </c:pt>
                <c:pt idx="4">
                  <c:v>3.2000000000000001E-2</c:v>
                </c:pt>
                <c:pt idx="5">
                  <c:v>1.8518518518518517E-2</c:v>
                </c:pt>
                <c:pt idx="6">
                  <c:v>1.5625E-2</c:v>
                </c:pt>
                <c:pt idx="7">
                  <c:v>0.08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12-4688-89BA-7F425C432934}"/>
            </c:ext>
          </c:extLst>
        </c:ser>
        <c:ser>
          <c:idx val="3"/>
          <c:order val="3"/>
          <c:tx>
            <c:strRef>
              <c:f>'16田區比率'!$E$71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'16田區比率'!$E$72:$E$79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2.352941176470588E-3</c:v>
                </c:pt>
                <c:pt idx="3">
                  <c:v>0</c:v>
                </c:pt>
                <c:pt idx="4">
                  <c:v>8.0000000000000002E-3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12-4688-89BA-7F425C43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26528"/>
        <c:axId val="216328448"/>
      </c:scatterChart>
      <c:valAx>
        <c:axId val="2163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28448"/>
        <c:crosses val="autoZero"/>
        <c:crossBetween val="midCat"/>
      </c:valAx>
      <c:valAx>
        <c:axId val="2163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'16田區比率'!$B$81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'16田區比率'!$B$82:$B$89</c:f>
              <c:numCache>
                <c:formatCode>0.00%</c:formatCode>
                <c:ptCount val="8"/>
                <c:pt idx="0">
                  <c:v>0.21212121212121213</c:v>
                </c:pt>
                <c:pt idx="1">
                  <c:v>2.9222676797194622E-3</c:v>
                </c:pt>
                <c:pt idx="2">
                  <c:v>0.17721518987341772</c:v>
                </c:pt>
                <c:pt idx="3">
                  <c:v>0.52380952380952384</c:v>
                </c:pt>
                <c:pt idx="4">
                  <c:v>0.52459016393442626</c:v>
                </c:pt>
                <c:pt idx="5">
                  <c:v>0.57894736842105265</c:v>
                </c:pt>
                <c:pt idx="6">
                  <c:v>0.74468085106382975</c:v>
                </c:pt>
                <c:pt idx="7">
                  <c:v>0.82926829268292679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8E-4422-9A3D-6FE710F89CC4}"/>
            </c:ext>
          </c:extLst>
        </c:ser>
        <c:ser>
          <c:idx val="1"/>
          <c:order val="1"/>
          <c:tx>
            <c:strRef>
              <c:f>'16田區比率'!$C$81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'16田區比率'!$C$82:$C$89</c:f>
              <c:numCache>
                <c:formatCode>0.00%</c:formatCode>
                <c:ptCount val="8"/>
                <c:pt idx="0">
                  <c:v>0</c:v>
                </c:pt>
                <c:pt idx="1">
                  <c:v>5.2600818234950324E-3</c:v>
                </c:pt>
                <c:pt idx="2">
                  <c:v>8.8607594936708861E-2</c:v>
                </c:pt>
                <c:pt idx="3">
                  <c:v>0.2857142857142857</c:v>
                </c:pt>
                <c:pt idx="4">
                  <c:v>0.19672131147540983</c:v>
                </c:pt>
                <c:pt idx="5">
                  <c:v>9.6491228070175433E-2</c:v>
                </c:pt>
                <c:pt idx="6">
                  <c:v>0.10638297872340426</c:v>
                </c:pt>
                <c:pt idx="7">
                  <c:v>4.878048780487805E-2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8E-4422-9A3D-6FE710F89CC4}"/>
            </c:ext>
          </c:extLst>
        </c:ser>
        <c:ser>
          <c:idx val="2"/>
          <c:order val="2"/>
          <c:tx>
            <c:strRef>
              <c:f>'16田區比率'!$D$81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'16田區比率'!$D$82:$D$89</c:f>
              <c:numCache>
                <c:formatCode>0.00%</c:formatCode>
                <c:ptCount val="8"/>
                <c:pt idx="0">
                  <c:v>0</c:v>
                </c:pt>
                <c:pt idx="1">
                  <c:v>1.1689070718877848E-3</c:v>
                </c:pt>
                <c:pt idx="2">
                  <c:v>1.2658227848101266E-2</c:v>
                </c:pt>
                <c:pt idx="3">
                  <c:v>0</c:v>
                </c:pt>
                <c:pt idx="4">
                  <c:v>6.5573770491803282E-2</c:v>
                </c:pt>
                <c:pt idx="5">
                  <c:v>6.1403508771929821E-2</c:v>
                </c:pt>
                <c:pt idx="6">
                  <c:v>3.1914893617021274E-2</c:v>
                </c:pt>
                <c:pt idx="7">
                  <c:v>4.878048780487805E-2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8E-4422-9A3D-6FE710F89CC4}"/>
            </c:ext>
          </c:extLst>
        </c:ser>
        <c:ser>
          <c:idx val="3"/>
          <c:order val="3"/>
          <c:tx>
            <c:strRef>
              <c:f>'16田區比率'!$E$81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'16田區比率'!$E$82:$E$89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8.771929824561403E-2</c:v>
                </c:pt>
                <c:pt idx="6">
                  <c:v>1.0638297872340425E-2</c:v>
                </c:pt>
                <c:pt idx="7">
                  <c:v>2.4390243902439025E-2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8E-4422-9A3D-6FE710F8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27360"/>
        <c:axId val="216137728"/>
      </c:scatterChart>
      <c:valAx>
        <c:axId val="2161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137728"/>
        <c:crosses val="autoZero"/>
        <c:crossBetween val="midCat"/>
      </c:valAx>
      <c:valAx>
        <c:axId val="2161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1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'16田區比率'!$B$91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'16田區比率'!$B$92:$B$99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0.36842105263157893</c:v>
                </c:pt>
                <c:pt idx="4">
                  <c:v>0.19672131147540983</c:v>
                </c:pt>
                <c:pt idx="5">
                  <c:v>0.69230769230769229</c:v>
                </c:pt>
                <c:pt idx="6">
                  <c:v>0.64227642276422769</c:v>
                </c:pt>
                <c:pt idx="7">
                  <c:v>0.8392857142857143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0C-4703-BFB9-E6AF8A31B180}"/>
            </c:ext>
          </c:extLst>
        </c:ser>
        <c:ser>
          <c:idx val="1"/>
          <c:order val="1"/>
          <c:tx>
            <c:strRef>
              <c:f>'16田區比率'!$C$91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'16田區比率'!$C$92:$C$99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3.4782608695652174E-2</c:v>
                </c:pt>
                <c:pt idx="3">
                  <c:v>0.26315789473684209</c:v>
                </c:pt>
                <c:pt idx="4">
                  <c:v>0.39344262295081966</c:v>
                </c:pt>
                <c:pt idx="5">
                  <c:v>0.12820512820512819</c:v>
                </c:pt>
                <c:pt idx="6">
                  <c:v>3.2520325203252036E-2</c:v>
                </c:pt>
                <c:pt idx="7">
                  <c:v>5.3571428571428568E-2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0C-4703-BFB9-E6AF8A31B180}"/>
            </c:ext>
          </c:extLst>
        </c:ser>
        <c:ser>
          <c:idx val="2"/>
          <c:order val="2"/>
          <c:tx>
            <c:strRef>
              <c:f>'16田區比率'!$D$91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'16田區比率'!$D$92:$D$99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8.6956521739130436E-3</c:v>
                </c:pt>
                <c:pt idx="3">
                  <c:v>0</c:v>
                </c:pt>
                <c:pt idx="4">
                  <c:v>0</c:v>
                </c:pt>
                <c:pt idx="5">
                  <c:v>6.4102564102564097E-2</c:v>
                </c:pt>
                <c:pt idx="6">
                  <c:v>4.065040650406504E-2</c:v>
                </c:pt>
                <c:pt idx="7">
                  <c:v>3.5714285714285712E-2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0C-4703-BFB9-E6AF8A31B180}"/>
            </c:ext>
          </c:extLst>
        </c:ser>
        <c:ser>
          <c:idx val="3"/>
          <c:order val="3"/>
          <c:tx>
            <c:strRef>
              <c:f>'16田區比率'!$E$91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'16田區比率'!$E$92:$E$99</c:f>
              <c:numCache>
                <c:formatCode>0.00%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1.282051282051282E-2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0C-4703-BFB9-E6AF8A31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73952"/>
        <c:axId val="216196608"/>
      </c:scatterChart>
      <c:valAx>
        <c:axId val="2161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196608"/>
        <c:crosses val="autoZero"/>
        <c:crossBetween val="midCat"/>
      </c:valAx>
      <c:valAx>
        <c:axId val="2161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1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'16田區比率'!$B$101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'16田區比率'!$B$102:$B$109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3.0567685589519649E-2</c:v>
                </c:pt>
                <c:pt idx="3">
                  <c:v>5.7971014492753624E-2</c:v>
                </c:pt>
                <c:pt idx="4">
                  <c:v>0.35714285714285715</c:v>
                </c:pt>
                <c:pt idx="5">
                  <c:v>0.74576271186440679</c:v>
                </c:pt>
                <c:pt idx="6">
                  <c:v>0.31707317073170732</c:v>
                </c:pt>
                <c:pt idx="7">
                  <c:v>0.55555555555555558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35-401E-B450-06EEEEB3C4BC}"/>
            </c:ext>
          </c:extLst>
        </c:ser>
        <c:ser>
          <c:idx val="1"/>
          <c:order val="1"/>
          <c:tx>
            <c:strRef>
              <c:f>'16田區比率'!$C$101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'16田區比率'!$C$102:$C$109</c:f>
              <c:numCache>
                <c:formatCode>0.00%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3.4934497816593885E-2</c:v>
                </c:pt>
                <c:pt idx="3">
                  <c:v>8.6956521739130432E-2</c:v>
                </c:pt>
                <c:pt idx="4">
                  <c:v>0.25</c:v>
                </c:pt>
                <c:pt idx="5">
                  <c:v>5.0847457627118647E-2</c:v>
                </c:pt>
                <c:pt idx="6">
                  <c:v>0.12195121951219512</c:v>
                </c:pt>
                <c:pt idx="7">
                  <c:v>0.33333333333333331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35-401E-B450-06EEEEB3C4BC}"/>
            </c:ext>
          </c:extLst>
        </c:ser>
        <c:ser>
          <c:idx val="2"/>
          <c:order val="2"/>
          <c:tx>
            <c:strRef>
              <c:f>'16田區比率'!$D$101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'16田區比率'!$D$102:$D$109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1.3100436681222707E-2</c:v>
                </c:pt>
                <c:pt idx="3">
                  <c:v>7.246376811594203E-3</c:v>
                </c:pt>
                <c:pt idx="4">
                  <c:v>0</c:v>
                </c:pt>
                <c:pt idx="5">
                  <c:v>1.6949152542372881E-2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35-401E-B450-06EEEEB3C4BC}"/>
            </c:ext>
          </c:extLst>
        </c:ser>
        <c:ser>
          <c:idx val="3"/>
          <c:order val="3"/>
          <c:tx>
            <c:strRef>
              <c:f>'16田區比率'!$E$101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'16田區比率'!$E$102:$E$109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1.7467248908296942E-2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35-401E-B450-06EEEEB3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8992"/>
        <c:axId val="216230912"/>
      </c:scatterChart>
      <c:valAx>
        <c:axId val="2162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30912"/>
        <c:crosses val="autoZero"/>
        <c:crossBetween val="midCat"/>
      </c:valAx>
      <c:valAx>
        <c:axId val="2162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'16田區比率'!$B$111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'16田區比率'!$B$112:$B$119</c:f>
              <c:numCache>
                <c:formatCode>0.00%</c:formatCode>
                <c:ptCount val="8"/>
                <c:pt idx="0">
                  <c:v>0</c:v>
                </c:pt>
                <c:pt idx="1">
                  <c:v>6.2500000000000003E-3</c:v>
                </c:pt>
                <c:pt idx="2">
                  <c:v>0</c:v>
                </c:pt>
                <c:pt idx="3">
                  <c:v>0.6</c:v>
                </c:pt>
                <c:pt idx="4">
                  <c:v>0.47058823529411764</c:v>
                </c:pt>
                <c:pt idx="5">
                  <c:v>0.90090090090090091</c:v>
                </c:pt>
                <c:pt idx="6">
                  <c:v>0.46162402669632924</c:v>
                </c:pt>
                <c:pt idx="7">
                  <c:v>0.87951807228915657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3-4BDF-B86E-D490B1070984}"/>
            </c:ext>
          </c:extLst>
        </c:ser>
        <c:ser>
          <c:idx val="1"/>
          <c:order val="1"/>
          <c:tx>
            <c:strRef>
              <c:f>'16田區比率'!$C$111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'16田區比率'!$C$112:$C$119</c:f>
              <c:numCache>
                <c:formatCode>0.00%</c:formatCode>
                <c:ptCount val="8"/>
                <c:pt idx="0">
                  <c:v>3.0303030303030304E-2</c:v>
                </c:pt>
                <c:pt idx="1">
                  <c:v>0</c:v>
                </c:pt>
                <c:pt idx="2">
                  <c:v>6.8965517241379309E-2</c:v>
                </c:pt>
                <c:pt idx="3">
                  <c:v>0.2</c:v>
                </c:pt>
                <c:pt idx="4">
                  <c:v>1.9607843137254902E-2</c:v>
                </c:pt>
                <c:pt idx="5">
                  <c:v>2.7027027027027029E-2</c:v>
                </c:pt>
                <c:pt idx="6">
                  <c:v>7.7864293659621799E-3</c:v>
                </c:pt>
                <c:pt idx="7">
                  <c:v>3.614457831325301E-2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3-4BDF-B86E-D490B1070984}"/>
            </c:ext>
          </c:extLst>
        </c:ser>
        <c:ser>
          <c:idx val="2"/>
          <c:order val="2"/>
          <c:tx>
            <c:strRef>
              <c:f>'16田區比率'!$D$111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'16田區比率'!$D$112:$D$119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1.9607843137254902E-2</c:v>
                </c:pt>
                <c:pt idx="5">
                  <c:v>9.0090090090090089E-3</c:v>
                </c:pt>
                <c:pt idx="6">
                  <c:v>1.6685205784204672E-2</c:v>
                </c:pt>
                <c:pt idx="7">
                  <c:v>6.6265060240963861E-2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3-4BDF-B86E-D490B1070984}"/>
            </c:ext>
          </c:extLst>
        </c:ser>
        <c:ser>
          <c:idx val="3"/>
          <c:order val="3"/>
          <c:tx>
            <c:strRef>
              <c:f>'16田區比率'!$E$111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'16田區比率'!$E$112:$E$119</c:f>
              <c:numCache>
                <c:formatCode>0.00%</c:formatCode>
                <c:ptCount val="8"/>
                <c:pt idx="0">
                  <c:v>0</c:v>
                </c:pt>
                <c:pt idx="1">
                  <c:v>3.1250000000000002E-3</c:v>
                </c:pt>
                <c:pt idx="2">
                  <c:v>0</c:v>
                </c:pt>
                <c:pt idx="3">
                  <c:v>0</c:v>
                </c:pt>
                <c:pt idx="4">
                  <c:v>1.9607843137254902E-2</c:v>
                </c:pt>
                <c:pt idx="5">
                  <c:v>0</c:v>
                </c:pt>
                <c:pt idx="6">
                  <c:v>0</c:v>
                </c:pt>
                <c:pt idx="7">
                  <c:v>6.024096385542169E-3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3-4BDF-B86E-D490B107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1472"/>
        <c:axId val="216687744"/>
      </c:scatterChart>
      <c:valAx>
        <c:axId val="2166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687744"/>
        <c:crosses val="autoZero"/>
        <c:crossBetween val="midCat"/>
      </c:valAx>
      <c:valAx>
        <c:axId val="2166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6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pest種!$B$91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pest種!$B$92:$B$99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20</c:v>
                </c:pt>
                <c:pt idx="6">
                  <c:v>36</c:v>
                </c:pt>
                <c:pt idx="7">
                  <c:v>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24-4549-8F48-68A84CEE5118}"/>
            </c:ext>
          </c:extLst>
        </c:ser>
        <c:ser>
          <c:idx val="1"/>
          <c:order val="1"/>
          <c:tx>
            <c:strRef>
              <c:f>pest種!$C$91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pest種!$C$92:$C$99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24-4549-8F48-68A84CEE5118}"/>
            </c:ext>
          </c:extLst>
        </c:ser>
        <c:ser>
          <c:idx val="2"/>
          <c:order val="2"/>
          <c:tx>
            <c:strRef>
              <c:f>pest種!$D$91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pest種!$D$92:$D$99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28</c:v>
                </c:pt>
                <c:pt idx="6">
                  <c:v>11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24-4549-8F48-68A84CEE5118}"/>
            </c:ext>
          </c:extLst>
        </c:ser>
        <c:ser>
          <c:idx val="3"/>
          <c:order val="3"/>
          <c:tx>
            <c:strRef>
              <c:f>pest種!$E$91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pest種!$E$92:$E$99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24-4549-8F48-68A84CEE5118}"/>
            </c:ext>
          </c:extLst>
        </c:ser>
        <c:ser>
          <c:idx val="4"/>
          <c:order val="4"/>
          <c:tx>
            <c:strRef>
              <c:f>pest種!$F$91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pest種!$F$92:$F$99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24-4549-8F48-68A84CEE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8000"/>
        <c:axId val="211894272"/>
      </c:scatterChart>
      <c:valAx>
        <c:axId val="2118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94272"/>
        <c:crosses val="autoZero"/>
        <c:crossBetween val="midCat"/>
      </c:valAx>
      <c:valAx>
        <c:axId val="211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'16田區比率'!$B$121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'16田區比率'!$B$122:$B$129</c:f>
              <c:numCache>
                <c:formatCode>0.00%</c:formatCode>
                <c:ptCount val="8"/>
                <c:pt idx="0">
                  <c:v>0</c:v>
                </c:pt>
                <c:pt idx="1">
                  <c:v>2.3255813953488372E-2</c:v>
                </c:pt>
                <c:pt idx="2">
                  <c:v>7.575757575757576E-3</c:v>
                </c:pt>
                <c:pt idx="3">
                  <c:v>1.5384615384615385E-2</c:v>
                </c:pt>
                <c:pt idx="4">
                  <c:v>3.7735849056603772E-2</c:v>
                </c:pt>
                <c:pt idx="5">
                  <c:v>6.5217391304347824E-2</c:v>
                </c:pt>
                <c:pt idx="6">
                  <c:v>0.17499999999999999</c:v>
                </c:pt>
                <c:pt idx="7">
                  <c:v>0.2857142857142857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E4-44A8-8E2B-59013B001C6F}"/>
            </c:ext>
          </c:extLst>
        </c:ser>
        <c:ser>
          <c:idx val="1"/>
          <c:order val="1"/>
          <c:tx>
            <c:strRef>
              <c:f>'16田區比率'!$C$121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'16田區比率'!$C$122:$C$129</c:f>
              <c:numCache>
                <c:formatCode>0.00%</c:formatCode>
                <c:ptCount val="8"/>
                <c:pt idx="0">
                  <c:v>0</c:v>
                </c:pt>
                <c:pt idx="1">
                  <c:v>1.1627906976744186E-2</c:v>
                </c:pt>
                <c:pt idx="2">
                  <c:v>2.2727272727272728E-2</c:v>
                </c:pt>
                <c:pt idx="3">
                  <c:v>0.2846153846153846</c:v>
                </c:pt>
                <c:pt idx="4">
                  <c:v>0.32075471698113206</c:v>
                </c:pt>
                <c:pt idx="5">
                  <c:v>0.21739130434782608</c:v>
                </c:pt>
                <c:pt idx="6">
                  <c:v>7.4999999999999997E-2</c:v>
                </c:pt>
                <c:pt idx="7">
                  <c:v>0.2857142857142857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E4-44A8-8E2B-59013B001C6F}"/>
            </c:ext>
          </c:extLst>
        </c:ser>
        <c:ser>
          <c:idx val="2"/>
          <c:order val="2"/>
          <c:tx>
            <c:strRef>
              <c:f>'16田區比率'!$D$121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'16田區比率'!$D$122:$D$129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3.787878787878788E-3</c:v>
                </c:pt>
                <c:pt idx="3">
                  <c:v>7.6923076923076927E-3</c:v>
                </c:pt>
                <c:pt idx="4">
                  <c:v>7.5471698113207544E-2</c:v>
                </c:pt>
                <c:pt idx="5">
                  <c:v>0.15217391304347827</c:v>
                </c:pt>
                <c:pt idx="6">
                  <c:v>2.5000000000000001E-2</c:v>
                </c:pt>
                <c:pt idx="7">
                  <c:v>0.14285714285714285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E4-44A8-8E2B-59013B001C6F}"/>
            </c:ext>
          </c:extLst>
        </c:ser>
        <c:ser>
          <c:idx val="3"/>
          <c:order val="3"/>
          <c:tx>
            <c:strRef>
              <c:f>'16田區比率'!$E$121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'16田區比率'!$E$122:$E$129</c:f>
              <c:numCache>
                <c:formatCode>0.00%</c:formatCode>
                <c:ptCount val="8"/>
                <c:pt idx="0">
                  <c:v>0</c:v>
                </c:pt>
                <c:pt idx="1">
                  <c:v>1.1627906976744186E-2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E4-44A8-8E2B-59013B00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24992"/>
        <c:axId val="216726528"/>
      </c:scatterChart>
      <c:valAx>
        <c:axId val="2167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726528"/>
        <c:crosses val="autoZero"/>
        <c:crossBetween val="midCat"/>
      </c:valAx>
      <c:valAx>
        <c:axId val="21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7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'16田區比率'!$B$131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'16田區比率'!$B$132:$B$139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1.6666666666666666E-2</c:v>
                </c:pt>
                <c:pt idx="5">
                  <c:v>0.45945945945945948</c:v>
                </c:pt>
                <c:pt idx="6">
                  <c:v>0.52777777777777779</c:v>
                </c:pt>
                <c:pt idx="7">
                  <c:v>0.68421052631578949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09-4F51-AF3C-8FCE543C871E}"/>
            </c:ext>
          </c:extLst>
        </c:ser>
        <c:ser>
          <c:idx val="1"/>
          <c:order val="1"/>
          <c:tx>
            <c:strRef>
              <c:f>'16田區比率'!$C$131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'16田區比率'!$C$132:$C$139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4.3478260869565216E-2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6.7567567567567571E-2</c:v>
                </c:pt>
                <c:pt idx="6">
                  <c:v>0.10185185185185185</c:v>
                </c:pt>
                <c:pt idx="7">
                  <c:v>0.15789473684210525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09-4F51-AF3C-8FCE543C871E}"/>
            </c:ext>
          </c:extLst>
        </c:ser>
        <c:ser>
          <c:idx val="2"/>
          <c:order val="2"/>
          <c:tx>
            <c:strRef>
              <c:f>'16田區比率'!$D$131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'16田區比率'!$D$132:$D$139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5.4054054054054057E-2</c:v>
                </c:pt>
                <c:pt idx="6">
                  <c:v>7.407407407407407E-2</c:v>
                </c:pt>
                <c:pt idx="7">
                  <c:v>0.10526315789473684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09-4F51-AF3C-8FCE543C871E}"/>
            </c:ext>
          </c:extLst>
        </c:ser>
        <c:ser>
          <c:idx val="3"/>
          <c:order val="3"/>
          <c:tx>
            <c:strRef>
              <c:f>'16田區比率'!$E$131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'16田區比率'!$E$132:$E$139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2.7027027027027029E-2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09-4F51-AF3C-8FCE543C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16864"/>
        <c:axId val="216527232"/>
      </c:scatterChart>
      <c:valAx>
        <c:axId val="2165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527232"/>
        <c:crosses val="autoZero"/>
        <c:crossBetween val="midCat"/>
      </c:valAx>
      <c:valAx>
        <c:axId val="2165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5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'16田區比率'!$B$141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'16田區比率'!$A$143:$A$149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'16田區比率'!$B$143:$B$149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9.0909090909090912E-2</c:v>
                </c:pt>
                <c:pt idx="5">
                  <c:v>1</c:v>
                </c:pt>
                <c:pt idx="6">
                  <c:v>0.7142857142857143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F-459D-98E8-B88E3E24D08B}"/>
            </c:ext>
          </c:extLst>
        </c:ser>
        <c:ser>
          <c:idx val="1"/>
          <c:order val="1"/>
          <c:tx>
            <c:strRef>
              <c:f>'16田區比率'!$C$141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'16田區比率'!$A$143:$A$149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'16田區比率'!$C$143:$C$149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4.7619047619047616E-2</c:v>
                </c:pt>
                <c:pt idx="3">
                  <c:v>0</c:v>
                </c:pt>
                <c:pt idx="4">
                  <c:v>0.45454545454545453</c:v>
                </c:pt>
                <c:pt idx="5">
                  <c:v>0</c:v>
                </c:pt>
                <c:pt idx="6">
                  <c:v>0.14285714285714285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F-459D-98E8-B88E3E24D08B}"/>
            </c:ext>
          </c:extLst>
        </c:ser>
        <c:ser>
          <c:idx val="2"/>
          <c:order val="2"/>
          <c:tx>
            <c:strRef>
              <c:f>'16田區比率'!$D$141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'16田區比率'!$A$143:$A$149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'16田區比率'!$D$143:$D$149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4.7619047619047616E-2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CF-459D-98E8-B88E3E24D08B}"/>
            </c:ext>
          </c:extLst>
        </c:ser>
        <c:ser>
          <c:idx val="3"/>
          <c:order val="3"/>
          <c:tx>
            <c:strRef>
              <c:f>'16田區比率'!$E$141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'16田區比率'!$A$143:$A$149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'16田區比率'!$E$143:$E$149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CF-459D-98E8-B88E3E24D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71904"/>
        <c:axId val="216573824"/>
      </c:scatterChart>
      <c:valAx>
        <c:axId val="216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573824"/>
        <c:crosses val="autoZero"/>
        <c:crossBetween val="midCat"/>
      </c:valAx>
      <c:valAx>
        <c:axId val="216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5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'16田區比率'!$B$151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'16田區比率'!$A$153:$A$159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'16田區比率'!$B$153:$B$159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0.44444444444444442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D-4449-AD4D-3184988C5CC5}"/>
            </c:ext>
          </c:extLst>
        </c:ser>
        <c:ser>
          <c:idx val="1"/>
          <c:order val="1"/>
          <c:tx>
            <c:strRef>
              <c:f>'16田區比率'!$C$151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'16田區比率'!$A$153:$A$159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'16田區比率'!$C$153:$C$159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0.1111111111111111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D-4449-AD4D-3184988C5CC5}"/>
            </c:ext>
          </c:extLst>
        </c:ser>
        <c:ser>
          <c:idx val="2"/>
          <c:order val="2"/>
          <c:tx>
            <c:strRef>
              <c:f>'16田區比率'!$D$151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'16田區比率'!$A$153:$A$159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'16田區比率'!$D$153:$D$159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5.5555555555555552E-2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D-4449-AD4D-3184988C5CC5}"/>
            </c:ext>
          </c:extLst>
        </c:ser>
        <c:ser>
          <c:idx val="3"/>
          <c:order val="3"/>
          <c:tx>
            <c:strRef>
              <c:f>'16田區比率'!$E$151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'16田區比率'!$A$153:$A$159</c:f>
              <c:numCache>
                <c:formatCode>m"月"d"日"</c:formatCode>
                <c:ptCount val="7"/>
                <c:pt idx="0">
                  <c:v>43523</c:v>
                </c:pt>
                <c:pt idx="1">
                  <c:v>43538</c:v>
                </c:pt>
                <c:pt idx="2">
                  <c:v>43551</c:v>
                </c:pt>
                <c:pt idx="3">
                  <c:v>43566</c:v>
                </c:pt>
                <c:pt idx="4">
                  <c:v>43582</c:v>
                </c:pt>
                <c:pt idx="5">
                  <c:v>43595</c:v>
                </c:pt>
                <c:pt idx="6">
                  <c:v>43613</c:v>
                </c:pt>
              </c:numCache>
            </c:numRef>
          </c:xVal>
          <c:yVal>
            <c:numRef>
              <c:f>'16田區比率'!$E$153:$E$159</c:f>
              <c:numCache>
                <c:formatCode>0.00%</c:formatCode>
                <c:ptCount val="7"/>
                <c:pt idx="0">
                  <c:v>0.2857142857142857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CD-4449-AD4D-3184988C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0304"/>
        <c:axId val="216612224"/>
      </c:scatterChart>
      <c:valAx>
        <c:axId val="2166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612224"/>
        <c:crosses val="autoZero"/>
        <c:crossBetween val="midCat"/>
      </c:valAx>
      <c:valAx>
        <c:axId val="2166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6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B-4106-B3CC-885071AA6EEA}"/>
            </c:ext>
          </c:extLst>
        </c:ser>
        <c:ser>
          <c:idx val="1"/>
          <c:order val="1"/>
          <c:tx>
            <c:strRef>
              <c:f>分類!$C$1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2B-4106-B3CC-885071AA6EEA}"/>
            </c:ext>
          </c:extLst>
        </c:ser>
        <c:ser>
          <c:idx val="2"/>
          <c:order val="2"/>
          <c:tx>
            <c:strRef>
              <c:f>分類!$D$1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2B-4106-B3CC-885071AA6EEA}"/>
            </c:ext>
          </c:extLst>
        </c:ser>
        <c:ser>
          <c:idx val="3"/>
          <c:order val="3"/>
          <c:tx>
            <c:strRef>
              <c:f>分類!$E$1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2B-4106-B3CC-885071AA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33408"/>
        <c:axId val="216839680"/>
      </c:scatterChart>
      <c:valAx>
        <c:axId val="2168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839680"/>
        <c:crosses val="autoZero"/>
        <c:crossBetween val="midCat"/>
      </c:valAx>
      <c:valAx>
        <c:axId val="2168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8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分類!$B$12:$B$19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26</c:v>
                </c:pt>
                <c:pt idx="4">
                  <c:v>61</c:v>
                </c:pt>
                <c:pt idx="5">
                  <c:v>11</c:v>
                </c:pt>
                <c:pt idx="6">
                  <c:v>92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9B-4C16-BE14-41605CB88BBB}"/>
            </c:ext>
          </c:extLst>
        </c:ser>
        <c:ser>
          <c:idx val="1"/>
          <c:order val="1"/>
          <c:tx>
            <c:strRef>
              <c:f>分類!$C$11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分類!$C$12:$C$19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15</c:v>
                </c:pt>
                <c:pt idx="4">
                  <c:v>48</c:v>
                </c:pt>
                <c:pt idx="5">
                  <c:v>52</c:v>
                </c:pt>
                <c:pt idx="6">
                  <c:v>185</c:v>
                </c:pt>
                <c:pt idx="7">
                  <c:v>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9B-4C16-BE14-41605CB88BBB}"/>
            </c:ext>
          </c:extLst>
        </c:ser>
        <c:ser>
          <c:idx val="2"/>
          <c:order val="2"/>
          <c:tx>
            <c:strRef>
              <c:f>分類!$D$11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分類!$D$12:$D$19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24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9B-4C16-BE14-41605CB88BBB}"/>
            </c:ext>
          </c:extLst>
        </c:ser>
        <c:ser>
          <c:idx val="3"/>
          <c:order val="3"/>
          <c:tx>
            <c:strRef>
              <c:f>分類!$E$11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分類!$E$12:$E$19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17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9B-4C16-BE14-41605CB8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7568"/>
        <c:axId val="214719488"/>
      </c:scatterChart>
      <c:valAx>
        <c:axId val="2147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719488"/>
        <c:crosses val="autoZero"/>
        <c:crossBetween val="midCat"/>
      </c:valAx>
      <c:valAx>
        <c:axId val="214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7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分類!$B$21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分類!$B$22:$B$29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195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90-4228-BED9-980BCA839CC4}"/>
            </c:ext>
          </c:extLst>
        </c:ser>
        <c:ser>
          <c:idx val="1"/>
          <c:order val="1"/>
          <c:tx>
            <c:strRef>
              <c:f>分類!$C$21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分類!$C$22:$C$29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16</c:v>
                </c:pt>
                <c:pt idx="5">
                  <c:v>44</c:v>
                </c:pt>
                <c:pt idx="6">
                  <c:v>3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90-4228-BED9-980BCA839CC4}"/>
            </c:ext>
          </c:extLst>
        </c:ser>
        <c:ser>
          <c:idx val="2"/>
          <c:order val="2"/>
          <c:tx>
            <c:strRef>
              <c:f>分類!$D$21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分類!$D$22:$D$29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21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90-4228-BED9-980BCA839CC4}"/>
            </c:ext>
          </c:extLst>
        </c:ser>
        <c:ser>
          <c:idx val="3"/>
          <c:order val="3"/>
          <c:tx>
            <c:strRef>
              <c:f>分類!$E$21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90-4228-BED9-980BCA83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72352"/>
        <c:axId val="214774528"/>
      </c:scatterChart>
      <c:valAx>
        <c:axId val="2147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774528"/>
        <c:crosses val="autoZero"/>
        <c:crossBetween val="midCat"/>
      </c:valAx>
      <c:valAx>
        <c:axId val="214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7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分類!$B$31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分類!$B$32:$B$39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30</c:v>
                </c:pt>
                <c:pt idx="4">
                  <c:v>34</c:v>
                </c:pt>
                <c:pt idx="5">
                  <c:v>113</c:v>
                </c:pt>
                <c:pt idx="6">
                  <c:v>42</c:v>
                </c:pt>
                <c:pt idx="7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28-4FED-B585-96B1FBB0B204}"/>
            </c:ext>
          </c:extLst>
        </c:ser>
        <c:ser>
          <c:idx val="1"/>
          <c:order val="1"/>
          <c:tx>
            <c:strRef>
              <c:f>分類!$C$31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分類!$C$32:$C$39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21</c:v>
                </c:pt>
                <c:pt idx="6">
                  <c:v>41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28-4FED-B585-96B1FBB0B204}"/>
            </c:ext>
          </c:extLst>
        </c:ser>
        <c:ser>
          <c:idx val="2"/>
          <c:order val="2"/>
          <c:tx>
            <c:strRef>
              <c:f>分類!$D$31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分類!$D$32:$D$39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5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28-4FED-B585-96B1FBB0B204}"/>
            </c:ext>
          </c:extLst>
        </c:ser>
        <c:ser>
          <c:idx val="3"/>
          <c:order val="3"/>
          <c:tx>
            <c:strRef>
              <c:f>分類!$E$31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分類!$E$32:$E$39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28-4FED-B585-96B1FBB0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1968"/>
        <c:axId val="217413888"/>
      </c:scatterChart>
      <c:valAx>
        <c:axId val="2174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413888"/>
        <c:crosses val="autoZero"/>
        <c:crossBetween val="midCat"/>
      </c:valAx>
      <c:valAx>
        <c:axId val="217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41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分類!$B$41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分類!$B$42:$B$49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17</c:v>
                </c:pt>
                <c:pt idx="4">
                  <c:v>2</c:v>
                </c:pt>
                <c:pt idx="5">
                  <c:v>31</c:v>
                </c:pt>
                <c:pt idx="6">
                  <c:v>33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B-4F62-B40A-E0B49472AF1D}"/>
            </c:ext>
          </c:extLst>
        </c:ser>
        <c:ser>
          <c:idx val="1"/>
          <c:order val="1"/>
          <c:tx>
            <c:strRef>
              <c:f>分類!$C$41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分類!$C$42:$C$49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31</c:v>
                </c:pt>
                <c:pt idx="5">
                  <c:v>135</c:v>
                </c:pt>
                <c:pt idx="6">
                  <c:v>173</c:v>
                </c:pt>
                <c:pt idx="7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1B-4F62-B40A-E0B49472AF1D}"/>
            </c:ext>
          </c:extLst>
        </c:ser>
        <c:ser>
          <c:idx val="2"/>
          <c:order val="2"/>
          <c:tx>
            <c:strRef>
              <c:f>分類!$D$41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11</c:v>
                </c:pt>
                <c:pt idx="5">
                  <c:v>2</c:v>
                </c:pt>
                <c:pt idx="6">
                  <c:v>14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1B-4F62-B40A-E0B49472AF1D}"/>
            </c:ext>
          </c:extLst>
        </c:ser>
        <c:ser>
          <c:idx val="3"/>
          <c:order val="3"/>
          <c:tx>
            <c:strRef>
              <c:f>分類!$E$41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分類!$E$42:$E$49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1B-4F62-B40A-E0B49472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42944"/>
        <c:axId val="217125248"/>
      </c:scatterChart>
      <c:valAx>
        <c:axId val="2174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125248"/>
        <c:crosses val="autoZero"/>
        <c:crossBetween val="midCat"/>
      </c:valAx>
      <c:valAx>
        <c:axId val="2171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4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分類!$B$51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分類!$B$52:$B$59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12</c:v>
                </c:pt>
                <c:pt idx="5">
                  <c:v>28</c:v>
                </c:pt>
                <c:pt idx="6">
                  <c:v>26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63-408B-9716-E212E49DE76D}"/>
            </c:ext>
          </c:extLst>
        </c:ser>
        <c:ser>
          <c:idx val="1"/>
          <c:order val="1"/>
          <c:tx>
            <c:strRef>
              <c:f>分類!$C$51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分類!$C$52:$C$59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63-408B-9716-E212E49DE76D}"/>
            </c:ext>
          </c:extLst>
        </c:ser>
        <c:ser>
          <c:idx val="2"/>
          <c:order val="2"/>
          <c:tx>
            <c:strRef>
              <c:f>分類!$D$51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分類!$D$52:$D$59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63-408B-9716-E212E49DE76D}"/>
            </c:ext>
          </c:extLst>
        </c:ser>
        <c:ser>
          <c:idx val="3"/>
          <c:order val="3"/>
          <c:tx>
            <c:strRef>
              <c:f>分類!$E$51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分類!$E$52:$E$59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63-408B-9716-E212E49D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65184"/>
        <c:axId val="217167360"/>
      </c:scatterChart>
      <c:valAx>
        <c:axId val="2171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167360"/>
        <c:crosses val="autoZero"/>
        <c:crossBetween val="midCat"/>
      </c:valAx>
      <c:valAx>
        <c:axId val="217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16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pest種!$B$101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pest種!$B$102:$B$109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F3-4B91-BE1B-5A0DDC533E62}"/>
            </c:ext>
          </c:extLst>
        </c:ser>
        <c:ser>
          <c:idx val="1"/>
          <c:order val="1"/>
          <c:tx>
            <c:strRef>
              <c:f>pest種!$C$101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pest種!$C$102:$C$109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F3-4B91-BE1B-5A0DDC533E62}"/>
            </c:ext>
          </c:extLst>
        </c:ser>
        <c:ser>
          <c:idx val="2"/>
          <c:order val="2"/>
          <c:tx>
            <c:strRef>
              <c:f>pest種!$D$101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pest種!$D$102:$D$109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F3-4B91-BE1B-5A0DDC533E62}"/>
            </c:ext>
          </c:extLst>
        </c:ser>
        <c:ser>
          <c:idx val="3"/>
          <c:order val="3"/>
          <c:tx>
            <c:strRef>
              <c:f>pest種!$E$101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pest種!$E$102:$E$109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F3-4B91-BE1B-5A0DDC533E62}"/>
            </c:ext>
          </c:extLst>
        </c:ser>
        <c:ser>
          <c:idx val="4"/>
          <c:order val="4"/>
          <c:tx>
            <c:strRef>
              <c:f>pest種!$F$101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pest種!$F$102:$F$109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4F3-4B91-BE1B-5A0DDC53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7808"/>
        <c:axId val="211929728"/>
      </c:scatterChart>
      <c:valAx>
        <c:axId val="2119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929728"/>
        <c:crosses val="autoZero"/>
        <c:crossBetween val="midCat"/>
      </c:valAx>
      <c:valAx>
        <c:axId val="211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9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分類!$B$61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分類!$B$62:$B$69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49</c:v>
                </c:pt>
                <c:pt idx="6">
                  <c:v>31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71-4D60-9CE5-2E2A55920DB3}"/>
            </c:ext>
          </c:extLst>
        </c:ser>
        <c:ser>
          <c:idx val="1"/>
          <c:order val="1"/>
          <c:tx>
            <c:strRef>
              <c:f>分類!$C$61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分類!$C$62:$C$69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67</c:v>
                </c:pt>
                <c:pt idx="6">
                  <c:v>58</c:v>
                </c:pt>
                <c:pt idx="7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71-4D60-9CE5-2E2A55920DB3}"/>
            </c:ext>
          </c:extLst>
        </c:ser>
        <c:ser>
          <c:idx val="2"/>
          <c:order val="2"/>
          <c:tx>
            <c:strRef>
              <c:f>分類!$D$61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分類!$D$62:$D$69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71-4D60-9CE5-2E2A55920DB3}"/>
            </c:ext>
          </c:extLst>
        </c:ser>
        <c:ser>
          <c:idx val="3"/>
          <c:order val="3"/>
          <c:tx>
            <c:strRef>
              <c:f>分類!$E$61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分類!$E$62:$E$69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71-4D60-9CE5-2E2A5592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0224"/>
        <c:axId val="217222144"/>
      </c:scatterChart>
      <c:valAx>
        <c:axId val="2172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222144"/>
        <c:crosses val="autoZero"/>
        <c:crossBetween val="midCat"/>
      </c:valAx>
      <c:valAx>
        <c:axId val="217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2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分類!$B$71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分類!$B$72:$B$79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31</c:v>
                </c:pt>
                <c:pt idx="5">
                  <c:v>19</c:v>
                </c:pt>
                <c:pt idx="6">
                  <c:v>104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0-45C0-92C1-95C13DA3658C}"/>
            </c:ext>
          </c:extLst>
        </c:ser>
        <c:ser>
          <c:idx val="1"/>
          <c:order val="1"/>
          <c:tx>
            <c:strRef>
              <c:f>分類!$C$71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分類!$C$72:$C$79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22</c:v>
                </c:pt>
                <c:pt idx="6">
                  <c:v>74</c:v>
                </c:pt>
                <c:pt idx="7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50-45C0-92C1-95C13DA3658C}"/>
            </c:ext>
          </c:extLst>
        </c:ser>
        <c:ser>
          <c:idx val="2"/>
          <c:order val="2"/>
          <c:tx>
            <c:strRef>
              <c:f>分類!$D$71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分類!$D$72:$D$79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23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50-45C0-92C1-95C13DA3658C}"/>
            </c:ext>
          </c:extLst>
        </c:ser>
        <c:ser>
          <c:idx val="3"/>
          <c:order val="3"/>
          <c:tx>
            <c:strRef>
              <c:f>分類!$E$71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分類!$E$72:$E$79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50-45C0-92C1-95C13DA3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66816"/>
        <c:axId val="217289472"/>
      </c:scatterChart>
      <c:valAx>
        <c:axId val="2172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289472"/>
        <c:crosses val="autoZero"/>
        <c:crossBetween val="midCat"/>
      </c:valAx>
      <c:valAx>
        <c:axId val="2172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2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分類!$B$81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分類!$B$82:$B$89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6-44DF-8FDB-CD9B0E7BE222}"/>
            </c:ext>
          </c:extLst>
        </c:ser>
        <c:ser>
          <c:idx val="1"/>
          <c:order val="1"/>
          <c:tx>
            <c:strRef>
              <c:f>分類!$C$81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分類!$C$82:$C$89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53</c:v>
                </c:pt>
                <c:pt idx="6">
                  <c:v>74</c:v>
                </c:pt>
                <c:pt idx="7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06-44DF-8FDB-CD9B0E7BE222}"/>
            </c:ext>
          </c:extLst>
        </c:ser>
        <c:ser>
          <c:idx val="2"/>
          <c:order val="2"/>
          <c:tx>
            <c:strRef>
              <c:f>分類!$D$81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分類!$D$82:$D$89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16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06-44DF-8FDB-CD9B0E7BE222}"/>
            </c:ext>
          </c:extLst>
        </c:ser>
        <c:ser>
          <c:idx val="3"/>
          <c:order val="3"/>
          <c:tx>
            <c:strRef>
              <c:f>分類!$E$81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分類!$E$82:$E$89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06-44DF-8FDB-CD9B0E7B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024"/>
        <c:axId val="217458944"/>
      </c:scatterChart>
      <c:valAx>
        <c:axId val="2174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458944"/>
        <c:crosses val="autoZero"/>
        <c:crossBetween val="midCat"/>
      </c:valAx>
      <c:valAx>
        <c:axId val="217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4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分類!$B$91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分類!$B$92:$B$99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</c:v>
                </c:pt>
                <c:pt idx="5">
                  <c:v>30</c:v>
                </c:pt>
                <c:pt idx="6">
                  <c:v>42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48-46C6-9AD4-AF1FB2370169}"/>
            </c:ext>
          </c:extLst>
        </c:ser>
        <c:ser>
          <c:idx val="1"/>
          <c:order val="1"/>
          <c:tx>
            <c:strRef>
              <c:f>分類!$C$91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分類!$C$92:$C$99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21</c:v>
                </c:pt>
                <c:pt idx="6">
                  <c:v>36</c:v>
                </c:pt>
                <c:pt idx="7">
                  <c:v>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48-46C6-9AD4-AF1FB2370169}"/>
            </c:ext>
          </c:extLst>
        </c:ser>
        <c:ser>
          <c:idx val="2"/>
          <c:order val="2"/>
          <c:tx>
            <c:strRef>
              <c:f>分類!$D$91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分類!$D$92:$D$99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22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48-46C6-9AD4-AF1FB2370169}"/>
            </c:ext>
          </c:extLst>
        </c:ser>
        <c:ser>
          <c:idx val="3"/>
          <c:order val="3"/>
          <c:tx>
            <c:strRef>
              <c:f>分類!$E$91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分類!$E$92:$E$99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48-46C6-9AD4-AF1FB237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9520"/>
        <c:axId val="217513984"/>
      </c:scatterChart>
      <c:valAx>
        <c:axId val="2174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513984"/>
        <c:crosses val="autoZero"/>
        <c:crossBetween val="midCat"/>
      </c:valAx>
      <c:valAx>
        <c:axId val="2175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4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分類!$B$101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分類!$B$102:$B$109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35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F1-4F5A-8F8C-07817E0BD8C7}"/>
            </c:ext>
          </c:extLst>
        </c:ser>
        <c:ser>
          <c:idx val="1"/>
          <c:order val="1"/>
          <c:tx>
            <c:strRef>
              <c:f>分類!$C$101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分類!$C$102:$C$109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F1-4F5A-8F8C-07817E0BD8C7}"/>
            </c:ext>
          </c:extLst>
        </c:ser>
        <c:ser>
          <c:idx val="2"/>
          <c:order val="2"/>
          <c:tx>
            <c:strRef>
              <c:f>分類!$D$101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分類!$D$102:$D$109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F1-4F5A-8F8C-07817E0BD8C7}"/>
            </c:ext>
          </c:extLst>
        </c:ser>
        <c:ser>
          <c:idx val="3"/>
          <c:order val="3"/>
          <c:tx>
            <c:strRef>
              <c:f>分類!$E$101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分類!$E$102:$E$109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F1-4F5A-8F8C-07817E0B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58400"/>
        <c:axId val="217560576"/>
      </c:scatterChart>
      <c:valAx>
        <c:axId val="2175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560576"/>
        <c:crosses val="autoZero"/>
        <c:crossBetween val="midCat"/>
      </c:valAx>
      <c:valAx>
        <c:axId val="2175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55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分類!$B$111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分類!$B$112:$B$119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22</c:v>
                </c:pt>
                <c:pt idx="6">
                  <c:v>62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41-414C-A14D-BDBA3FDA0915}"/>
            </c:ext>
          </c:extLst>
        </c:ser>
        <c:ser>
          <c:idx val="1"/>
          <c:order val="1"/>
          <c:tx>
            <c:strRef>
              <c:f>分類!$C$111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分類!$C$112:$C$119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13</c:v>
                </c:pt>
                <c:pt idx="5">
                  <c:v>77</c:v>
                </c:pt>
                <c:pt idx="6">
                  <c:v>352</c:v>
                </c:pt>
                <c:pt idx="7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41-414C-A14D-BDBA3FDA0915}"/>
            </c:ext>
          </c:extLst>
        </c:ser>
        <c:ser>
          <c:idx val="2"/>
          <c:order val="2"/>
          <c:tx>
            <c:strRef>
              <c:f>分類!$D$111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分類!$D$112:$D$119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41-414C-A14D-BDBA3FDA0915}"/>
            </c:ext>
          </c:extLst>
        </c:ser>
        <c:ser>
          <c:idx val="3"/>
          <c:order val="3"/>
          <c:tx>
            <c:strRef>
              <c:f>分類!$E$111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分類!$E$112:$E$119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41-414C-A14D-BDBA3FDA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48992"/>
        <c:axId val="217750912"/>
      </c:scatterChart>
      <c:valAx>
        <c:axId val="2177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750912"/>
        <c:crosses val="autoZero"/>
        <c:crossBetween val="midCat"/>
      </c:valAx>
      <c:valAx>
        <c:axId val="2177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7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分類!$B$121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分類!$B$122:$B$129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51-4BCE-A4D5-37453E037BCF}"/>
            </c:ext>
          </c:extLst>
        </c:ser>
        <c:ser>
          <c:idx val="1"/>
          <c:order val="1"/>
          <c:tx>
            <c:strRef>
              <c:f>分類!$C$121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分類!$C$122:$C$129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51-4BCE-A4D5-37453E037BCF}"/>
            </c:ext>
          </c:extLst>
        </c:ser>
        <c:ser>
          <c:idx val="2"/>
          <c:order val="2"/>
          <c:tx>
            <c:strRef>
              <c:f>分類!$D$121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分類!$D$122:$D$129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51-4BCE-A4D5-37453E037BCF}"/>
            </c:ext>
          </c:extLst>
        </c:ser>
        <c:ser>
          <c:idx val="3"/>
          <c:order val="3"/>
          <c:tx>
            <c:strRef>
              <c:f>分類!$E$121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分類!$E$122:$E$129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51-4BCE-A4D5-37453E03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3632"/>
        <c:axId val="218064000"/>
      </c:scatterChart>
      <c:valAx>
        <c:axId val="2180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064000"/>
        <c:crosses val="autoZero"/>
        <c:crossBetween val="midCat"/>
      </c:valAx>
      <c:valAx>
        <c:axId val="218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0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分類!$B$131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分類!$B$132:$B$139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14</c:v>
                </c:pt>
                <c:pt idx="6">
                  <c:v>30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E5-491D-A482-F5D271D54C14}"/>
            </c:ext>
          </c:extLst>
        </c:ser>
        <c:ser>
          <c:idx val="1"/>
          <c:order val="1"/>
          <c:tx>
            <c:strRef>
              <c:f>分類!$C$131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分類!$C$132:$C$139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27</c:v>
                </c:pt>
                <c:pt idx="7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E5-491D-A482-F5D271D54C14}"/>
            </c:ext>
          </c:extLst>
        </c:ser>
        <c:ser>
          <c:idx val="2"/>
          <c:order val="2"/>
          <c:tx>
            <c:strRef>
              <c:f>分類!$D$131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分類!$D$132:$D$139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E5-491D-A482-F5D271D54C14}"/>
            </c:ext>
          </c:extLst>
        </c:ser>
        <c:ser>
          <c:idx val="3"/>
          <c:order val="3"/>
          <c:tx>
            <c:strRef>
              <c:f>分類!$E$131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分類!$E$132:$E$139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E5-491D-A482-F5D271D5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96384"/>
        <c:axId val="218098304"/>
      </c:scatterChart>
      <c:valAx>
        <c:axId val="2180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098304"/>
        <c:crosses val="autoZero"/>
        <c:crossBetween val="midCat"/>
      </c:valAx>
      <c:valAx>
        <c:axId val="218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0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分類!$B$141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分類!$B$142:$B$149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C2-4A5F-B46A-5036FE4C2D41}"/>
            </c:ext>
          </c:extLst>
        </c:ser>
        <c:ser>
          <c:idx val="1"/>
          <c:order val="1"/>
          <c:tx>
            <c:strRef>
              <c:f>分類!$C$141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分類!$C$142:$C$149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C2-4A5F-B46A-5036FE4C2D41}"/>
            </c:ext>
          </c:extLst>
        </c:ser>
        <c:ser>
          <c:idx val="2"/>
          <c:order val="2"/>
          <c:tx>
            <c:strRef>
              <c:f>分類!$D$141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分類!$D$142:$D$149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C2-4A5F-B46A-5036FE4C2D41}"/>
            </c:ext>
          </c:extLst>
        </c:ser>
        <c:ser>
          <c:idx val="3"/>
          <c:order val="3"/>
          <c:tx>
            <c:strRef>
              <c:f>分類!$E$141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分類!$E$142:$E$149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C2-4A5F-B46A-5036FE4C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11200"/>
        <c:axId val="217837952"/>
      </c:scatterChart>
      <c:valAx>
        <c:axId val="2178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37952"/>
        <c:crosses val="autoZero"/>
        <c:crossBetween val="midCat"/>
      </c:valAx>
      <c:valAx>
        <c:axId val="2178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分類!$B$151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分類!$B$152:$B$159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1C-4506-8F45-245C81837415}"/>
            </c:ext>
          </c:extLst>
        </c:ser>
        <c:ser>
          <c:idx val="1"/>
          <c:order val="1"/>
          <c:tx>
            <c:strRef>
              <c:f>分類!$C$151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分類!$C$152:$C$159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1C-4506-8F45-245C81837415}"/>
            </c:ext>
          </c:extLst>
        </c:ser>
        <c:ser>
          <c:idx val="2"/>
          <c:order val="2"/>
          <c:tx>
            <c:strRef>
              <c:f>分類!$D$151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分類!$D$152:$D$159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1C-4506-8F45-245C81837415}"/>
            </c:ext>
          </c:extLst>
        </c:ser>
        <c:ser>
          <c:idx val="3"/>
          <c:order val="3"/>
          <c:tx>
            <c:strRef>
              <c:f>分類!$E$151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分類!$E$152:$E$159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1C-4506-8F45-245C8183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0336"/>
        <c:axId val="217872256"/>
      </c:scatterChart>
      <c:valAx>
        <c:axId val="2178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72256"/>
        <c:crosses val="autoZero"/>
        <c:crossBetween val="midCat"/>
      </c:valAx>
      <c:valAx>
        <c:axId val="217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7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pest種!$B$111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pest種!$B$112:$B$119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77</c:v>
                </c:pt>
                <c:pt idx="6">
                  <c:v>344</c:v>
                </c:pt>
                <c:pt idx="7">
                  <c:v>130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79-49EE-9C45-B6606C358474}"/>
            </c:ext>
          </c:extLst>
        </c:ser>
        <c:ser>
          <c:idx val="1"/>
          <c:order val="1"/>
          <c:tx>
            <c:strRef>
              <c:f>pest種!$C$111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pest種!$C$112:$C$119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79-49EE-9C45-B6606C358474}"/>
            </c:ext>
          </c:extLst>
        </c:ser>
        <c:ser>
          <c:idx val="2"/>
          <c:order val="2"/>
          <c:tx>
            <c:strRef>
              <c:f>pest種!$D$111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pest種!$D$112:$D$119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62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79-49EE-9C45-B6606C358474}"/>
            </c:ext>
          </c:extLst>
        </c:ser>
        <c:ser>
          <c:idx val="3"/>
          <c:order val="3"/>
          <c:tx>
            <c:strRef>
              <c:f>pest種!$E$111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pest種!$E$112:$E$119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79-49EE-9C45-B6606C358474}"/>
            </c:ext>
          </c:extLst>
        </c:ser>
        <c:ser>
          <c:idx val="4"/>
          <c:order val="4"/>
          <c:tx>
            <c:strRef>
              <c:f>pest種!$F$111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pest種!$F$112:$F$119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C79-49EE-9C45-B6606C35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1568"/>
        <c:axId val="212076032"/>
      </c:scatterChart>
      <c:valAx>
        <c:axId val="2120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76032"/>
        <c:crosses val="autoZero"/>
        <c:crossBetween val="midCat"/>
      </c:valAx>
      <c:valAx>
        <c:axId val="2120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分類比率!$B$2:$B$9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1.7543859649122806E-2</c:v>
                </c:pt>
                <c:pt idx="3">
                  <c:v>0.10344827586206896</c:v>
                </c:pt>
                <c:pt idx="4">
                  <c:v>8.1081081081081086E-2</c:v>
                </c:pt>
                <c:pt idx="5">
                  <c:v>0.12307692307692308</c:v>
                </c:pt>
                <c:pt idx="6">
                  <c:v>8.3333333333333329E-2</c:v>
                </c:pt>
                <c:pt idx="7">
                  <c:v>0.21621621621621623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07-48E6-AF1E-17AB781002C0}"/>
            </c:ext>
          </c:extLst>
        </c:ser>
        <c:ser>
          <c:idx val="1"/>
          <c:order val="1"/>
          <c:tx>
            <c:strRef>
              <c:f>分類比率!$C$1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分類比率!$C$2:$C$9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1.7543859649122806E-2</c:v>
                </c:pt>
                <c:pt idx="3">
                  <c:v>5.1724137931034482E-2</c:v>
                </c:pt>
                <c:pt idx="4">
                  <c:v>1.3513513513513514E-2</c:v>
                </c:pt>
                <c:pt idx="5">
                  <c:v>3.0769230769230771E-2</c:v>
                </c:pt>
                <c:pt idx="6">
                  <c:v>3.3333333333333333E-2</c:v>
                </c:pt>
                <c:pt idx="7">
                  <c:v>0.27027027027027029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07-48E6-AF1E-17AB781002C0}"/>
            </c:ext>
          </c:extLst>
        </c:ser>
        <c:ser>
          <c:idx val="2"/>
          <c:order val="2"/>
          <c:tx>
            <c:strRef>
              <c:f>分類比率!$D$1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分類比率!$D$2:$D$9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1.7543859649122806E-2</c:v>
                </c:pt>
                <c:pt idx="3">
                  <c:v>5.1724137931034482E-2</c:v>
                </c:pt>
                <c:pt idx="4">
                  <c:v>5.4054054054054057E-2</c:v>
                </c:pt>
                <c:pt idx="5">
                  <c:v>1.5384615384615385E-2</c:v>
                </c:pt>
                <c:pt idx="6">
                  <c:v>0.11666666666666667</c:v>
                </c:pt>
                <c:pt idx="7">
                  <c:v>8.1081081081081086E-2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07-48E6-AF1E-17AB781002C0}"/>
            </c:ext>
          </c:extLst>
        </c:ser>
        <c:ser>
          <c:idx val="3"/>
          <c:order val="3"/>
          <c:tx>
            <c:strRef>
              <c:f>分類比率!$E$1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分類比率!$E$2:$E$9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8.6206896551724137E-3</c:v>
                </c:pt>
                <c:pt idx="4">
                  <c:v>0</c:v>
                </c:pt>
                <c:pt idx="5">
                  <c:v>3.0769230769230771E-2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07-48E6-AF1E-17AB7810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33152"/>
        <c:axId val="218031232"/>
      </c:scatterChart>
      <c:valAx>
        <c:axId val="2180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031232"/>
        <c:crosses val="autoZero"/>
        <c:crossBetween val="midCat"/>
      </c:valAx>
      <c:valAx>
        <c:axId val="2180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0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分類比率!$B$12:$B$19</c:f>
              <c:numCache>
                <c:formatCode>0.00%</c:formatCode>
                <c:ptCount val="8"/>
                <c:pt idx="0">
                  <c:v>0</c:v>
                </c:pt>
                <c:pt idx="1">
                  <c:v>4.6296296296296294E-3</c:v>
                </c:pt>
                <c:pt idx="2">
                  <c:v>9.9206349206349201E-3</c:v>
                </c:pt>
                <c:pt idx="3">
                  <c:v>8.3601286173633438E-2</c:v>
                </c:pt>
                <c:pt idx="4">
                  <c:v>0.22932330827067668</c:v>
                </c:pt>
                <c:pt idx="5">
                  <c:v>9.4827586206896547E-2</c:v>
                </c:pt>
                <c:pt idx="6">
                  <c:v>0.23232323232323232</c:v>
                </c:pt>
                <c:pt idx="7">
                  <c:v>7.6335877862595417E-3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EC-4F84-973C-565C49D8CA2B}"/>
            </c:ext>
          </c:extLst>
        </c:ser>
        <c:ser>
          <c:idx val="1"/>
          <c:order val="1"/>
          <c:tx>
            <c:strRef>
              <c:f>分類比率!$C$11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分類比率!$C$12:$C$19</c:f>
              <c:numCache>
                <c:formatCode>0.00%</c:formatCode>
                <c:ptCount val="8"/>
                <c:pt idx="0">
                  <c:v>8.3333333333333329E-2</c:v>
                </c:pt>
                <c:pt idx="1">
                  <c:v>1.3888888888888888E-2</c:v>
                </c:pt>
                <c:pt idx="2">
                  <c:v>7.9365079365079361E-3</c:v>
                </c:pt>
                <c:pt idx="3">
                  <c:v>4.8231511254019289E-2</c:v>
                </c:pt>
                <c:pt idx="4">
                  <c:v>0.18045112781954886</c:v>
                </c:pt>
                <c:pt idx="5">
                  <c:v>0.44827586206896552</c:v>
                </c:pt>
                <c:pt idx="6">
                  <c:v>0.46717171717171718</c:v>
                </c:pt>
                <c:pt idx="7">
                  <c:v>0.59541984732824427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EC-4F84-973C-565C49D8CA2B}"/>
            </c:ext>
          </c:extLst>
        </c:ser>
        <c:ser>
          <c:idx val="2"/>
          <c:order val="2"/>
          <c:tx>
            <c:strRef>
              <c:f>分類比率!$D$11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分類比率!$D$12:$D$19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1.984126984126984E-3</c:v>
                </c:pt>
                <c:pt idx="3">
                  <c:v>7.0739549839228297E-2</c:v>
                </c:pt>
                <c:pt idx="4">
                  <c:v>3.7593984962406013E-2</c:v>
                </c:pt>
                <c:pt idx="5">
                  <c:v>1.7241379310344827E-2</c:v>
                </c:pt>
                <c:pt idx="6">
                  <c:v>6.0606060606060608E-2</c:v>
                </c:pt>
                <c:pt idx="7">
                  <c:v>7.6335877862595417E-3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EC-4F84-973C-565C49D8CA2B}"/>
            </c:ext>
          </c:extLst>
        </c:ser>
        <c:ser>
          <c:idx val="3"/>
          <c:order val="3"/>
          <c:tx>
            <c:strRef>
              <c:f>分類比率!$E$11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分類比率!$E$12:$E$19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1.984126984126984E-3</c:v>
                </c:pt>
                <c:pt idx="3">
                  <c:v>9.6463022508038593E-3</c:v>
                </c:pt>
                <c:pt idx="4">
                  <c:v>7.5187969924812026E-3</c:v>
                </c:pt>
                <c:pt idx="5">
                  <c:v>0.14655172413793102</c:v>
                </c:pt>
                <c:pt idx="6">
                  <c:v>2.0202020202020204E-2</c:v>
                </c:pt>
                <c:pt idx="7">
                  <c:v>6.1068702290076333E-2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EC-4F84-973C-565C49D8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98944"/>
        <c:axId val="216909312"/>
      </c:scatterChart>
      <c:valAx>
        <c:axId val="2168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909312"/>
        <c:crosses val="autoZero"/>
        <c:crossBetween val="midCat"/>
      </c:valAx>
      <c:valAx>
        <c:axId val="216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89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分類比率!$B$21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分類比率!$B$22:$B$29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5.9171597633136093E-3</c:v>
                </c:pt>
                <c:pt idx="3">
                  <c:v>0</c:v>
                </c:pt>
                <c:pt idx="4">
                  <c:v>6.7226890756302518E-2</c:v>
                </c:pt>
                <c:pt idx="5">
                  <c:v>0.56195965417867433</c:v>
                </c:pt>
                <c:pt idx="6">
                  <c:v>3.3333333333333333E-2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0-4EF7-BCCD-BDBD890559A2}"/>
            </c:ext>
          </c:extLst>
        </c:ser>
        <c:ser>
          <c:idx val="1"/>
          <c:order val="1"/>
          <c:tx>
            <c:strRef>
              <c:f>分類比率!$C$21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分類比率!$C$22:$C$29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2.0920502092050208E-2</c:v>
                </c:pt>
                <c:pt idx="4">
                  <c:v>0.13445378151260504</c:v>
                </c:pt>
                <c:pt idx="5">
                  <c:v>0.12680115273775217</c:v>
                </c:pt>
                <c:pt idx="6">
                  <c:v>0.05</c:v>
                </c:pt>
                <c:pt idx="7">
                  <c:v>8.4210526315789472E-2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60-4EF7-BCCD-BDBD890559A2}"/>
            </c:ext>
          </c:extLst>
        </c:ser>
        <c:ser>
          <c:idx val="2"/>
          <c:order val="2"/>
          <c:tx>
            <c:strRef>
              <c:f>分類比率!$D$21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分類比率!$D$22:$D$29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4.1841004184100415E-3</c:v>
                </c:pt>
                <c:pt idx="4">
                  <c:v>0.17647058823529413</c:v>
                </c:pt>
                <c:pt idx="5">
                  <c:v>3.4582132564841501E-2</c:v>
                </c:pt>
                <c:pt idx="6">
                  <c:v>0.05</c:v>
                </c:pt>
                <c:pt idx="7">
                  <c:v>5.2631578947368418E-2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60-4EF7-BCCD-BDBD890559A2}"/>
            </c:ext>
          </c:extLst>
        </c:ser>
        <c:ser>
          <c:idx val="3"/>
          <c:order val="3"/>
          <c:tx>
            <c:strRef>
              <c:f>分類比率!$E$21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分類比率!$E$22:$E$29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1.680672268907563E-2</c:v>
                </c:pt>
                <c:pt idx="5">
                  <c:v>0</c:v>
                </c:pt>
                <c:pt idx="6">
                  <c:v>1.6666666666666666E-2</c:v>
                </c:pt>
                <c:pt idx="7">
                  <c:v>0.12631578947368421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60-4EF7-BCCD-BDBD8905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176"/>
        <c:axId val="216964096"/>
      </c:scatterChart>
      <c:valAx>
        <c:axId val="216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964096"/>
        <c:crosses val="autoZero"/>
        <c:crossBetween val="midCat"/>
      </c:valAx>
      <c:valAx>
        <c:axId val="216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9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分類比率!$B$31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分類比率!$B$32:$B$39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2.1505376344086023E-2</c:v>
                </c:pt>
                <c:pt idx="3">
                  <c:v>0.20547945205479451</c:v>
                </c:pt>
                <c:pt idx="4">
                  <c:v>0.51515151515151514</c:v>
                </c:pt>
                <c:pt idx="5">
                  <c:v>0.56218905472636815</c:v>
                </c:pt>
                <c:pt idx="6">
                  <c:v>0.27814569536423839</c:v>
                </c:pt>
                <c:pt idx="7">
                  <c:v>0.22222222222222221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5C-486F-B4D9-A9B20C46EC98}"/>
            </c:ext>
          </c:extLst>
        </c:ser>
        <c:ser>
          <c:idx val="1"/>
          <c:order val="1"/>
          <c:tx>
            <c:strRef>
              <c:f>分類比率!$C$31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分類比率!$C$32:$C$39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3.0303030303030304E-2</c:v>
                </c:pt>
                <c:pt idx="5">
                  <c:v>0.1044776119402985</c:v>
                </c:pt>
                <c:pt idx="6">
                  <c:v>0.27152317880794702</c:v>
                </c:pt>
                <c:pt idx="7">
                  <c:v>0.17777777777777778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5C-486F-B4D9-A9B20C46EC98}"/>
            </c:ext>
          </c:extLst>
        </c:ser>
        <c:ser>
          <c:idx val="2"/>
          <c:order val="2"/>
          <c:tx>
            <c:strRef>
              <c:f>分類比率!$D$31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分類比率!$D$32:$D$39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1.0752688172043012E-2</c:v>
                </c:pt>
                <c:pt idx="3">
                  <c:v>0.13013698630136986</c:v>
                </c:pt>
                <c:pt idx="4">
                  <c:v>7.575757575757576E-2</c:v>
                </c:pt>
                <c:pt idx="5">
                  <c:v>4.975124378109453E-2</c:v>
                </c:pt>
                <c:pt idx="6">
                  <c:v>8.6092715231788075E-2</c:v>
                </c:pt>
                <c:pt idx="7">
                  <c:v>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5C-486F-B4D9-A9B20C46EC98}"/>
            </c:ext>
          </c:extLst>
        </c:ser>
        <c:ser>
          <c:idx val="3"/>
          <c:order val="3"/>
          <c:tx>
            <c:strRef>
              <c:f>分類比率!$E$31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分類比率!$E$32:$E$39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6.8493150684931503E-3</c:v>
                </c:pt>
                <c:pt idx="4">
                  <c:v>1.5151515151515152E-2</c:v>
                </c:pt>
                <c:pt idx="5">
                  <c:v>0</c:v>
                </c:pt>
                <c:pt idx="6">
                  <c:v>1.3245033112582781E-2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5C-486F-B4D9-A9B20C46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25152"/>
        <c:axId val="217027328"/>
      </c:scatterChart>
      <c:valAx>
        <c:axId val="2170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027328"/>
        <c:crosses val="autoZero"/>
        <c:crossBetween val="midCat"/>
      </c:valAx>
      <c:valAx>
        <c:axId val="2170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0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分類比率!$B$41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分類比率!$B$42:$B$49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9.5505617977528087E-2</c:v>
                </c:pt>
                <c:pt idx="4">
                  <c:v>2.1739130434782608E-2</c:v>
                </c:pt>
                <c:pt idx="5">
                  <c:v>0.14975845410628019</c:v>
                </c:pt>
                <c:pt idx="6">
                  <c:v>0.12941176470588237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D-4E5B-A526-7ED46F28EE64}"/>
            </c:ext>
          </c:extLst>
        </c:ser>
        <c:ser>
          <c:idx val="1"/>
          <c:order val="1"/>
          <c:tx>
            <c:strRef>
              <c:f>分類比率!$C$41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分類比率!$C$42:$C$49</c:f>
              <c:numCache>
                <c:formatCode>0.00%</c:formatCode>
                <c:ptCount val="8"/>
                <c:pt idx="0">
                  <c:v>0</c:v>
                </c:pt>
                <c:pt idx="1">
                  <c:v>4.5454545454545456E-2</c:v>
                </c:pt>
                <c:pt idx="2">
                  <c:v>0.06</c:v>
                </c:pt>
                <c:pt idx="3">
                  <c:v>8.98876404494382E-2</c:v>
                </c:pt>
                <c:pt idx="4">
                  <c:v>0.33695652173913043</c:v>
                </c:pt>
                <c:pt idx="5">
                  <c:v>0.65217391304347827</c:v>
                </c:pt>
                <c:pt idx="6">
                  <c:v>0.67843137254901964</c:v>
                </c:pt>
                <c:pt idx="7">
                  <c:v>0.70114942528735635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8D-4E5B-A526-7ED46F28EE64}"/>
            </c:ext>
          </c:extLst>
        </c:ser>
        <c:ser>
          <c:idx val="2"/>
          <c:order val="2"/>
          <c:tx>
            <c:strRef>
              <c:f>分類比率!$D$41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分類比率!$D$42:$D$49</c:f>
              <c:numCache>
                <c:formatCode>0.00%</c:formatCode>
                <c:ptCount val="8"/>
                <c:pt idx="0">
                  <c:v>0</c:v>
                </c:pt>
                <c:pt idx="1">
                  <c:v>9.0909090909090912E-2</c:v>
                </c:pt>
                <c:pt idx="2">
                  <c:v>0.04</c:v>
                </c:pt>
                <c:pt idx="3">
                  <c:v>6.741573033707865E-2</c:v>
                </c:pt>
                <c:pt idx="4">
                  <c:v>0.11956521739130435</c:v>
                </c:pt>
                <c:pt idx="5">
                  <c:v>9.6618357487922701E-3</c:v>
                </c:pt>
                <c:pt idx="6">
                  <c:v>5.4901960784313725E-2</c:v>
                </c:pt>
                <c:pt idx="7">
                  <c:v>4.5977011494252873E-2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8D-4E5B-A526-7ED46F28EE64}"/>
            </c:ext>
          </c:extLst>
        </c:ser>
        <c:ser>
          <c:idx val="3"/>
          <c:order val="3"/>
          <c:tx>
            <c:strRef>
              <c:f>分類比率!$E$41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分類比率!$E$42:$E$49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5.6179775280898875E-3</c:v>
                </c:pt>
                <c:pt idx="4">
                  <c:v>3.2608695652173912E-2</c:v>
                </c:pt>
                <c:pt idx="5">
                  <c:v>3.864734299516908E-2</c:v>
                </c:pt>
                <c:pt idx="6">
                  <c:v>3.9215686274509803E-3</c:v>
                </c:pt>
                <c:pt idx="7">
                  <c:v>6.8965517241379309E-2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8D-4E5B-A526-7ED46F28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4528"/>
        <c:axId val="218376448"/>
      </c:scatterChart>
      <c:valAx>
        <c:axId val="2183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376448"/>
        <c:crosses val="autoZero"/>
        <c:crossBetween val="midCat"/>
      </c:valAx>
      <c:valAx>
        <c:axId val="218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3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分類比率!$B$51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分類比率!$B$52:$B$59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1.2500000000000001E-2</c:v>
                </c:pt>
                <c:pt idx="4">
                  <c:v>0.16901408450704225</c:v>
                </c:pt>
                <c:pt idx="5">
                  <c:v>0.2413793103448276</c:v>
                </c:pt>
                <c:pt idx="6">
                  <c:v>0.29545454545454547</c:v>
                </c:pt>
                <c:pt idx="7">
                  <c:v>0.44444444444444442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9-497C-8561-0FD6E69DAA42}"/>
            </c:ext>
          </c:extLst>
        </c:ser>
        <c:ser>
          <c:idx val="1"/>
          <c:order val="1"/>
          <c:tx>
            <c:strRef>
              <c:f>分類比率!$C$51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分類比率!$C$52:$C$59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1.2500000000000001E-2</c:v>
                </c:pt>
                <c:pt idx="4">
                  <c:v>0</c:v>
                </c:pt>
                <c:pt idx="5">
                  <c:v>1.7241379310344827E-2</c:v>
                </c:pt>
                <c:pt idx="6">
                  <c:v>2.2727272727272728E-2</c:v>
                </c:pt>
                <c:pt idx="7">
                  <c:v>5.5555555555555552E-2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D9-497C-8561-0FD6E69DAA42}"/>
            </c:ext>
          </c:extLst>
        </c:ser>
        <c:ser>
          <c:idx val="2"/>
          <c:order val="2"/>
          <c:tx>
            <c:strRef>
              <c:f>分類比率!$D$51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分類比率!$D$52:$D$59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1.2500000000000001E-2</c:v>
                </c:pt>
                <c:pt idx="4">
                  <c:v>0.29577464788732394</c:v>
                </c:pt>
                <c:pt idx="5">
                  <c:v>6.0344827586206899E-2</c:v>
                </c:pt>
                <c:pt idx="6">
                  <c:v>6.8181818181818177E-2</c:v>
                </c:pt>
                <c:pt idx="7">
                  <c:v>0.1111111111111111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D9-497C-8561-0FD6E69DAA42}"/>
            </c:ext>
          </c:extLst>
        </c:ser>
        <c:ser>
          <c:idx val="3"/>
          <c:order val="3"/>
          <c:tx>
            <c:strRef>
              <c:f>分類比率!$E$51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分類比率!$E$52:$E$59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8.6206896551724137E-3</c:v>
                </c:pt>
                <c:pt idx="6">
                  <c:v>1.1363636363636364E-2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D9-497C-8561-0FD6E69D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9312"/>
        <c:axId val="218435584"/>
      </c:scatterChart>
      <c:valAx>
        <c:axId val="2184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435584"/>
        <c:crosses val="autoZero"/>
        <c:crossBetween val="midCat"/>
      </c:valAx>
      <c:valAx>
        <c:axId val="2184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42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分類比率!$B$61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分類比率!$B$62:$B$69</c:f>
              <c:numCache>
                <c:formatCode>0.00%</c:formatCode>
                <c:ptCount val="8"/>
                <c:pt idx="0">
                  <c:v>0</c:v>
                </c:pt>
                <c:pt idx="1">
                  <c:v>6.6666666666666666E-2</c:v>
                </c:pt>
                <c:pt idx="2">
                  <c:v>8.4388185654008432E-3</c:v>
                </c:pt>
                <c:pt idx="3">
                  <c:v>5.2631578947368418E-2</c:v>
                </c:pt>
                <c:pt idx="4">
                  <c:v>0.12121212121212122</c:v>
                </c:pt>
                <c:pt idx="5">
                  <c:v>0.32450331125827814</c:v>
                </c:pt>
                <c:pt idx="6">
                  <c:v>0.25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A-46D5-BE5F-7D4EA7D07B9E}"/>
            </c:ext>
          </c:extLst>
        </c:ser>
        <c:ser>
          <c:idx val="1"/>
          <c:order val="1"/>
          <c:tx>
            <c:strRef>
              <c:f>分類比率!$C$61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分類比率!$C$62:$C$69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5.2631578947368418E-2</c:v>
                </c:pt>
                <c:pt idx="4">
                  <c:v>4.5454545454545456E-2</c:v>
                </c:pt>
                <c:pt idx="5">
                  <c:v>0.44370860927152317</c:v>
                </c:pt>
                <c:pt idx="6">
                  <c:v>0.46774193548387094</c:v>
                </c:pt>
                <c:pt idx="7">
                  <c:v>0.7142857142857143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A-46D5-BE5F-7D4EA7D07B9E}"/>
            </c:ext>
          </c:extLst>
        </c:ser>
        <c:ser>
          <c:idx val="2"/>
          <c:order val="2"/>
          <c:tx>
            <c:strRef>
              <c:f>分類比率!$D$61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分類比率!$D$62:$D$69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2.1097046413502108E-3</c:v>
                </c:pt>
                <c:pt idx="3">
                  <c:v>0.18421052631578946</c:v>
                </c:pt>
                <c:pt idx="4">
                  <c:v>6.0606060606060608E-2</c:v>
                </c:pt>
                <c:pt idx="5">
                  <c:v>7.2847682119205295E-2</c:v>
                </c:pt>
                <c:pt idx="6">
                  <c:v>2.4193548387096774E-2</c:v>
                </c:pt>
                <c:pt idx="7">
                  <c:v>2.8571428571428571E-2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8A-46D5-BE5F-7D4EA7D07B9E}"/>
            </c:ext>
          </c:extLst>
        </c:ser>
        <c:ser>
          <c:idx val="3"/>
          <c:order val="3"/>
          <c:tx>
            <c:strRef>
              <c:f>分類比率!$E$61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分類比率!$E$62:$E$69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1.5151515151515152E-2</c:v>
                </c:pt>
                <c:pt idx="5">
                  <c:v>1.3245033112582781E-2</c:v>
                </c:pt>
                <c:pt idx="6">
                  <c:v>8.0645161290322578E-3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8A-46D5-BE5F-7D4EA7D0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80000"/>
        <c:axId val="218494464"/>
      </c:scatterChart>
      <c:valAx>
        <c:axId val="2184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494464"/>
        <c:crosses val="autoZero"/>
        <c:crossBetween val="midCat"/>
      </c:valAx>
      <c:valAx>
        <c:axId val="2184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4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分類比率!$B$71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分類比率!$B$72:$B$79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1.176470588235294E-3</c:v>
                </c:pt>
                <c:pt idx="3">
                  <c:v>0.04</c:v>
                </c:pt>
                <c:pt idx="4">
                  <c:v>0.248</c:v>
                </c:pt>
                <c:pt idx="5">
                  <c:v>0.35185185185185186</c:v>
                </c:pt>
                <c:pt idx="6">
                  <c:v>0.40625</c:v>
                </c:pt>
                <c:pt idx="7">
                  <c:v>0.24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4C-4535-9270-105BECA123D1}"/>
            </c:ext>
          </c:extLst>
        </c:ser>
        <c:ser>
          <c:idx val="1"/>
          <c:order val="1"/>
          <c:tx>
            <c:strRef>
              <c:f>分類比率!$C$71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分類比率!$C$72:$C$79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1.176470588235294E-3</c:v>
                </c:pt>
                <c:pt idx="3">
                  <c:v>2.2857142857142857E-2</c:v>
                </c:pt>
                <c:pt idx="4">
                  <c:v>1.6E-2</c:v>
                </c:pt>
                <c:pt idx="5">
                  <c:v>0.40740740740740738</c:v>
                </c:pt>
                <c:pt idx="6">
                  <c:v>0.2890625</c:v>
                </c:pt>
                <c:pt idx="7">
                  <c:v>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4C-4535-9270-105BECA123D1}"/>
            </c:ext>
          </c:extLst>
        </c:ser>
        <c:ser>
          <c:idx val="2"/>
          <c:order val="2"/>
          <c:tx>
            <c:strRef>
              <c:f>分類比率!$D$71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分類比率!$D$72:$D$79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0.10285714285714286</c:v>
                </c:pt>
                <c:pt idx="4">
                  <c:v>0.184</c:v>
                </c:pt>
                <c:pt idx="5">
                  <c:v>7.407407407407407E-2</c:v>
                </c:pt>
                <c:pt idx="6">
                  <c:v>6.25E-2</c:v>
                </c:pt>
                <c:pt idx="7">
                  <c:v>0.08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4C-4535-9270-105BECA123D1}"/>
            </c:ext>
          </c:extLst>
        </c:ser>
        <c:ser>
          <c:idx val="3"/>
          <c:order val="3"/>
          <c:tx>
            <c:strRef>
              <c:f>分類比率!$E$71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分類比率!$E$72:$E$79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3.7037037037037035E-2</c:v>
                </c:pt>
                <c:pt idx="6">
                  <c:v>7.8125E-3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4C-4535-9270-105BECA1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6848"/>
        <c:axId val="218528768"/>
      </c:scatterChart>
      <c:valAx>
        <c:axId val="2185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528768"/>
        <c:crosses val="autoZero"/>
        <c:crossBetween val="midCat"/>
      </c:valAx>
      <c:valAx>
        <c:axId val="218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52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分類比率!$B$81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分類比率!$B$82:$B$89</c:f>
              <c:numCache>
                <c:formatCode>0.00%</c:formatCode>
                <c:ptCount val="8"/>
                <c:pt idx="0">
                  <c:v>0</c:v>
                </c:pt>
                <c:pt idx="1">
                  <c:v>5.8445353594389242E-4</c:v>
                </c:pt>
                <c:pt idx="2">
                  <c:v>1.2658227848101266E-2</c:v>
                </c:pt>
                <c:pt idx="3">
                  <c:v>4.7619047619047616E-2</c:v>
                </c:pt>
                <c:pt idx="4">
                  <c:v>1.6393442622950821E-2</c:v>
                </c:pt>
                <c:pt idx="5">
                  <c:v>2.6315789473684209E-2</c:v>
                </c:pt>
                <c:pt idx="6">
                  <c:v>0.32978723404255317</c:v>
                </c:pt>
                <c:pt idx="7">
                  <c:v>4.878048780487805E-2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5F-4489-B9FA-F1729F28D507}"/>
            </c:ext>
          </c:extLst>
        </c:ser>
        <c:ser>
          <c:idx val="1"/>
          <c:order val="1"/>
          <c:tx>
            <c:strRef>
              <c:f>分類比率!$C$81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分類比率!$C$82:$C$89</c:f>
              <c:numCache>
                <c:formatCode>0.00%</c:formatCode>
                <c:ptCount val="8"/>
                <c:pt idx="0">
                  <c:v>3.0303030303030304E-2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4.9180327868852458E-2</c:v>
                </c:pt>
                <c:pt idx="5">
                  <c:v>0.46491228070175439</c:v>
                </c:pt>
                <c:pt idx="6">
                  <c:v>0.39361702127659576</c:v>
                </c:pt>
                <c:pt idx="7">
                  <c:v>0.73170731707317072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5F-4489-B9FA-F1729F28D507}"/>
            </c:ext>
          </c:extLst>
        </c:ser>
        <c:ser>
          <c:idx val="2"/>
          <c:order val="2"/>
          <c:tx>
            <c:strRef>
              <c:f>分類比率!$D$81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分類比率!$D$82:$D$89</c:f>
              <c:numCache>
                <c:formatCode>0.00%</c:formatCode>
                <c:ptCount val="8"/>
                <c:pt idx="0">
                  <c:v>0</c:v>
                </c:pt>
                <c:pt idx="1">
                  <c:v>2.9222676797194622E-3</c:v>
                </c:pt>
                <c:pt idx="2">
                  <c:v>1.2658227848101266E-2</c:v>
                </c:pt>
                <c:pt idx="3">
                  <c:v>0.23809523809523808</c:v>
                </c:pt>
                <c:pt idx="4">
                  <c:v>4.9180327868852458E-2</c:v>
                </c:pt>
                <c:pt idx="5">
                  <c:v>4.3859649122807015E-2</c:v>
                </c:pt>
                <c:pt idx="6">
                  <c:v>8.5106382978723402E-2</c:v>
                </c:pt>
                <c:pt idx="7">
                  <c:v>2.4390243902439025E-2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5F-4489-B9FA-F1729F28D507}"/>
            </c:ext>
          </c:extLst>
        </c:ser>
        <c:ser>
          <c:idx val="3"/>
          <c:order val="3"/>
          <c:tx>
            <c:strRef>
              <c:f>分類比率!$E$81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分類比率!$E$82:$E$89</c:f>
              <c:numCache>
                <c:formatCode>0.00%</c:formatCode>
                <c:ptCount val="8"/>
                <c:pt idx="0">
                  <c:v>0</c:v>
                </c:pt>
                <c:pt idx="1">
                  <c:v>5.8445353594389242E-4</c:v>
                </c:pt>
                <c:pt idx="2">
                  <c:v>0</c:v>
                </c:pt>
                <c:pt idx="3">
                  <c:v>4.7619047619047616E-2</c:v>
                </c:pt>
                <c:pt idx="4">
                  <c:v>6.5573770491803282E-2</c:v>
                </c:pt>
                <c:pt idx="5">
                  <c:v>0</c:v>
                </c:pt>
                <c:pt idx="6">
                  <c:v>5.3191489361702126E-3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5F-4489-B9FA-F1729F28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85728"/>
        <c:axId val="218592000"/>
      </c:scatterChart>
      <c:valAx>
        <c:axId val="2185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592000"/>
        <c:crosses val="autoZero"/>
        <c:crossBetween val="midCat"/>
      </c:valAx>
      <c:valAx>
        <c:axId val="218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5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分類比率!$B$91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分類比率!$B$92:$B$99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0.10526315789473684</c:v>
                </c:pt>
                <c:pt idx="4">
                  <c:v>0.18032786885245902</c:v>
                </c:pt>
                <c:pt idx="5">
                  <c:v>0.38461538461538464</c:v>
                </c:pt>
                <c:pt idx="6">
                  <c:v>0.34146341463414637</c:v>
                </c:pt>
                <c:pt idx="7">
                  <c:v>3.5714285714285712E-2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75-4DE8-9726-FB4C5FDD361D}"/>
            </c:ext>
          </c:extLst>
        </c:ser>
        <c:ser>
          <c:idx val="1"/>
          <c:order val="1"/>
          <c:tx>
            <c:strRef>
              <c:f>分類比率!$C$91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分類比率!$C$92:$C$99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0.15789473684210525</c:v>
                </c:pt>
                <c:pt idx="4">
                  <c:v>1.6393442622950821E-2</c:v>
                </c:pt>
                <c:pt idx="5">
                  <c:v>0.26923076923076922</c:v>
                </c:pt>
                <c:pt idx="6">
                  <c:v>0.29268292682926828</c:v>
                </c:pt>
                <c:pt idx="7">
                  <c:v>0.7857142857142857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75-4DE8-9726-FB4C5FDD361D}"/>
            </c:ext>
          </c:extLst>
        </c:ser>
        <c:ser>
          <c:idx val="2"/>
          <c:order val="2"/>
          <c:tx>
            <c:strRef>
              <c:f>分類比率!$D$91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分類比率!$D$92:$D$99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8.6956521739130436E-3</c:v>
                </c:pt>
                <c:pt idx="3">
                  <c:v>0.15789473684210525</c:v>
                </c:pt>
                <c:pt idx="4">
                  <c:v>0.36065573770491804</c:v>
                </c:pt>
                <c:pt idx="5">
                  <c:v>8.9743589743589744E-2</c:v>
                </c:pt>
                <c:pt idx="6">
                  <c:v>8.130081300813009E-3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75-4DE8-9726-FB4C5FDD361D}"/>
            </c:ext>
          </c:extLst>
        </c:ser>
        <c:ser>
          <c:idx val="3"/>
          <c:order val="3"/>
          <c:tx>
            <c:strRef>
              <c:f>分類比率!$E$91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分類比率!$E$92:$E$99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3.2786885245901641E-2</c:v>
                </c:pt>
                <c:pt idx="5">
                  <c:v>3.8461538461538464E-2</c:v>
                </c:pt>
                <c:pt idx="6">
                  <c:v>2.4390243902439025E-2</c:v>
                </c:pt>
                <c:pt idx="7">
                  <c:v>5.3571428571428568E-2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75-4DE8-9726-FB4C5FDD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02208"/>
        <c:axId val="218704128"/>
      </c:scatterChart>
      <c:valAx>
        <c:axId val="2187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704128"/>
        <c:crosses val="autoZero"/>
        <c:crossBetween val="midCat"/>
      </c:valAx>
      <c:valAx>
        <c:axId val="2187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7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pest種!$B$121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pest種!$B$122:$B$129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C-40D5-A3BE-DB0CC54E05C5}"/>
            </c:ext>
          </c:extLst>
        </c:ser>
        <c:ser>
          <c:idx val="1"/>
          <c:order val="1"/>
          <c:tx>
            <c:strRef>
              <c:f>pest種!$C$121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pest種!$C$122:$C$129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C-40D5-A3BE-DB0CC54E05C5}"/>
            </c:ext>
          </c:extLst>
        </c:ser>
        <c:ser>
          <c:idx val="2"/>
          <c:order val="2"/>
          <c:tx>
            <c:strRef>
              <c:f>pest種!$D$121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pest種!$D$122:$D$129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C-40D5-A3BE-DB0CC54E05C5}"/>
            </c:ext>
          </c:extLst>
        </c:ser>
        <c:ser>
          <c:idx val="3"/>
          <c:order val="3"/>
          <c:tx>
            <c:strRef>
              <c:f>pest種!$E$121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pest種!$E$122:$E$129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F2C-40D5-A3BE-DB0CC54E05C5}"/>
            </c:ext>
          </c:extLst>
        </c:ser>
        <c:ser>
          <c:idx val="4"/>
          <c:order val="4"/>
          <c:tx>
            <c:strRef>
              <c:f>pest種!$F$121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pest種!$F$122:$F$129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F2C-40D5-A3BE-DB0CC54E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760"/>
        <c:axId val="212132224"/>
      </c:scatterChart>
      <c:valAx>
        <c:axId val="2121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132224"/>
        <c:crosses val="autoZero"/>
        <c:crossBetween val="midCat"/>
      </c:valAx>
      <c:valAx>
        <c:axId val="212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1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分類比率!$B$101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分類比率!$B$102:$B$109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1.7467248908296942E-2</c:v>
                </c:pt>
                <c:pt idx="3">
                  <c:v>5.0724637681159424E-2</c:v>
                </c:pt>
                <c:pt idx="4">
                  <c:v>0.21428571428571427</c:v>
                </c:pt>
                <c:pt idx="5">
                  <c:v>0.59322033898305082</c:v>
                </c:pt>
                <c:pt idx="6">
                  <c:v>7.3170731707317069E-2</c:v>
                </c:pt>
                <c:pt idx="7">
                  <c:v>0.1111111111111111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5B-4DC2-A90F-D1D162EB3471}"/>
            </c:ext>
          </c:extLst>
        </c:ser>
        <c:ser>
          <c:idx val="1"/>
          <c:order val="1"/>
          <c:tx>
            <c:strRef>
              <c:f>分類比率!$C$101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分類比率!$C$102:$C$109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4.3668122270742356E-3</c:v>
                </c:pt>
                <c:pt idx="3">
                  <c:v>0</c:v>
                </c:pt>
                <c:pt idx="4">
                  <c:v>7.1428571428571425E-2</c:v>
                </c:pt>
                <c:pt idx="5">
                  <c:v>0.11864406779661017</c:v>
                </c:pt>
                <c:pt idx="6">
                  <c:v>0.24390243902439024</c:v>
                </c:pt>
                <c:pt idx="7">
                  <c:v>0.44444444444444442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5B-4DC2-A90F-D1D162EB3471}"/>
            </c:ext>
          </c:extLst>
        </c:ser>
        <c:ser>
          <c:idx val="2"/>
          <c:order val="2"/>
          <c:tx>
            <c:strRef>
              <c:f>分類比率!$D$101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分類比率!$D$102:$D$109</c:f>
              <c:numCache>
                <c:formatCode>0.00%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2.1834061135371178E-2</c:v>
                </c:pt>
                <c:pt idx="3">
                  <c:v>7.2463768115942032E-2</c:v>
                </c:pt>
                <c:pt idx="4">
                  <c:v>7.1428571428571425E-2</c:v>
                </c:pt>
                <c:pt idx="5">
                  <c:v>0</c:v>
                </c:pt>
                <c:pt idx="6">
                  <c:v>0.12195121951219512</c:v>
                </c:pt>
                <c:pt idx="7">
                  <c:v>0.1111111111111111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5B-4DC2-A90F-D1D162EB3471}"/>
            </c:ext>
          </c:extLst>
        </c:ser>
        <c:ser>
          <c:idx val="3"/>
          <c:order val="3"/>
          <c:tx>
            <c:strRef>
              <c:f>分類比率!$E$101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分類比率!$E$102:$E$109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5B-4DC2-A90F-D1D162EB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61088"/>
        <c:axId val="218763264"/>
      </c:scatterChart>
      <c:valAx>
        <c:axId val="2187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763264"/>
        <c:crosses val="autoZero"/>
        <c:crossBetween val="midCat"/>
      </c:valAx>
      <c:valAx>
        <c:axId val="218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7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分類比率!$B$111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分類比率!$B$112:$B$119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0.19607843137254902</c:v>
                </c:pt>
                <c:pt idx="5">
                  <c:v>0.1981981981981982</c:v>
                </c:pt>
                <c:pt idx="6">
                  <c:v>6.8965517241379309E-2</c:v>
                </c:pt>
                <c:pt idx="7">
                  <c:v>1.2048192771084338E-2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7-436C-8601-B1747CF5E9B1}"/>
            </c:ext>
          </c:extLst>
        </c:ser>
        <c:ser>
          <c:idx val="1"/>
          <c:order val="1"/>
          <c:tx>
            <c:strRef>
              <c:f>分類比率!$C$111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分類比率!$C$112:$C$119</c:f>
              <c:numCache>
                <c:formatCode>0.00%</c:formatCode>
                <c:ptCount val="8"/>
                <c:pt idx="0">
                  <c:v>0</c:v>
                </c:pt>
                <c:pt idx="1">
                  <c:v>6.2500000000000003E-3</c:v>
                </c:pt>
                <c:pt idx="2">
                  <c:v>0</c:v>
                </c:pt>
                <c:pt idx="3">
                  <c:v>0.6</c:v>
                </c:pt>
                <c:pt idx="4">
                  <c:v>0.25490196078431371</c:v>
                </c:pt>
                <c:pt idx="5">
                  <c:v>0.69369369369369371</c:v>
                </c:pt>
                <c:pt idx="6">
                  <c:v>0.39154616240266965</c:v>
                </c:pt>
                <c:pt idx="7">
                  <c:v>0.8493975903614458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7-436C-8601-B1747CF5E9B1}"/>
            </c:ext>
          </c:extLst>
        </c:ser>
        <c:ser>
          <c:idx val="2"/>
          <c:order val="2"/>
          <c:tx>
            <c:strRef>
              <c:f>分類比率!$D$111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分類比率!$D$112:$D$119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2.7027027027027029E-2</c:v>
                </c:pt>
                <c:pt idx="6">
                  <c:v>5.5617352614015575E-3</c:v>
                </c:pt>
                <c:pt idx="7">
                  <c:v>6.024096385542169E-3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D7-436C-8601-B1747CF5E9B1}"/>
            </c:ext>
          </c:extLst>
        </c:ser>
        <c:ser>
          <c:idx val="3"/>
          <c:order val="3"/>
          <c:tx>
            <c:strRef>
              <c:f>分類比率!$E$111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分類比率!$E$112:$E$119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1.2048192771084338E-2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D7-436C-8601-B1747CF5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12416"/>
        <c:axId val="218814336"/>
      </c:scatterChart>
      <c:valAx>
        <c:axId val="2188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14336"/>
        <c:crosses val="autoZero"/>
        <c:crossBetween val="midCat"/>
      </c:valAx>
      <c:valAx>
        <c:axId val="2188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1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分類比率!$B$121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分類比率!$B$122:$B$129</c:f>
              <c:numCache>
                <c:formatCode>0.00%</c:formatCode>
                <c:ptCount val="8"/>
                <c:pt idx="0">
                  <c:v>0</c:v>
                </c:pt>
                <c:pt idx="1">
                  <c:v>1.1627906976744186E-2</c:v>
                </c:pt>
                <c:pt idx="2">
                  <c:v>0</c:v>
                </c:pt>
                <c:pt idx="3">
                  <c:v>1.5384615384615385E-2</c:v>
                </c:pt>
                <c:pt idx="4">
                  <c:v>0</c:v>
                </c:pt>
                <c:pt idx="5">
                  <c:v>2.1739130434782608E-2</c:v>
                </c:pt>
                <c:pt idx="6">
                  <c:v>0.15</c:v>
                </c:pt>
                <c:pt idx="7">
                  <c:v>0.2857142857142857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18-4FE5-8626-C8BE84C8BA5E}"/>
            </c:ext>
          </c:extLst>
        </c:ser>
        <c:ser>
          <c:idx val="1"/>
          <c:order val="1"/>
          <c:tx>
            <c:strRef>
              <c:f>分類比率!$C$121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分類比率!$C$122:$C$129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3.787878787878788E-3</c:v>
                </c:pt>
                <c:pt idx="3">
                  <c:v>0</c:v>
                </c:pt>
                <c:pt idx="4">
                  <c:v>0</c:v>
                </c:pt>
                <c:pt idx="5">
                  <c:v>2.1739130434782608E-2</c:v>
                </c:pt>
                <c:pt idx="6">
                  <c:v>2.5000000000000001E-2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18-4FE5-8626-C8BE84C8BA5E}"/>
            </c:ext>
          </c:extLst>
        </c:ser>
        <c:ser>
          <c:idx val="2"/>
          <c:order val="2"/>
          <c:tx>
            <c:strRef>
              <c:f>分類比率!$D$121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分類比率!$D$122:$D$129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0.18867924528301888</c:v>
                </c:pt>
                <c:pt idx="5">
                  <c:v>0.10869565217391304</c:v>
                </c:pt>
                <c:pt idx="6">
                  <c:v>0</c:v>
                </c:pt>
                <c:pt idx="7">
                  <c:v>0.2857142857142857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18-4FE5-8626-C8BE84C8BA5E}"/>
            </c:ext>
          </c:extLst>
        </c:ser>
        <c:ser>
          <c:idx val="3"/>
          <c:order val="3"/>
          <c:tx>
            <c:strRef>
              <c:f>分類比率!$E$121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分類比率!$E$122:$E$129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2.1739130434782608E-2</c:v>
                </c:pt>
                <c:pt idx="6">
                  <c:v>7.4999999999999997E-2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18-4FE5-8626-C8BE84C8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54912"/>
        <c:axId val="218856832"/>
      </c:scatterChart>
      <c:valAx>
        <c:axId val="2188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56832"/>
        <c:crosses val="autoZero"/>
        <c:crossBetween val="midCat"/>
      </c:valAx>
      <c:valAx>
        <c:axId val="2188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分類比率!$B$131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分類比率!$B$132:$B$139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0.1891891891891892</c:v>
                </c:pt>
                <c:pt idx="6">
                  <c:v>0.27777777777777779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E-41E0-BD59-B3158545DB86}"/>
            </c:ext>
          </c:extLst>
        </c:ser>
        <c:ser>
          <c:idx val="1"/>
          <c:order val="1"/>
          <c:tx>
            <c:strRef>
              <c:f>分類比率!$C$131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分類比率!$C$132:$C$139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0.1891891891891892</c:v>
                </c:pt>
                <c:pt idx="6">
                  <c:v>0.25</c:v>
                </c:pt>
                <c:pt idx="7">
                  <c:v>0.63157894736842102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E-41E0-BD59-B3158545DB86}"/>
            </c:ext>
          </c:extLst>
        </c:ser>
        <c:ser>
          <c:idx val="2"/>
          <c:order val="2"/>
          <c:tx>
            <c:strRef>
              <c:f>分類比率!$D$131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分類比率!$D$132:$D$139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0.13333333333333333</c:v>
                </c:pt>
                <c:pt idx="5">
                  <c:v>4.0540540540540543E-2</c:v>
                </c:pt>
                <c:pt idx="6">
                  <c:v>5.5555555555555552E-2</c:v>
                </c:pt>
                <c:pt idx="7">
                  <c:v>5.2631578947368418E-2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BE-41E0-BD59-B3158545DB86}"/>
            </c:ext>
          </c:extLst>
        </c:ser>
        <c:ser>
          <c:idx val="3"/>
          <c:order val="3"/>
          <c:tx>
            <c:strRef>
              <c:f>分類比率!$E$131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分類比率!$E$132:$E$139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2.7027027027027029E-2</c:v>
                </c:pt>
                <c:pt idx="6">
                  <c:v>9.2592592592592587E-3</c:v>
                </c:pt>
                <c:pt idx="7">
                  <c:v>0.10526315789473684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BE-41E0-BD59-B3158545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5232"/>
        <c:axId val="218981504"/>
      </c:scatterChart>
      <c:valAx>
        <c:axId val="2189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981504"/>
        <c:crosses val="autoZero"/>
        <c:crossBetween val="midCat"/>
      </c:valAx>
      <c:valAx>
        <c:axId val="2189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9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分類比率!$B$141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分類比率!$B$142:$B$149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9.0909090909090912E-2</c:v>
                </c:pt>
                <c:pt idx="6">
                  <c:v>1</c:v>
                </c:pt>
                <c:pt idx="7">
                  <c:v>0.14285714285714285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9F-4965-BC80-E4A5632EE336}"/>
            </c:ext>
          </c:extLst>
        </c:ser>
        <c:ser>
          <c:idx val="1"/>
          <c:order val="1"/>
          <c:tx>
            <c:strRef>
              <c:f>分類比率!$C$141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分類比率!$C$142:$C$149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0.5714285714285714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9F-4965-BC80-E4A5632EE336}"/>
            </c:ext>
          </c:extLst>
        </c:ser>
        <c:ser>
          <c:idx val="2"/>
          <c:order val="2"/>
          <c:tx>
            <c:strRef>
              <c:f>分類比率!$D$141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分類比率!$D$142:$D$149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0.27272727272727271</c:v>
                </c:pt>
                <c:pt idx="6">
                  <c:v>0</c:v>
                </c:pt>
                <c:pt idx="7">
                  <c:v>7.1428571428571425E-2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9F-4965-BC80-E4A5632EE336}"/>
            </c:ext>
          </c:extLst>
        </c:ser>
        <c:ser>
          <c:idx val="3"/>
          <c:order val="3"/>
          <c:tx>
            <c:strRef>
              <c:f>分類比率!$E$141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分類比率!$E$142:$E$149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7.1428571428571425E-2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9F-4965-BC80-E4A5632E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6176"/>
        <c:axId val="219028096"/>
      </c:scatterChart>
      <c:valAx>
        <c:axId val="2190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28096"/>
        <c:crosses val="autoZero"/>
        <c:crossBetween val="midCat"/>
      </c:valAx>
      <c:valAx>
        <c:axId val="219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分類比率!$B$151</c:f>
              <c:strCache>
                <c:ptCount val="1"/>
                <c:pt idx="0">
                  <c:v>飛蝨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分類比率!$A$152:$A$159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分類比率!$B$152:$B$159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0.3888888888888889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A-4FB3-87DE-447797C996D3}"/>
            </c:ext>
          </c:extLst>
        </c:ser>
        <c:ser>
          <c:idx val="1"/>
          <c:order val="1"/>
          <c:tx>
            <c:strRef>
              <c:f>分類比率!$C$151</c:f>
              <c:strCache>
                <c:ptCount val="1"/>
                <c:pt idx="0">
                  <c:v>葉蟬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分類比率!$A$152:$A$159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分類比率!$C$152:$C$159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5.5555555555555552E-2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7A-4FB3-87DE-447797C996D3}"/>
            </c:ext>
          </c:extLst>
        </c:ser>
        <c:ser>
          <c:idx val="2"/>
          <c:order val="2"/>
          <c:tx>
            <c:strRef>
              <c:f>分類比率!$D$151</c:f>
              <c:strCache>
                <c:ptCount val="1"/>
                <c:pt idx="0">
                  <c:v>蜘蛛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分類比率!$A$152:$A$159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分類比率!$D$152:$D$159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5.5555555555555552E-2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7A-4FB3-87DE-447797C996D3}"/>
            </c:ext>
          </c:extLst>
        </c:ser>
        <c:ser>
          <c:idx val="3"/>
          <c:order val="3"/>
          <c:tx>
            <c:strRef>
              <c:f>分類比率!$E$151</c:f>
              <c:strCache>
                <c:ptCount val="1"/>
                <c:pt idx="0">
                  <c:v>瓢蟲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分類比率!$A$152:$A$159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分類比率!$E$152:$E$159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7A-4FB3-87DE-447797C9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5056"/>
        <c:axId val="219095424"/>
      </c:scatterChart>
      <c:valAx>
        <c:axId val="2190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95424"/>
        <c:crosses val="autoZero"/>
        <c:crossBetween val="midCat"/>
      </c:valAx>
      <c:valAx>
        <c:axId val="219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8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'6平均'!$B$1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'6平均'!$A$2:$A$9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'6平均'!$B$2:$B$9</c:f>
              <c:numCache>
                <c:formatCode>0.00</c:formatCode>
                <c:ptCount val="8"/>
                <c:pt idx="0">
                  <c:v>0.33333333333333331</c:v>
                </c:pt>
                <c:pt idx="1">
                  <c:v>1.3333333333333333</c:v>
                </c:pt>
                <c:pt idx="2">
                  <c:v>8.6666666666666661</c:v>
                </c:pt>
                <c:pt idx="3">
                  <c:v>24</c:v>
                </c:pt>
                <c:pt idx="4">
                  <c:v>64</c:v>
                </c:pt>
                <c:pt idx="5">
                  <c:v>119.33333333333333</c:v>
                </c:pt>
                <c:pt idx="6">
                  <c:v>122.66666666666667</c:v>
                </c:pt>
                <c:pt idx="7">
                  <c:v>63.333333333333336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C1-4C51-AA23-F6D180B69632}"/>
            </c:ext>
          </c:extLst>
        </c:ser>
        <c:ser>
          <c:idx val="1"/>
          <c:order val="1"/>
          <c:tx>
            <c:strRef>
              <c:f>'6平均'!$C$1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'6平均'!$A$2:$A$9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'6平均'!$C$2:$C$9</c:f>
              <c:numCache>
                <c:formatCode>0.00</c:formatCode>
                <c:ptCount val="8"/>
                <c:pt idx="0">
                  <c:v>0</c:v>
                </c:pt>
                <c:pt idx="1">
                  <c:v>5.333333333333333</c:v>
                </c:pt>
                <c:pt idx="2">
                  <c:v>6.333333333333333</c:v>
                </c:pt>
                <c:pt idx="3">
                  <c:v>35</c:v>
                </c:pt>
                <c:pt idx="4">
                  <c:v>42.666666666666664</c:v>
                </c:pt>
                <c:pt idx="5">
                  <c:v>15</c:v>
                </c:pt>
                <c:pt idx="6">
                  <c:v>21.666666666666668</c:v>
                </c:pt>
                <c:pt idx="7">
                  <c:v>23.666666666666668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C1-4C51-AA23-F6D180B69632}"/>
            </c:ext>
          </c:extLst>
        </c:ser>
        <c:ser>
          <c:idx val="2"/>
          <c:order val="2"/>
          <c:tx>
            <c:strRef>
              <c:f>'6平均'!$D$1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'6平均'!$A$2:$A$9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'6平均'!$D$2:$D$9</c:f>
              <c:numCache>
                <c:formatCode>0.00</c:formatCode>
                <c:ptCount val="8"/>
                <c:pt idx="0">
                  <c:v>0.33333333333333331</c:v>
                </c:pt>
                <c:pt idx="1">
                  <c:v>1.3333333333333333</c:v>
                </c:pt>
                <c:pt idx="2">
                  <c:v>3.3333333333333335</c:v>
                </c:pt>
                <c:pt idx="3">
                  <c:v>3</c:v>
                </c:pt>
                <c:pt idx="4">
                  <c:v>11.333333333333334</c:v>
                </c:pt>
                <c:pt idx="5">
                  <c:v>2.6666666666666665</c:v>
                </c:pt>
                <c:pt idx="6">
                  <c:v>10</c:v>
                </c:pt>
                <c:pt idx="7">
                  <c:v>6.333333333333333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C1-4C51-AA23-F6D180B69632}"/>
            </c:ext>
          </c:extLst>
        </c:ser>
        <c:ser>
          <c:idx val="3"/>
          <c:order val="3"/>
          <c:tx>
            <c:strRef>
              <c:f>'6平均'!$E$1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'6平均'!$A$2:$A$9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'6平均'!$E$2:$E$9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1.3333333333333333</c:v>
                </c:pt>
                <c:pt idx="4">
                  <c:v>5</c:v>
                </c:pt>
                <c:pt idx="5">
                  <c:v>2.6666666666666665</c:v>
                </c:pt>
                <c:pt idx="6">
                  <c:v>0.66666666666666663</c:v>
                </c:pt>
                <c:pt idx="7">
                  <c:v>0.66666666666666663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C1-4C51-AA23-F6D180B6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14784"/>
        <c:axId val="218216704"/>
      </c:scatterChart>
      <c:valAx>
        <c:axId val="2182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216704"/>
        <c:crosses val="autoZero"/>
        <c:crossBetween val="midCat"/>
      </c:valAx>
      <c:valAx>
        <c:axId val="2182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21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'6平均'!$B$31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'6平均'!$A$32:$A$39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'6平均'!$B$32:$B$39</c:f>
              <c:numCache>
                <c:formatCode>0.00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2.3333333333333335</c:v>
                </c:pt>
                <c:pt idx="3">
                  <c:v>7</c:v>
                </c:pt>
                <c:pt idx="4">
                  <c:v>15.333333333333334</c:v>
                </c:pt>
                <c:pt idx="5">
                  <c:v>66</c:v>
                </c:pt>
                <c:pt idx="6">
                  <c:v>169</c:v>
                </c:pt>
                <c:pt idx="7">
                  <c:v>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8C-4743-909F-9E7648084A6E}"/>
            </c:ext>
          </c:extLst>
        </c:ser>
        <c:ser>
          <c:idx val="1"/>
          <c:order val="1"/>
          <c:tx>
            <c:strRef>
              <c:f>'6平均'!$C$31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'6平均'!$A$32:$A$39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'6平均'!$C$32:$C$39</c:f>
              <c:numCache>
                <c:formatCode>0.00</c:formatCode>
                <c:ptCount val="8"/>
                <c:pt idx="0">
                  <c:v>0.33333333333333331</c:v>
                </c:pt>
                <c:pt idx="1">
                  <c:v>1</c:v>
                </c:pt>
                <c:pt idx="2">
                  <c:v>5.333333333333333</c:v>
                </c:pt>
                <c:pt idx="3">
                  <c:v>6.333333333333333</c:v>
                </c:pt>
                <c:pt idx="4">
                  <c:v>10.666666666666666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8C-4743-909F-9E7648084A6E}"/>
            </c:ext>
          </c:extLst>
        </c:ser>
        <c:ser>
          <c:idx val="2"/>
          <c:order val="2"/>
          <c:tx>
            <c:strRef>
              <c:f>'6平均'!$D$31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'6平均'!$A$32:$A$39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'6平均'!$D$32:$D$39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1.3333333333333333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2.3333333333333335</c:v>
                </c:pt>
                <c:pt idx="6">
                  <c:v>6.666666666666667</c:v>
                </c:pt>
                <c:pt idx="7">
                  <c:v>4.333333333333333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8C-4743-909F-9E7648084A6E}"/>
            </c:ext>
          </c:extLst>
        </c:ser>
        <c:ser>
          <c:idx val="3"/>
          <c:order val="3"/>
          <c:tx>
            <c:strRef>
              <c:f>'6平均'!$E$31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'6平均'!$A$32:$A$39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'6平均'!$E$32:$E$39</c:f>
              <c:numCache>
                <c:formatCode>0.00</c:formatCode>
                <c:ptCount val="8"/>
                <c:pt idx="0">
                  <c:v>0.33333333333333331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0.33333333333333331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8C-4743-909F-9E764808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26912"/>
        <c:axId val="218341376"/>
      </c:scatterChart>
      <c:valAx>
        <c:axId val="2183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341376"/>
        <c:crosses val="autoZero"/>
        <c:crossBetween val="midCat"/>
      </c:valAx>
      <c:valAx>
        <c:axId val="2183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32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'6平均'!$B$41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'6平均'!$A$42:$A$49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'6平均'!$B$42:$B$49</c:f>
              <c:numCache>
                <c:formatCode>0.00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5B-4C8E-B683-13F04149CF6B}"/>
            </c:ext>
          </c:extLst>
        </c:ser>
        <c:ser>
          <c:idx val="1"/>
          <c:order val="1"/>
          <c:tx>
            <c:strRef>
              <c:f>'6平均'!$C$41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'6平均'!$A$42:$A$49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'6平均'!$C$42:$C$49</c:f>
              <c:numCache>
                <c:formatCode>0.00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37</c:v>
                </c:pt>
                <c:pt idx="4">
                  <c:v>17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5B-4C8E-B683-13F04149CF6B}"/>
            </c:ext>
          </c:extLst>
        </c:ser>
        <c:ser>
          <c:idx val="2"/>
          <c:order val="2"/>
          <c:tx>
            <c:strRef>
              <c:f>'6平均'!$D$41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'6平均'!$A$42:$A$49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'6平均'!$D$42:$D$49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5B-4C8E-B683-13F04149CF6B}"/>
            </c:ext>
          </c:extLst>
        </c:ser>
        <c:ser>
          <c:idx val="3"/>
          <c:order val="3"/>
          <c:tx>
            <c:strRef>
              <c:f>'6平均'!$E$41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'6平均'!$A$42:$A$49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'6平均'!$E$42:$E$49</c:f>
              <c:numCache>
                <c:formatCode>0.00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5B-4C8E-B683-13F04149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8336"/>
        <c:axId val="218260992"/>
      </c:scatterChart>
      <c:valAx>
        <c:axId val="2182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260992"/>
        <c:crosses val="autoZero"/>
        <c:crossBetween val="midCat"/>
      </c:valAx>
      <c:valAx>
        <c:axId val="2182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2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'6平均'!$B$51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'6平均'!$A$52:$A$59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'6平均'!$B$52:$B$59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  <c:pt idx="6">
                  <c:v>57</c:v>
                </c:pt>
                <c:pt idx="7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51-45BD-96E5-457A80C570C1}"/>
            </c:ext>
          </c:extLst>
        </c:ser>
        <c:ser>
          <c:idx val="1"/>
          <c:order val="1"/>
          <c:tx>
            <c:strRef>
              <c:f>'6平均'!$C$51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'6平均'!$A$52:$A$59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'6平均'!$C$52:$C$59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51-45BD-96E5-457A80C570C1}"/>
            </c:ext>
          </c:extLst>
        </c:ser>
        <c:ser>
          <c:idx val="2"/>
          <c:order val="2"/>
          <c:tx>
            <c:strRef>
              <c:f>'6平均'!$D$51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'6平均'!$A$52:$A$59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'6平均'!$D$52:$D$59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51-45BD-96E5-457A80C570C1}"/>
            </c:ext>
          </c:extLst>
        </c:ser>
        <c:ser>
          <c:idx val="3"/>
          <c:order val="3"/>
          <c:tx>
            <c:strRef>
              <c:f>'6平均'!$E$51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'6平均'!$A$52:$A$59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'6平均'!$E$52:$E$59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51-45BD-96E5-457A80C5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63136"/>
        <c:axId val="219565056"/>
      </c:scatterChart>
      <c:valAx>
        <c:axId val="2195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565056"/>
        <c:crosses val="autoZero"/>
        <c:crossBetween val="midCat"/>
      </c:valAx>
      <c:valAx>
        <c:axId val="219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5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pest種!$B$131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pest種!$B$132:$B$139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27</c:v>
                </c:pt>
                <c:pt idx="7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58-4C0C-85CD-0AE839026997}"/>
            </c:ext>
          </c:extLst>
        </c:ser>
        <c:ser>
          <c:idx val="1"/>
          <c:order val="1"/>
          <c:tx>
            <c:strRef>
              <c:f>pest種!$C$131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pest種!$C$132:$C$139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58-4C0C-85CD-0AE839026997}"/>
            </c:ext>
          </c:extLst>
        </c:ser>
        <c:ser>
          <c:idx val="2"/>
          <c:order val="2"/>
          <c:tx>
            <c:strRef>
              <c:f>pest種!$D$131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pest種!$D$132:$D$139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58-4C0C-85CD-0AE839026997}"/>
            </c:ext>
          </c:extLst>
        </c:ser>
        <c:ser>
          <c:idx val="3"/>
          <c:order val="3"/>
          <c:tx>
            <c:strRef>
              <c:f>pest種!$E$131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pest種!$E$132:$E$139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58-4C0C-85CD-0AE839026997}"/>
            </c:ext>
          </c:extLst>
        </c:ser>
        <c:ser>
          <c:idx val="4"/>
          <c:order val="4"/>
          <c:tx>
            <c:strRef>
              <c:f>pest種!$F$131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pest種!$F$132:$F$139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58-4C0C-85CD-0AE83902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3584"/>
        <c:axId val="212245504"/>
      </c:scatterChart>
      <c:valAx>
        <c:axId val="212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45504"/>
        <c:crosses val="autoZero"/>
        <c:crossBetween val="midCat"/>
      </c:valAx>
      <c:valAx>
        <c:axId val="212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'6平均'!$B$11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'6平均'!$A$12:$A$19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'6平均'!$B$12:$B$19</c:f>
              <c:numCache>
                <c:formatCode>0.00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4.666666666666667</c:v>
                </c:pt>
                <c:pt idx="3">
                  <c:v>23.666666666666668</c:v>
                </c:pt>
                <c:pt idx="4">
                  <c:v>34.333333333333336</c:v>
                </c:pt>
                <c:pt idx="5">
                  <c:v>118.66666666666667</c:v>
                </c:pt>
                <c:pt idx="6">
                  <c:v>114.66666666666667</c:v>
                </c:pt>
                <c:pt idx="7">
                  <c:v>35.333333333333336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D8-4587-971E-3694E17618EC}"/>
            </c:ext>
          </c:extLst>
        </c:ser>
        <c:ser>
          <c:idx val="1"/>
          <c:order val="1"/>
          <c:tx>
            <c:strRef>
              <c:f>'6平均'!$C$11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'6平均'!$A$12:$A$19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'6平均'!$C$12:$C$19</c:f>
              <c:numCache>
                <c:formatCode>0.00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5.666666666666667</c:v>
                </c:pt>
                <c:pt idx="3">
                  <c:v>14</c:v>
                </c:pt>
                <c:pt idx="4">
                  <c:v>20</c:v>
                </c:pt>
                <c:pt idx="5">
                  <c:v>13.333333333333334</c:v>
                </c:pt>
                <c:pt idx="6">
                  <c:v>20.333333333333332</c:v>
                </c:pt>
                <c:pt idx="7">
                  <c:v>8.6666666666666661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D8-4587-971E-3694E17618EC}"/>
            </c:ext>
          </c:extLst>
        </c:ser>
        <c:ser>
          <c:idx val="2"/>
          <c:order val="2"/>
          <c:tx>
            <c:strRef>
              <c:f>'6平均'!$D$11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'6平均'!$A$12:$A$19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'6平均'!$D$12:$D$19</c:f>
              <c:numCache>
                <c:formatCode>0.00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1.6666666666666667</c:v>
                </c:pt>
                <c:pt idx="4">
                  <c:v>3.6666666666666665</c:v>
                </c:pt>
                <c:pt idx="5">
                  <c:v>7.333333333333333</c:v>
                </c:pt>
                <c:pt idx="6">
                  <c:v>8.6666666666666661</c:v>
                </c:pt>
                <c:pt idx="7">
                  <c:v>2.6666666666666665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D8-4587-971E-3694E17618EC}"/>
            </c:ext>
          </c:extLst>
        </c:ser>
        <c:ser>
          <c:idx val="3"/>
          <c:order val="3"/>
          <c:tx>
            <c:strRef>
              <c:f>'6平均'!$E$11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'6平均'!$A$12:$A$19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'6平均'!$E$12:$E$19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0.33333333333333331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D8-4587-971E-3694E176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97440"/>
        <c:axId val="219603712"/>
      </c:scatterChart>
      <c:valAx>
        <c:axId val="2195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603712"/>
        <c:crosses val="autoZero"/>
        <c:crossBetween val="midCat"/>
      </c:valAx>
      <c:valAx>
        <c:axId val="219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5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'6平均'!$B$21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'6平均'!$A$22:$A$29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'6平均'!$B$22:$B$29</c:f>
              <c:numCache>
                <c:formatCode>0.00</c:formatCode>
                <c:ptCount val="8"/>
                <c:pt idx="0">
                  <c:v>2.3333333333333335</c:v>
                </c:pt>
                <c:pt idx="1">
                  <c:v>3.6666666666666665</c:v>
                </c:pt>
                <c:pt idx="2">
                  <c:v>7.666666666666667</c:v>
                </c:pt>
                <c:pt idx="3">
                  <c:v>10</c:v>
                </c:pt>
                <c:pt idx="4">
                  <c:v>30</c:v>
                </c:pt>
                <c:pt idx="5">
                  <c:v>75.333333333333329</c:v>
                </c:pt>
                <c:pt idx="6">
                  <c:v>136.66666666666666</c:v>
                </c:pt>
                <c:pt idx="7">
                  <c:v>25.333333333333332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A8-4702-9F6A-DFBD5BB11BDA}"/>
            </c:ext>
          </c:extLst>
        </c:ser>
        <c:ser>
          <c:idx val="1"/>
          <c:order val="1"/>
          <c:tx>
            <c:strRef>
              <c:f>'6平均'!$C$21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'6平均'!$A$22:$A$29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'6平均'!$C$22:$C$29</c:f>
              <c:numCache>
                <c:formatCode>0.00</c:formatCode>
                <c:ptCount val="8"/>
                <c:pt idx="0">
                  <c:v>0</c:v>
                </c:pt>
                <c:pt idx="1">
                  <c:v>4.333333333333333</c:v>
                </c:pt>
                <c:pt idx="2">
                  <c:v>11.666666666666666</c:v>
                </c:pt>
                <c:pt idx="3">
                  <c:v>18</c:v>
                </c:pt>
                <c:pt idx="4">
                  <c:v>16.333333333333332</c:v>
                </c:pt>
                <c:pt idx="5">
                  <c:v>11.666666666666666</c:v>
                </c:pt>
                <c:pt idx="6">
                  <c:v>19.666666666666668</c:v>
                </c:pt>
                <c:pt idx="7">
                  <c:v>1.6666666666666667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A8-4702-9F6A-DFBD5BB11BDA}"/>
            </c:ext>
          </c:extLst>
        </c:ser>
        <c:ser>
          <c:idx val="2"/>
          <c:order val="2"/>
          <c:tx>
            <c:strRef>
              <c:f>'6平均'!$D$21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'6平均'!$A$22:$A$29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'6平均'!$D$22:$D$29</c:f>
              <c:numCache>
                <c:formatCode>0.00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2.3333333333333335</c:v>
                </c:pt>
                <c:pt idx="3">
                  <c:v>0.66666666666666663</c:v>
                </c:pt>
                <c:pt idx="4">
                  <c:v>2.6666666666666665</c:v>
                </c:pt>
                <c:pt idx="5">
                  <c:v>3.3333333333333335</c:v>
                </c:pt>
                <c:pt idx="6">
                  <c:v>5.333333333333333</c:v>
                </c:pt>
                <c:pt idx="7">
                  <c:v>3.3333333333333335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A8-4702-9F6A-DFBD5BB11BDA}"/>
            </c:ext>
          </c:extLst>
        </c:ser>
        <c:ser>
          <c:idx val="3"/>
          <c:order val="3"/>
          <c:tx>
            <c:strRef>
              <c:f>'6平均'!$E$21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'6平均'!$A$22:$A$29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'6平均'!$E$22:$E$29</c:f>
              <c:numCache>
                <c:formatCode>0.00</c:formatCode>
                <c:ptCount val="8"/>
                <c:pt idx="0">
                  <c:v>0</c:v>
                </c:pt>
                <c:pt idx="1">
                  <c:v>16.666666666666668</c:v>
                </c:pt>
                <c:pt idx="2">
                  <c:v>0.66666666666666663</c:v>
                </c:pt>
                <c:pt idx="3">
                  <c:v>0</c:v>
                </c:pt>
                <c:pt idx="4">
                  <c:v>0.66666666666666663</c:v>
                </c:pt>
                <c:pt idx="5">
                  <c:v>3.3333333333333335</c:v>
                </c:pt>
                <c:pt idx="6">
                  <c:v>0.66666666666666663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A8-4702-9F6A-DFBD5BB1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56576"/>
        <c:axId val="219658496"/>
      </c:scatterChart>
      <c:valAx>
        <c:axId val="2196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658496"/>
        <c:crosses val="autoZero"/>
        <c:crossBetween val="midCat"/>
      </c:valAx>
      <c:valAx>
        <c:axId val="2196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6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苑裡有機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苑裡有機慣行!$B$1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苑裡有機慣行!$A$2:$A$8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苑裡有機慣行!$B$2:$B$8</c:f>
              <c:numCache>
                <c:formatCode>0.00</c:formatCode>
                <c:ptCount val="7"/>
                <c:pt idx="0">
                  <c:v>0.88888888888888895</c:v>
                </c:pt>
                <c:pt idx="1">
                  <c:v>2.3333333333333335</c:v>
                </c:pt>
                <c:pt idx="2">
                  <c:v>6.1111111111111107</c:v>
                </c:pt>
                <c:pt idx="3">
                  <c:v>12</c:v>
                </c:pt>
                <c:pt idx="4">
                  <c:v>32</c:v>
                </c:pt>
                <c:pt idx="5">
                  <c:v>65.888888888888886</c:v>
                </c:pt>
                <c:pt idx="6">
                  <c:v>88.777777777777771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C-4235-AE41-36E21518B58E}"/>
            </c:ext>
          </c:extLst>
        </c:ser>
        <c:ser>
          <c:idx val="1"/>
          <c:order val="1"/>
          <c:tx>
            <c:strRef>
              <c:f>苑裡有機慣行!$C$1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苑裡有機慣行!$A$2:$A$8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苑裡有機慣行!$C$2:$C$8</c:f>
              <c:numCache>
                <c:formatCode>0.00</c:formatCode>
                <c:ptCount val="7"/>
                <c:pt idx="0">
                  <c:v>0</c:v>
                </c:pt>
                <c:pt idx="1">
                  <c:v>3.5555555555555554</c:v>
                </c:pt>
                <c:pt idx="2">
                  <c:v>8</c:v>
                </c:pt>
                <c:pt idx="3">
                  <c:v>30</c:v>
                </c:pt>
                <c:pt idx="4">
                  <c:v>25.333333333333332</c:v>
                </c:pt>
                <c:pt idx="5">
                  <c:v>12.222222222222221</c:v>
                </c:pt>
                <c:pt idx="6">
                  <c:v>14.777777777777779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C-4235-AE41-36E21518B58E}"/>
            </c:ext>
          </c:extLst>
        </c:ser>
        <c:ser>
          <c:idx val="2"/>
          <c:order val="2"/>
          <c:tx>
            <c:strRef>
              <c:f>苑裡有機慣行!$D$1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苑裡有機慣行!$A$2:$A$8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苑裡有機慣行!$D$2:$D$8</c:f>
              <c:numCache>
                <c:formatCode>0.00</c:formatCode>
                <c:ptCount val="7"/>
                <c:pt idx="0">
                  <c:v>0.1111111111111111</c:v>
                </c:pt>
                <c:pt idx="1">
                  <c:v>0.66666666666666663</c:v>
                </c:pt>
                <c:pt idx="2">
                  <c:v>2.2222222222222223</c:v>
                </c:pt>
                <c:pt idx="3">
                  <c:v>1.5555555555555554</c:v>
                </c:pt>
                <c:pt idx="4">
                  <c:v>6</c:v>
                </c:pt>
                <c:pt idx="5">
                  <c:v>4.333333333333333</c:v>
                </c:pt>
                <c:pt idx="6">
                  <c:v>5.4444444444444438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1C-4235-AE41-36E21518B58E}"/>
            </c:ext>
          </c:extLst>
        </c:ser>
        <c:ser>
          <c:idx val="3"/>
          <c:order val="3"/>
          <c:tx>
            <c:strRef>
              <c:f>苑裡有機慣行!$E$1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苑裡有機慣行!$A$2:$A$8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苑裡有機慣行!$E$2:$E$8</c:f>
              <c:numCache>
                <c:formatCode>0.00</c:formatCode>
                <c:ptCount val="7"/>
                <c:pt idx="0">
                  <c:v>0</c:v>
                </c:pt>
                <c:pt idx="1">
                  <c:v>5.8888888888888893</c:v>
                </c:pt>
                <c:pt idx="2">
                  <c:v>0.33333333333333331</c:v>
                </c:pt>
                <c:pt idx="3">
                  <c:v>0.77777777777777768</c:v>
                </c:pt>
                <c:pt idx="4">
                  <c:v>1.8888888888888891</c:v>
                </c:pt>
                <c:pt idx="5">
                  <c:v>2</c:v>
                </c:pt>
                <c:pt idx="6">
                  <c:v>0.77777777777777768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1C-4235-AE41-36E21518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47200"/>
        <c:axId val="219746688"/>
      </c:scatterChart>
      <c:valAx>
        <c:axId val="2193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746688"/>
        <c:crosses val="autoZero"/>
        <c:crossBetween val="midCat"/>
      </c:valAx>
      <c:valAx>
        <c:axId val="2197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34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苑裡慣行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苑裡有機慣行!$B$11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苑裡有機慣行!$A$12:$A$18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苑裡有機慣行!$B$12:$B$18</c:f>
              <c:numCache>
                <c:formatCode>0.00</c:formatCode>
                <c:ptCount val="7"/>
                <c:pt idx="0">
                  <c:v>0</c:v>
                </c:pt>
                <c:pt idx="1">
                  <c:v>0.44444444444444442</c:v>
                </c:pt>
                <c:pt idx="2">
                  <c:v>2.3333333333333335</c:v>
                </c:pt>
                <c:pt idx="3">
                  <c:v>10.555555555555555</c:v>
                </c:pt>
                <c:pt idx="4">
                  <c:v>16.888888888888889</c:v>
                </c:pt>
                <c:pt idx="5">
                  <c:v>72.8888888888889</c:v>
                </c:pt>
                <c:pt idx="6">
                  <c:v>113.55555555555556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E6-482A-9DDC-3342DB6A57F6}"/>
            </c:ext>
          </c:extLst>
        </c:ser>
        <c:ser>
          <c:idx val="1"/>
          <c:order val="1"/>
          <c:tx>
            <c:strRef>
              <c:f>苑裡有機慣行!$C$11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苑裡有機慣行!$A$12:$A$18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苑裡有機慣行!$C$12:$C$18</c:f>
              <c:numCache>
                <c:formatCode>0.00</c:formatCode>
                <c:ptCount val="7"/>
                <c:pt idx="0">
                  <c:v>0.1111111111111111</c:v>
                </c:pt>
                <c:pt idx="1">
                  <c:v>0.55555555555555547</c:v>
                </c:pt>
                <c:pt idx="2">
                  <c:v>4.666666666666667</c:v>
                </c:pt>
                <c:pt idx="3">
                  <c:v>7.1111111111111107</c:v>
                </c:pt>
                <c:pt idx="4">
                  <c:v>13.888888888888888</c:v>
                </c:pt>
                <c:pt idx="5">
                  <c:v>7.8888888888888893</c:v>
                </c:pt>
                <c:pt idx="6">
                  <c:v>12.222222222222221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E6-482A-9DDC-3342DB6A57F6}"/>
            </c:ext>
          </c:extLst>
        </c:ser>
        <c:ser>
          <c:idx val="2"/>
          <c:order val="2"/>
          <c:tx>
            <c:strRef>
              <c:f>苑裡有機慣行!$D$11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苑裡有機慣行!$A$12:$A$18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苑裡有機慣行!$D$12:$D$18</c:f>
              <c:numCache>
                <c:formatCode>0.00</c:formatCode>
                <c:ptCount val="7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4.5555555555555554</c:v>
                </c:pt>
                <c:pt idx="6">
                  <c:v>7.7777777777777777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E6-482A-9DDC-3342DB6A57F6}"/>
            </c:ext>
          </c:extLst>
        </c:ser>
        <c:ser>
          <c:idx val="3"/>
          <c:order val="3"/>
          <c:tx>
            <c:strRef>
              <c:f>苑裡有機慣行!$E$11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苑裡有機慣行!$A$12:$A$18</c:f>
              <c:numCache>
                <c:formatCode>m"月"d"日"</c:formatCode>
                <c:ptCount val="7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</c:numCache>
            </c:numRef>
          </c:xVal>
          <c:yVal>
            <c:numRef>
              <c:f>苑裡有機慣行!$E$12:$E$18</c:f>
              <c:numCache>
                <c:formatCode>0.00</c:formatCode>
                <c:ptCount val="7"/>
                <c:pt idx="0">
                  <c:v>0.1111111111111111</c:v>
                </c:pt>
                <c:pt idx="1">
                  <c:v>0.1111111111111111</c:v>
                </c:pt>
                <c:pt idx="2">
                  <c:v>0.55555555555555547</c:v>
                </c:pt>
                <c:pt idx="3">
                  <c:v>0.22222222222222221</c:v>
                </c:pt>
                <c:pt idx="4">
                  <c:v>0.55555555555555547</c:v>
                </c:pt>
                <c:pt idx="5">
                  <c:v>1.2222222222222221</c:v>
                </c:pt>
                <c:pt idx="6">
                  <c:v>0.1111111111111111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E6-482A-9DDC-3342DB6A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79072"/>
        <c:axId val="219780992"/>
      </c:scatterChart>
      <c:valAx>
        <c:axId val="219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780992"/>
        <c:crosses val="autoZero"/>
        <c:crossBetween val="midCat"/>
      </c:valAx>
      <c:valAx>
        <c:axId val="219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77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'苑裡山地海+二林'!$B$1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'苑裡山地海+二林'!$A$2:$A$9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'苑裡山地海+二林'!$B$2:$B$9</c:f>
              <c:numCache>
                <c:formatCode>0.00</c:formatCode>
                <c:ptCount val="8"/>
                <c:pt idx="0">
                  <c:v>0.16666666666666666</c:v>
                </c:pt>
                <c:pt idx="1">
                  <c:v>1</c:v>
                </c:pt>
                <c:pt idx="2">
                  <c:v>6.6666666666666661</c:v>
                </c:pt>
                <c:pt idx="3">
                  <c:v>23.833333333333336</c:v>
                </c:pt>
                <c:pt idx="4">
                  <c:v>49.166666666666671</c:v>
                </c:pt>
                <c:pt idx="5">
                  <c:v>119</c:v>
                </c:pt>
                <c:pt idx="6">
                  <c:v>118.66666666666667</c:v>
                </c:pt>
                <c:pt idx="7">
                  <c:v>49.333333333333336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3-4029-801F-D8E867AA62C7}"/>
            </c:ext>
          </c:extLst>
        </c:ser>
        <c:ser>
          <c:idx val="1"/>
          <c:order val="1"/>
          <c:tx>
            <c:strRef>
              <c:f>'苑裡山地海+二林'!$C$1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'苑裡山地海+二林'!$A$2:$A$9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'苑裡山地海+二林'!$C$2:$C$9</c:f>
              <c:numCache>
                <c:formatCode>0.00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24.5</c:v>
                </c:pt>
                <c:pt idx="4">
                  <c:v>31.333333333333332</c:v>
                </c:pt>
                <c:pt idx="5">
                  <c:v>14.166666666666668</c:v>
                </c:pt>
                <c:pt idx="6">
                  <c:v>21</c:v>
                </c:pt>
                <c:pt idx="7">
                  <c:v>16.166666666666668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3-4029-801F-D8E867AA62C7}"/>
            </c:ext>
          </c:extLst>
        </c:ser>
        <c:ser>
          <c:idx val="2"/>
          <c:order val="2"/>
          <c:tx>
            <c:strRef>
              <c:f>'苑裡山地海+二林'!$D$1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'苑裡山地海+二林'!$A$2:$A$9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'苑裡山地海+二林'!$D$2:$D$9</c:f>
              <c:numCache>
                <c:formatCode>0.00</c:formatCode>
                <c:ptCount val="8"/>
                <c:pt idx="0">
                  <c:v>0.16666666666666666</c:v>
                </c:pt>
                <c:pt idx="1">
                  <c:v>1.1666666666666665</c:v>
                </c:pt>
                <c:pt idx="2">
                  <c:v>2</c:v>
                </c:pt>
                <c:pt idx="3">
                  <c:v>2.3333333333333335</c:v>
                </c:pt>
                <c:pt idx="4">
                  <c:v>7.5</c:v>
                </c:pt>
                <c:pt idx="5">
                  <c:v>5</c:v>
                </c:pt>
                <c:pt idx="6">
                  <c:v>9.3333333333333321</c:v>
                </c:pt>
                <c:pt idx="7">
                  <c:v>4.5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B3-4029-801F-D8E867AA62C7}"/>
            </c:ext>
          </c:extLst>
        </c:ser>
        <c:ser>
          <c:idx val="3"/>
          <c:order val="3"/>
          <c:tx>
            <c:strRef>
              <c:f>'苑裡山地海+二林'!$E$1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'苑裡山地海+二林'!$A$2:$A$9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'苑裡山地海+二林'!$E$2:$E$9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3.1666666666666665</c:v>
                </c:pt>
                <c:pt idx="5">
                  <c:v>2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B3-4029-801F-D8E867AA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45856"/>
        <c:axId val="220347776"/>
      </c:scatterChart>
      <c:valAx>
        <c:axId val="2203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347776"/>
        <c:crosses val="autoZero"/>
        <c:crossBetween val="midCat"/>
      </c:valAx>
      <c:valAx>
        <c:axId val="2203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34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'苑裡山地海+二林'!$B$11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'苑裡山地海+二林'!$A$12:$A$19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'苑裡山地海+二林'!$B$12:$B$19</c:f>
              <c:numCache>
                <c:formatCode>0.00</c:formatCode>
                <c:ptCount val="8"/>
                <c:pt idx="0">
                  <c:v>1.1666666666666667</c:v>
                </c:pt>
                <c:pt idx="1">
                  <c:v>2.1666666666666665</c:v>
                </c:pt>
                <c:pt idx="2">
                  <c:v>5</c:v>
                </c:pt>
                <c:pt idx="3">
                  <c:v>8.5</c:v>
                </c:pt>
                <c:pt idx="4">
                  <c:v>22.666666666666668</c:v>
                </c:pt>
                <c:pt idx="5">
                  <c:v>70.666666666666657</c:v>
                </c:pt>
                <c:pt idx="6">
                  <c:v>152.83333333333331</c:v>
                </c:pt>
                <c:pt idx="7">
                  <c:v>45.666666666666664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DF-4A1A-82FE-0B56D13E2D03}"/>
            </c:ext>
          </c:extLst>
        </c:ser>
        <c:ser>
          <c:idx val="1"/>
          <c:order val="1"/>
          <c:tx>
            <c:strRef>
              <c:f>'苑裡山地海+二林'!$C$11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'苑裡山地海+二林'!$A$12:$A$19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'苑裡山地海+二林'!$C$12:$C$19</c:f>
              <c:numCache>
                <c:formatCode>0.00</c:formatCode>
                <c:ptCount val="8"/>
                <c:pt idx="0">
                  <c:v>0.16666666666666666</c:v>
                </c:pt>
                <c:pt idx="1">
                  <c:v>2.6666666666666665</c:v>
                </c:pt>
                <c:pt idx="2">
                  <c:v>8.5</c:v>
                </c:pt>
                <c:pt idx="3">
                  <c:v>12.166666666666666</c:v>
                </c:pt>
                <c:pt idx="4">
                  <c:v>13.5</c:v>
                </c:pt>
                <c:pt idx="5">
                  <c:v>8.5</c:v>
                </c:pt>
                <c:pt idx="6">
                  <c:v>12.5</c:v>
                </c:pt>
                <c:pt idx="7">
                  <c:v>2.8333333333333335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DF-4A1A-82FE-0B56D13E2D03}"/>
            </c:ext>
          </c:extLst>
        </c:ser>
        <c:ser>
          <c:idx val="2"/>
          <c:order val="2"/>
          <c:tx>
            <c:strRef>
              <c:f>'苑裡山地海+二林'!$D$11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'苑裡山地海+二林'!$A$12:$A$19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'苑裡山地海+二林'!$D$12:$D$19</c:f>
              <c:numCache>
                <c:formatCode>0.00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1.8333333333333335</c:v>
                </c:pt>
                <c:pt idx="3">
                  <c:v>0.5</c:v>
                </c:pt>
                <c:pt idx="4">
                  <c:v>1.5</c:v>
                </c:pt>
                <c:pt idx="5">
                  <c:v>2.8333333333333335</c:v>
                </c:pt>
                <c:pt idx="6">
                  <c:v>6</c:v>
                </c:pt>
                <c:pt idx="7">
                  <c:v>3.833333333333333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DF-4A1A-82FE-0B56D13E2D03}"/>
            </c:ext>
          </c:extLst>
        </c:ser>
        <c:ser>
          <c:idx val="3"/>
          <c:order val="3"/>
          <c:tx>
            <c:strRef>
              <c:f>'苑裡山地海+二林'!$E$11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'苑裡山地海+二林'!$A$12:$A$19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'苑裡山地海+二林'!$E$12:$E$19</c:f>
              <c:numCache>
                <c:formatCode>0.00</c:formatCode>
                <c:ptCount val="8"/>
                <c:pt idx="0">
                  <c:v>0.16666666666666666</c:v>
                </c:pt>
                <c:pt idx="1">
                  <c:v>8.5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1.8333333333333335</c:v>
                </c:pt>
                <c:pt idx="6">
                  <c:v>0.33333333333333331</c:v>
                </c:pt>
                <c:pt idx="7">
                  <c:v>0.66666666666666663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DF-4A1A-82FE-0B56D13E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86272"/>
        <c:axId val="220087808"/>
      </c:scatterChart>
      <c:valAx>
        <c:axId val="2200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087808"/>
        <c:crosses val="autoZero"/>
        <c:crossBetween val="midCat"/>
      </c:valAx>
      <c:valAx>
        <c:axId val="2200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0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'苑裡山地海+二林'!$B$21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'苑裡山地海+二林'!$A$22:$A$29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'苑裡山地海+二林'!$B$22:$B$29</c:f>
              <c:numCache>
                <c:formatCode>0.00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18.5</c:v>
                </c:pt>
                <c:pt idx="6">
                  <c:v>32</c:v>
                </c:pt>
                <c:pt idx="7">
                  <c:v>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B3-405D-A6BD-79AC3214D390}"/>
            </c:ext>
          </c:extLst>
        </c:ser>
        <c:ser>
          <c:idx val="1"/>
          <c:order val="1"/>
          <c:tx>
            <c:strRef>
              <c:f>'苑裡山地海+二林'!$C$21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'苑裡山地海+二林'!$A$22:$A$29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'苑裡山地海+二林'!$C$22:$C$29</c:f>
              <c:numCache>
                <c:formatCode>0.00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4.5</c:v>
                </c:pt>
                <c:pt idx="3">
                  <c:v>19</c:v>
                </c:pt>
                <c:pt idx="4">
                  <c:v>14</c:v>
                </c:pt>
                <c:pt idx="5">
                  <c:v>7.5</c:v>
                </c:pt>
                <c:pt idx="6">
                  <c:v>7</c:v>
                </c:pt>
                <c:pt idx="7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B3-405D-A6BD-79AC3214D390}"/>
            </c:ext>
          </c:extLst>
        </c:ser>
        <c:ser>
          <c:idx val="2"/>
          <c:order val="2"/>
          <c:tx>
            <c:strRef>
              <c:f>'苑裡山地海+二林'!$D$21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'苑裡山地海+二林'!$A$22:$A$29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'苑裡山地海+二林'!$D$22:$D$29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</c:v>
                </c:pt>
                <c:pt idx="5">
                  <c:v>5.5</c:v>
                </c:pt>
                <c:pt idx="6">
                  <c:v>4.5</c:v>
                </c:pt>
                <c:pt idx="7">
                  <c:v>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B3-405D-A6BD-79AC3214D390}"/>
            </c:ext>
          </c:extLst>
        </c:ser>
        <c:ser>
          <c:idx val="3"/>
          <c:order val="3"/>
          <c:tx>
            <c:strRef>
              <c:f>'苑裡山地海+二林'!$E$21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'苑裡山地海+二林'!$A$22:$A$29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'苑裡山地海+二林'!$E$22:$E$29</c:f>
              <c:numCache>
                <c:formatCode>0.00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B3-405D-A6BD-79AC3214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15712"/>
        <c:axId val="220117632"/>
      </c:scatterChart>
      <c:valAx>
        <c:axId val="2201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117632"/>
        <c:crosses val="autoZero"/>
        <c:crossBetween val="midCat"/>
      </c:valAx>
      <c:valAx>
        <c:axId val="2201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1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'苑裡山地海+二林'!$B$31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'苑裡山地海+二林'!$A$32:$A$39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'苑裡山地海+二林'!$B$32:$B$39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3.5</c:v>
                </c:pt>
                <c:pt idx="7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AE-4D97-AB68-428054C7CB19}"/>
            </c:ext>
          </c:extLst>
        </c:ser>
        <c:ser>
          <c:idx val="1"/>
          <c:order val="1"/>
          <c:tx>
            <c:strRef>
              <c:f>'苑裡山地海+二林'!$C$31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'苑裡山地海+二林'!$A$32:$A$39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'苑裡山地海+二林'!$C$32:$C$39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3</c:v>
                </c:pt>
                <c:pt idx="6">
                  <c:v>0.5</c:v>
                </c:pt>
                <c:pt idx="7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E-4D97-AB68-428054C7CB19}"/>
            </c:ext>
          </c:extLst>
        </c:ser>
        <c:ser>
          <c:idx val="2"/>
          <c:order val="2"/>
          <c:tx>
            <c:strRef>
              <c:f>'苑裡山地海+二林'!$D$31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'苑裡山地海+二林'!$A$32:$A$39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'苑裡山地海+二林'!$D$32:$D$39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AE-4D97-AB68-428054C7CB19}"/>
            </c:ext>
          </c:extLst>
        </c:ser>
        <c:ser>
          <c:idx val="3"/>
          <c:order val="3"/>
          <c:tx>
            <c:strRef>
              <c:f>'苑裡山地海+二林'!$E$31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'苑裡山地海+二林'!$A$32:$A$39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'苑裡山地海+二林'!$E$32:$E$39</c:f>
              <c:numCache>
                <c:formatCode>0.00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AE-4D97-AB68-428054C7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62304"/>
        <c:axId val="220164480"/>
      </c:scatterChart>
      <c:valAx>
        <c:axId val="2201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164480"/>
        <c:crosses val="autoZero"/>
        <c:crossBetween val="midCat"/>
      </c:valAx>
      <c:valAx>
        <c:axId val="2201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1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有機</a:t>
            </a:r>
            <a:r>
              <a:rPr lang="en-US" altLang="zh-TW"/>
              <a:t>vs</a:t>
            </a:r>
            <a:r>
              <a:rPr lang="zh-TW" altLang="en-US"/>
              <a:t>慣行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比較!$A$2</c:f>
              <c:strCache>
                <c:ptCount val="1"/>
                <c:pt idx="0">
                  <c:v>有機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比較!$B$1:$E$1</c:f>
              <c:strCache>
                <c:ptCount val="4"/>
                <c:pt idx="0">
                  <c:v>稻害者</c:v>
                </c:pt>
                <c:pt idx="1">
                  <c:v>掠食者</c:v>
                </c:pt>
                <c:pt idx="2">
                  <c:v>擬寄生者</c:v>
                </c:pt>
                <c:pt idx="3">
                  <c:v>植食者</c:v>
                </c:pt>
              </c:strCache>
            </c:strRef>
          </c:cat>
          <c:val>
            <c:numRef>
              <c:f>比較!$B$2:$E$2</c:f>
              <c:numCache>
                <c:formatCode>0.00</c:formatCode>
                <c:ptCount val="4"/>
                <c:pt idx="0">
                  <c:v>208</c:v>
                </c:pt>
                <c:pt idx="1">
                  <c:v>93.888888888888886</c:v>
                </c:pt>
                <c:pt idx="2">
                  <c:v>20.333333333333332</c:v>
                </c:pt>
                <c:pt idx="3">
                  <c:v>11.666666666666668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4-4229-8C02-7D8828D8AA25}"/>
            </c:ext>
          </c:extLst>
        </c:ser>
        <c:ser>
          <c:idx val="1"/>
          <c:order val="1"/>
          <c:tx>
            <c:strRef>
              <c:f>比較!$A$3</c:f>
              <c:strCache>
                <c:ptCount val="1"/>
                <c:pt idx="0">
                  <c:v>慣行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比較!$B$1:$E$1</c:f>
              <c:strCache>
                <c:ptCount val="4"/>
                <c:pt idx="0">
                  <c:v>稻害者</c:v>
                </c:pt>
                <c:pt idx="1">
                  <c:v>掠食者</c:v>
                </c:pt>
                <c:pt idx="2">
                  <c:v>擬寄生者</c:v>
                </c:pt>
                <c:pt idx="3">
                  <c:v>植食者</c:v>
                </c:pt>
              </c:strCache>
            </c:strRef>
          </c:cat>
          <c:val>
            <c:numRef>
              <c:f>比較!$B$3:$E$3</c:f>
              <c:numCache>
                <c:formatCode>0.00</c:formatCode>
                <c:ptCount val="4"/>
                <c:pt idx="0">
                  <c:v>216.66666666666669</c:v>
                </c:pt>
                <c:pt idx="1">
                  <c:v>46.444444444444443</c:v>
                </c:pt>
                <c:pt idx="2">
                  <c:v>15.333333333333332</c:v>
                </c:pt>
                <c:pt idx="3">
                  <c:v>2.8888888888888888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4-4229-8C02-7D8828D8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211456"/>
        <c:axId val="220217344"/>
      </c:barChart>
      <c:catAx>
        <c:axId val="220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217344"/>
        <c:crosses val="autoZero"/>
        <c:auto val="1"/>
        <c:lblAlgn val="ctr"/>
        <c:lblOffset val="100"/>
        <c:noMultiLvlLbl val="0"/>
      </c:catAx>
      <c:valAx>
        <c:axId val="2202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2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里山、里地、里海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比較!$A$5</c:f>
              <c:strCache>
                <c:ptCount val="1"/>
                <c:pt idx="0">
                  <c:v>里山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比較!$B$1:$E$1</c:f>
              <c:strCache>
                <c:ptCount val="4"/>
                <c:pt idx="0">
                  <c:v>稻害者</c:v>
                </c:pt>
                <c:pt idx="1">
                  <c:v>掠食者</c:v>
                </c:pt>
                <c:pt idx="2">
                  <c:v>擬寄生者</c:v>
                </c:pt>
                <c:pt idx="3">
                  <c:v>植食者</c:v>
                </c:pt>
              </c:strCache>
            </c:strRef>
          </c:cat>
          <c:val>
            <c:numRef>
              <c:f>比較!$B$5:$E$5</c:f>
              <c:numCache>
                <c:formatCode>0.00</c:formatCode>
                <c:ptCount val="4"/>
                <c:pt idx="0">
                  <c:v>318.5</c:v>
                </c:pt>
                <c:pt idx="1">
                  <c:v>100</c:v>
                </c:pt>
                <c:pt idx="2">
                  <c:v>27.499999999999996</c:v>
                </c:pt>
                <c:pt idx="3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0A-4B37-8BDB-34BDF734DBAB}"/>
            </c:ext>
          </c:extLst>
        </c:ser>
        <c:ser>
          <c:idx val="1"/>
          <c:order val="1"/>
          <c:tx>
            <c:strRef>
              <c:f>比較!$A$6</c:f>
              <c:strCache>
                <c:ptCount val="1"/>
                <c:pt idx="0">
                  <c:v>里地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比較!$B$1:$E$1</c:f>
              <c:strCache>
                <c:ptCount val="4"/>
                <c:pt idx="0">
                  <c:v>稻害者</c:v>
                </c:pt>
                <c:pt idx="1">
                  <c:v>掠食者</c:v>
                </c:pt>
                <c:pt idx="2">
                  <c:v>擬寄生者</c:v>
                </c:pt>
                <c:pt idx="3">
                  <c:v>植食者</c:v>
                </c:pt>
              </c:strCache>
            </c:strRef>
          </c:cat>
          <c:val>
            <c:numRef>
              <c:f>比較!$B$6:$E$6</c:f>
              <c:numCache>
                <c:formatCode>0.00</c:formatCode>
                <c:ptCount val="4"/>
                <c:pt idx="0">
                  <c:v>263</c:v>
                </c:pt>
                <c:pt idx="1">
                  <c:v>58</c:v>
                </c:pt>
                <c:pt idx="2">
                  <c:v>13</c:v>
                </c:pt>
                <c:pt idx="3">
                  <c:v>12.333333333333334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0A-4B37-8BDB-34BDF734DBAB}"/>
            </c:ext>
          </c:extLst>
        </c:ser>
        <c:ser>
          <c:idx val="2"/>
          <c:order val="2"/>
          <c:tx>
            <c:strRef>
              <c:f>比較!$A$7</c:f>
              <c:strCache>
                <c:ptCount val="1"/>
                <c:pt idx="0">
                  <c:v>里海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比較!$B$1:$E$1</c:f>
              <c:strCache>
                <c:ptCount val="4"/>
                <c:pt idx="0">
                  <c:v>稻害者</c:v>
                </c:pt>
                <c:pt idx="1">
                  <c:v>掠食者</c:v>
                </c:pt>
                <c:pt idx="2">
                  <c:v>擬寄生者</c:v>
                </c:pt>
                <c:pt idx="3">
                  <c:v>植食者</c:v>
                </c:pt>
              </c:strCache>
            </c:strRef>
          </c:cat>
          <c:val>
            <c:numRef>
              <c:f>比較!$B$7:$E$7</c:f>
              <c:numCache>
                <c:formatCode>0.00</c:formatCode>
                <c:ptCount val="4"/>
                <c:pt idx="0">
                  <c:v>55.5</c:v>
                </c:pt>
                <c:pt idx="1">
                  <c:v>52.5</c:v>
                </c:pt>
                <c:pt idx="2">
                  <c:v>13</c:v>
                </c:pt>
                <c:pt idx="3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0A-4B37-8BDB-34BDF734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265088"/>
        <c:axId val="219877760"/>
      </c:barChart>
      <c:catAx>
        <c:axId val="2202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877760"/>
        <c:crosses val="autoZero"/>
        <c:auto val="1"/>
        <c:lblAlgn val="ctr"/>
        <c:lblOffset val="100"/>
        <c:noMultiLvlLbl val="0"/>
      </c:catAx>
      <c:valAx>
        <c:axId val="2198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2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pest種!$B$141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pest種!$B$142:$B$149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B7-4AA1-88A3-B3A98749980F}"/>
            </c:ext>
          </c:extLst>
        </c:ser>
        <c:ser>
          <c:idx val="1"/>
          <c:order val="1"/>
          <c:tx>
            <c:strRef>
              <c:f>pest種!$C$141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pest種!$C$142:$C$149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B7-4AA1-88A3-B3A98749980F}"/>
            </c:ext>
          </c:extLst>
        </c:ser>
        <c:ser>
          <c:idx val="2"/>
          <c:order val="2"/>
          <c:tx>
            <c:strRef>
              <c:f>pest種!$D$141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pest種!$D$142:$D$149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B7-4AA1-88A3-B3A98749980F}"/>
            </c:ext>
          </c:extLst>
        </c:ser>
        <c:ser>
          <c:idx val="3"/>
          <c:order val="3"/>
          <c:tx>
            <c:strRef>
              <c:f>pest種!$E$141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pest種!$E$142:$E$149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B7-4AA1-88A3-B3A98749980F}"/>
            </c:ext>
          </c:extLst>
        </c:ser>
        <c:ser>
          <c:idx val="4"/>
          <c:order val="4"/>
          <c:tx>
            <c:strRef>
              <c:f>pest種!$F$141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pest種!$F$142:$F$149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B7-4AA1-88A3-B3A98749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0912"/>
        <c:axId val="212637184"/>
      </c:scatterChart>
      <c:valAx>
        <c:axId val="2126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37184"/>
        <c:crosses val="autoZero"/>
        <c:crossBetween val="midCat"/>
      </c:valAx>
      <c:valAx>
        <c:axId val="2126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pest種!$B$151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pest種!$B$152:$B$159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6F-4E97-B00C-E80881262006}"/>
            </c:ext>
          </c:extLst>
        </c:ser>
        <c:ser>
          <c:idx val="1"/>
          <c:order val="1"/>
          <c:tx>
            <c:strRef>
              <c:f>pest種!$C$151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pest種!$C$152:$C$159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6F-4E97-B00C-E80881262006}"/>
            </c:ext>
          </c:extLst>
        </c:ser>
        <c:ser>
          <c:idx val="2"/>
          <c:order val="2"/>
          <c:tx>
            <c:strRef>
              <c:f>pest種!$D$151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pest種!$D$152:$D$159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6F-4E97-B00C-E80881262006}"/>
            </c:ext>
          </c:extLst>
        </c:ser>
        <c:ser>
          <c:idx val="3"/>
          <c:order val="3"/>
          <c:tx>
            <c:strRef>
              <c:f>pest種!$E$151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pest種!$E$152:$E$159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6F-4E97-B00C-E80881262006}"/>
            </c:ext>
          </c:extLst>
        </c:ser>
        <c:ser>
          <c:idx val="4"/>
          <c:order val="4"/>
          <c:tx>
            <c:strRef>
              <c:f>pest種!$F$151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pest種!$F$152:$F$159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6F-4E97-B00C-E8088126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0176"/>
        <c:axId val="212304256"/>
      </c:scatterChart>
      <c:valAx>
        <c:axId val="212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304256"/>
        <c:crosses val="autoZero"/>
        <c:crossBetween val="midCat"/>
      </c:valAx>
      <c:valAx>
        <c:axId val="2123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43-418C-9E9C-308926CB7064}"/>
            </c:ext>
          </c:extLst>
        </c:ser>
        <c:ser>
          <c:idx val="1"/>
          <c:order val="1"/>
          <c:tx>
            <c:strRef>
              <c:f>pest!$C$2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43-418C-9E9C-308926CB7064}"/>
            </c:ext>
          </c:extLst>
        </c:ser>
        <c:ser>
          <c:idx val="2"/>
          <c:order val="2"/>
          <c:tx>
            <c:strRef>
              <c:f>pest!$D$2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43-418C-9E9C-308926CB7064}"/>
            </c:ext>
          </c:extLst>
        </c:ser>
        <c:ser>
          <c:idx val="3"/>
          <c:order val="3"/>
          <c:tx>
            <c:strRef>
              <c:f>pest!$E$2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43-418C-9E9C-308926CB7064}"/>
            </c:ext>
          </c:extLst>
        </c:ser>
        <c:ser>
          <c:idx val="4"/>
          <c:order val="4"/>
          <c:tx>
            <c:strRef>
              <c:f>pest!$F$2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43-418C-9E9C-308926CB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0272"/>
        <c:axId val="199032192"/>
      </c:scatterChart>
      <c:valAx>
        <c:axId val="1990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32192"/>
        <c:crosses val="autoZero"/>
        <c:crossBetween val="midCat"/>
      </c:valAx>
      <c:valAx>
        <c:axId val="1990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pest!$B$12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pest!$B$13:$B$20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15</c:v>
                </c:pt>
                <c:pt idx="4">
                  <c:v>48</c:v>
                </c:pt>
                <c:pt idx="5">
                  <c:v>52</c:v>
                </c:pt>
                <c:pt idx="6">
                  <c:v>185</c:v>
                </c:pt>
                <c:pt idx="7">
                  <c:v>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1-4DD0-8601-7284F7EB0435}"/>
            </c:ext>
          </c:extLst>
        </c:ser>
        <c:ser>
          <c:idx val="1"/>
          <c:order val="1"/>
          <c:tx>
            <c:strRef>
              <c:f>pest!$C$12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pest!$C$13:$C$20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26</c:v>
                </c:pt>
                <c:pt idx="4">
                  <c:v>61</c:v>
                </c:pt>
                <c:pt idx="5">
                  <c:v>11</c:v>
                </c:pt>
                <c:pt idx="6">
                  <c:v>92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1-4DD0-8601-7284F7EB0435}"/>
            </c:ext>
          </c:extLst>
        </c:ser>
        <c:ser>
          <c:idx val="2"/>
          <c:order val="2"/>
          <c:tx>
            <c:strRef>
              <c:f>pest!$D$12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81-4DD0-8601-7284F7EB0435}"/>
            </c:ext>
          </c:extLst>
        </c:ser>
        <c:ser>
          <c:idx val="3"/>
          <c:order val="3"/>
          <c:tx>
            <c:strRef>
              <c:f>pest!$E$12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pest!$E$13:$E$20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81-4DD0-8601-7284F7EB0435}"/>
            </c:ext>
          </c:extLst>
        </c:ser>
        <c:ser>
          <c:idx val="4"/>
          <c:order val="4"/>
          <c:tx>
            <c:strRef>
              <c:f>pest!$F$12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14</c:v>
                </c:pt>
                <c:pt idx="7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81-4DD0-8601-7284F7EB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7312"/>
        <c:axId val="199039232"/>
      </c:scatterChart>
      <c:valAx>
        <c:axId val="199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39232"/>
        <c:crosses val="autoZero"/>
        <c:crossBetween val="midCat"/>
      </c:valAx>
      <c:valAx>
        <c:axId val="1990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DE-42AC-A109-063F37B15B9A}"/>
            </c:ext>
          </c:extLst>
        </c:ser>
        <c:ser>
          <c:idx val="1"/>
          <c:order val="1"/>
          <c:tx>
            <c:strRef>
              <c:f>pest種!$C$1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DE-42AC-A109-063F37B15B9A}"/>
            </c:ext>
          </c:extLst>
        </c:ser>
        <c:ser>
          <c:idx val="2"/>
          <c:order val="2"/>
          <c:tx>
            <c:strRef>
              <c:f>pest種!$D$1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DE-42AC-A109-063F37B15B9A}"/>
            </c:ext>
          </c:extLst>
        </c:ser>
        <c:ser>
          <c:idx val="3"/>
          <c:order val="3"/>
          <c:tx>
            <c:strRef>
              <c:f>pest種!$E$1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DE-42AC-A109-063F37B15B9A}"/>
            </c:ext>
          </c:extLst>
        </c:ser>
        <c:ser>
          <c:idx val="4"/>
          <c:order val="4"/>
          <c:tx>
            <c:strRef>
              <c:f>pest種!$F$1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3DE-42AC-A109-063F37B1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0480"/>
        <c:axId val="198662400"/>
      </c:scatterChart>
      <c:valAx>
        <c:axId val="1986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662400"/>
        <c:crosses val="autoZero"/>
        <c:crossBetween val="midCat"/>
      </c:valAx>
      <c:valAx>
        <c:axId val="1986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66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pest!$B$22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pest!$B$23:$B$30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16</c:v>
                </c:pt>
                <c:pt idx="5">
                  <c:v>44</c:v>
                </c:pt>
                <c:pt idx="6">
                  <c:v>3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33-4D9A-A174-3EBA94036B6A}"/>
            </c:ext>
          </c:extLst>
        </c:ser>
        <c:ser>
          <c:idx val="1"/>
          <c:order val="1"/>
          <c:tx>
            <c:strRef>
              <c:f>pest!$C$22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pest!$C$23:$C$30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195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33-4D9A-A174-3EBA94036B6A}"/>
            </c:ext>
          </c:extLst>
        </c:ser>
        <c:ser>
          <c:idx val="2"/>
          <c:order val="2"/>
          <c:tx>
            <c:strRef>
              <c:f>pest!$D$22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33-4D9A-A174-3EBA94036B6A}"/>
            </c:ext>
          </c:extLst>
        </c:ser>
        <c:ser>
          <c:idx val="3"/>
          <c:order val="3"/>
          <c:tx>
            <c:strRef>
              <c:f>pest!$E$22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pest!$E$23:$E$30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33-4D9A-A174-3EBA94036B6A}"/>
            </c:ext>
          </c:extLst>
        </c:ser>
        <c:ser>
          <c:idx val="4"/>
          <c:order val="4"/>
          <c:tx>
            <c:strRef>
              <c:f>pest!$F$22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pest!$F$23:$F$30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33-4D9A-A174-3EBA9403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9152"/>
        <c:axId val="207422592"/>
      </c:scatterChart>
      <c:valAx>
        <c:axId val="1990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422592"/>
        <c:crosses val="autoZero"/>
        <c:crossBetween val="midCat"/>
      </c:valAx>
      <c:valAx>
        <c:axId val="2074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pest!$B$32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pest!$B$33:$B$40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21</c:v>
                </c:pt>
                <c:pt idx="6">
                  <c:v>41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63-468D-BC07-FD392E921470}"/>
            </c:ext>
          </c:extLst>
        </c:ser>
        <c:ser>
          <c:idx val="1"/>
          <c:order val="1"/>
          <c:tx>
            <c:strRef>
              <c:f>pest!$C$32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pest!$C$33:$C$40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30</c:v>
                </c:pt>
                <c:pt idx="4">
                  <c:v>34</c:v>
                </c:pt>
                <c:pt idx="5">
                  <c:v>113</c:v>
                </c:pt>
                <c:pt idx="6">
                  <c:v>42</c:v>
                </c:pt>
                <c:pt idx="7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63-468D-BC07-FD392E921470}"/>
            </c:ext>
          </c:extLst>
        </c:ser>
        <c:ser>
          <c:idx val="2"/>
          <c:order val="2"/>
          <c:tx>
            <c:strRef>
              <c:f>pest!$D$32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pest!$D$33:$D$40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63-468D-BC07-FD392E921470}"/>
            </c:ext>
          </c:extLst>
        </c:ser>
        <c:ser>
          <c:idx val="3"/>
          <c:order val="3"/>
          <c:tx>
            <c:strRef>
              <c:f>pest!$E$32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pest!$E$33:$E$40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63-468D-BC07-FD392E921470}"/>
            </c:ext>
          </c:extLst>
        </c:ser>
        <c:ser>
          <c:idx val="4"/>
          <c:order val="4"/>
          <c:tx>
            <c:strRef>
              <c:f>pest!$F$32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pest!$F$33:$F$40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463-468D-BC07-FD392E92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8416"/>
        <c:axId val="207470592"/>
      </c:scatterChart>
      <c:valAx>
        <c:axId val="2074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470592"/>
        <c:crosses val="autoZero"/>
        <c:crossBetween val="midCat"/>
      </c:valAx>
      <c:valAx>
        <c:axId val="2074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46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pest!$B$42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pest!$B$43:$B$50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31</c:v>
                </c:pt>
                <c:pt idx="5">
                  <c:v>135</c:v>
                </c:pt>
                <c:pt idx="6">
                  <c:v>173</c:v>
                </c:pt>
                <c:pt idx="7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4E-4B44-A488-DE4654C55DDE}"/>
            </c:ext>
          </c:extLst>
        </c:ser>
        <c:ser>
          <c:idx val="1"/>
          <c:order val="1"/>
          <c:tx>
            <c:strRef>
              <c:f>pest!$C$42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pest!$C$43:$C$50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17</c:v>
                </c:pt>
                <c:pt idx="4">
                  <c:v>2</c:v>
                </c:pt>
                <c:pt idx="5">
                  <c:v>31</c:v>
                </c:pt>
                <c:pt idx="6">
                  <c:v>33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4E-4B44-A488-DE4654C55DDE}"/>
            </c:ext>
          </c:extLst>
        </c:ser>
        <c:ser>
          <c:idx val="2"/>
          <c:order val="2"/>
          <c:tx>
            <c:strRef>
              <c:f>pest!$D$42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pest!$D$43:$D$50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4E-4B44-A488-DE4654C55DDE}"/>
            </c:ext>
          </c:extLst>
        </c:ser>
        <c:ser>
          <c:idx val="3"/>
          <c:order val="3"/>
          <c:tx>
            <c:strRef>
              <c:f>pest!$E$42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pest!$E$43:$E$50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4E-4B44-A488-DE4654C55DDE}"/>
            </c:ext>
          </c:extLst>
        </c:ser>
        <c:ser>
          <c:idx val="4"/>
          <c:order val="4"/>
          <c:tx>
            <c:strRef>
              <c:f>pest!$F$42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pest!$F$43:$F$50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4E-4B44-A488-DE4654C5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0512"/>
        <c:axId val="207522432"/>
      </c:scatterChart>
      <c:valAx>
        <c:axId val="2075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522432"/>
        <c:crosses val="autoZero"/>
        <c:crossBetween val="midCat"/>
      </c:valAx>
      <c:valAx>
        <c:axId val="207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5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pest!$B$52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pest!$B$53:$B$60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46-48C9-BBC0-5CDA62D2FC00}"/>
            </c:ext>
          </c:extLst>
        </c:ser>
        <c:ser>
          <c:idx val="1"/>
          <c:order val="1"/>
          <c:tx>
            <c:strRef>
              <c:f>pest!$C$52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pest!$C$53:$C$60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12</c:v>
                </c:pt>
                <c:pt idx="5">
                  <c:v>28</c:v>
                </c:pt>
                <c:pt idx="6">
                  <c:v>26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46-48C9-BBC0-5CDA62D2FC00}"/>
            </c:ext>
          </c:extLst>
        </c:ser>
        <c:ser>
          <c:idx val="2"/>
          <c:order val="2"/>
          <c:tx>
            <c:strRef>
              <c:f>pest!$D$52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pest!$D$53:$D$60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46-48C9-BBC0-5CDA62D2FC00}"/>
            </c:ext>
          </c:extLst>
        </c:ser>
        <c:ser>
          <c:idx val="3"/>
          <c:order val="3"/>
          <c:tx>
            <c:strRef>
              <c:f>pest!$E$52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pest!$E$53:$E$60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46-48C9-BBC0-5CDA62D2FC00}"/>
            </c:ext>
          </c:extLst>
        </c:ser>
        <c:ser>
          <c:idx val="4"/>
          <c:order val="4"/>
          <c:tx>
            <c:strRef>
              <c:f>pest!$F$52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pest!$F$53:$F$60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46-48C9-BBC0-5CDA62D2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1952"/>
        <c:axId val="208000512"/>
      </c:scatterChart>
      <c:valAx>
        <c:axId val="2079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000512"/>
        <c:crosses val="autoZero"/>
        <c:crossBetween val="midCat"/>
      </c:valAx>
      <c:valAx>
        <c:axId val="2080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pest!$B$62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pest!$B$63:$B$70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67</c:v>
                </c:pt>
                <c:pt idx="6">
                  <c:v>58</c:v>
                </c:pt>
                <c:pt idx="7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CF-45A1-B923-E7554669B10D}"/>
            </c:ext>
          </c:extLst>
        </c:ser>
        <c:ser>
          <c:idx val="1"/>
          <c:order val="1"/>
          <c:tx>
            <c:strRef>
              <c:f>pest!$C$62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pest!$C$63:$C$70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49</c:v>
                </c:pt>
                <c:pt idx="6">
                  <c:v>31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CF-45A1-B923-E7554669B10D}"/>
            </c:ext>
          </c:extLst>
        </c:ser>
        <c:ser>
          <c:idx val="2"/>
          <c:order val="2"/>
          <c:tx>
            <c:strRef>
              <c:f>pest!$D$62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pest!$D$63:$D$70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CF-45A1-B923-E7554669B10D}"/>
            </c:ext>
          </c:extLst>
        </c:ser>
        <c:ser>
          <c:idx val="3"/>
          <c:order val="3"/>
          <c:tx>
            <c:strRef>
              <c:f>pest!$E$62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pest!$E$63:$E$70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CF-45A1-B923-E7554669B10D}"/>
            </c:ext>
          </c:extLst>
        </c:ser>
        <c:ser>
          <c:idx val="4"/>
          <c:order val="4"/>
          <c:tx>
            <c:strRef>
              <c:f>pest!$F$62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pest!$F$63:$F$70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CF-45A1-B923-E7554669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6736"/>
        <c:axId val="207655296"/>
      </c:scatterChart>
      <c:valAx>
        <c:axId val="2076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655296"/>
        <c:crosses val="autoZero"/>
        <c:crossBetween val="midCat"/>
      </c:valAx>
      <c:valAx>
        <c:axId val="207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63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pest!$B$72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pest!$B$73:$B$80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22</c:v>
                </c:pt>
                <c:pt idx="6">
                  <c:v>74</c:v>
                </c:pt>
                <c:pt idx="7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AD-4BD0-8E93-D87E3DBDFF26}"/>
            </c:ext>
          </c:extLst>
        </c:ser>
        <c:ser>
          <c:idx val="1"/>
          <c:order val="1"/>
          <c:tx>
            <c:strRef>
              <c:f>pest!$C$72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pest!$C$73:$C$80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31</c:v>
                </c:pt>
                <c:pt idx="5">
                  <c:v>19</c:v>
                </c:pt>
                <c:pt idx="6">
                  <c:v>104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AD-4BD0-8E93-D87E3DBDFF26}"/>
            </c:ext>
          </c:extLst>
        </c:ser>
        <c:ser>
          <c:idx val="2"/>
          <c:order val="2"/>
          <c:tx>
            <c:strRef>
              <c:f>pest!$D$72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pest!$D$73:$D$80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AD-4BD0-8E93-D87E3DBDFF26}"/>
            </c:ext>
          </c:extLst>
        </c:ser>
        <c:ser>
          <c:idx val="3"/>
          <c:order val="3"/>
          <c:tx>
            <c:strRef>
              <c:f>pest!$E$72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pest!$E$73:$E$80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AD-4BD0-8E93-D87E3DBDFF26}"/>
            </c:ext>
          </c:extLst>
        </c:ser>
        <c:ser>
          <c:idx val="4"/>
          <c:order val="4"/>
          <c:tx>
            <c:strRef>
              <c:f>pest!$F$72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pest!$F$73:$F$80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AD-4BD0-8E93-D87E3DBD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0752"/>
        <c:axId val="207772672"/>
      </c:scatterChart>
      <c:valAx>
        <c:axId val="2077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772672"/>
        <c:crosses val="autoZero"/>
        <c:crossBetween val="midCat"/>
      </c:valAx>
      <c:valAx>
        <c:axId val="207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7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pest!$B$82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pest!$B$83:$B$90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53</c:v>
                </c:pt>
                <c:pt idx="6">
                  <c:v>74</c:v>
                </c:pt>
                <c:pt idx="7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1-48E9-98A5-270906A3FFB0}"/>
            </c:ext>
          </c:extLst>
        </c:ser>
        <c:ser>
          <c:idx val="1"/>
          <c:order val="1"/>
          <c:tx>
            <c:strRef>
              <c:f>pest!$C$82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pest!$C$83:$C$90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21-48E9-98A5-270906A3FFB0}"/>
            </c:ext>
          </c:extLst>
        </c:ser>
        <c:ser>
          <c:idx val="2"/>
          <c:order val="2"/>
          <c:tx>
            <c:strRef>
              <c:f>pest!$D$82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pest!$D$83:$D$90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21-48E9-98A5-270906A3FFB0}"/>
            </c:ext>
          </c:extLst>
        </c:ser>
        <c:ser>
          <c:idx val="3"/>
          <c:order val="3"/>
          <c:tx>
            <c:strRef>
              <c:f>pest!$E$82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pest!$E$83:$E$90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28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21-48E9-98A5-270906A3FFB0}"/>
            </c:ext>
          </c:extLst>
        </c:ser>
        <c:ser>
          <c:idx val="4"/>
          <c:order val="4"/>
          <c:tx>
            <c:strRef>
              <c:f>pest!$F$82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pest!$F$83:$F$90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21-48E9-98A5-270906A3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9232"/>
        <c:axId val="207841152"/>
      </c:scatterChart>
      <c:valAx>
        <c:axId val="2078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841152"/>
        <c:crosses val="autoZero"/>
        <c:crossBetween val="midCat"/>
      </c:valAx>
      <c:valAx>
        <c:axId val="2078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8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pest!$B$92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pest!$B$93:$B$100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21</c:v>
                </c:pt>
                <c:pt idx="6">
                  <c:v>36</c:v>
                </c:pt>
                <c:pt idx="7">
                  <c:v>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C4-48F7-B1BE-86632DCD657E}"/>
            </c:ext>
          </c:extLst>
        </c:ser>
        <c:ser>
          <c:idx val="1"/>
          <c:order val="1"/>
          <c:tx>
            <c:strRef>
              <c:f>pest!$C$92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pest!$C$93:$C$100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</c:v>
                </c:pt>
                <c:pt idx="5">
                  <c:v>30</c:v>
                </c:pt>
                <c:pt idx="6">
                  <c:v>42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C4-48F7-B1BE-86632DCD657E}"/>
            </c:ext>
          </c:extLst>
        </c:ser>
        <c:ser>
          <c:idx val="2"/>
          <c:order val="2"/>
          <c:tx>
            <c:strRef>
              <c:f>pest!$D$92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pest!$D$93:$D$100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C4-48F7-B1BE-86632DCD657E}"/>
            </c:ext>
          </c:extLst>
        </c:ser>
        <c:ser>
          <c:idx val="3"/>
          <c:order val="3"/>
          <c:tx>
            <c:strRef>
              <c:f>pest!$E$92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pest!$E$93:$E$100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C4-48F7-B1BE-86632DCD657E}"/>
            </c:ext>
          </c:extLst>
        </c:ser>
        <c:ser>
          <c:idx val="4"/>
          <c:order val="4"/>
          <c:tx>
            <c:strRef>
              <c:f>pest!$F$92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pest!$F$93:$F$100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7C4-48F7-B1BE-86632DCD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1456"/>
        <c:axId val="207901824"/>
      </c:scatterChart>
      <c:valAx>
        <c:axId val="2078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901824"/>
        <c:crosses val="autoZero"/>
        <c:crossBetween val="midCat"/>
      </c:valAx>
      <c:valAx>
        <c:axId val="2079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89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pest!$B$102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pest!$B$103:$B$110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23-41CD-84D3-EED76AD777CD}"/>
            </c:ext>
          </c:extLst>
        </c:ser>
        <c:ser>
          <c:idx val="1"/>
          <c:order val="1"/>
          <c:tx>
            <c:strRef>
              <c:f>pest!$C$102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pest!$C$103:$C$110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35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23-41CD-84D3-EED76AD777CD}"/>
            </c:ext>
          </c:extLst>
        </c:ser>
        <c:ser>
          <c:idx val="2"/>
          <c:order val="2"/>
          <c:tx>
            <c:strRef>
              <c:f>pest!$D$102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pest!$D$103:$D$110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23-41CD-84D3-EED76AD777CD}"/>
            </c:ext>
          </c:extLst>
        </c:ser>
        <c:ser>
          <c:idx val="3"/>
          <c:order val="3"/>
          <c:tx>
            <c:strRef>
              <c:f>pest!$E$102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pest!$E$103:$E$110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23-41CD-84D3-EED76AD777CD}"/>
            </c:ext>
          </c:extLst>
        </c:ser>
        <c:ser>
          <c:idx val="4"/>
          <c:order val="4"/>
          <c:tx>
            <c:strRef>
              <c:f>pest!$F$102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pest!$F$103:$F$110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B23-41CD-84D3-EED76AD7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3552"/>
        <c:axId val="208084992"/>
      </c:scatterChart>
      <c:valAx>
        <c:axId val="2079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084992"/>
        <c:crosses val="autoZero"/>
        <c:crossBetween val="midCat"/>
      </c:valAx>
      <c:valAx>
        <c:axId val="208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94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pest!$B$112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pest!$B$113:$B$120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13</c:v>
                </c:pt>
                <c:pt idx="5">
                  <c:v>77</c:v>
                </c:pt>
                <c:pt idx="6">
                  <c:v>352</c:v>
                </c:pt>
                <c:pt idx="7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7-4C00-9400-6E18992AE712}"/>
            </c:ext>
          </c:extLst>
        </c:ser>
        <c:ser>
          <c:idx val="1"/>
          <c:order val="1"/>
          <c:tx>
            <c:strRef>
              <c:f>pest!$C$112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pest!$C$113:$C$120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22</c:v>
                </c:pt>
                <c:pt idx="6">
                  <c:v>62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7-4C00-9400-6E18992AE712}"/>
            </c:ext>
          </c:extLst>
        </c:ser>
        <c:ser>
          <c:idx val="2"/>
          <c:order val="2"/>
          <c:tx>
            <c:strRef>
              <c:f>pest!$D$112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pest!$D$113:$D$120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E7-4C00-9400-6E18992AE712}"/>
            </c:ext>
          </c:extLst>
        </c:ser>
        <c:ser>
          <c:idx val="3"/>
          <c:order val="3"/>
          <c:tx>
            <c:strRef>
              <c:f>pest!$E$112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pest!$E$113:$E$120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E7-4C00-9400-6E18992AE712}"/>
            </c:ext>
          </c:extLst>
        </c:ser>
        <c:ser>
          <c:idx val="4"/>
          <c:order val="4"/>
          <c:tx>
            <c:strRef>
              <c:f>pest!$F$112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pest!$F$113:$F$120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E7-4C00-9400-6E18992A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104"/>
        <c:axId val="208145024"/>
      </c:scatterChart>
      <c:valAx>
        <c:axId val="2081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45024"/>
        <c:crosses val="autoZero"/>
        <c:crossBetween val="midCat"/>
      </c:valAx>
      <c:valAx>
        <c:axId val="2081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pest種!$B$11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pest種!$B$12:$B$19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38</c:v>
                </c:pt>
                <c:pt idx="5">
                  <c:v>45</c:v>
                </c:pt>
                <c:pt idx="6">
                  <c:v>162</c:v>
                </c:pt>
                <c:pt idx="7">
                  <c:v>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40-4309-9C26-EC79D8F99DBE}"/>
            </c:ext>
          </c:extLst>
        </c:ser>
        <c:ser>
          <c:idx val="1"/>
          <c:order val="1"/>
          <c:tx>
            <c:strRef>
              <c:f>pest種!$C$11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pest種!$C$12:$C$19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40-4309-9C26-EC79D8F99DBE}"/>
            </c:ext>
          </c:extLst>
        </c:ser>
        <c:ser>
          <c:idx val="2"/>
          <c:order val="2"/>
          <c:tx>
            <c:strRef>
              <c:f>pest種!$D$11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pest種!$D$12:$D$19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26</c:v>
                </c:pt>
                <c:pt idx="5">
                  <c:v>3</c:v>
                </c:pt>
                <c:pt idx="6">
                  <c:v>21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40-4309-9C26-EC79D8F99DBE}"/>
            </c:ext>
          </c:extLst>
        </c:ser>
        <c:ser>
          <c:idx val="3"/>
          <c:order val="3"/>
          <c:tx>
            <c:strRef>
              <c:f>pest種!$E$11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pest種!$E$12:$E$19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33</c:v>
                </c:pt>
                <c:pt idx="5">
                  <c:v>8</c:v>
                </c:pt>
                <c:pt idx="6">
                  <c:v>71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40-4309-9C26-EC79D8F99DBE}"/>
            </c:ext>
          </c:extLst>
        </c:ser>
        <c:ser>
          <c:idx val="4"/>
          <c:order val="4"/>
          <c:tx>
            <c:strRef>
              <c:f>pest種!$F$11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pest種!$F$12:$F$19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40-4309-9C26-EC79D8F9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7584"/>
        <c:axId val="198469120"/>
      </c:scatterChart>
      <c:valAx>
        <c:axId val="1984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469120"/>
        <c:crosses val="autoZero"/>
        <c:crossBetween val="midCat"/>
      </c:valAx>
      <c:valAx>
        <c:axId val="198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4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pest!$B$122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pest!$B$123:$B$130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B8-446D-B98B-EA60D907C5A9}"/>
            </c:ext>
          </c:extLst>
        </c:ser>
        <c:ser>
          <c:idx val="1"/>
          <c:order val="1"/>
          <c:tx>
            <c:strRef>
              <c:f>pest!$C$122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pest!$C$123:$C$130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B8-446D-B98B-EA60D907C5A9}"/>
            </c:ext>
          </c:extLst>
        </c:ser>
        <c:ser>
          <c:idx val="2"/>
          <c:order val="2"/>
          <c:tx>
            <c:strRef>
              <c:f>pest!$D$122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pest!$D$123:$D$130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B8-446D-B98B-EA60D907C5A9}"/>
            </c:ext>
          </c:extLst>
        </c:ser>
        <c:ser>
          <c:idx val="3"/>
          <c:order val="3"/>
          <c:tx>
            <c:strRef>
              <c:f>pest!$E$122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pest!$E$123:$E$130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B8-446D-B98B-EA60D907C5A9}"/>
            </c:ext>
          </c:extLst>
        </c:ser>
        <c:ser>
          <c:idx val="4"/>
          <c:order val="4"/>
          <c:tx>
            <c:strRef>
              <c:f>pest!$F$122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pest!$F$123:$F$130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B8-446D-B98B-EA60D907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4464"/>
        <c:axId val="208193024"/>
      </c:scatterChart>
      <c:valAx>
        <c:axId val="2081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93024"/>
        <c:crosses val="autoZero"/>
        <c:crossBetween val="midCat"/>
      </c:valAx>
      <c:valAx>
        <c:axId val="2081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pest!$B$132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pest!$B$133:$B$140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27</c:v>
                </c:pt>
                <c:pt idx="7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F-49B7-AA8F-A14A5900453E}"/>
            </c:ext>
          </c:extLst>
        </c:ser>
        <c:ser>
          <c:idx val="1"/>
          <c:order val="1"/>
          <c:tx>
            <c:strRef>
              <c:f>pest!$C$132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pest!$C$133:$C$140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14</c:v>
                </c:pt>
                <c:pt idx="6">
                  <c:v>30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F-49B7-AA8F-A14A5900453E}"/>
            </c:ext>
          </c:extLst>
        </c:ser>
        <c:ser>
          <c:idx val="2"/>
          <c:order val="2"/>
          <c:tx>
            <c:strRef>
              <c:f>pest!$D$132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pest!$D$133:$D$140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9F-49B7-AA8F-A14A5900453E}"/>
            </c:ext>
          </c:extLst>
        </c:ser>
        <c:ser>
          <c:idx val="3"/>
          <c:order val="3"/>
          <c:tx>
            <c:strRef>
              <c:f>pest!$E$132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pest!$E$133:$E$140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9F-49B7-AA8F-A14A5900453E}"/>
            </c:ext>
          </c:extLst>
        </c:ser>
        <c:ser>
          <c:idx val="4"/>
          <c:order val="4"/>
          <c:tx>
            <c:strRef>
              <c:f>pest!$F$132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pest!$F$133:$F$140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9F-49B7-AA8F-A14A5900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4240"/>
        <c:axId val="208576896"/>
      </c:scatterChart>
      <c:valAx>
        <c:axId val="208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76896"/>
        <c:crosses val="autoZero"/>
        <c:crossBetween val="midCat"/>
      </c:valAx>
      <c:valAx>
        <c:axId val="2085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pest!$B$142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pest!$B$143:$B$150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DC-48F3-9C17-08B444AEBDA3}"/>
            </c:ext>
          </c:extLst>
        </c:ser>
        <c:ser>
          <c:idx val="1"/>
          <c:order val="1"/>
          <c:tx>
            <c:strRef>
              <c:f>pest!$C$142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pest!$C$143:$C$150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DC-48F3-9C17-08B444AEBDA3}"/>
            </c:ext>
          </c:extLst>
        </c:ser>
        <c:ser>
          <c:idx val="2"/>
          <c:order val="2"/>
          <c:tx>
            <c:strRef>
              <c:f>pest!$D$142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pest!$D$143:$D$150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DC-48F3-9C17-08B444AEBDA3}"/>
            </c:ext>
          </c:extLst>
        </c:ser>
        <c:ser>
          <c:idx val="3"/>
          <c:order val="3"/>
          <c:tx>
            <c:strRef>
              <c:f>pest!$E$142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pest!$E$143:$E$150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DC-48F3-9C17-08B444AEBDA3}"/>
            </c:ext>
          </c:extLst>
        </c:ser>
        <c:ser>
          <c:idx val="4"/>
          <c:order val="4"/>
          <c:tx>
            <c:strRef>
              <c:f>pest!$F$142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pest!$F$143:$F$150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DC-48F3-9C17-08B444AE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8240"/>
        <c:axId val="208620160"/>
      </c:scatterChart>
      <c:valAx>
        <c:axId val="2086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20160"/>
        <c:crosses val="autoZero"/>
        <c:crossBetween val="midCat"/>
      </c:valAx>
      <c:valAx>
        <c:axId val="2086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pest!$B$152</c:f>
              <c:strCache>
                <c:ptCount val="1"/>
                <c:pt idx="0">
                  <c:v>葉蟬科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pest!$B$153:$B$160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8B-462C-A3AE-10966A4A2C08}"/>
            </c:ext>
          </c:extLst>
        </c:ser>
        <c:ser>
          <c:idx val="1"/>
          <c:order val="1"/>
          <c:tx>
            <c:strRef>
              <c:f>pest!$C$152</c:f>
              <c:strCache>
                <c:ptCount val="1"/>
                <c:pt idx="0">
                  <c:v>稻蝨科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pest!$C$153:$C$160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8B-462C-A3AE-10966A4A2C08}"/>
            </c:ext>
          </c:extLst>
        </c:ser>
        <c:ser>
          <c:idx val="2"/>
          <c:order val="2"/>
          <c:tx>
            <c:strRef>
              <c:f>pest!$D$152</c:f>
              <c:strCache>
                <c:ptCount val="1"/>
                <c:pt idx="0">
                  <c:v>蛛緣椿科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pest!$D$153:$D$160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8B-462C-A3AE-10966A4A2C08}"/>
            </c:ext>
          </c:extLst>
        </c:ser>
        <c:ser>
          <c:idx val="3"/>
          <c:order val="3"/>
          <c:tx>
            <c:strRef>
              <c:f>pest!$E$152</c:f>
              <c:strCache>
                <c:ptCount val="1"/>
                <c:pt idx="0">
                  <c:v>蝗科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pest!$E$153:$E$160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8B-462C-A3AE-10966A4A2C08}"/>
            </c:ext>
          </c:extLst>
        </c:ser>
        <c:ser>
          <c:idx val="4"/>
          <c:order val="4"/>
          <c:tx>
            <c:strRef>
              <c:f>pest!$F$152</c:f>
              <c:strCache>
                <c:ptCount val="1"/>
                <c:pt idx="0">
                  <c:v>椿象科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pest!$F$153:$F$160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8B-462C-A3AE-10966A4A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6864"/>
        <c:axId val="208287232"/>
      </c:scatterChart>
      <c:valAx>
        <c:axId val="2082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87232"/>
        <c:crosses val="autoZero"/>
        <c:crossBetween val="midCat"/>
      </c:valAx>
      <c:valAx>
        <c:axId val="2082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2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9-4266-8796-3255390FA4C9}"/>
            </c:ext>
          </c:extLst>
        </c:ser>
        <c:ser>
          <c:idx val="1"/>
          <c:order val="1"/>
          <c:tx>
            <c:strRef>
              <c:f>predator!$C$2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99-4266-8796-3255390FA4C9}"/>
            </c:ext>
          </c:extLst>
        </c:ser>
        <c:ser>
          <c:idx val="2"/>
          <c:order val="2"/>
          <c:tx>
            <c:strRef>
              <c:f>predator!$D$2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99-4266-8796-3255390FA4C9}"/>
            </c:ext>
          </c:extLst>
        </c:ser>
        <c:ser>
          <c:idx val="3"/>
          <c:order val="3"/>
          <c:tx>
            <c:strRef>
              <c:f>predator!$E$2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99-4266-8796-3255390FA4C9}"/>
            </c:ext>
          </c:extLst>
        </c:ser>
        <c:ser>
          <c:idx val="4"/>
          <c:order val="4"/>
          <c:tx>
            <c:strRef>
              <c:f>predator!$F$2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99-4266-8796-3255390F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5472"/>
        <c:axId val="208515840"/>
      </c:scatterChart>
      <c:valAx>
        <c:axId val="2085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5840"/>
        <c:crosses val="autoZero"/>
        <c:crossBetween val="midCat"/>
      </c:valAx>
      <c:valAx>
        <c:axId val="2085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predator!$B$12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predator!$B$13:$B$20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17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58-4E47-A858-4DF57AFC2310}"/>
            </c:ext>
          </c:extLst>
        </c:ser>
        <c:ser>
          <c:idx val="1"/>
          <c:order val="1"/>
          <c:tx>
            <c:strRef>
              <c:f>predator!$C$12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predator!$C$13:$C$20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9</c:v>
                </c:pt>
                <c:pt idx="3">
                  <c:v>22</c:v>
                </c:pt>
                <c:pt idx="4">
                  <c:v>51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58-4E47-A858-4DF57AFC2310}"/>
            </c:ext>
          </c:extLst>
        </c:ser>
        <c:ser>
          <c:idx val="2"/>
          <c:order val="2"/>
          <c:tx>
            <c:strRef>
              <c:f>predator!$D$12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58-4E47-A858-4DF57AFC2310}"/>
            </c:ext>
          </c:extLst>
        </c:ser>
        <c:ser>
          <c:idx val="3"/>
          <c:order val="3"/>
          <c:tx>
            <c:strRef>
              <c:f>predator!$E$12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predator!$E$13:$E$20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58-4E47-A858-4DF57AFC2310}"/>
            </c:ext>
          </c:extLst>
        </c:ser>
        <c:ser>
          <c:idx val="4"/>
          <c:order val="4"/>
          <c:tx>
            <c:strRef>
              <c:f>predator!$F$12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58-4E47-A858-4DF57AFC2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7168"/>
        <c:axId val="208969088"/>
      </c:scatterChart>
      <c:valAx>
        <c:axId val="2089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969088"/>
        <c:crosses val="autoZero"/>
        <c:crossBetween val="midCat"/>
      </c:valAx>
      <c:valAx>
        <c:axId val="208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96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predator!$B$22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predator!$B$23:$B$30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DC-4C2F-B89E-052429F6CB61}"/>
            </c:ext>
          </c:extLst>
        </c:ser>
        <c:ser>
          <c:idx val="1"/>
          <c:order val="1"/>
          <c:tx>
            <c:strRef>
              <c:f>predator!$C$22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predator!$C$23:$C$30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DC-4C2F-B89E-052429F6CB61}"/>
            </c:ext>
          </c:extLst>
        </c:ser>
        <c:ser>
          <c:idx val="2"/>
          <c:order val="2"/>
          <c:tx>
            <c:strRef>
              <c:f>predator!$D$22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DC-4C2F-B89E-052429F6CB61}"/>
            </c:ext>
          </c:extLst>
        </c:ser>
        <c:ser>
          <c:idx val="3"/>
          <c:order val="3"/>
          <c:tx>
            <c:strRef>
              <c:f>predator!$E$22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predator!$E$23:$E$30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DC-4C2F-B89E-052429F6CB61}"/>
            </c:ext>
          </c:extLst>
        </c:ser>
        <c:ser>
          <c:idx val="4"/>
          <c:order val="4"/>
          <c:tx>
            <c:strRef>
              <c:f>predator!$F$22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predator!$F$23:$F$30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DDC-4C2F-B89E-052429F6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7456"/>
        <c:axId val="209029376"/>
      </c:scatterChart>
      <c:valAx>
        <c:axId val="2090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029376"/>
        <c:crosses val="autoZero"/>
        <c:crossBetween val="midCat"/>
      </c:valAx>
      <c:valAx>
        <c:axId val="209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0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predator!$B$32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predator!$B$33:$B$40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4B-4B8D-9B1C-3FB02E7B5F43}"/>
            </c:ext>
          </c:extLst>
        </c:ser>
        <c:ser>
          <c:idx val="1"/>
          <c:order val="1"/>
          <c:tx>
            <c:strRef>
              <c:f>predator!$C$32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predator!$C$33:$C$40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4B-4B8D-9B1C-3FB02E7B5F43}"/>
            </c:ext>
          </c:extLst>
        </c:ser>
        <c:ser>
          <c:idx val="2"/>
          <c:order val="2"/>
          <c:tx>
            <c:strRef>
              <c:f>predator!$D$32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predator!$D$33:$D$40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4B-4B8D-9B1C-3FB02E7B5F43}"/>
            </c:ext>
          </c:extLst>
        </c:ser>
        <c:ser>
          <c:idx val="3"/>
          <c:order val="3"/>
          <c:tx>
            <c:strRef>
              <c:f>predator!$E$32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predator!$E$33:$E$40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4B-4B8D-9B1C-3FB02E7B5F43}"/>
            </c:ext>
          </c:extLst>
        </c:ser>
        <c:ser>
          <c:idx val="4"/>
          <c:order val="4"/>
          <c:tx>
            <c:strRef>
              <c:f>predator!$F$32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predator!$F$33:$F$40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4B-4B8D-9B1C-3FB02E7B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7888"/>
        <c:axId val="208692352"/>
      </c:scatterChart>
      <c:valAx>
        <c:axId val="2086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92352"/>
        <c:crosses val="autoZero"/>
        <c:crossBetween val="midCat"/>
      </c:valAx>
      <c:valAx>
        <c:axId val="2086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7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predator!$B$42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predator!$B$43:$B$50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DF-473D-8852-2C4FC4B56848}"/>
            </c:ext>
          </c:extLst>
        </c:ser>
        <c:ser>
          <c:idx val="1"/>
          <c:order val="1"/>
          <c:tx>
            <c:strRef>
              <c:f>predator!$C$42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predator!$C$43:$C$50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DF-473D-8852-2C4FC4B56848}"/>
            </c:ext>
          </c:extLst>
        </c:ser>
        <c:ser>
          <c:idx val="2"/>
          <c:order val="2"/>
          <c:tx>
            <c:strRef>
              <c:f>predator!$D$42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predator!$D$43:$D$50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DF-473D-8852-2C4FC4B56848}"/>
            </c:ext>
          </c:extLst>
        </c:ser>
        <c:ser>
          <c:idx val="3"/>
          <c:order val="3"/>
          <c:tx>
            <c:strRef>
              <c:f>predator!$E$42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predator!$E$43:$E$50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DF-473D-8852-2C4FC4B56848}"/>
            </c:ext>
          </c:extLst>
        </c:ser>
        <c:ser>
          <c:idx val="4"/>
          <c:order val="4"/>
          <c:tx>
            <c:strRef>
              <c:f>predator!$F$42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predator!$F$43:$F$50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DF-473D-8852-2C4FC4B5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8176"/>
        <c:axId val="208748544"/>
      </c:scatterChart>
      <c:valAx>
        <c:axId val="2087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48544"/>
        <c:crosses val="autoZero"/>
        <c:crossBetween val="midCat"/>
      </c:valAx>
      <c:valAx>
        <c:axId val="2087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predator!$B$52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predator!$B$53:$B$60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F5-4F71-A9DA-20C5A51A923A}"/>
            </c:ext>
          </c:extLst>
        </c:ser>
        <c:ser>
          <c:idx val="1"/>
          <c:order val="1"/>
          <c:tx>
            <c:strRef>
              <c:f>predator!$C$52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predator!$C$53:$C$60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F5-4F71-A9DA-20C5A51A923A}"/>
            </c:ext>
          </c:extLst>
        </c:ser>
        <c:ser>
          <c:idx val="2"/>
          <c:order val="2"/>
          <c:tx>
            <c:strRef>
              <c:f>predator!$D$52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predator!$D$53:$D$60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18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F5-4F71-A9DA-20C5A51A923A}"/>
            </c:ext>
          </c:extLst>
        </c:ser>
        <c:ser>
          <c:idx val="3"/>
          <c:order val="3"/>
          <c:tx>
            <c:strRef>
              <c:f>predator!$E$52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predator!$E$53:$E$60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F5-4F71-A9DA-20C5A51A923A}"/>
            </c:ext>
          </c:extLst>
        </c:ser>
        <c:ser>
          <c:idx val="4"/>
          <c:order val="4"/>
          <c:tx>
            <c:strRef>
              <c:f>predator!$F$52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predator!$F$53:$F$60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F5-4F71-A9DA-20C5A51A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4368"/>
        <c:axId val="208796288"/>
      </c:scatterChart>
      <c:valAx>
        <c:axId val="2087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96288"/>
        <c:crosses val="autoZero"/>
        <c:crossBetween val="midCat"/>
      </c:valAx>
      <c:valAx>
        <c:axId val="2087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pest種!$B$21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pest種!$B$22:$B$29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40</c:v>
                </c:pt>
                <c:pt idx="6">
                  <c:v>3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4-403E-A9EA-D2C03503A0C8}"/>
            </c:ext>
          </c:extLst>
        </c:ser>
        <c:ser>
          <c:idx val="1"/>
          <c:order val="1"/>
          <c:tx>
            <c:strRef>
              <c:f>pest種!$C$21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pest種!$C$22:$C$29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4-403E-A9EA-D2C03503A0C8}"/>
            </c:ext>
          </c:extLst>
        </c:ser>
        <c:ser>
          <c:idx val="2"/>
          <c:order val="2"/>
          <c:tx>
            <c:strRef>
              <c:f>pest種!$D$21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pest種!$D$22:$D$29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4-403E-A9EA-D2C03503A0C8}"/>
            </c:ext>
          </c:extLst>
        </c:ser>
        <c:ser>
          <c:idx val="3"/>
          <c:order val="3"/>
          <c:tx>
            <c:strRef>
              <c:f>pest種!$E$21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195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54-403E-A9EA-D2C03503A0C8}"/>
            </c:ext>
          </c:extLst>
        </c:ser>
        <c:ser>
          <c:idx val="4"/>
          <c:order val="4"/>
          <c:tx>
            <c:strRef>
              <c:f>pest種!$F$21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pest種!$F$22:$F$29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54-403E-A9EA-D2C03503A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2272"/>
        <c:axId val="199102464"/>
      </c:scatterChart>
      <c:valAx>
        <c:axId val="198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02464"/>
        <c:crosses val="autoZero"/>
        <c:crossBetween val="midCat"/>
      </c:valAx>
      <c:valAx>
        <c:axId val="199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predator!$B$62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predator!$B$63:$B$70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F6-4878-8A3E-3353FE515C03}"/>
            </c:ext>
          </c:extLst>
        </c:ser>
        <c:ser>
          <c:idx val="1"/>
          <c:order val="1"/>
          <c:tx>
            <c:strRef>
              <c:f>predator!$C$62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predator!$C$63:$C$70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F6-4878-8A3E-3353FE515C03}"/>
            </c:ext>
          </c:extLst>
        </c:ser>
        <c:ser>
          <c:idx val="2"/>
          <c:order val="2"/>
          <c:tx>
            <c:strRef>
              <c:f>predator!$D$62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predator!$D$63:$D$70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F6-4878-8A3E-3353FE515C03}"/>
            </c:ext>
          </c:extLst>
        </c:ser>
        <c:ser>
          <c:idx val="3"/>
          <c:order val="3"/>
          <c:tx>
            <c:strRef>
              <c:f>predator!$E$62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predator!$E$63:$E$70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F6-4878-8A3E-3353FE515C03}"/>
            </c:ext>
          </c:extLst>
        </c:ser>
        <c:ser>
          <c:idx val="4"/>
          <c:order val="4"/>
          <c:tx>
            <c:strRef>
              <c:f>predator!$F$62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predator!$F$63:$F$70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F6-4878-8A3E-3353FE51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0304"/>
        <c:axId val="209065472"/>
      </c:scatterChart>
      <c:valAx>
        <c:axId val="2088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065472"/>
        <c:crosses val="autoZero"/>
        <c:crossBetween val="midCat"/>
      </c:valAx>
      <c:valAx>
        <c:axId val="2090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8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predator!$B$72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predator!$B$73:$B$80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F-45BF-886C-BC5E8281625E}"/>
            </c:ext>
          </c:extLst>
        </c:ser>
        <c:ser>
          <c:idx val="1"/>
          <c:order val="1"/>
          <c:tx>
            <c:strRef>
              <c:f>predator!$C$72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predator!$C$73:$C$80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F-45BF-886C-BC5E8281625E}"/>
            </c:ext>
          </c:extLst>
        </c:ser>
        <c:ser>
          <c:idx val="2"/>
          <c:order val="2"/>
          <c:tx>
            <c:strRef>
              <c:f>predator!$D$72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predator!$D$73:$D$80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F-45BF-886C-BC5E8281625E}"/>
            </c:ext>
          </c:extLst>
        </c:ser>
        <c:ser>
          <c:idx val="3"/>
          <c:order val="3"/>
          <c:tx>
            <c:strRef>
              <c:f>predator!$E$72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predator!$E$73:$E$80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13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F-45BF-886C-BC5E8281625E}"/>
            </c:ext>
          </c:extLst>
        </c:ser>
        <c:ser>
          <c:idx val="4"/>
          <c:order val="4"/>
          <c:tx>
            <c:strRef>
              <c:f>predator!$F$72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predator!$F$73:$F$80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7F-45BF-886C-BC5E8281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5392"/>
        <c:axId val="209125760"/>
      </c:scatterChart>
      <c:valAx>
        <c:axId val="2091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125760"/>
        <c:crosses val="autoZero"/>
        <c:crossBetween val="midCat"/>
      </c:valAx>
      <c:valAx>
        <c:axId val="2091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1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predator!$B$82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predator!$B$83:$B$90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08-49A2-ACA6-4D424FA2C311}"/>
            </c:ext>
          </c:extLst>
        </c:ser>
        <c:ser>
          <c:idx val="1"/>
          <c:order val="1"/>
          <c:tx>
            <c:strRef>
              <c:f>predator!$C$82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predator!$C$83:$C$90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08-49A2-ACA6-4D424FA2C311}"/>
            </c:ext>
          </c:extLst>
        </c:ser>
        <c:ser>
          <c:idx val="2"/>
          <c:order val="2"/>
          <c:tx>
            <c:strRef>
              <c:f>predator!$D$82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predator!$D$83:$D$90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08-49A2-ACA6-4D424FA2C311}"/>
            </c:ext>
          </c:extLst>
        </c:ser>
        <c:ser>
          <c:idx val="3"/>
          <c:order val="3"/>
          <c:tx>
            <c:strRef>
              <c:f>predator!$E$82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predator!$E$83:$E$90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08-49A2-ACA6-4D424FA2C311}"/>
            </c:ext>
          </c:extLst>
        </c:ser>
        <c:ser>
          <c:idx val="4"/>
          <c:order val="4"/>
          <c:tx>
            <c:strRef>
              <c:f>predator!$F$82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predator!$F$83:$F$90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08-49A2-ACA6-4D424FA2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1584"/>
        <c:axId val="209173504"/>
      </c:scatterChart>
      <c:valAx>
        <c:axId val="2091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173504"/>
        <c:crosses val="autoZero"/>
        <c:crossBetween val="midCat"/>
      </c:valAx>
      <c:valAx>
        <c:axId val="209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17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predator!$B$92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predator!$B$93:$B$100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D3-44E2-B7FF-B96808258D97}"/>
            </c:ext>
          </c:extLst>
        </c:ser>
        <c:ser>
          <c:idx val="1"/>
          <c:order val="1"/>
          <c:tx>
            <c:strRef>
              <c:f>predator!$C$92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predator!$C$93:$C$100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D3-44E2-B7FF-B96808258D97}"/>
            </c:ext>
          </c:extLst>
        </c:ser>
        <c:ser>
          <c:idx val="2"/>
          <c:order val="2"/>
          <c:tx>
            <c:strRef>
              <c:f>predator!$D$92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predator!$D$93:$D$100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D3-44E2-B7FF-B96808258D97}"/>
            </c:ext>
          </c:extLst>
        </c:ser>
        <c:ser>
          <c:idx val="3"/>
          <c:order val="3"/>
          <c:tx>
            <c:strRef>
              <c:f>predator!$E$92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predator!$E$93:$E$100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2D3-44E2-B7FF-B96808258D97}"/>
            </c:ext>
          </c:extLst>
        </c:ser>
        <c:ser>
          <c:idx val="4"/>
          <c:order val="4"/>
          <c:tx>
            <c:strRef>
              <c:f>predator!$F$92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predator!$F$93:$F$100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2D3-44E2-B7FF-B9680825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8160"/>
        <c:axId val="209230080"/>
      </c:scatterChart>
      <c:valAx>
        <c:axId val="2092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30080"/>
        <c:crosses val="autoZero"/>
        <c:crossBetween val="midCat"/>
      </c:valAx>
      <c:valAx>
        <c:axId val="2092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2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predator!$B$102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predator!$B$103:$B$110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14-47B9-9583-CC9D2F41A5E2}"/>
            </c:ext>
          </c:extLst>
        </c:ser>
        <c:ser>
          <c:idx val="1"/>
          <c:order val="1"/>
          <c:tx>
            <c:strRef>
              <c:f>predator!$C$102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predator!$C$103:$C$110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14-47B9-9583-CC9D2F41A5E2}"/>
            </c:ext>
          </c:extLst>
        </c:ser>
        <c:ser>
          <c:idx val="2"/>
          <c:order val="2"/>
          <c:tx>
            <c:strRef>
              <c:f>predator!$D$102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predator!$D$103:$D$110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14-47B9-9583-CC9D2F41A5E2}"/>
            </c:ext>
          </c:extLst>
        </c:ser>
        <c:ser>
          <c:idx val="3"/>
          <c:order val="3"/>
          <c:tx>
            <c:strRef>
              <c:f>predator!$E$102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predator!$E$103:$E$110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14-47B9-9583-CC9D2F41A5E2}"/>
            </c:ext>
          </c:extLst>
        </c:ser>
        <c:ser>
          <c:idx val="4"/>
          <c:order val="4"/>
          <c:tx>
            <c:strRef>
              <c:f>predator!$F$102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predator!$F$103:$F$110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14-47B9-9583-CC9D2F41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1808"/>
        <c:axId val="209290368"/>
      </c:scatterChart>
      <c:valAx>
        <c:axId val="2092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90368"/>
        <c:crosses val="autoZero"/>
        <c:crossBetween val="midCat"/>
      </c:valAx>
      <c:valAx>
        <c:axId val="2092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predator!$B$112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predator!$B$113:$B$120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8-4770-9BF2-30B22097A28E}"/>
            </c:ext>
          </c:extLst>
        </c:ser>
        <c:ser>
          <c:idx val="1"/>
          <c:order val="1"/>
          <c:tx>
            <c:strRef>
              <c:f>predator!$C$112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predator!$C$113:$C$120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8-4770-9BF2-30B22097A28E}"/>
            </c:ext>
          </c:extLst>
        </c:ser>
        <c:ser>
          <c:idx val="2"/>
          <c:order val="2"/>
          <c:tx>
            <c:strRef>
              <c:f>predator!$D$112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predator!$D$113:$D$120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18-4770-9BF2-30B22097A28E}"/>
            </c:ext>
          </c:extLst>
        </c:ser>
        <c:ser>
          <c:idx val="3"/>
          <c:order val="3"/>
          <c:tx>
            <c:strRef>
              <c:f>predator!$E$112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predator!$E$113:$E$120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18-4770-9BF2-30B22097A28E}"/>
            </c:ext>
          </c:extLst>
        </c:ser>
        <c:ser>
          <c:idx val="4"/>
          <c:order val="4"/>
          <c:tx>
            <c:strRef>
              <c:f>predator!$F$112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predator!$F$113:$F$120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18-4770-9BF2-30B22097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6192"/>
        <c:axId val="209342464"/>
      </c:scatterChart>
      <c:valAx>
        <c:axId val="2093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342464"/>
        <c:crosses val="autoZero"/>
        <c:crossBetween val="midCat"/>
      </c:valAx>
      <c:valAx>
        <c:axId val="2093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3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predator!$B$122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predator!$B$123:$B$130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C-4835-89F4-7107AFA5A562}"/>
            </c:ext>
          </c:extLst>
        </c:ser>
        <c:ser>
          <c:idx val="1"/>
          <c:order val="1"/>
          <c:tx>
            <c:strRef>
              <c:f>predator!$C$122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predator!$C$123:$C$130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4C-4835-89F4-7107AFA5A562}"/>
            </c:ext>
          </c:extLst>
        </c:ser>
        <c:ser>
          <c:idx val="2"/>
          <c:order val="2"/>
          <c:tx>
            <c:strRef>
              <c:f>predator!$D$122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predator!$D$123:$D$130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4C-4835-89F4-7107AFA5A562}"/>
            </c:ext>
          </c:extLst>
        </c:ser>
        <c:ser>
          <c:idx val="3"/>
          <c:order val="3"/>
          <c:tx>
            <c:strRef>
              <c:f>predator!$E$122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predator!$E$123:$E$130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4C-4835-89F4-7107AFA5A562}"/>
            </c:ext>
          </c:extLst>
        </c:ser>
        <c:ser>
          <c:idx val="4"/>
          <c:order val="4"/>
          <c:tx>
            <c:strRef>
              <c:f>predator!$F$122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predator!$F$123:$F$130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4C-4835-89F4-7107AFA5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4192"/>
        <c:axId val="209386112"/>
      </c:scatterChart>
      <c:valAx>
        <c:axId val="2093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386112"/>
        <c:crosses val="autoZero"/>
        <c:crossBetween val="midCat"/>
      </c:valAx>
      <c:valAx>
        <c:axId val="2093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3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predator!$B$132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predator!$B$133:$B$140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8B-4EF9-BE7D-0D8981B6E478}"/>
            </c:ext>
          </c:extLst>
        </c:ser>
        <c:ser>
          <c:idx val="1"/>
          <c:order val="1"/>
          <c:tx>
            <c:strRef>
              <c:f>predator!$C$132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predator!$C$133:$C$140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8B-4EF9-BE7D-0D8981B6E478}"/>
            </c:ext>
          </c:extLst>
        </c:ser>
        <c:ser>
          <c:idx val="2"/>
          <c:order val="2"/>
          <c:tx>
            <c:strRef>
              <c:f>predator!$D$132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predator!$D$133:$D$140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8B-4EF9-BE7D-0D8981B6E478}"/>
            </c:ext>
          </c:extLst>
        </c:ser>
        <c:ser>
          <c:idx val="3"/>
          <c:order val="3"/>
          <c:tx>
            <c:strRef>
              <c:f>predator!$E$132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predator!$E$133:$E$140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8B-4EF9-BE7D-0D8981B6E478}"/>
            </c:ext>
          </c:extLst>
        </c:ser>
        <c:ser>
          <c:idx val="4"/>
          <c:order val="4"/>
          <c:tx>
            <c:strRef>
              <c:f>predator!$F$132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predator!$F$133:$F$140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8B-4EF9-BE7D-0D8981B6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3120"/>
        <c:axId val="209659392"/>
      </c:scatterChart>
      <c:valAx>
        <c:axId val="209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659392"/>
        <c:crosses val="autoZero"/>
        <c:crossBetween val="midCat"/>
      </c:valAx>
      <c:valAx>
        <c:axId val="2096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65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predator!$B$142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predator!$B$143:$B$150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4-43D0-BCF7-017C7526CB00}"/>
            </c:ext>
          </c:extLst>
        </c:ser>
        <c:ser>
          <c:idx val="1"/>
          <c:order val="1"/>
          <c:tx>
            <c:strRef>
              <c:f>predator!$C$142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predator!$C$143:$C$150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4-43D0-BCF7-017C7526CB00}"/>
            </c:ext>
          </c:extLst>
        </c:ser>
        <c:ser>
          <c:idx val="2"/>
          <c:order val="2"/>
          <c:tx>
            <c:strRef>
              <c:f>predator!$D$142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predator!$D$143:$D$150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A4-43D0-BCF7-017C7526CB00}"/>
            </c:ext>
          </c:extLst>
        </c:ser>
        <c:ser>
          <c:idx val="3"/>
          <c:order val="3"/>
          <c:tx>
            <c:strRef>
              <c:f>predator!$E$142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predator!$E$143:$E$150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A4-43D0-BCF7-017C7526CB00}"/>
            </c:ext>
          </c:extLst>
        </c:ser>
        <c:ser>
          <c:idx val="4"/>
          <c:order val="4"/>
          <c:tx>
            <c:strRef>
              <c:f>predator!$F$142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predator!$F$143:$F$150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A4-43D0-BCF7-017C7526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8928"/>
        <c:axId val="209780736"/>
      </c:scatterChart>
      <c:valAx>
        <c:axId val="209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780736"/>
        <c:crosses val="autoZero"/>
        <c:crossBetween val="midCat"/>
      </c:valAx>
      <c:valAx>
        <c:axId val="2097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7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predator!$B$152</c:f>
              <c:strCache>
                <c:ptCount val="1"/>
                <c:pt idx="0">
                  <c:v>瓢蟲科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predator!$A$153:$A$160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predator!$B$153:$B$160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A0-4F14-867F-E55AF5789E3F}"/>
            </c:ext>
          </c:extLst>
        </c:ser>
        <c:ser>
          <c:idx val="1"/>
          <c:order val="1"/>
          <c:tx>
            <c:strRef>
              <c:f>predator!$C$152</c:f>
              <c:strCache>
                <c:ptCount val="1"/>
                <c:pt idx="0">
                  <c:v>長足虻科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predator!$A$153:$A$160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predator!$C$153:$C$160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0-4F14-867F-E55AF5789E3F}"/>
            </c:ext>
          </c:extLst>
        </c:ser>
        <c:ser>
          <c:idx val="2"/>
          <c:order val="2"/>
          <c:tx>
            <c:strRef>
              <c:f>predator!$D$152</c:f>
              <c:strCache>
                <c:ptCount val="1"/>
                <c:pt idx="0">
                  <c:v>長腳蛛科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predator!$A$153:$A$160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predator!$D$153:$D$160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A0-4F14-867F-E55AF5789E3F}"/>
            </c:ext>
          </c:extLst>
        </c:ser>
        <c:ser>
          <c:idx val="3"/>
          <c:order val="3"/>
          <c:tx>
            <c:strRef>
              <c:f>predator!$E$152</c:f>
              <c:strCache>
                <c:ptCount val="1"/>
                <c:pt idx="0">
                  <c:v>金蛛科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predator!$A$153:$A$160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predator!$E$153:$E$160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A0-4F14-867F-E55AF5789E3F}"/>
            </c:ext>
          </c:extLst>
        </c:ser>
        <c:ser>
          <c:idx val="4"/>
          <c:order val="4"/>
          <c:tx>
            <c:strRef>
              <c:f>predator!$F$152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predator!$A$153:$A$160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predator!$F$153:$F$160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A0-4F14-867F-E55AF578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6560"/>
        <c:axId val="209828480"/>
      </c:scatterChart>
      <c:valAx>
        <c:axId val="2098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28480"/>
        <c:crosses val="autoZero"/>
        <c:crossBetween val="midCat"/>
      </c:valAx>
      <c:valAx>
        <c:axId val="209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pest種!$B$31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pest種!$B$32:$B$39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28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56-4ACB-A7D6-0FC1C80D90A2}"/>
            </c:ext>
          </c:extLst>
        </c:ser>
        <c:ser>
          <c:idx val="1"/>
          <c:order val="1"/>
          <c:tx>
            <c:strRef>
              <c:f>pest種!$C$31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pest種!$C$32:$C$39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56-4ACB-A7D6-0FC1C80D90A2}"/>
            </c:ext>
          </c:extLst>
        </c:ser>
        <c:ser>
          <c:idx val="2"/>
          <c:order val="2"/>
          <c:tx>
            <c:strRef>
              <c:f>pest種!$D$31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pest種!$D$32:$D$39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56-4ACB-A7D6-0FC1C80D90A2}"/>
            </c:ext>
          </c:extLst>
        </c:ser>
        <c:ser>
          <c:idx val="3"/>
          <c:order val="3"/>
          <c:tx>
            <c:strRef>
              <c:f>pest種!$E$31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pest種!$E$32:$E$39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18</c:v>
                </c:pt>
                <c:pt idx="4">
                  <c:v>32</c:v>
                </c:pt>
                <c:pt idx="5">
                  <c:v>91</c:v>
                </c:pt>
                <c:pt idx="6">
                  <c:v>18</c:v>
                </c:pt>
                <c:pt idx="7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56-4ACB-A7D6-0FC1C80D90A2}"/>
            </c:ext>
          </c:extLst>
        </c:ser>
        <c:ser>
          <c:idx val="4"/>
          <c:order val="4"/>
          <c:tx>
            <c:strRef>
              <c:f>pest種!$F$31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pest種!$F$32:$F$39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56-4ACB-A7D6-0FC1C80D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0576"/>
        <c:axId val="199162496"/>
      </c:scatterChart>
      <c:valAx>
        <c:axId val="1991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62496"/>
        <c:crosses val="autoZero"/>
        <c:crossBetween val="midCat"/>
      </c:valAx>
      <c:valAx>
        <c:axId val="199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D9-42F3-AE92-55794E269DFA}"/>
            </c:ext>
          </c:extLst>
        </c:ser>
        <c:ser>
          <c:idx val="1"/>
          <c:order val="1"/>
          <c:tx>
            <c:strRef>
              <c:f>parasitoid!$C$2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D9-42F3-AE92-55794E269DFA}"/>
            </c:ext>
          </c:extLst>
        </c:ser>
        <c:ser>
          <c:idx val="2"/>
          <c:order val="2"/>
          <c:tx>
            <c:strRef>
              <c:f>parasitoid!$D$2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D9-42F3-AE92-55794E269DFA}"/>
            </c:ext>
          </c:extLst>
        </c:ser>
        <c:ser>
          <c:idx val="3"/>
          <c:order val="3"/>
          <c:tx>
            <c:strRef>
              <c:f>parasitoid!$E$2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D9-42F3-AE92-55794E269DFA}"/>
            </c:ext>
          </c:extLst>
        </c:ser>
        <c:ser>
          <c:idx val="4"/>
          <c:order val="4"/>
          <c:tx>
            <c:strRef>
              <c:f>parasitoid!$F$2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D9-42F3-AE92-55794E269DFA}"/>
            </c:ext>
          </c:extLst>
        </c:ser>
        <c:ser>
          <c:idx val="5"/>
          <c:order val="5"/>
          <c:tx>
            <c:strRef>
              <c:f>parasitoid!$G$2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8D9-42F3-AE92-55794E269DFA}"/>
            </c:ext>
          </c:extLst>
        </c:ser>
        <c:ser>
          <c:idx val="6"/>
          <c:order val="6"/>
          <c:tx>
            <c:strRef>
              <c:f>parasitoid!$H$2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8D9-42F3-AE92-55794E269DFA}"/>
            </c:ext>
          </c:extLst>
        </c:ser>
        <c:ser>
          <c:idx val="7"/>
          <c:order val="7"/>
          <c:tx>
            <c:strRef>
              <c:f>parasitoid!$I$2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parasitoid!$I$3:$I$10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8D9-42F3-AE92-55794E26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3344"/>
        <c:axId val="207275520"/>
      </c:scatterChart>
      <c:valAx>
        <c:axId val="207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75520"/>
        <c:crosses val="autoZero"/>
        <c:crossBetween val="midCat"/>
      </c:valAx>
      <c:valAx>
        <c:axId val="2072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parasitoid!$B$12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parasitoid!$B$13:$B$20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1C-4E3A-8C76-24F4E578C83C}"/>
            </c:ext>
          </c:extLst>
        </c:ser>
        <c:ser>
          <c:idx val="1"/>
          <c:order val="1"/>
          <c:tx>
            <c:strRef>
              <c:f>parasitoid!$C$12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parasitoid!$C$13:$C$20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1C-4E3A-8C76-24F4E578C83C}"/>
            </c:ext>
          </c:extLst>
        </c:ser>
        <c:ser>
          <c:idx val="2"/>
          <c:order val="2"/>
          <c:tx>
            <c:strRef>
              <c:f>parasitoid!$D$12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1C-4E3A-8C76-24F4E578C83C}"/>
            </c:ext>
          </c:extLst>
        </c:ser>
        <c:ser>
          <c:idx val="3"/>
          <c:order val="3"/>
          <c:tx>
            <c:strRef>
              <c:f>parasitoid!$E$12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parasitoid!$E$13:$E$20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1C-4E3A-8C76-24F4E578C83C}"/>
            </c:ext>
          </c:extLst>
        </c:ser>
        <c:ser>
          <c:idx val="4"/>
          <c:order val="4"/>
          <c:tx>
            <c:strRef>
              <c:f>parasitoid!$F$12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1C-4E3A-8C76-24F4E578C83C}"/>
            </c:ext>
          </c:extLst>
        </c:ser>
        <c:ser>
          <c:idx val="5"/>
          <c:order val="5"/>
          <c:tx>
            <c:strRef>
              <c:f>parasitoid!$G$12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parasitoid!$G$13:$G$20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D1C-4E3A-8C76-24F4E578C83C}"/>
            </c:ext>
          </c:extLst>
        </c:ser>
        <c:ser>
          <c:idx val="6"/>
          <c:order val="6"/>
          <c:tx>
            <c:strRef>
              <c:f>parasitoid!$H$12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parasitoid!$H$13:$H$20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D1C-4E3A-8C76-24F4E578C83C}"/>
            </c:ext>
          </c:extLst>
        </c:ser>
        <c:ser>
          <c:idx val="7"/>
          <c:order val="7"/>
          <c:tx>
            <c:strRef>
              <c:f>parasitoid!$I$12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parasitoid!$I$13:$I$20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D1C-4E3A-8C76-24F4E578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0192"/>
        <c:axId val="210370560"/>
      </c:scatterChart>
      <c:valAx>
        <c:axId val="2103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370560"/>
        <c:crosses val="autoZero"/>
        <c:crossBetween val="midCat"/>
      </c:valAx>
      <c:valAx>
        <c:axId val="2103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36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parasitoid!$B$22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parasitoid!$B$23:$B$30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F-4A7B-BA33-049E3BC311FD}"/>
            </c:ext>
          </c:extLst>
        </c:ser>
        <c:ser>
          <c:idx val="1"/>
          <c:order val="1"/>
          <c:tx>
            <c:strRef>
              <c:f>parasitoid!$C$22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parasitoid!$C$23:$C$30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F-4A7B-BA33-049E3BC311FD}"/>
            </c:ext>
          </c:extLst>
        </c:ser>
        <c:ser>
          <c:idx val="2"/>
          <c:order val="2"/>
          <c:tx>
            <c:strRef>
              <c:f>parasitoid!$D$22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6F-4A7B-BA33-049E3BC311FD}"/>
            </c:ext>
          </c:extLst>
        </c:ser>
        <c:ser>
          <c:idx val="3"/>
          <c:order val="3"/>
          <c:tx>
            <c:strRef>
              <c:f>parasitoid!$E$22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parasitoid!$E$23:$E$30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6F-4A7B-BA33-049E3BC311FD}"/>
            </c:ext>
          </c:extLst>
        </c:ser>
        <c:ser>
          <c:idx val="4"/>
          <c:order val="4"/>
          <c:tx>
            <c:strRef>
              <c:f>parasitoid!$F$22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parasitoid!$F$23:$F$30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6F-4A7B-BA33-049E3BC311FD}"/>
            </c:ext>
          </c:extLst>
        </c:ser>
        <c:ser>
          <c:idx val="5"/>
          <c:order val="5"/>
          <c:tx>
            <c:strRef>
              <c:f>parasitoid!$G$22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parasitoid!$G$23:$G$30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06F-4A7B-BA33-049E3BC311FD}"/>
            </c:ext>
          </c:extLst>
        </c:ser>
        <c:ser>
          <c:idx val="6"/>
          <c:order val="6"/>
          <c:tx>
            <c:strRef>
              <c:f>parasitoid!$H$22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parasitoid!$H$23:$H$30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06F-4A7B-BA33-049E3BC311FD}"/>
            </c:ext>
          </c:extLst>
        </c:ser>
        <c:ser>
          <c:idx val="7"/>
          <c:order val="7"/>
          <c:tx>
            <c:strRef>
              <c:f>parasitoid!$I$22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parasitoid!$I$23:$I$30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06F-4A7B-BA33-049E3BC3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2384"/>
        <c:axId val="210434304"/>
      </c:scatterChart>
      <c:valAx>
        <c:axId val="2104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34304"/>
        <c:crosses val="autoZero"/>
        <c:crossBetween val="midCat"/>
      </c:valAx>
      <c:valAx>
        <c:axId val="2104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parasitoid!$B$32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parasitoid!$B$33:$B$40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34-44E8-8D01-C6AB1D070469}"/>
            </c:ext>
          </c:extLst>
        </c:ser>
        <c:ser>
          <c:idx val="1"/>
          <c:order val="1"/>
          <c:tx>
            <c:strRef>
              <c:f>parasitoid!$C$32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parasitoid!$C$33:$C$40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34-44E8-8D01-C6AB1D070469}"/>
            </c:ext>
          </c:extLst>
        </c:ser>
        <c:ser>
          <c:idx val="2"/>
          <c:order val="2"/>
          <c:tx>
            <c:strRef>
              <c:f>parasitoid!$D$32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parasitoid!$D$33:$D$40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34-44E8-8D01-C6AB1D070469}"/>
            </c:ext>
          </c:extLst>
        </c:ser>
        <c:ser>
          <c:idx val="3"/>
          <c:order val="3"/>
          <c:tx>
            <c:strRef>
              <c:f>parasitoid!$E$32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parasitoid!$E$33:$E$40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34-44E8-8D01-C6AB1D070469}"/>
            </c:ext>
          </c:extLst>
        </c:ser>
        <c:ser>
          <c:idx val="4"/>
          <c:order val="4"/>
          <c:tx>
            <c:strRef>
              <c:f>parasitoid!$F$32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parasitoid!$F$33:$F$40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34-44E8-8D01-C6AB1D070469}"/>
            </c:ext>
          </c:extLst>
        </c:ser>
        <c:ser>
          <c:idx val="5"/>
          <c:order val="5"/>
          <c:tx>
            <c:strRef>
              <c:f>parasitoid!$G$32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parasitoid!$G$33:$G$40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34-44E8-8D01-C6AB1D070469}"/>
            </c:ext>
          </c:extLst>
        </c:ser>
        <c:ser>
          <c:idx val="6"/>
          <c:order val="6"/>
          <c:tx>
            <c:strRef>
              <c:f>parasitoid!$H$32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parasitoid!$H$33:$H$40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34-44E8-8D01-C6AB1D070469}"/>
            </c:ext>
          </c:extLst>
        </c:ser>
        <c:ser>
          <c:idx val="7"/>
          <c:order val="7"/>
          <c:tx>
            <c:strRef>
              <c:f>parasitoid!$I$32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parasitoid!$I$33:$I$40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34-44E8-8D01-C6AB1D07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4800"/>
        <c:axId val="210535168"/>
      </c:scatterChart>
      <c:valAx>
        <c:axId val="2105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535168"/>
        <c:crosses val="autoZero"/>
        <c:crossBetween val="midCat"/>
      </c:valAx>
      <c:valAx>
        <c:axId val="2105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5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parasitoid!$B$42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parasitoid!$B$43:$B$50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1E-427A-AA80-040ED2E3FEBE}"/>
            </c:ext>
          </c:extLst>
        </c:ser>
        <c:ser>
          <c:idx val="1"/>
          <c:order val="1"/>
          <c:tx>
            <c:strRef>
              <c:f>parasitoid!$C$42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parasitoid!$C$43:$C$50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1E-427A-AA80-040ED2E3FEBE}"/>
            </c:ext>
          </c:extLst>
        </c:ser>
        <c:ser>
          <c:idx val="2"/>
          <c:order val="2"/>
          <c:tx>
            <c:strRef>
              <c:f>parasitoid!$D$42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parasitoid!$D$43:$D$50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1E-427A-AA80-040ED2E3FEBE}"/>
            </c:ext>
          </c:extLst>
        </c:ser>
        <c:ser>
          <c:idx val="3"/>
          <c:order val="3"/>
          <c:tx>
            <c:strRef>
              <c:f>parasitoid!$E$42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parasitoid!$E$43:$E$50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1E-427A-AA80-040ED2E3FEBE}"/>
            </c:ext>
          </c:extLst>
        </c:ser>
        <c:ser>
          <c:idx val="4"/>
          <c:order val="4"/>
          <c:tx>
            <c:strRef>
              <c:f>parasitoid!$F$42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parasitoid!$F$43:$F$50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1E-427A-AA80-040ED2E3FEBE}"/>
            </c:ext>
          </c:extLst>
        </c:ser>
        <c:ser>
          <c:idx val="5"/>
          <c:order val="5"/>
          <c:tx>
            <c:strRef>
              <c:f>parasitoid!$G$42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parasitoid!$G$43:$G$50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C1E-427A-AA80-040ED2E3FEBE}"/>
            </c:ext>
          </c:extLst>
        </c:ser>
        <c:ser>
          <c:idx val="6"/>
          <c:order val="6"/>
          <c:tx>
            <c:strRef>
              <c:f>parasitoid!$H$42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parasitoid!$H$43:$H$50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C1E-427A-AA80-040ED2E3FEBE}"/>
            </c:ext>
          </c:extLst>
        </c:ser>
        <c:ser>
          <c:idx val="7"/>
          <c:order val="7"/>
          <c:tx>
            <c:strRef>
              <c:f>parasitoid!$I$42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parasitoid!$I$43:$I$50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C1E-427A-AA80-040ED2E3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2048"/>
        <c:axId val="210643968"/>
      </c:scatterChart>
      <c:valAx>
        <c:axId val="2106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643968"/>
        <c:crosses val="autoZero"/>
        <c:crossBetween val="midCat"/>
      </c:valAx>
      <c:valAx>
        <c:axId val="2106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64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parasitoid!$B$52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parasitoid!$B$53:$B$60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19-49BB-9E2D-62329E848218}"/>
            </c:ext>
          </c:extLst>
        </c:ser>
        <c:ser>
          <c:idx val="1"/>
          <c:order val="1"/>
          <c:tx>
            <c:strRef>
              <c:f>parasitoid!$C$52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parasitoid!$C$53:$C$60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19-49BB-9E2D-62329E848218}"/>
            </c:ext>
          </c:extLst>
        </c:ser>
        <c:ser>
          <c:idx val="2"/>
          <c:order val="2"/>
          <c:tx>
            <c:strRef>
              <c:f>parasitoid!$D$52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parasitoid!$D$53:$D$60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19-49BB-9E2D-62329E848218}"/>
            </c:ext>
          </c:extLst>
        </c:ser>
        <c:ser>
          <c:idx val="3"/>
          <c:order val="3"/>
          <c:tx>
            <c:strRef>
              <c:f>parasitoid!$E$52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parasitoid!$E$53:$E$60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19-49BB-9E2D-62329E848218}"/>
            </c:ext>
          </c:extLst>
        </c:ser>
        <c:ser>
          <c:idx val="4"/>
          <c:order val="4"/>
          <c:tx>
            <c:strRef>
              <c:f>parasitoid!$F$52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parasitoid!$F$53:$F$60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019-49BB-9E2D-62329E848218}"/>
            </c:ext>
          </c:extLst>
        </c:ser>
        <c:ser>
          <c:idx val="5"/>
          <c:order val="5"/>
          <c:tx>
            <c:strRef>
              <c:f>parasitoid!$G$52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parasitoid!$G$53:$G$60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019-49BB-9E2D-62329E848218}"/>
            </c:ext>
          </c:extLst>
        </c:ser>
        <c:ser>
          <c:idx val="6"/>
          <c:order val="6"/>
          <c:tx>
            <c:strRef>
              <c:f>parasitoid!$H$52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parasitoid!$H$53:$H$60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019-49BB-9E2D-62329E848218}"/>
            </c:ext>
          </c:extLst>
        </c:ser>
        <c:ser>
          <c:idx val="7"/>
          <c:order val="7"/>
          <c:tx>
            <c:strRef>
              <c:f>parasitoid!$I$52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parasitoid!$I$53:$I$60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019-49BB-9E2D-62329E84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5792"/>
        <c:axId val="210724352"/>
      </c:scatterChart>
      <c:valAx>
        <c:axId val="2107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24352"/>
        <c:crosses val="autoZero"/>
        <c:crossBetween val="midCat"/>
      </c:valAx>
      <c:valAx>
        <c:axId val="2107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parasitoid!$B$62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parasitoid!$B$63:$B$70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6-4B92-AE4D-8853E9B17CD5}"/>
            </c:ext>
          </c:extLst>
        </c:ser>
        <c:ser>
          <c:idx val="1"/>
          <c:order val="1"/>
          <c:tx>
            <c:strRef>
              <c:f>parasitoid!$C$62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parasitoid!$C$63:$C$70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F6-4B92-AE4D-8853E9B17CD5}"/>
            </c:ext>
          </c:extLst>
        </c:ser>
        <c:ser>
          <c:idx val="2"/>
          <c:order val="2"/>
          <c:tx>
            <c:strRef>
              <c:f>parasitoid!$D$62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parasitoid!$D$63:$D$70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F6-4B92-AE4D-8853E9B17CD5}"/>
            </c:ext>
          </c:extLst>
        </c:ser>
        <c:ser>
          <c:idx val="3"/>
          <c:order val="3"/>
          <c:tx>
            <c:strRef>
              <c:f>parasitoid!$E$62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parasitoid!$E$63:$E$70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F6-4B92-AE4D-8853E9B17CD5}"/>
            </c:ext>
          </c:extLst>
        </c:ser>
        <c:ser>
          <c:idx val="4"/>
          <c:order val="4"/>
          <c:tx>
            <c:strRef>
              <c:f>parasitoid!$F$62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parasitoid!$F$63:$F$70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0F6-4B92-AE4D-8853E9B17CD5}"/>
            </c:ext>
          </c:extLst>
        </c:ser>
        <c:ser>
          <c:idx val="5"/>
          <c:order val="5"/>
          <c:tx>
            <c:strRef>
              <c:f>parasitoid!$G$62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parasitoid!$G$63:$G$70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0F6-4B92-AE4D-8853E9B17CD5}"/>
            </c:ext>
          </c:extLst>
        </c:ser>
        <c:ser>
          <c:idx val="6"/>
          <c:order val="6"/>
          <c:tx>
            <c:strRef>
              <c:f>parasitoid!$H$62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parasitoid!$H$63:$H$70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0F6-4B92-AE4D-8853E9B17CD5}"/>
            </c:ext>
          </c:extLst>
        </c:ser>
        <c:ser>
          <c:idx val="7"/>
          <c:order val="7"/>
          <c:tx>
            <c:strRef>
              <c:f>parasitoid!$I$62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parasitoid!$I$63:$I$70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0F6-4B92-AE4D-8853E9B1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6560"/>
        <c:axId val="210801024"/>
      </c:scatterChart>
      <c:valAx>
        <c:axId val="210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01024"/>
        <c:crosses val="autoZero"/>
        <c:crossBetween val="midCat"/>
      </c:valAx>
      <c:valAx>
        <c:axId val="2108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parasitoid!$B$72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parasitoid!$B$73:$B$80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7-48B7-A082-911533D64412}"/>
            </c:ext>
          </c:extLst>
        </c:ser>
        <c:ser>
          <c:idx val="1"/>
          <c:order val="1"/>
          <c:tx>
            <c:strRef>
              <c:f>parasitoid!$C$72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parasitoid!$C$73:$C$80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7-48B7-A082-911533D64412}"/>
            </c:ext>
          </c:extLst>
        </c:ser>
        <c:ser>
          <c:idx val="2"/>
          <c:order val="2"/>
          <c:tx>
            <c:strRef>
              <c:f>parasitoid!$D$72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parasitoid!$D$73:$D$80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D7-48B7-A082-911533D64412}"/>
            </c:ext>
          </c:extLst>
        </c:ser>
        <c:ser>
          <c:idx val="3"/>
          <c:order val="3"/>
          <c:tx>
            <c:strRef>
              <c:f>parasitoid!$E$72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parasitoid!$E$73:$E$80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D7-48B7-A082-911533D64412}"/>
            </c:ext>
          </c:extLst>
        </c:ser>
        <c:ser>
          <c:idx val="4"/>
          <c:order val="4"/>
          <c:tx>
            <c:strRef>
              <c:f>parasitoid!$F$72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parasitoid!$F$73:$F$80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D7-48B7-A082-911533D64412}"/>
            </c:ext>
          </c:extLst>
        </c:ser>
        <c:ser>
          <c:idx val="5"/>
          <c:order val="5"/>
          <c:tx>
            <c:strRef>
              <c:f>parasitoid!$G$72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parasitoid!$G$73:$G$80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D7-48B7-A082-911533D64412}"/>
            </c:ext>
          </c:extLst>
        </c:ser>
        <c:ser>
          <c:idx val="6"/>
          <c:order val="6"/>
          <c:tx>
            <c:strRef>
              <c:f>parasitoid!$H$72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parasitoid!$H$73:$H$80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D7-48B7-A082-911533D64412}"/>
            </c:ext>
          </c:extLst>
        </c:ser>
        <c:ser>
          <c:idx val="7"/>
          <c:order val="7"/>
          <c:tx>
            <c:strRef>
              <c:f>parasitoid!$I$72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parasitoid!$I$73:$I$80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D7-48B7-A082-911533D6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0192"/>
        <c:axId val="210922112"/>
      </c:scatterChart>
      <c:valAx>
        <c:axId val="2109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22112"/>
        <c:crosses val="autoZero"/>
        <c:crossBetween val="midCat"/>
      </c:valAx>
      <c:valAx>
        <c:axId val="2109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parasitoid!$B$82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parasitoid!$B$83:$B$90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7A-4528-9320-2F8D99A9BCCC}"/>
            </c:ext>
          </c:extLst>
        </c:ser>
        <c:ser>
          <c:idx val="1"/>
          <c:order val="1"/>
          <c:tx>
            <c:strRef>
              <c:f>parasitoid!$C$82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parasitoid!$C$83:$C$90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7A-4528-9320-2F8D99A9BCCC}"/>
            </c:ext>
          </c:extLst>
        </c:ser>
        <c:ser>
          <c:idx val="2"/>
          <c:order val="2"/>
          <c:tx>
            <c:strRef>
              <c:f>parasitoid!$D$82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parasitoid!$D$83:$D$90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7A-4528-9320-2F8D99A9BCCC}"/>
            </c:ext>
          </c:extLst>
        </c:ser>
        <c:ser>
          <c:idx val="3"/>
          <c:order val="3"/>
          <c:tx>
            <c:strRef>
              <c:f>parasitoid!$E$82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parasitoid!$E$83:$E$90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7A-4528-9320-2F8D99A9BCCC}"/>
            </c:ext>
          </c:extLst>
        </c:ser>
        <c:ser>
          <c:idx val="4"/>
          <c:order val="4"/>
          <c:tx>
            <c:strRef>
              <c:f>parasitoid!$F$82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parasitoid!$F$83:$F$90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C7A-4528-9320-2F8D99A9BCCC}"/>
            </c:ext>
          </c:extLst>
        </c:ser>
        <c:ser>
          <c:idx val="5"/>
          <c:order val="5"/>
          <c:tx>
            <c:strRef>
              <c:f>parasitoid!$G$82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parasitoid!$G$83:$G$90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C7A-4528-9320-2F8D99A9BCCC}"/>
            </c:ext>
          </c:extLst>
        </c:ser>
        <c:ser>
          <c:idx val="6"/>
          <c:order val="6"/>
          <c:tx>
            <c:strRef>
              <c:f>parasitoid!$H$82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parasitoid!$H$83:$H$90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C7A-4528-9320-2F8D99A9BCCC}"/>
            </c:ext>
          </c:extLst>
        </c:ser>
        <c:ser>
          <c:idx val="7"/>
          <c:order val="7"/>
          <c:tx>
            <c:strRef>
              <c:f>parasitoid!$I$82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parasitoid!$I$83:$I$90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C7A-4528-9320-2F8D99A9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7520"/>
        <c:axId val="211330176"/>
      </c:scatterChart>
      <c:valAx>
        <c:axId val="2113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30176"/>
        <c:crosses val="autoZero"/>
        <c:crossBetween val="midCat"/>
      </c:valAx>
      <c:valAx>
        <c:axId val="211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parasitoid!$B$92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parasitoid!$B$93:$B$100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E9-4B04-A7C3-75041E8B6B2A}"/>
            </c:ext>
          </c:extLst>
        </c:ser>
        <c:ser>
          <c:idx val="1"/>
          <c:order val="1"/>
          <c:tx>
            <c:strRef>
              <c:f>parasitoid!$C$92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parasitoid!$C$93:$C$100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E9-4B04-A7C3-75041E8B6B2A}"/>
            </c:ext>
          </c:extLst>
        </c:ser>
        <c:ser>
          <c:idx val="2"/>
          <c:order val="2"/>
          <c:tx>
            <c:strRef>
              <c:f>parasitoid!$D$92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parasitoid!$D$93:$D$100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E9-4B04-A7C3-75041E8B6B2A}"/>
            </c:ext>
          </c:extLst>
        </c:ser>
        <c:ser>
          <c:idx val="3"/>
          <c:order val="3"/>
          <c:tx>
            <c:strRef>
              <c:f>parasitoid!$E$92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parasitoid!$E$93:$E$100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E9-4B04-A7C3-75041E8B6B2A}"/>
            </c:ext>
          </c:extLst>
        </c:ser>
        <c:ser>
          <c:idx val="4"/>
          <c:order val="4"/>
          <c:tx>
            <c:strRef>
              <c:f>parasitoid!$F$92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parasitoid!$F$93:$F$100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E9-4B04-A7C3-75041E8B6B2A}"/>
            </c:ext>
          </c:extLst>
        </c:ser>
        <c:ser>
          <c:idx val="5"/>
          <c:order val="5"/>
          <c:tx>
            <c:strRef>
              <c:f>parasitoid!$G$92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parasitoid!$G$93:$G$100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8E9-4B04-A7C3-75041E8B6B2A}"/>
            </c:ext>
          </c:extLst>
        </c:ser>
        <c:ser>
          <c:idx val="6"/>
          <c:order val="6"/>
          <c:tx>
            <c:strRef>
              <c:f>parasitoid!$H$92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parasitoid!$H$93:$H$100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E9-4B04-A7C3-75041E8B6B2A}"/>
            </c:ext>
          </c:extLst>
        </c:ser>
        <c:ser>
          <c:idx val="7"/>
          <c:order val="7"/>
          <c:tx>
            <c:strRef>
              <c:f>parasitoid!$I$92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parasitoid!$I$93:$I$100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8E9-4B04-A7C3-75041E8B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904"/>
        <c:axId val="211389824"/>
      </c:scatterChart>
      <c:valAx>
        <c:axId val="2113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89824"/>
        <c:crosses val="autoZero"/>
        <c:crossBetween val="midCat"/>
      </c:valAx>
      <c:valAx>
        <c:axId val="211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38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pest種!$B$41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pest種!$B$42:$B$49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17</c:v>
                </c:pt>
                <c:pt idx="5">
                  <c:v>124</c:v>
                </c:pt>
                <c:pt idx="6">
                  <c:v>138</c:v>
                </c:pt>
                <c:pt idx="7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73-4CDD-AE11-F9C47E9AA386}"/>
            </c:ext>
          </c:extLst>
        </c:ser>
        <c:ser>
          <c:idx val="1"/>
          <c:order val="1"/>
          <c:tx>
            <c:strRef>
              <c:f>pest種!$C$41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pest種!$C$42:$C$49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73-4CDD-AE11-F9C47E9AA386}"/>
            </c:ext>
          </c:extLst>
        </c:ser>
        <c:ser>
          <c:idx val="2"/>
          <c:order val="2"/>
          <c:tx>
            <c:strRef>
              <c:f>pest種!$D$41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pest種!$D$42:$D$49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73-4CDD-AE11-F9C47E9AA386}"/>
            </c:ext>
          </c:extLst>
        </c:ser>
        <c:ser>
          <c:idx val="3"/>
          <c:order val="3"/>
          <c:tx>
            <c:strRef>
              <c:f>pest種!$E$41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pest種!$E$42:$E$49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17</c:v>
                </c:pt>
                <c:pt idx="4">
                  <c:v>14</c:v>
                </c:pt>
                <c:pt idx="5">
                  <c:v>15</c:v>
                </c:pt>
                <c:pt idx="6">
                  <c:v>23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73-4CDD-AE11-F9C47E9AA386}"/>
            </c:ext>
          </c:extLst>
        </c:ser>
        <c:ser>
          <c:idx val="4"/>
          <c:order val="4"/>
          <c:tx>
            <c:strRef>
              <c:f>pest種!$F$41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pest種!$F$42:$F$49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73-4CDD-AE11-F9C47E9A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6800"/>
        <c:axId val="211527168"/>
      </c:scatterChart>
      <c:valAx>
        <c:axId val="2115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527168"/>
        <c:crosses val="autoZero"/>
        <c:crossBetween val="midCat"/>
      </c:valAx>
      <c:valAx>
        <c:axId val="2115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51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parasitoid!$B$102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parasitoid!$B$103:$B$110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1E-4CDA-AD45-8D5A5EF55DF4}"/>
            </c:ext>
          </c:extLst>
        </c:ser>
        <c:ser>
          <c:idx val="1"/>
          <c:order val="1"/>
          <c:tx>
            <c:strRef>
              <c:f>parasitoid!$C$102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parasitoid!$C$103:$C$110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1E-4CDA-AD45-8D5A5EF55DF4}"/>
            </c:ext>
          </c:extLst>
        </c:ser>
        <c:ser>
          <c:idx val="2"/>
          <c:order val="2"/>
          <c:tx>
            <c:strRef>
              <c:f>parasitoid!$D$102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parasitoid!$D$103:$D$110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1E-4CDA-AD45-8D5A5EF55DF4}"/>
            </c:ext>
          </c:extLst>
        </c:ser>
        <c:ser>
          <c:idx val="3"/>
          <c:order val="3"/>
          <c:tx>
            <c:strRef>
              <c:f>parasitoid!$E$102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parasitoid!$E$103:$E$110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1E-4CDA-AD45-8D5A5EF55DF4}"/>
            </c:ext>
          </c:extLst>
        </c:ser>
        <c:ser>
          <c:idx val="4"/>
          <c:order val="4"/>
          <c:tx>
            <c:strRef>
              <c:f>parasitoid!$F$102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parasitoid!$F$103:$F$110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F1E-4CDA-AD45-8D5A5EF55DF4}"/>
            </c:ext>
          </c:extLst>
        </c:ser>
        <c:ser>
          <c:idx val="5"/>
          <c:order val="5"/>
          <c:tx>
            <c:strRef>
              <c:f>parasitoid!$G$102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parasitoid!$G$103:$G$110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F1E-4CDA-AD45-8D5A5EF55DF4}"/>
            </c:ext>
          </c:extLst>
        </c:ser>
        <c:ser>
          <c:idx val="6"/>
          <c:order val="6"/>
          <c:tx>
            <c:strRef>
              <c:f>parasitoid!$H$102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parasitoid!$H$103:$H$110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F1E-4CDA-AD45-8D5A5EF55DF4}"/>
            </c:ext>
          </c:extLst>
        </c:ser>
        <c:ser>
          <c:idx val="7"/>
          <c:order val="7"/>
          <c:tx>
            <c:strRef>
              <c:f>parasitoid!$I$102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parasitoid!$I$103:$I$110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F1E-4CDA-AD45-8D5A5EF5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1648"/>
        <c:axId val="212497920"/>
      </c:scatterChart>
      <c:valAx>
        <c:axId val="2124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497920"/>
        <c:crosses val="autoZero"/>
        <c:crossBetween val="midCat"/>
      </c:valAx>
      <c:valAx>
        <c:axId val="2124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4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parasitoid!$B$112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parasitoid!$B$113:$B$120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9-4410-9804-C5C078114DC0}"/>
            </c:ext>
          </c:extLst>
        </c:ser>
        <c:ser>
          <c:idx val="1"/>
          <c:order val="1"/>
          <c:tx>
            <c:strRef>
              <c:f>parasitoid!$C$112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parasitoid!$C$113:$C$120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9-4410-9804-C5C078114DC0}"/>
            </c:ext>
          </c:extLst>
        </c:ser>
        <c:ser>
          <c:idx val="2"/>
          <c:order val="2"/>
          <c:tx>
            <c:strRef>
              <c:f>parasitoid!$D$112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parasitoid!$D$113:$D$120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9-4410-9804-C5C078114DC0}"/>
            </c:ext>
          </c:extLst>
        </c:ser>
        <c:ser>
          <c:idx val="3"/>
          <c:order val="3"/>
          <c:tx>
            <c:strRef>
              <c:f>parasitoid!$E$112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parasitoid!$E$113:$E$120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69-4410-9804-C5C078114DC0}"/>
            </c:ext>
          </c:extLst>
        </c:ser>
        <c:ser>
          <c:idx val="4"/>
          <c:order val="4"/>
          <c:tx>
            <c:strRef>
              <c:f>parasitoid!$F$112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parasitoid!$F$113:$F$120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69-4410-9804-C5C078114DC0}"/>
            </c:ext>
          </c:extLst>
        </c:ser>
        <c:ser>
          <c:idx val="5"/>
          <c:order val="5"/>
          <c:tx>
            <c:strRef>
              <c:f>parasitoid!$G$112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parasitoid!$G$113:$G$120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69-4410-9804-C5C078114DC0}"/>
            </c:ext>
          </c:extLst>
        </c:ser>
        <c:ser>
          <c:idx val="6"/>
          <c:order val="6"/>
          <c:tx>
            <c:strRef>
              <c:f>parasitoid!$H$112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parasitoid!$H$113:$H$120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369-4410-9804-C5C078114DC0}"/>
            </c:ext>
          </c:extLst>
        </c:ser>
        <c:ser>
          <c:idx val="7"/>
          <c:order val="7"/>
          <c:tx>
            <c:strRef>
              <c:f>parasitoid!$I$112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parasitoid!$I$113:$I$120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369-4410-9804-C5C07811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0240"/>
        <c:axId val="211136512"/>
      </c:scatterChart>
      <c:valAx>
        <c:axId val="2111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6512"/>
        <c:crosses val="autoZero"/>
        <c:crossBetween val="midCat"/>
      </c:valAx>
      <c:valAx>
        <c:axId val="211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parasitoid!$B$122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parasitoid!$B$123:$B$130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1F-4B78-8911-E0A2F46F8D8C}"/>
            </c:ext>
          </c:extLst>
        </c:ser>
        <c:ser>
          <c:idx val="1"/>
          <c:order val="1"/>
          <c:tx>
            <c:strRef>
              <c:f>parasitoid!$C$122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parasitoid!$C$123:$C$130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1F-4B78-8911-E0A2F46F8D8C}"/>
            </c:ext>
          </c:extLst>
        </c:ser>
        <c:ser>
          <c:idx val="2"/>
          <c:order val="2"/>
          <c:tx>
            <c:strRef>
              <c:f>parasitoid!$D$122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parasitoid!$D$123:$D$130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1F-4B78-8911-E0A2F46F8D8C}"/>
            </c:ext>
          </c:extLst>
        </c:ser>
        <c:ser>
          <c:idx val="3"/>
          <c:order val="3"/>
          <c:tx>
            <c:strRef>
              <c:f>parasitoid!$E$122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parasitoid!$E$123:$E$130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1F-4B78-8911-E0A2F46F8D8C}"/>
            </c:ext>
          </c:extLst>
        </c:ser>
        <c:ser>
          <c:idx val="4"/>
          <c:order val="4"/>
          <c:tx>
            <c:strRef>
              <c:f>parasitoid!$F$122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parasitoid!$F$123:$F$130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1F-4B78-8911-E0A2F46F8D8C}"/>
            </c:ext>
          </c:extLst>
        </c:ser>
        <c:ser>
          <c:idx val="5"/>
          <c:order val="5"/>
          <c:tx>
            <c:strRef>
              <c:f>parasitoid!$G$122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parasitoid!$G$123:$G$130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21F-4B78-8911-E0A2F46F8D8C}"/>
            </c:ext>
          </c:extLst>
        </c:ser>
        <c:ser>
          <c:idx val="6"/>
          <c:order val="6"/>
          <c:tx>
            <c:strRef>
              <c:f>parasitoid!$H$122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parasitoid!$H$123:$H$130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21F-4B78-8911-E0A2F46F8D8C}"/>
            </c:ext>
          </c:extLst>
        </c:ser>
        <c:ser>
          <c:idx val="7"/>
          <c:order val="7"/>
          <c:tx>
            <c:strRef>
              <c:f>parasitoid!$I$122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parasitoid!$I$123:$I$130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21F-4B78-8911-E0A2F46F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5456"/>
        <c:axId val="211077376"/>
      </c:scatterChart>
      <c:valAx>
        <c:axId val="2110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077376"/>
        <c:crosses val="autoZero"/>
        <c:crossBetween val="midCat"/>
      </c:valAx>
      <c:valAx>
        <c:axId val="2110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0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parasitoid!$B$132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parasitoid!$B$133:$B$140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0-459D-BE93-73CE3D5E74F4}"/>
            </c:ext>
          </c:extLst>
        </c:ser>
        <c:ser>
          <c:idx val="1"/>
          <c:order val="1"/>
          <c:tx>
            <c:strRef>
              <c:f>parasitoid!$C$132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parasitoid!$C$133:$C$140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0-459D-BE93-73CE3D5E74F4}"/>
            </c:ext>
          </c:extLst>
        </c:ser>
        <c:ser>
          <c:idx val="2"/>
          <c:order val="2"/>
          <c:tx>
            <c:strRef>
              <c:f>parasitoid!$D$132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parasitoid!$D$133:$D$140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0-459D-BE93-73CE3D5E74F4}"/>
            </c:ext>
          </c:extLst>
        </c:ser>
        <c:ser>
          <c:idx val="3"/>
          <c:order val="3"/>
          <c:tx>
            <c:strRef>
              <c:f>parasitoid!$E$132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parasitoid!$E$133:$E$140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D0-459D-BE93-73CE3D5E74F4}"/>
            </c:ext>
          </c:extLst>
        </c:ser>
        <c:ser>
          <c:idx val="4"/>
          <c:order val="4"/>
          <c:tx>
            <c:strRef>
              <c:f>parasitoid!$F$132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parasitoid!$F$133:$F$140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D0-459D-BE93-73CE3D5E74F4}"/>
            </c:ext>
          </c:extLst>
        </c:ser>
        <c:ser>
          <c:idx val="5"/>
          <c:order val="5"/>
          <c:tx>
            <c:strRef>
              <c:f>parasitoid!$G$132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parasitoid!$G$133:$G$140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D0-459D-BE93-73CE3D5E74F4}"/>
            </c:ext>
          </c:extLst>
        </c:ser>
        <c:ser>
          <c:idx val="6"/>
          <c:order val="6"/>
          <c:tx>
            <c:strRef>
              <c:f>parasitoid!$H$132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parasitoid!$H$133:$H$140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ED0-459D-BE93-73CE3D5E74F4}"/>
            </c:ext>
          </c:extLst>
        </c:ser>
        <c:ser>
          <c:idx val="7"/>
          <c:order val="7"/>
          <c:tx>
            <c:strRef>
              <c:f>parasitoid!$I$132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parasitoid!$I$133:$I$140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D0-459D-BE93-73CE3D5E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8832"/>
        <c:axId val="211219200"/>
      </c:scatterChart>
      <c:valAx>
        <c:axId val="2112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19200"/>
        <c:crosses val="autoZero"/>
        <c:crossBetween val="midCat"/>
      </c:valAx>
      <c:valAx>
        <c:axId val="2112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0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parasitoid!$B$142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parasitoid!$B$143:$B$150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EE-400D-9F58-D8A071504DCA}"/>
            </c:ext>
          </c:extLst>
        </c:ser>
        <c:ser>
          <c:idx val="1"/>
          <c:order val="1"/>
          <c:tx>
            <c:strRef>
              <c:f>parasitoid!$C$142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parasitoid!$C$143:$C$150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EE-400D-9F58-D8A071504DCA}"/>
            </c:ext>
          </c:extLst>
        </c:ser>
        <c:ser>
          <c:idx val="2"/>
          <c:order val="2"/>
          <c:tx>
            <c:strRef>
              <c:f>parasitoid!$D$142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parasitoid!$D$143:$D$150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EE-400D-9F58-D8A071504DCA}"/>
            </c:ext>
          </c:extLst>
        </c:ser>
        <c:ser>
          <c:idx val="3"/>
          <c:order val="3"/>
          <c:tx>
            <c:strRef>
              <c:f>parasitoid!$E$142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parasitoid!$E$143:$E$150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EE-400D-9F58-D8A071504DCA}"/>
            </c:ext>
          </c:extLst>
        </c:ser>
        <c:ser>
          <c:idx val="4"/>
          <c:order val="4"/>
          <c:tx>
            <c:strRef>
              <c:f>parasitoid!$F$142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parasitoid!$F$143:$F$150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3EE-400D-9F58-D8A071504DCA}"/>
            </c:ext>
          </c:extLst>
        </c:ser>
        <c:ser>
          <c:idx val="5"/>
          <c:order val="5"/>
          <c:tx>
            <c:strRef>
              <c:f>parasitoid!$G$142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parasitoid!$G$143:$G$150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3EE-400D-9F58-D8A071504DCA}"/>
            </c:ext>
          </c:extLst>
        </c:ser>
        <c:ser>
          <c:idx val="6"/>
          <c:order val="6"/>
          <c:tx>
            <c:strRef>
              <c:f>parasitoid!$H$142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parasitoid!$H$143:$H$150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3EE-400D-9F58-D8A071504DCA}"/>
            </c:ext>
          </c:extLst>
        </c:ser>
        <c:ser>
          <c:idx val="7"/>
          <c:order val="7"/>
          <c:tx>
            <c:strRef>
              <c:f>parasitoid!$I$142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parasitoid!$I$143:$I$150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3EE-400D-9F58-D8A0715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5472"/>
        <c:axId val="212667392"/>
      </c:scatterChart>
      <c:valAx>
        <c:axId val="2126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67392"/>
        <c:crosses val="autoZero"/>
        <c:crossBetween val="midCat"/>
      </c:valAx>
      <c:valAx>
        <c:axId val="212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6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parasitoid!$B$152</c:f>
              <c:strCache>
                <c:ptCount val="1"/>
                <c:pt idx="0">
                  <c:v>緣腹細蜂科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parasitoid!$B$153:$B$160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E7-4263-87A4-4C6616C34F9F}"/>
            </c:ext>
          </c:extLst>
        </c:ser>
        <c:ser>
          <c:idx val="1"/>
          <c:order val="1"/>
          <c:tx>
            <c:strRef>
              <c:f>parasitoid!$C$152</c:f>
              <c:strCache>
                <c:ptCount val="1"/>
                <c:pt idx="0">
                  <c:v>小繭蜂科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parasitoid!$C$153:$C$160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E7-4263-87A4-4C6616C34F9F}"/>
            </c:ext>
          </c:extLst>
        </c:ser>
        <c:ser>
          <c:idx val="2"/>
          <c:order val="2"/>
          <c:tx>
            <c:strRef>
              <c:f>parasitoid!$D$152</c:f>
              <c:strCache>
                <c:ptCount val="1"/>
                <c:pt idx="0">
                  <c:v>金小蜂科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parasitoid!$D$153:$D$160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E7-4263-87A4-4C6616C34F9F}"/>
            </c:ext>
          </c:extLst>
        </c:ser>
        <c:ser>
          <c:idx val="3"/>
          <c:order val="3"/>
          <c:tx>
            <c:strRef>
              <c:f>parasitoid!$E$152</c:f>
              <c:strCache>
                <c:ptCount val="1"/>
                <c:pt idx="0">
                  <c:v>釉小蜂科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parasitoid!$E$153:$E$160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E7-4263-87A4-4C6616C34F9F}"/>
            </c:ext>
          </c:extLst>
        </c:ser>
        <c:ser>
          <c:idx val="4"/>
          <c:order val="4"/>
          <c:tx>
            <c:strRef>
              <c:f>parasitoid!$F$152</c:f>
              <c:strCache>
                <c:ptCount val="1"/>
                <c:pt idx="0">
                  <c:v>寄生蠅科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parasitoid!$F$153:$F$160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E7-4263-87A4-4C6616C34F9F}"/>
            </c:ext>
          </c:extLst>
        </c:ser>
        <c:ser>
          <c:idx val="5"/>
          <c:order val="5"/>
          <c:tx>
            <c:strRef>
              <c:f>parasitoid!$G$152</c:f>
              <c:strCache>
                <c:ptCount val="1"/>
                <c:pt idx="0">
                  <c:v>姬蜂科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parasitoid!$G$153:$G$160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E7-4263-87A4-4C6616C34F9F}"/>
            </c:ext>
          </c:extLst>
        </c:ser>
        <c:ser>
          <c:idx val="6"/>
          <c:order val="6"/>
          <c:tx>
            <c:strRef>
              <c:f>parasitoid!$H$152</c:f>
              <c:strCache>
                <c:ptCount val="1"/>
                <c:pt idx="0">
                  <c:v>頭蠅科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parasitoid!$H$153:$H$160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E7-4263-87A4-4C6616C34F9F}"/>
            </c:ext>
          </c:extLst>
        </c:ser>
        <c:ser>
          <c:idx val="7"/>
          <c:order val="7"/>
          <c:tx>
            <c:strRef>
              <c:f>parasitoid!$I$152</c:f>
              <c:strCache>
                <c:ptCount val="1"/>
                <c:pt idx="0">
                  <c:v>鐮蜂科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parasitoid!$A$153:$A$160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parasitoid!$I$153:$I$160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9E7-4263-87A4-4C6616C3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5120"/>
        <c:axId val="212743680"/>
      </c:scatterChart>
      <c:valAx>
        <c:axId val="2127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743680"/>
        <c:crosses val="autoZero"/>
        <c:crossBetween val="midCat"/>
      </c:valAx>
      <c:valAx>
        <c:axId val="212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7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neutral!$B$3:$B$10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12</c:v>
                </c:pt>
                <c:pt idx="3">
                  <c:v>47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5C-49B5-943F-8108C6FF5C62}"/>
            </c:ext>
          </c:extLst>
        </c:ser>
        <c:ser>
          <c:idx val="1"/>
          <c:order val="1"/>
          <c:tx>
            <c:strRef>
              <c:f>neutral!$C$2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neutral!$C$3:$C$10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60</c:v>
                </c:pt>
                <c:pt idx="3">
                  <c:v>12</c:v>
                </c:pt>
                <c:pt idx="4">
                  <c:v>12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5C-49B5-943F-8108C6FF5C62}"/>
            </c:ext>
          </c:extLst>
        </c:ser>
        <c:ser>
          <c:idx val="2"/>
          <c:order val="2"/>
          <c:tx>
            <c:strRef>
              <c:f>neutral!$D$2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5C-49B5-943F-8108C6FF5C62}"/>
            </c:ext>
          </c:extLst>
        </c:ser>
        <c:ser>
          <c:idx val="3"/>
          <c:order val="3"/>
          <c:tx>
            <c:strRef>
              <c:f>neutral!$E$2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5C-49B5-943F-8108C6FF5C62}"/>
            </c:ext>
          </c:extLst>
        </c:ser>
        <c:ser>
          <c:idx val="4"/>
          <c:order val="4"/>
          <c:tx>
            <c:strRef>
              <c:f>neutral!$F$2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neutral!$A$3:$A$10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5C-49B5-943F-8108C6FF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4464"/>
        <c:axId val="212824832"/>
      </c:scatterChart>
      <c:valAx>
        <c:axId val="2128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24832"/>
        <c:crosses val="autoZero"/>
        <c:crossBetween val="midCat"/>
      </c:valAx>
      <c:valAx>
        <c:axId val="212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neutral!$B$13:$B$20</c:f>
              <c:numCache>
                <c:formatCode>General</c:formatCode>
                <c:ptCount val="8"/>
                <c:pt idx="0">
                  <c:v>8</c:v>
                </c:pt>
                <c:pt idx="1">
                  <c:v>163</c:v>
                </c:pt>
                <c:pt idx="2">
                  <c:v>458</c:v>
                </c:pt>
                <c:pt idx="3">
                  <c:v>114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6E-49CF-B008-2228A27DE533}"/>
            </c:ext>
          </c:extLst>
        </c:ser>
        <c:ser>
          <c:idx val="1"/>
          <c:order val="1"/>
          <c:tx>
            <c:strRef>
              <c:f>neutral!$C$12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neutral!$C$13:$C$20</c:f>
              <c:numCache>
                <c:formatCode>General</c:formatCode>
                <c:ptCount val="8"/>
                <c:pt idx="0">
                  <c:v>2</c:v>
                </c:pt>
                <c:pt idx="1">
                  <c:v>15</c:v>
                </c:pt>
                <c:pt idx="2">
                  <c:v>11</c:v>
                </c:pt>
                <c:pt idx="3">
                  <c:v>64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6E-49CF-B008-2228A27DE533}"/>
            </c:ext>
          </c:extLst>
        </c:ser>
        <c:ser>
          <c:idx val="2"/>
          <c:order val="2"/>
          <c:tx>
            <c:strRef>
              <c:f>neutral!$D$12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neutral!$D$13:$D$20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6E-49CF-B008-2228A27DE533}"/>
            </c:ext>
          </c:extLst>
        </c:ser>
        <c:ser>
          <c:idx val="3"/>
          <c:order val="3"/>
          <c:tx>
            <c:strRef>
              <c:f>neutral!$E$12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neutral!$E$13:$E$20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22</c:v>
                </c:pt>
                <c:pt idx="4">
                  <c:v>21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6E-49CF-B008-2228A27DE533}"/>
            </c:ext>
          </c:extLst>
        </c:ser>
        <c:ser>
          <c:idx val="4"/>
          <c:order val="4"/>
          <c:tx>
            <c:strRef>
              <c:f>neutral!$F$12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neutral!$A$13:$A$20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6E-49CF-B008-2228A27D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3168"/>
        <c:axId val="213065088"/>
      </c:scatterChart>
      <c:valAx>
        <c:axId val="213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065088"/>
        <c:crosses val="autoZero"/>
        <c:crossBetween val="midCat"/>
      </c:valAx>
      <c:valAx>
        <c:axId val="213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neutral!$B$22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neutral!$B$23:$B$30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2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DD-4511-B2F6-890A3A0A77A0}"/>
            </c:ext>
          </c:extLst>
        </c:ser>
        <c:ser>
          <c:idx val="1"/>
          <c:order val="1"/>
          <c:tx>
            <c:strRef>
              <c:f>neutral!$C$22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neutral!$C$23:$C$30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117</c:v>
                </c:pt>
                <c:pt idx="3">
                  <c:v>201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DD-4511-B2F6-890A3A0A77A0}"/>
            </c:ext>
          </c:extLst>
        </c:ser>
        <c:ser>
          <c:idx val="2"/>
          <c:order val="2"/>
          <c:tx>
            <c:strRef>
              <c:f>neutral!$D$22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DD-4511-B2F6-890A3A0A77A0}"/>
            </c:ext>
          </c:extLst>
        </c:ser>
        <c:ser>
          <c:idx val="3"/>
          <c:order val="3"/>
          <c:tx>
            <c:strRef>
              <c:f>neutral!$E$22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neutral!$E$23:$E$30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DD-4511-B2F6-890A3A0A77A0}"/>
            </c:ext>
          </c:extLst>
        </c:ser>
        <c:ser>
          <c:idx val="4"/>
          <c:order val="4"/>
          <c:tx>
            <c:strRef>
              <c:f>neutral!$F$22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neutral!$A$23:$A$30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neutral!$F$23:$F$30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DD-4511-B2F6-890A3A0A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7552"/>
        <c:axId val="213129472"/>
      </c:scatterChart>
      <c:valAx>
        <c:axId val="2131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129472"/>
        <c:crosses val="autoZero"/>
        <c:crossBetween val="midCat"/>
      </c:valAx>
      <c:valAx>
        <c:axId val="2131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12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neutral!$B$32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neutral!$B$33:$B$40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48</c:v>
                </c:pt>
                <c:pt idx="3">
                  <c:v>76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2-41E3-B33F-D92051E9BFF1}"/>
            </c:ext>
          </c:extLst>
        </c:ser>
        <c:ser>
          <c:idx val="1"/>
          <c:order val="1"/>
          <c:tx>
            <c:strRef>
              <c:f>neutral!$C$32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neutral!$C$33:$C$40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2-41E3-B33F-D92051E9BFF1}"/>
            </c:ext>
          </c:extLst>
        </c:ser>
        <c:ser>
          <c:idx val="2"/>
          <c:order val="2"/>
          <c:tx>
            <c:strRef>
              <c:f>neutral!$D$32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neutral!$D$33:$D$40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B2-41E3-B33F-D92051E9BFF1}"/>
            </c:ext>
          </c:extLst>
        </c:ser>
        <c:ser>
          <c:idx val="3"/>
          <c:order val="3"/>
          <c:tx>
            <c:strRef>
              <c:f>neutral!$E$32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neutral!$E$33:$E$40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B2-41E3-B33F-D92051E9BFF1}"/>
            </c:ext>
          </c:extLst>
        </c:ser>
        <c:ser>
          <c:idx val="4"/>
          <c:order val="4"/>
          <c:tx>
            <c:strRef>
              <c:f>neutral!$F$32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neutral!$A$33:$A$40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neutral!$F$33:$F$40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B2-41E3-B33F-D92051E9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3968"/>
        <c:axId val="213206144"/>
      </c:scatterChart>
      <c:valAx>
        <c:axId val="2132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206144"/>
        <c:crosses val="autoZero"/>
        <c:crossBetween val="midCat"/>
      </c:valAx>
      <c:valAx>
        <c:axId val="2132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2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pest種!$B$51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pest種!$B$52:$B$59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C4-426E-A201-68A7723F18C2}"/>
            </c:ext>
          </c:extLst>
        </c:ser>
        <c:ser>
          <c:idx val="1"/>
          <c:order val="1"/>
          <c:tx>
            <c:strRef>
              <c:f>pest種!$C$51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pest種!$C$52:$C$59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C4-426E-A201-68A7723F18C2}"/>
            </c:ext>
          </c:extLst>
        </c:ser>
        <c:ser>
          <c:idx val="2"/>
          <c:order val="2"/>
          <c:tx>
            <c:strRef>
              <c:f>pest種!$D$51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pest種!$D$52:$D$59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C4-426E-A201-68A7723F18C2}"/>
            </c:ext>
          </c:extLst>
        </c:ser>
        <c:ser>
          <c:idx val="3"/>
          <c:order val="3"/>
          <c:tx>
            <c:strRef>
              <c:f>pest種!$E$51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pest種!$E$52:$E$59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C4-426E-A201-68A7723F18C2}"/>
            </c:ext>
          </c:extLst>
        </c:ser>
        <c:ser>
          <c:idx val="4"/>
          <c:order val="4"/>
          <c:tx>
            <c:strRef>
              <c:f>pest種!$F$51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pest種!$F$52:$F$59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C4-426E-A201-68A7723F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8496"/>
        <c:axId val="211992960"/>
      </c:scatterChart>
      <c:valAx>
        <c:axId val="2119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992960"/>
        <c:crosses val="autoZero"/>
        <c:crossBetween val="midCat"/>
      </c:valAx>
      <c:valAx>
        <c:axId val="21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97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neutral!$B$42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neutral!$B$43:$B$50</c:f>
              <c:numCache>
                <c:formatCode>General</c:formatCode>
                <c:ptCount val="8"/>
                <c:pt idx="0">
                  <c:v>17</c:v>
                </c:pt>
                <c:pt idx="1">
                  <c:v>12</c:v>
                </c:pt>
                <c:pt idx="2">
                  <c:v>67</c:v>
                </c:pt>
                <c:pt idx="3">
                  <c:v>104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1-4DB5-B673-80BAA05A2A33}"/>
            </c:ext>
          </c:extLst>
        </c:ser>
        <c:ser>
          <c:idx val="1"/>
          <c:order val="1"/>
          <c:tx>
            <c:strRef>
              <c:f>neutral!$C$42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neutral!$C$43:$C$50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1-4DB5-B673-80BAA05A2A33}"/>
            </c:ext>
          </c:extLst>
        </c:ser>
        <c:ser>
          <c:idx val="2"/>
          <c:order val="2"/>
          <c:tx>
            <c:strRef>
              <c:f>neutral!$D$42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neutral!$D$43:$D$50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E1-4DB5-B673-80BAA05A2A33}"/>
            </c:ext>
          </c:extLst>
        </c:ser>
        <c:ser>
          <c:idx val="3"/>
          <c:order val="3"/>
          <c:tx>
            <c:strRef>
              <c:f>neutral!$E$42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neutral!$E$43:$E$50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E1-4DB5-B673-80BAA05A2A33}"/>
            </c:ext>
          </c:extLst>
        </c:ser>
        <c:ser>
          <c:idx val="4"/>
          <c:order val="4"/>
          <c:tx>
            <c:strRef>
              <c:f>neutral!$F$42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neutral!$A$43:$A$50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neutral!$F$43:$F$50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3E1-4DB5-B673-80BAA05A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9680"/>
        <c:axId val="213245952"/>
      </c:scatterChart>
      <c:valAx>
        <c:axId val="2132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245952"/>
        <c:crosses val="autoZero"/>
        <c:crossBetween val="midCat"/>
      </c:valAx>
      <c:valAx>
        <c:axId val="2132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2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neutral!$B$52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neutral!$B$53:$B$60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62</c:v>
                </c:pt>
                <c:pt idx="4">
                  <c:v>5</c:v>
                </c:pt>
                <c:pt idx="5">
                  <c:v>30</c:v>
                </c:pt>
                <c:pt idx="6">
                  <c:v>26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4A-4C50-89A1-A20C558D7484}"/>
            </c:ext>
          </c:extLst>
        </c:ser>
        <c:ser>
          <c:idx val="1"/>
          <c:order val="1"/>
          <c:tx>
            <c:strRef>
              <c:f>neutral!$C$52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neutral!$C$53:$C$60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66</c:v>
                </c:pt>
                <c:pt idx="3">
                  <c:v>13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4A-4C50-89A1-A20C558D7484}"/>
            </c:ext>
          </c:extLst>
        </c:ser>
        <c:ser>
          <c:idx val="2"/>
          <c:order val="2"/>
          <c:tx>
            <c:strRef>
              <c:f>neutral!$D$52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neutral!$D$53:$D$60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4A-4C50-89A1-A20C558D7484}"/>
            </c:ext>
          </c:extLst>
        </c:ser>
        <c:ser>
          <c:idx val="3"/>
          <c:order val="3"/>
          <c:tx>
            <c:strRef>
              <c:f>neutral!$E$52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neutral!$E$53:$E$60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4A-4C50-89A1-A20C558D7484}"/>
            </c:ext>
          </c:extLst>
        </c:ser>
        <c:ser>
          <c:idx val="4"/>
          <c:order val="4"/>
          <c:tx>
            <c:strRef>
              <c:f>neutral!$F$52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neutral!$A$53:$A$60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neutral!$F$53:$F$60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A4A-4C50-89A1-A20C558D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9600"/>
        <c:axId val="213371520"/>
      </c:scatterChart>
      <c:valAx>
        <c:axId val="2133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371520"/>
        <c:crosses val="autoZero"/>
        <c:crossBetween val="midCat"/>
      </c:valAx>
      <c:valAx>
        <c:axId val="2133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3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neutral!$B$62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neutral!$B$63:$B$70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435</c:v>
                </c:pt>
                <c:pt idx="3">
                  <c:v>3</c:v>
                </c:pt>
                <c:pt idx="4">
                  <c:v>36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48-45BE-A862-3AA30EC3D65D}"/>
            </c:ext>
          </c:extLst>
        </c:ser>
        <c:ser>
          <c:idx val="1"/>
          <c:order val="1"/>
          <c:tx>
            <c:strRef>
              <c:f>neutral!$C$62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neutral!$C$63:$C$70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48-45BE-A862-3AA30EC3D65D}"/>
            </c:ext>
          </c:extLst>
        </c:ser>
        <c:ser>
          <c:idx val="2"/>
          <c:order val="2"/>
          <c:tx>
            <c:strRef>
              <c:f>neutral!$D$62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neutral!$D$63:$D$70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48-45BE-A862-3AA30EC3D65D}"/>
            </c:ext>
          </c:extLst>
        </c:ser>
        <c:ser>
          <c:idx val="3"/>
          <c:order val="3"/>
          <c:tx>
            <c:strRef>
              <c:f>neutral!$E$62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neutral!$E$63:$E$70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48-45BE-A862-3AA30EC3D65D}"/>
            </c:ext>
          </c:extLst>
        </c:ser>
        <c:ser>
          <c:idx val="4"/>
          <c:order val="4"/>
          <c:tx>
            <c:strRef>
              <c:f>neutral!$F$62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neutral!$A$63:$A$70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neutral!$F$63:$F$70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48-45BE-A862-3AA30EC3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5872"/>
        <c:axId val="213706240"/>
      </c:scatterChart>
      <c:valAx>
        <c:axId val="2136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06240"/>
        <c:crosses val="autoZero"/>
        <c:crossBetween val="midCat"/>
      </c:valAx>
      <c:valAx>
        <c:axId val="213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neutral!$B$72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neutral!$B$73:$B$80</c:f>
              <c:numCache>
                <c:formatCode>General</c:formatCode>
                <c:ptCount val="8"/>
                <c:pt idx="0">
                  <c:v>143</c:v>
                </c:pt>
                <c:pt idx="1">
                  <c:v>114</c:v>
                </c:pt>
                <c:pt idx="2">
                  <c:v>577</c:v>
                </c:pt>
                <c:pt idx="3">
                  <c:v>92</c:v>
                </c:pt>
                <c:pt idx="4">
                  <c:v>18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71-4CCA-AEF8-197E552F10E5}"/>
            </c:ext>
          </c:extLst>
        </c:ser>
        <c:ser>
          <c:idx val="1"/>
          <c:order val="1"/>
          <c:tx>
            <c:strRef>
              <c:f>neutral!$C$72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neutral!$C$73:$C$80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251</c:v>
                </c:pt>
                <c:pt idx="3">
                  <c:v>34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71-4CCA-AEF8-197E552F10E5}"/>
            </c:ext>
          </c:extLst>
        </c:ser>
        <c:ser>
          <c:idx val="2"/>
          <c:order val="2"/>
          <c:tx>
            <c:strRef>
              <c:f>neutral!$D$72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neutral!$D$73:$D$80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71-4CCA-AEF8-197E552F10E5}"/>
            </c:ext>
          </c:extLst>
        </c:ser>
        <c:ser>
          <c:idx val="3"/>
          <c:order val="3"/>
          <c:tx>
            <c:strRef>
              <c:f>neutral!$E$72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neutral!$E$73:$E$80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71-4CCA-AEF8-197E552F10E5}"/>
            </c:ext>
          </c:extLst>
        </c:ser>
        <c:ser>
          <c:idx val="4"/>
          <c:order val="4"/>
          <c:tx>
            <c:strRef>
              <c:f>neutral!$F$72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neutral!$A$73:$A$80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neutral!$F$73:$F$80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71-4CCA-AEF8-197E552F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2096"/>
        <c:axId val="213426560"/>
      </c:scatterChart>
      <c:valAx>
        <c:axId val="2134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426560"/>
        <c:crosses val="autoZero"/>
        <c:crossBetween val="midCat"/>
      </c:valAx>
      <c:valAx>
        <c:axId val="2134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41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neutral!$B$82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neutral!$B$83:$B$90</c:f>
              <c:numCache>
                <c:formatCode>General</c:formatCode>
                <c:ptCount val="8"/>
                <c:pt idx="0">
                  <c:v>19</c:v>
                </c:pt>
                <c:pt idx="1">
                  <c:v>1691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7F-4015-8797-A2B8CAAAC803}"/>
            </c:ext>
          </c:extLst>
        </c:ser>
        <c:ser>
          <c:idx val="1"/>
          <c:order val="1"/>
          <c:tx>
            <c:strRef>
              <c:f>neutral!$C$82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neutral!$C$83:$C$90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40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7F-4015-8797-A2B8CAAAC803}"/>
            </c:ext>
          </c:extLst>
        </c:ser>
        <c:ser>
          <c:idx val="2"/>
          <c:order val="2"/>
          <c:tx>
            <c:strRef>
              <c:f>neutral!$D$82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neutral!$D$83:$D$90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7F-4015-8797-A2B8CAAAC803}"/>
            </c:ext>
          </c:extLst>
        </c:ser>
        <c:ser>
          <c:idx val="3"/>
          <c:order val="3"/>
          <c:tx>
            <c:strRef>
              <c:f>neutral!$E$82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neutral!$E$83:$E$90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7F-4015-8797-A2B8CAAAC803}"/>
            </c:ext>
          </c:extLst>
        </c:ser>
        <c:ser>
          <c:idx val="4"/>
          <c:order val="4"/>
          <c:tx>
            <c:strRef>
              <c:f>neutral!$F$82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neutral!$A$83:$A$90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neutral!$F$83:$F$90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97F-4015-8797-A2B8CAAA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7920"/>
        <c:axId val="213539840"/>
      </c:scatterChart>
      <c:valAx>
        <c:axId val="2135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539840"/>
        <c:crosses val="autoZero"/>
        <c:crossBetween val="midCat"/>
      </c:valAx>
      <c:valAx>
        <c:axId val="213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5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neutral!$B$92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neutral!$B$93:$B$100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43</c:v>
                </c:pt>
                <c:pt idx="3">
                  <c:v>3</c:v>
                </c:pt>
                <c:pt idx="4">
                  <c:v>15</c:v>
                </c:pt>
                <c:pt idx="5">
                  <c:v>6</c:v>
                </c:pt>
                <c:pt idx="6">
                  <c:v>33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8F-4C54-A800-439D750D6100}"/>
            </c:ext>
          </c:extLst>
        </c:ser>
        <c:ser>
          <c:idx val="1"/>
          <c:order val="1"/>
          <c:tx>
            <c:strRef>
              <c:f>neutral!$C$92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neutral!$C$93:$C$100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8F-4C54-A800-439D750D6100}"/>
            </c:ext>
          </c:extLst>
        </c:ser>
        <c:ser>
          <c:idx val="2"/>
          <c:order val="2"/>
          <c:tx>
            <c:strRef>
              <c:f>neutral!$D$92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neutral!$D$93:$D$100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8F-4C54-A800-439D750D6100}"/>
            </c:ext>
          </c:extLst>
        </c:ser>
        <c:ser>
          <c:idx val="3"/>
          <c:order val="3"/>
          <c:tx>
            <c:strRef>
              <c:f>neutral!$E$92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neutral!$E$93:$E$100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8F-4C54-A800-439D750D6100}"/>
            </c:ext>
          </c:extLst>
        </c:ser>
        <c:ser>
          <c:idx val="4"/>
          <c:order val="4"/>
          <c:tx>
            <c:strRef>
              <c:f>neutral!$F$92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neutral!$A$93:$A$100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neutral!$F$93:$F$100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8F-4C54-A800-439D750D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2688"/>
        <c:axId val="213604608"/>
      </c:scatterChart>
      <c:valAx>
        <c:axId val="2136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4608"/>
        <c:crosses val="autoZero"/>
        <c:crossBetween val="midCat"/>
      </c:valAx>
      <c:valAx>
        <c:axId val="2136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neutral!$B$102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neutral!$B$103:$B$110</c:f>
              <c:numCache>
                <c:formatCode>General</c:formatCode>
                <c:ptCount val="8"/>
                <c:pt idx="0">
                  <c:v>45</c:v>
                </c:pt>
                <c:pt idx="1">
                  <c:v>0</c:v>
                </c:pt>
                <c:pt idx="2">
                  <c:v>189</c:v>
                </c:pt>
                <c:pt idx="3">
                  <c:v>107</c:v>
                </c:pt>
                <c:pt idx="4">
                  <c:v>4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9-4D54-872F-654FC3F473F4}"/>
            </c:ext>
          </c:extLst>
        </c:ser>
        <c:ser>
          <c:idx val="1"/>
          <c:order val="1"/>
          <c:tx>
            <c:strRef>
              <c:f>neutral!$C$102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neutral!$C$103:$C$110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9-4D54-872F-654FC3F473F4}"/>
            </c:ext>
          </c:extLst>
        </c:ser>
        <c:ser>
          <c:idx val="2"/>
          <c:order val="2"/>
          <c:tx>
            <c:strRef>
              <c:f>neutral!$D$102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neutral!$D$103:$D$110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C9-4D54-872F-654FC3F473F4}"/>
            </c:ext>
          </c:extLst>
        </c:ser>
        <c:ser>
          <c:idx val="3"/>
          <c:order val="3"/>
          <c:tx>
            <c:strRef>
              <c:f>neutral!$E$102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neutral!$E$103:$E$110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C9-4D54-872F-654FC3F473F4}"/>
            </c:ext>
          </c:extLst>
        </c:ser>
        <c:ser>
          <c:idx val="4"/>
          <c:order val="4"/>
          <c:tx>
            <c:strRef>
              <c:f>neutral!$F$102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neutral!$A$103:$A$110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neutral!$F$103:$F$110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C9-4D54-872F-654FC3F4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5968"/>
        <c:axId val="213726336"/>
      </c:scatterChart>
      <c:valAx>
        <c:axId val="213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26336"/>
        <c:crosses val="autoZero"/>
        <c:crossBetween val="midCat"/>
      </c:valAx>
      <c:valAx>
        <c:axId val="2137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neutral!$B$112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neutral!$B$113:$B$120</c:f>
              <c:numCache>
                <c:formatCode>General</c:formatCode>
                <c:ptCount val="8"/>
                <c:pt idx="0">
                  <c:v>31</c:v>
                </c:pt>
                <c:pt idx="1">
                  <c:v>317</c:v>
                </c:pt>
                <c:pt idx="2">
                  <c:v>38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450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9-42D2-9CFD-25C7E2046EEF}"/>
            </c:ext>
          </c:extLst>
        </c:ser>
        <c:ser>
          <c:idx val="1"/>
          <c:order val="1"/>
          <c:tx>
            <c:strRef>
              <c:f>neutral!$C$112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neutral!$C$113:$C$120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19-42D2-9CFD-25C7E2046EEF}"/>
            </c:ext>
          </c:extLst>
        </c:ser>
        <c:ser>
          <c:idx val="2"/>
          <c:order val="2"/>
          <c:tx>
            <c:strRef>
              <c:f>neutral!$D$112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neutral!$D$113:$D$120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19-42D2-9CFD-25C7E2046EEF}"/>
            </c:ext>
          </c:extLst>
        </c:ser>
        <c:ser>
          <c:idx val="3"/>
          <c:order val="3"/>
          <c:tx>
            <c:strRef>
              <c:f>neutral!$E$112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neutral!$E$113:$E$120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19-42D2-9CFD-25C7E2046EEF}"/>
            </c:ext>
          </c:extLst>
        </c:ser>
        <c:ser>
          <c:idx val="4"/>
          <c:order val="4"/>
          <c:tx>
            <c:strRef>
              <c:f>neutral!$F$112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neutral!$A$113:$A$120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neutral!$F$113:$F$120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19-42D2-9CFD-25C7E2046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9872"/>
        <c:axId val="213852160"/>
      </c:scatterChart>
      <c:valAx>
        <c:axId val="213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852160"/>
        <c:crosses val="autoZero"/>
        <c:crossBetween val="midCat"/>
      </c:valAx>
      <c:valAx>
        <c:axId val="213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5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neutral!$B$122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neutral!$B$123:$B$130</c:f>
              <c:numCache>
                <c:formatCode>General</c:formatCode>
                <c:ptCount val="8"/>
                <c:pt idx="0">
                  <c:v>13</c:v>
                </c:pt>
                <c:pt idx="1">
                  <c:v>76</c:v>
                </c:pt>
                <c:pt idx="2">
                  <c:v>237</c:v>
                </c:pt>
                <c:pt idx="3">
                  <c:v>72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AA-4813-97D4-8233F88AFD01}"/>
            </c:ext>
          </c:extLst>
        </c:ser>
        <c:ser>
          <c:idx val="1"/>
          <c:order val="1"/>
          <c:tx>
            <c:strRef>
              <c:f>neutral!$C$122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neutral!$C$123:$C$130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AA-4813-97D4-8233F88AFD01}"/>
            </c:ext>
          </c:extLst>
        </c:ser>
        <c:ser>
          <c:idx val="2"/>
          <c:order val="2"/>
          <c:tx>
            <c:strRef>
              <c:f>neutral!$D$122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neutral!$D$123:$D$130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AA-4813-97D4-8233F88AFD01}"/>
            </c:ext>
          </c:extLst>
        </c:ser>
        <c:ser>
          <c:idx val="3"/>
          <c:order val="3"/>
          <c:tx>
            <c:strRef>
              <c:f>neutral!$E$122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neutral!$E$123:$E$130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CAA-4813-97D4-8233F88AFD01}"/>
            </c:ext>
          </c:extLst>
        </c:ser>
        <c:ser>
          <c:idx val="4"/>
          <c:order val="4"/>
          <c:tx>
            <c:strRef>
              <c:f>neutral!$F$122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neutral!$A$123:$A$130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neutral!$F$123:$F$130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CAA-4813-97D4-8233F88A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984"/>
        <c:axId val="213899904"/>
      </c:scatterChart>
      <c:valAx>
        <c:axId val="2138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899904"/>
        <c:crosses val="autoZero"/>
        <c:crossBetween val="midCat"/>
      </c:valAx>
      <c:valAx>
        <c:axId val="213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8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neutral!$B$132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neutral!$B$133:$B$140</c:f>
              <c:numCache>
                <c:formatCode>General</c:formatCode>
                <c:ptCount val="8"/>
                <c:pt idx="0">
                  <c:v>6</c:v>
                </c:pt>
                <c:pt idx="1">
                  <c:v>46</c:v>
                </c:pt>
                <c:pt idx="2">
                  <c:v>10</c:v>
                </c:pt>
                <c:pt idx="3">
                  <c:v>3</c:v>
                </c:pt>
                <c:pt idx="4">
                  <c:v>39</c:v>
                </c:pt>
                <c:pt idx="5">
                  <c:v>14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1E-4E15-91AC-227A4FFAE82A}"/>
            </c:ext>
          </c:extLst>
        </c:ser>
        <c:ser>
          <c:idx val="1"/>
          <c:order val="1"/>
          <c:tx>
            <c:strRef>
              <c:f>neutral!$C$132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neutral!$C$133:$C$140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55</c:v>
                </c:pt>
                <c:pt idx="3">
                  <c:v>0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1E-4E15-91AC-227A4FFAE82A}"/>
            </c:ext>
          </c:extLst>
        </c:ser>
        <c:ser>
          <c:idx val="2"/>
          <c:order val="2"/>
          <c:tx>
            <c:strRef>
              <c:f>neutral!$D$132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neutral!$D$133:$D$140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1E-4E15-91AC-227A4FFAE82A}"/>
            </c:ext>
          </c:extLst>
        </c:ser>
        <c:ser>
          <c:idx val="3"/>
          <c:order val="3"/>
          <c:tx>
            <c:strRef>
              <c:f>neutral!$E$132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neutral!$E$133:$E$140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1E-4E15-91AC-227A4FFAE82A}"/>
            </c:ext>
          </c:extLst>
        </c:ser>
        <c:ser>
          <c:idx val="4"/>
          <c:order val="4"/>
          <c:tx>
            <c:strRef>
              <c:f>neutral!$F$132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neutral!$A$133:$A$140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neutral!$F$133:$F$140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1E-4E15-91AC-227A4FFA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6208"/>
        <c:axId val="213972480"/>
      </c:scatterChart>
      <c:valAx>
        <c:axId val="2139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972480"/>
        <c:crosses val="autoZero"/>
        <c:crossBetween val="midCat"/>
      </c:valAx>
      <c:valAx>
        <c:axId val="2139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9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pest種!$B$61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pest種!$B$62:$B$69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60</c:v>
                </c:pt>
                <c:pt idx="6">
                  <c:v>55</c:v>
                </c:pt>
                <c:pt idx="7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89-4F56-B8EE-0FCD877A2E96}"/>
            </c:ext>
          </c:extLst>
        </c:ser>
        <c:ser>
          <c:idx val="1"/>
          <c:order val="1"/>
          <c:tx>
            <c:strRef>
              <c:f>pest種!$C$61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pest種!$C$62:$C$69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89-4F56-B8EE-0FCD877A2E96}"/>
            </c:ext>
          </c:extLst>
        </c:ser>
        <c:ser>
          <c:idx val="2"/>
          <c:order val="2"/>
          <c:tx>
            <c:strRef>
              <c:f>pest種!$D$61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pest種!$D$62:$D$69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22</c:v>
                </c:pt>
                <c:pt idx="6">
                  <c:v>7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89-4F56-B8EE-0FCD877A2E96}"/>
            </c:ext>
          </c:extLst>
        </c:ser>
        <c:ser>
          <c:idx val="3"/>
          <c:order val="3"/>
          <c:tx>
            <c:strRef>
              <c:f>pest種!$E$61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pest種!$E$62:$E$69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B89-4F56-B8EE-0FCD877A2E96}"/>
            </c:ext>
          </c:extLst>
        </c:ser>
        <c:ser>
          <c:idx val="4"/>
          <c:order val="4"/>
          <c:tx>
            <c:strRef>
              <c:f>pest種!$F$61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pest種!$F$62:$F$69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B89-4F56-B8EE-0FCD877A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568"/>
        <c:axId val="211647488"/>
      </c:scatterChart>
      <c:valAx>
        <c:axId val="2116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47488"/>
        <c:crosses val="autoZero"/>
        <c:crossBetween val="midCat"/>
      </c:valAx>
      <c:valAx>
        <c:axId val="211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neutral!$B$142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neutral!$B$143:$B$150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06-4374-90C3-5D7577140733}"/>
            </c:ext>
          </c:extLst>
        </c:ser>
        <c:ser>
          <c:idx val="1"/>
          <c:order val="1"/>
          <c:tx>
            <c:strRef>
              <c:f>neutral!$C$142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neutral!$C$143:$C$150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06-4374-90C3-5D7577140733}"/>
            </c:ext>
          </c:extLst>
        </c:ser>
        <c:ser>
          <c:idx val="2"/>
          <c:order val="2"/>
          <c:tx>
            <c:strRef>
              <c:f>neutral!$D$142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neutral!$D$143:$D$150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06-4374-90C3-5D7577140733}"/>
            </c:ext>
          </c:extLst>
        </c:ser>
        <c:ser>
          <c:idx val="3"/>
          <c:order val="3"/>
          <c:tx>
            <c:strRef>
              <c:f>neutral!$E$142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neutral!$E$143:$E$150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06-4374-90C3-5D7577140733}"/>
            </c:ext>
          </c:extLst>
        </c:ser>
        <c:ser>
          <c:idx val="4"/>
          <c:order val="4"/>
          <c:tx>
            <c:strRef>
              <c:f>neutral!$F$142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neutral!$A$143:$A$150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neutral!$F$143:$F$150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06-4374-90C3-5D757714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5632"/>
        <c:axId val="214020096"/>
      </c:scatterChart>
      <c:valAx>
        <c:axId val="2140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020096"/>
        <c:crosses val="autoZero"/>
        <c:crossBetween val="midCat"/>
      </c:valAx>
      <c:valAx>
        <c:axId val="214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00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neutral!$B$152</c:f>
              <c:strCache>
                <c:ptCount val="1"/>
                <c:pt idx="0">
                  <c:v>搖蚊科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neutral!$B$153:$B$160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35</c:v>
                </c:pt>
                <c:pt idx="3">
                  <c:v>40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C1-4018-B5E9-BAEF11A30FF8}"/>
            </c:ext>
          </c:extLst>
        </c:ser>
        <c:ser>
          <c:idx val="1"/>
          <c:order val="1"/>
          <c:tx>
            <c:strRef>
              <c:f>neutral!$C$152</c:f>
              <c:strCache>
                <c:ptCount val="1"/>
                <c:pt idx="0">
                  <c:v>渚蠅科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neutral!$C$153:$C$160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C1-4018-B5E9-BAEF11A30FF8}"/>
            </c:ext>
          </c:extLst>
        </c:ser>
        <c:ser>
          <c:idx val="2"/>
          <c:order val="2"/>
          <c:tx>
            <c:strRef>
              <c:f>neutral!$D$152</c:f>
              <c:strCache>
                <c:ptCount val="1"/>
                <c:pt idx="0">
                  <c:v>蠓科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neutral!$A$153:$A$160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neutral!$D$153:$D$160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C1-4018-B5E9-BAEF11A30FF8}"/>
            </c:ext>
          </c:extLst>
        </c:ser>
        <c:ser>
          <c:idx val="3"/>
          <c:order val="3"/>
          <c:tx>
            <c:strRef>
              <c:f>neutral!$E$152</c:f>
              <c:strCache>
                <c:ptCount val="1"/>
                <c:pt idx="0">
                  <c:v>稈蠅科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neutral!$A$153:$A$160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neutral!$E$153:$E$160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C1-4018-B5E9-BAEF11A30FF8}"/>
            </c:ext>
          </c:extLst>
        </c:ser>
        <c:ser>
          <c:idx val="4"/>
          <c:order val="4"/>
          <c:tx>
            <c:strRef>
              <c:f>neutral!$F$152</c:f>
              <c:strCache>
                <c:ptCount val="1"/>
                <c:pt idx="0">
                  <c:v>沼蠅科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neutral!$A$153:$A$160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neutral!$F$153:$F$160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C1-4018-B5E9-BAEF11A3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4672"/>
        <c:axId val="214526592"/>
      </c:scatterChart>
      <c:valAx>
        <c:axId val="2145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526592"/>
        <c:crosses val="autoZero"/>
        <c:crossBetween val="midCat"/>
      </c:valAx>
      <c:valAx>
        <c:axId val="214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5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19</c:v>
                </c:pt>
                <c:pt idx="4">
                  <c:v>36</c:v>
                </c:pt>
                <c:pt idx="5">
                  <c:v>30</c:v>
                </c:pt>
                <c:pt idx="6">
                  <c:v>17</c:v>
                </c:pt>
                <c:pt idx="7">
                  <c:v>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C1-4973-B47C-6FAEBF519501}"/>
            </c:ext>
          </c:extLst>
        </c:ser>
        <c:ser>
          <c:idx val="1"/>
          <c:order val="1"/>
          <c:tx>
            <c:strRef>
              <c:f>'16田區'!$C$1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26</c:v>
                </c:pt>
                <c:pt idx="4">
                  <c:v>16</c:v>
                </c:pt>
                <c:pt idx="5">
                  <c:v>7</c:v>
                </c:pt>
                <c:pt idx="6">
                  <c:v>12</c:v>
                </c:pt>
                <c:pt idx="7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C1-4973-B47C-6FAEBF519501}"/>
            </c:ext>
          </c:extLst>
        </c:ser>
        <c:ser>
          <c:idx val="2"/>
          <c:order val="2"/>
          <c:tx>
            <c:strRef>
              <c:f>'16田區'!$D$1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C1-4973-B47C-6FAEBF519501}"/>
            </c:ext>
          </c:extLst>
        </c:ser>
        <c:ser>
          <c:idx val="3"/>
          <c:order val="3"/>
          <c:tx>
            <c:strRef>
              <c:f>'16田區'!$E$1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C1-4973-B47C-6FAEBF51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2080"/>
        <c:axId val="209978112"/>
      </c:scatterChart>
      <c:valAx>
        <c:axId val="2143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978112"/>
        <c:crosses val="autoZero"/>
        <c:crossBetween val="midCat"/>
      </c:valAx>
      <c:valAx>
        <c:axId val="2099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'16田區'!$B$12:$B$19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47</c:v>
                </c:pt>
                <c:pt idx="4">
                  <c:v>120</c:v>
                </c:pt>
                <c:pt idx="5">
                  <c:v>77</c:v>
                </c:pt>
                <c:pt idx="6">
                  <c:v>315</c:v>
                </c:pt>
                <c:pt idx="7">
                  <c:v>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30-41B5-AE2B-05FF4FA7FCC5}"/>
            </c:ext>
          </c:extLst>
        </c:ser>
        <c:ser>
          <c:idx val="1"/>
          <c:order val="1"/>
          <c:tx>
            <c:strRef>
              <c:f>'16田區'!$C$11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'16田區'!$C$12:$C$19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11</c:v>
                </c:pt>
                <c:pt idx="3">
                  <c:v>51</c:v>
                </c:pt>
                <c:pt idx="4">
                  <c:v>71</c:v>
                </c:pt>
                <c:pt idx="5">
                  <c:v>20</c:v>
                </c:pt>
                <c:pt idx="6">
                  <c:v>44</c:v>
                </c:pt>
                <c:pt idx="7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30-41B5-AE2B-05FF4FA7FCC5}"/>
            </c:ext>
          </c:extLst>
        </c:ser>
        <c:ser>
          <c:idx val="2"/>
          <c:order val="2"/>
          <c:tx>
            <c:strRef>
              <c:f>'16田區'!$D$11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'16田區'!$D$12:$D$19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  <c:pt idx="5">
                  <c:v>2</c:v>
                </c:pt>
                <c:pt idx="6">
                  <c:v>19</c:v>
                </c:pt>
                <c:pt idx="7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30-41B5-AE2B-05FF4FA7FCC5}"/>
            </c:ext>
          </c:extLst>
        </c:ser>
        <c:ser>
          <c:idx val="3"/>
          <c:order val="3"/>
          <c:tx>
            <c:strRef>
              <c:f>'16田區'!$E$11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'16田區'!$E$12:$E$19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30-41B5-AE2B-05FF4FA7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6880"/>
        <c:axId val="210028800"/>
      </c:scatterChart>
      <c:valAx>
        <c:axId val="2100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28800"/>
        <c:crosses val="autoZero"/>
        <c:crossBetween val="midCat"/>
      </c:valAx>
      <c:valAx>
        <c:axId val="210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'16田區'!$B$21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'16田區'!$B$22:$B$29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36</c:v>
                </c:pt>
                <c:pt idx="5">
                  <c:v>251</c:v>
                </c:pt>
                <c:pt idx="6">
                  <c:v>36</c:v>
                </c:pt>
                <c:pt idx="7">
                  <c:v>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08-4416-B1B0-D097B11FF60F}"/>
            </c:ext>
          </c:extLst>
        </c:ser>
        <c:ser>
          <c:idx val="1"/>
          <c:order val="1"/>
          <c:tx>
            <c:strRef>
              <c:f>'16田區'!$C$21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'16田區'!$C$22:$C$29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41</c:v>
                </c:pt>
                <c:pt idx="5">
                  <c:v>18</c:v>
                </c:pt>
                <c:pt idx="6">
                  <c:v>9</c:v>
                </c:pt>
                <c:pt idx="7">
                  <c:v>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08-4416-B1B0-D097B11FF60F}"/>
            </c:ext>
          </c:extLst>
        </c:ser>
        <c:ser>
          <c:idx val="2"/>
          <c:order val="2"/>
          <c:tx>
            <c:strRef>
              <c:f>'16田區'!$D$21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'16田區'!$D$22:$D$29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17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08-4416-B1B0-D097B11FF60F}"/>
            </c:ext>
          </c:extLst>
        </c:ser>
        <c:ser>
          <c:idx val="3"/>
          <c:order val="3"/>
          <c:tx>
            <c:strRef>
              <c:f>'16田區'!$E$21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'16田區'!$A$22:$A$29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08-4416-B1B0-D097B11F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9376"/>
        <c:axId val="210071552"/>
      </c:scatterChart>
      <c:valAx>
        <c:axId val="2100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71552"/>
        <c:crosses val="autoZero"/>
        <c:crossBetween val="midCat"/>
      </c:valAx>
      <c:valAx>
        <c:axId val="2100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'16田區'!$B$31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'16田區'!$B$32:$B$39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34</c:v>
                </c:pt>
                <c:pt idx="4">
                  <c:v>38</c:v>
                </c:pt>
                <c:pt idx="5">
                  <c:v>142</c:v>
                </c:pt>
                <c:pt idx="6">
                  <c:v>94</c:v>
                </c:pt>
                <c:pt idx="7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43-47ED-BE15-4D3B21A2B609}"/>
            </c:ext>
          </c:extLst>
        </c:ser>
        <c:ser>
          <c:idx val="1"/>
          <c:order val="1"/>
          <c:tx>
            <c:strRef>
              <c:f>'16田區'!$C$31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'16田區'!$C$32:$C$39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22</c:v>
                </c:pt>
                <c:pt idx="4">
                  <c:v>11</c:v>
                </c:pt>
                <c:pt idx="5">
                  <c:v>14</c:v>
                </c:pt>
                <c:pt idx="6">
                  <c:v>29</c:v>
                </c:pt>
                <c:pt idx="7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43-47ED-BE15-4D3B21A2B609}"/>
            </c:ext>
          </c:extLst>
        </c:ser>
        <c:ser>
          <c:idx val="2"/>
          <c:order val="2"/>
          <c:tx>
            <c:strRef>
              <c:f>'16田區'!$D$31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'16田區'!$D$32:$D$39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13</c:v>
                </c:pt>
                <c:pt idx="6">
                  <c:v>11</c:v>
                </c:pt>
                <c:pt idx="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43-47ED-BE15-4D3B21A2B609}"/>
            </c:ext>
          </c:extLst>
        </c:ser>
        <c:ser>
          <c:idx val="3"/>
          <c:order val="3"/>
          <c:tx>
            <c:strRef>
              <c:f>'16田區'!$E$31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'16田區'!$A$32:$A$39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'16田區'!$E$32:$E$39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43-47ED-BE15-4D3B21A2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288"/>
        <c:axId val="214398464"/>
      </c:scatterChart>
      <c:valAx>
        <c:axId val="2143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98464"/>
        <c:crosses val="autoZero"/>
        <c:crossBetween val="midCat"/>
      </c:valAx>
      <c:valAx>
        <c:axId val="2143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9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'16田區'!$B$41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'16田區'!$B$42:$B$49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35</c:v>
                </c:pt>
                <c:pt idx="4">
                  <c:v>51</c:v>
                </c:pt>
                <c:pt idx="5">
                  <c:v>181</c:v>
                </c:pt>
                <c:pt idx="6">
                  <c:v>217</c:v>
                </c:pt>
                <c:pt idx="7">
                  <c:v>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5B-4322-A612-9D29FF4B08F0}"/>
            </c:ext>
          </c:extLst>
        </c:ser>
        <c:ser>
          <c:idx val="1"/>
          <c:order val="1"/>
          <c:tx>
            <c:strRef>
              <c:f>'16田區'!$C$41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'16田區'!$C$42:$C$49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24</c:v>
                </c:pt>
                <c:pt idx="5">
                  <c:v>11</c:v>
                </c:pt>
                <c:pt idx="6">
                  <c:v>23</c:v>
                </c:pt>
                <c:pt idx="7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5B-4322-A612-9D29FF4B08F0}"/>
            </c:ext>
          </c:extLst>
        </c:ser>
        <c:ser>
          <c:idx val="2"/>
          <c:order val="2"/>
          <c:tx>
            <c:strRef>
              <c:f>'16田區'!$D$41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'16田區'!$D$42:$D$49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5B-4322-A612-9D29FF4B08F0}"/>
            </c:ext>
          </c:extLst>
        </c:ser>
        <c:ser>
          <c:idx val="3"/>
          <c:order val="3"/>
          <c:tx>
            <c:strRef>
              <c:f>'16田區'!$E$41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'16田區'!$A$42:$A$49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'16田區'!$E$42:$E$49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05B-4322-A612-9D29FF4B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0640"/>
        <c:axId val="214322176"/>
      </c:scatterChart>
      <c:valAx>
        <c:axId val="2143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22176"/>
        <c:crosses val="autoZero"/>
        <c:crossBetween val="midCat"/>
      </c:valAx>
      <c:valAx>
        <c:axId val="214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'16田區'!$B$51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'16田區'!$B$52:$B$59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  <c:pt idx="5">
                  <c:v>33</c:v>
                </c:pt>
                <c:pt idx="6">
                  <c:v>33</c:v>
                </c:pt>
                <c:pt idx="7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16-41AD-92DD-4277E0695390}"/>
            </c:ext>
          </c:extLst>
        </c:ser>
        <c:ser>
          <c:idx val="1"/>
          <c:order val="1"/>
          <c:tx>
            <c:strRef>
              <c:f>'16田區'!$C$51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'16田區'!$C$52:$C$59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25</c:v>
                </c:pt>
                <c:pt idx="5">
                  <c:v>15</c:v>
                </c:pt>
                <c:pt idx="6">
                  <c:v>9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16-41AD-92DD-4277E0695390}"/>
            </c:ext>
          </c:extLst>
        </c:ser>
        <c:ser>
          <c:idx val="2"/>
          <c:order val="2"/>
          <c:tx>
            <c:strRef>
              <c:f>'16田區'!$D$51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'16田區'!$D$52:$D$59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16-41AD-92DD-4277E0695390}"/>
            </c:ext>
          </c:extLst>
        </c:ser>
        <c:ser>
          <c:idx val="3"/>
          <c:order val="3"/>
          <c:tx>
            <c:strRef>
              <c:f>'16田區'!$E$51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'16田區'!$A$52:$A$59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'16田區'!$E$52:$E$59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16-41AD-92DD-4277E069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6480"/>
        <c:axId val="214455040"/>
      </c:scatterChart>
      <c:valAx>
        <c:axId val="2144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455040"/>
        <c:crosses val="autoZero"/>
        <c:crossBetween val="midCat"/>
      </c:valAx>
      <c:valAx>
        <c:axId val="214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4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'16田區'!$B$61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'16田區'!$B$62:$B$69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15</c:v>
                </c:pt>
                <c:pt idx="5">
                  <c:v>119</c:v>
                </c:pt>
                <c:pt idx="6">
                  <c:v>91</c:v>
                </c:pt>
                <c:pt idx="7">
                  <c:v>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8B-4155-AAAD-88ACC5C71AAE}"/>
            </c:ext>
          </c:extLst>
        </c:ser>
        <c:ser>
          <c:idx val="1"/>
          <c:order val="1"/>
          <c:tx>
            <c:strRef>
              <c:f>'16田區'!$C$61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'16田區'!$C$62:$C$69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20</c:v>
                </c:pt>
                <c:pt idx="4">
                  <c:v>7</c:v>
                </c:pt>
                <c:pt idx="5">
                  <c:v>15</c:v>
                </c:pt>
                <c:pt idx="6">
                  <c:v>15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8B-4155-AAAD-88ACC5C71AAE}"/>
            </c:ext>
          </c:extLst>
        </c:ser>
        <c:ser>
          <c:idx val="2"/>
          <c:order val="2"/>
          <c:tx>
            <c:strRef>
              <c:f>'16田區'!$D$61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'16田區'!$D$62:$D$69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8B-4155-AAAD-88ACC5C71AAE}"/>
            </c:ext>
          </c:extLst>
        </c:ser>
        <c:ser>
          <c:idx val="3"/>
          <c:order val="3"/>
          <c:tx>
            <c:strRef>
              <c:f>'16田區'!$E$61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'16田區'!$A$62:$A$69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'16田區'!$E$62:$E$69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8B-4155-AAAD-88ACC5C7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5616"/>
        <c:axId val="214497536"/>
      </c:scatterChart>
      <c:valAx>
        <c:axId val="2144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497536"/>
        <c:crosses val="autoZero"/>
        <c:crossBetween val="midCat"/>
      </c:valAx>
      <c:valAx>
        <c:axId val="2144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4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'16田區'!$B$71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'16田區'!$B$72:$B$79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  <c:pt idx="4">
                  <c:v>43</c:v>
                </c:pt>
                <c:pt idx="5">
                  <c:v>41</c:v>
                </c:pt>
                <c:pt idx="6">
                  <c:v>179</c:v>
                </c:pt>
                <c:pt idx="7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4A-4C35-9C24-5491AF840CC3}"/>
            </c:ext>
          </c:extLst>
        </c:ser>
        <c:ser>
          <c:idx val="1"/>
          <c:order val="1"/>
          <c:tx>
            <c:strRef>
              <c:f>'16田區'!$C$71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'16田區'!$C$72:$C$79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28</c:v>
                </c:pt>
                <c:pt idx="4">
                  <c:v>30</c:v>
                </c:pt>
                <c:pt idx="5">
                  <c:v>9</c:v>
                </c:pt>
                <c:pt idx="6">
                  <c:v>24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4A-4C35-9C24-5491AF840CC3}"/>
            </c:ext>
          </c:extLst>
        </c:ser>
        <c:ser>
          <c:idx val="2"/>
          <c:order val="2"/>
          <c:tx>
            <c:strRef>
              <c:f>'16田區'!$D$71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'16田區'!$D$72:$D$79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4A-4C35-9C24-5491AF840CC3}"/>
            </c:ext>
          </c:extLst>
        </c:ser>
        <c:ser>
          <c:idx val="3"/>
          <c:order val="3"/>
          <c:tx>
            <c:strRef>
              <c:f>'16田區'!$E$71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'16田區'!$E$72:$E$79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4A-4C35-9C24-5491AF84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7232"/>
        <c:axId val="214929408"/>
      </c:scatterChart>
      <c:valAx>
        <c:axId val="2149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929408"/>
        <c:crosses val="autoZero"/>
        <c:crossBetween val="midCat"/>
      </c:valAx>
      <c:valAx>
        <c:axId val="214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92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pest種!$B$71</c:f>
              <c:strCache>
                <c:ptCount val="1"/>
                <c:pt idx="0">
                  <c:v>偽黑尾葉蟬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pest種!$A$72:$A$79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pest種!$B$72:$B$79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22</c:v>
                </c:pt>
                <c:pt idx="6">
                  <c:v>72</c:v>
                </c:pt>
                <c:pt idx="7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6E-4444-B5D3-4D1D6D78598F}"/>
            </c:ext>
          </c:extLst>
        </c:ser>
        <c:ser>
          <c:idx val="1"/>
          <c:order val="1"/>
          <c:tx>
            <c:strRef>
              <c:f>pest種!$C$71</c:f>
              <c:strCache>
                <c:ptCount val="1"/>
                <c:pt idx="0">
                  <c:v>褐飛蝨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pest種!$A$72:$A$79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pest種!$C$72:$C$79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6E-4444-B5D3-4D1D6D78598F}"/>
            </c:ext>
          </c:extLst>
        </c:ser>
        <c:ser>
          <c:idx val="2"/>
          <c:order val="2"/>
          <c:tx>
            <c:strRef>
              <c:f>pest種!$D$71</c:f>
              <c:strCache>
                <c:ptCount val="1"/>
                <c:pt idx="0">
                  <c:v>斑飛蝨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pest種!$A$72:$A$79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pest種!$D$72:$D$79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  <c:pt idx="6">
                  <c:v>48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6E-4444-B5D3-4D1D6D78598F}"/>
            </c:ext>
          </c:extLst>
        </c:ser>
        <c:ser>
          <c:idx val="3"/>
          <c:order val="3"/>
          <c:tx>
            <c:strRef>
              <c:f>pest種!$E$71</c:f>
              <c:strCache>
                <c:ptCount val="1"/>
                <c:pt idx="0">
                  <c:v>白背飛蝨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pest種!$A$72:$A$79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pest種!$E$72:$E$79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4</c:v>
                </c:pt>
                <c:pt idx="6">
                  <c:v>55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6E-4444-B5D3-4D1D6D78598F}"/>
            </c:ext>
          </c:extLst>
        </c:ser>
        <c:ser>
          <c:idx val="4"/>
          <c:order val="4"/>
          <c:tx>
            <c:strRef>
              <c:f>pest種!$F$71</c:f>
              <c:strCache>
                <c:ptCount val="1"/>
                <c:pt idx="0">
                  <c:v>台灣蜘蛛緣椿象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pest種!$A$72:$A$79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pest種!$F$72:$F$79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6E-4444-B5D3-4D1D6D78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5856"/>
        <c:axId val="211707776"/>
      </c:scatterChart>
      <c:valAx>
        <c:axId val="2117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707776"/>
        <c:crosses val="autoZero"/>
        <c:crossBetween val="midCat"/>
      </c:valAx>
      <c:valAx>
        <c:axId val="211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70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里地有機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'16田區'!$B$81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'16田區'!$B$82:$B$89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11</c:v>
                </c:pt>
                <c:pt idx="4">
                  <c:v>32</c:v>
                </c:pt>
                <c:pt idx="5">
                  <c:v>66</c:v>
                </c:pt>
                <c:pt idx="6">
                  <c:v>140</c:v>
                </c:pt>
                <c:pt idx="7">
                  <c:v>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23-4F01-BCBA-1967573E02CA}"/>
            </c:ext>
          </c:extLst>
        </c:ser>
        <c:ser>
          <c:idx val="1"/>
          <c:order val="1"/>
          <c:tx>
            <c:strRef>
              <c:f>'16田區'!$C$81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'16田區'!$C$82:$C$89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20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23-4F01-BCBA-1967573E02CA}"/>
            </c:ext>
          </c:extLst>
        </c:ser>
        <c:ser>
          <c:idx val="2"/>
          <c:order val="2"/>
          <c:tx>
            <c:strRef>
              <c:f>'16田區'!$D$81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'16田區'!$D$82:$D$89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23-4F01-BCBA-1967573E02CA}"/>
            </c:ext>
          </c:extLst>
        </c:ser>
        <c:ser>
          <c:idx val="3"/>
          <c:order val="3"/>
          <c:tx>
            <c:strRef>
              <c:f>'16田區'!$E$81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'16田區'!$A$82:$A$89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'16田區'!$E$82:$E$89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23-4F01-BCBA-1967573E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71136"/>
        <c:axId val="215373312"/>
      </c:scatterChart>
      <c:valAx>
        <c:axId val="215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373312"/>
        <c:crosses val="autoZero"/>
        <c:crossBetween val="midCat"/>
      </c:valAx>
      <c:valAx>
        <c:axId val="215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3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'16田區'!$B$91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'16田區'!$B$92:$B$99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12</c:v>
                </c:pt>
                <c:pt idx="5">
                  <c:v>54</c:v>
                </c:pt>
                <c:pt idx="6">
                  <c:v>79</c:v>
                </c:pt>
                <c:pt idx="7">
                  <c:v>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C-4B52-BCFB-2BA18588FA6F}"/>
            </c:ext>
          </c:extLst>
        </c:ser>
        <c:ser>
          <c:idx val="1"/>
          <c:order val="1"/>
          <c:tx>
            <c:strRef>
              <c:f>'16田區'!$C$91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'16田區'!$C$92:$C$99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24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BC-4B52-BCFB-2BA18588FA6F}"/>
            </c:ext>
          </c:extLst>
        </c:ser>
        <c:ser>
          <c:idx val="2"/>
          <c:order val="2"/>
          <c:tx>
            <c:strRef>
              <c:f>'16田區'!$D$91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'16田區'!$D$92:$D$99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BC-4B52-BCFB-2BA18588FA6F}"/>
            </c:ext>
          </c:extLst>
        </c:ser>
        <c:ser>
          <c:idx val="3"/>
          <c:order val="3"/>
          <c:tx>
            <c:strRef>
              <c:f>'16田區'!$E$91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'16田區'!$A$92:$A$99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'16田區'!$E$92:$E$99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BC-4B52-BCFB-2BA18588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29248"/>
        <c:axId val="215030784"/>
      </c:scatterChart>
      <c:valAx>
        <c:axId val="2150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030784"/>
        <c:crosses val="autoZero"/>
        <c:crossBetween val="midCat"/>
      </c:valAx>
      <c:valAx>
        <c:axId val="215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0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'16田區'!$B$101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'16田區'!$B$102:$B$109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44</c:v>
                </c:pt>
                <c:pt idx="6">
                  <c:v>13</c:v>
                </c:pt>
                <c:pt idx="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E1-48EE-B95A-35E09BAD3C25}"/>
            </c:ext>
          </c:extLst>
        </c:ser>
        <c:ser>
          <c:idx val="1"/>
          <c:order val="1"/>
          <c:tx>
            <c:strRef>
              <c:f>'16田區'!$C$101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'16田區'!$C$102:$C$109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E1-48EE-B95A-35E09BAD3C25}"/>
            </c:ext>
          </c:extLst>
        </c:ser>
        <c:ser>
          <c:idx val="2"/>
          <c:order val="2"/>
          <c:tx>
            <c:strRef>
              <c:f>'16田區'!$D$101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'16田區'!$D$102:$D$109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E1-48EE-B95A-35E09BAD3C25}"/>
            </c:ext>
          </c:extLst>
        </c:ser>
        <c:ser>
          <c:idx val="3"/>
          <c:order val="3"/>
          <c:tx>
            <c:strRef>
              <c:f>'16田區'!$E$101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'16田區'!$A$102:$A$109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'16田區'!$E$102:$E$109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E1-48EE-B95A-35E09BAD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9552"/>
        <c:axId val="215081728"/>
      </c:scatterChart>
      <c:valAx>
        <c:axId val="2150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081728"/>
        <c:crosses val="autoZero"/>
        <c:crossBetween val="midCat"/>
      </c:valAx>
      <c:valAx>
        <c:axId val="215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07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里地慣行</a:t>
            </a:r>
            <a:r>
              <a:rPr lang="en-US" altLang="zh-TW"/>
              <a:t>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'16田區'!$B$111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'16田區'!$B$112:$B$119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24</c:v>
                </c:pt>
                <c:pt idx="5">
                  <c:v>100</c:v>
                </c:pt>
                <c:pt idx="6">
                  <c:v>415</c:v>
                </c:pt>
                <c:pt idx="7">
                  <c:v>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13-4FB4-A260-0A8183BB9929}"/>
            </c:ext>
          </c:extLst>
        </c:ser>
        <c:ser>
          <c:idx val="1"/>
          <c:order val="1"/>
          <c:tx>
            <c:strRef>
              <c:f>'16田區'!$C$111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'16田區'!$C$112:$C$119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13-4FB4-A260-0A8183BB9929}"/>
            </c:ext>
          </c:extLst>
        </c:ser>
        <c:ser>
          <c:idx val="2"/>
          <c:order val="2"/>
          <c:tx>
            <c:strRef>
              <c:f>'16田區'!$D$111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'16田區'!$D$112:$D$119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13-4FB4-A260-0A8183BB9929}"/>
            </c:ext>
          </c:extLst>
        </c:ser>
        <c:ser>
          <c:idx val="3"/>
          <c:order val="3"/>
          <c:tx>
            <c:strRef>
              <c:f>'16田區'!$E$111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'16田區'!$A$112:$A$119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'16田區'!$E$112:$E$119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F13-4FB4-A260-0A8183BB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168"/>
        <c:axId val="215145088"/>
      </c:scatterChart>
      <c:valAx>
        <c:axId val="2151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145088"/>
        <c:crosses val="autoZero"/>
        <c:crossBetween val="midCat"/>
      </c:valAx>
      <c:valAx>
        <c:axId val="2151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14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'16田區'!$B$121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'16田區'!$B$122:$B$129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9-4B88-B095-3AFBA91C9C87}"/>
            </c:ext>
          </c:extLst>
        </c:ser>
        <c:ser>
          <c:idx val="1"/>
          <c:order val="1"/>
          <c:tx>
            <c:strRef>
              <c:f>'16田區'!$C$121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'16田區'!$C$122:$C$129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37</c:v>
                </c:pt>
                <c:pt idx="4">
                  <c:v>17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A9-4B88-B095-3AFBA91C9C87}"/>
            </c:ext>
          </c:extLst>
        </c:ser>
        <c:ser>
          <c:idx val="2"/>
          <c:order val="2"/>
          <c:tx>
            <c:strRef>
              <c:f>'16田區'!$D$121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'16田區'!$D$122:$D$129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A9-4B88-B095-3AFBA91C9C87}"/>
            </c:ext>
          </c:extLst>
        </c:ser>
        <c:ser>
          <c:idx val="3"/>
          <c:order val="3"/>
          <c:tx>
            <c:strRef>
              <c:f>'16田區'!$E$121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'16田區'!$A$122:$A$129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'16田區'!$E$122:$E$129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A9-4B88-B095-3AFBA91C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89760"/>
        <c:axId val="215216512"/>
      </c:scatterChart>
      <c:valAx>
        <c:axId val="2151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216512"/>
        <c:crosses val="autoZero"/>
        <c:crossBetween val="midCat"/>
      </c:valAx>
      <c:valAx>
        <c:axId val="2152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18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里海慣行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'16田區'!$B$131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'16田區'!$B$132:$B$139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  <c:pt idx="6">
                  <c:v>57</c:v>
                </c:pt>
                <c:pt idx="7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6B-41B3-AE43-927F9C107775}"/>
            </c:ext>
          </c:extLst>
        </c:ser>
        <c:ser>
          <c:idx val="1"/>
          <c:order val="1"/>
          <c:tx>
            <c:strRef>
              <c:f>'16田區'!$C$131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'16田區'!$C$132:$C$139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6B-41B3-AE43-927F9C107775}"/>
            </c:ext>
          </c:extLst>
        </c:ser>
        <c:ser>
          <c:idx val="2"/>
          <c:order val="2"/>
          <c:tx>
            <c:strRef>
              <c:f>'16田區'!$D$131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'16田區'!$D$132:$D$139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6B-41B3-AE43-927F9C107775}"/>
            </c:ext>
          </c:extLst>
        </c:ser>
        <c:ser>
          <c:idx val="3"/>
          <c:order val="3"/>
          <c:tx>
            <c:strRef>
              <c:f>'16田區'!$E$131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'16田區'!$A$132:$A$139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'16田區'!$E$132:$E$139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6B-41B3-AE43-927F9C10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14432"/>
        <c:axId val="215316352"/>
      </c:scatterChart>
      <c:valAx>
        <c:axId val="2153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316352"/>
        <c:crosses val="autoZero"/>
        <c:crossBetween val="midCat"/>
      </c:valAx>
      <c:valAx>
        <c:axId val="2153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31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'16田區'!$B$141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'16田區'!$B$142:$B$149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5F-408F-A8DC-768AC69F7EBE}"/>
            </c:ext>
          </c:extLst>
        </c:ser>
        <c:ser>
          <c:idx val="1"/>
          <c:order val="1"/>
          <c:tx>
            <c:strRef>
              <c:f>'16田區'!$C$141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'16田區'!$C$142:$C$149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5F-408F-A8DC-768AC69F7EBE}"/>
            </c:ext>
          </c:extLst>
        </c:ser>
        <c:ser>
          <c:idx val="2"/>
          <c:order val="2"/>
          <c:tx>
            <c:strRef>
              <c:f>'16田區'!$D$141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'16田區'!$D$142:$D$149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5F-408F-A8DC-768AC69F7EBE}"/>
            </c:ext>
          </c:extLst>
        </c:ser>
        <c:ser>
          <c:idx val="3"/>
          <c:order val="3"/>
          <c:tx>
            <c:strRef>
              <c:f>'16田區'!$E$141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'16田區'!$A$142:$A$149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'16田區'!$E$142:$E$149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5F-408F-A8DC-768AC69F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0144"/>
        <c:axId val="215752064"/>
      </c:scatterChart>
      <c:valAx>
        <c:axId val="215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752064"/>
        <c:crosses val="autoZero"/>
        <c:crossBetween val="midCat"/>
      </c:valAx>
      <c:valAx>
        <c:axId val="2157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二林慣行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'16田區'!$B$151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'16田區'!$A$152:$A$159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'16田區'!$B$152:$B$159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28-4B79-BD48-0336E6D5E46F}"/>
            </c:ext>
          </c:extLst>
        </c:ser>
        <c:ser>
          <c:idx val="1"/>
          <c:order val="1"/>
          <c:tx>
            <c:strRef>
              <c:f>'16田區'!$C$151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'16田區'!$A$152:$A$159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'16田區'!$C$152:$C$159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28-4B79-BD48-0336E6D5E46F}"/>
            </c:ext>
          </c:extLst>
        </c:ser>
        <c:ser>
          <c:idx val="2"/>
          <c:order val="2"/>
          <c:tx>
            <c:strRef>
              <c:f>'16田區'!$D$151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'16田區'!$A$152:$A$159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'16田區'!$D$152:$D$159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28-4B79-BD48-0336E6D5E46F}"/>
            </c:ext>
          </c:extLst>
        </c:ser>
        <c:ser>
          <c:idx val="3"/>
          <c:order val="3"/>
          <c:tx>
            <c:strRef>
              <c:f>'16田區'!$E$151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'16田區'!$A$152:$A$159</c:f>
              <c:numCache>
                <c:formatCode>m"月"d"日"</c:formatCode>
                <c:ptCount val="8"/>
                <c:pt idx="0">
                  <c:v>43510</c:v>
                </c:pt>
                <c:pt idx="1">
                  <c:v>43523</c:v>
                </c:pt>
                <c:pt idx="2">
                  <c:v>43538</c:v>
                </c:pt>
                <c:pt idx="3">
                  <c:v>43551</c:v>
                </c:pt>
                <c:pt idx="4">
                  <c:v>43566</c:v>
                </c:pt>
                <c:pt idx="5">
                  <c:v>43582</c:v>
                </c:pt>
                <c:pt idx="6">
                  <c:v>43595</c:v>
                </c:pt>
                <c:pt idx="7">
                  <c:v>43613</c:v>
                </c:pt>
              </c:numCache>
            </c:numRef>
          </c:xVal>
          <c:yVal>
            <c:numRef>
              <c:f>'16田區'!$E$152:$E$159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28-4B79-BD48-0336E6D5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04928"/>
        <c:axId val="215807104"/>
      </c:scatterChart>
      <c:valAx>
        <c:axId val="2158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07104"/>
        <c:crosses val="autoZero"/>
        <c:crossBetween val="midCat"/>
      </c:valAx>
      <c:valAx>
        <c:axId val="215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'16田區比率'!$B$2:$B$9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4.3859649122807015E-2</c:v>
                </c:pt>
                <c:pt idx="3">
                  <c:v>0.16379310344827586</c:v>
                </c:pt>
                <c:pt idx="4">
                  <c:v>0.48648648648648651</c:v>
                </c:pt>
                <c:pt idx="5">
                  <c:v>0.46153846153846156</c:v>
                </c:pt>
                <c:pt idx="6">
                  <c:v>0.28333333333333333</c:v>
                </c:pt>
                <c:pt idx="7">
                  <c:v>0.56756756756756754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6-4264-A00F-B7D9497AFCFF}"/>
            </c:ext>
          </c:extLst>
        </c:ser>
        <c:ser>
          <c:idx val="1"/>
          <c:order val="1"/>
          <c:tx>
            <c:strRef>
              <c:f>'16田區比率'!$C$1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'16田區比率'!$C$2:$C$9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7.0175438596491224E-2</c:v>
                </c:pt>
                <c:pt idx="3">
                  <c:v>0.22413793103448276</c:v>
                </c:pt>
                <c:pt idx="4">
                  <c:v>0.21621621621621623</c:v>
                </c:pt>
                <c:pt idx="5">
                  <c:v>0.1076923076923077</c:v>
                </c:pt>
                <c:pt idx="6">
                  <c:v>0.2</c:v>
                </c:pt>
                <c:pt idx="7">
                  <c:v>0.27027027027027029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6-4264-A00F-B7D9497AFCFF}"/>
            </c:ext>
          </c:extLst>
        </c:ser>
        <c:ser>
          <c:idx val="2"/>
          <c:order val="2"/>
          <c:tx>
            <c:strRef>
              <c:f>'16田區比率'!$D$1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'16田區比率'!$D$2:$D$9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1.7543859649122806E-2</c:v>
                </c:pt>
                <c:pt idx="3">
                  <c:v>4.3103448275862072E-2</c:v>
                </c:pt>
                <c:pt idx="4">
                  <c:v>2.7027027027027029E-2</c:v>
                </c:pt>
                <c:pt idx="5">
                  <c:v>4.6153846153846156E-2</c:v>
                </c:pt>
                <c:pt idx="6">
                  <c:v>0.11666666666666667</c:v>
                </c:pt>
                <c:pt idx="7">
                  <c:v>5.4054054054054057E-2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26-4264-A00F-B7D9497AFCFF}"/>
            </c:ext>
          </c:extLst>
        </c:ser>
        <c:ser>
          <c:idx val="3"/>
          <c:order val="3"/>
          <c:tx>
            <c:strRef>
              <c:f>'16田區比率'!$E$1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'16田區比率'!$A$2:$A$9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'16田區比率'!$E$2:$E$9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2.5862068965517241E-2</c:v>
                </c:pt>
                <c:pt idx="4">
                  <c:v>4.0540540540540543E-2</c:v>
                </c:pt>
                <c:pt idx="5">
                  <c:v>0.1076923076923077</c:v>
                </c:pt>
                <c:pt idx="6">
                  <c:v>1.6666666666666666E-2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26-4264-A00F-B7D9497A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73632"/>
        <c:axId val="215575552"/>
      </c:scatterChart>
      <c:valAx>
        <c:axId val="2155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575552"/>
        <c:crosses val="autoZero"/>
        <c:crossBetween val="midCat"/>
      </c:valAx>
      <c:valAx>
        <c:axId val="2155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5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里山有機</a:t>
            </a:r>
            <a:r>
              <a:rPr lang="en-US" altLang="zh-TW"/>
              <a:t>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'16田區比率'!$B$11</c:f>
              <c:strCache>
                <c:ptCount val="1"/>
                <c:pt idx="0">
                  <c:v>稻害者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'16田區比率'!$A$12:$A$19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'16田區比率'!$B$12:$B$19</c:f>
              <c:numCache>
                <c:formatCode>0.00%</c:formatCode>
                <c:ptCount val="8"/>
                <c:pt idx="0">
                  <c:v>8.3333333333333329E-2</c:v>
                </c:pt>
                <c:pt idx="1">
                  <c:v>1.8518518518518517E-2</c:v>
                </c:pt>
                <c:pt idx="2">
                  <c:v>2.1825396825396824E-2</c:v>
                </c:pt>
                <c:pt idx="3">
                  <c:v>0.15112540192926044</c:v>
                </c:pt>
                <c:pt idx="4">
                  <c:v>0.45112781954887216</c:v>
                </c:pt>
                <c:pt idx="5">
                  <c:v>0.66379310344827591</c:v>
                </c:pt>
                <c:pt idx="6">
                  <c:v>0.79545454545454541</c:v>
                </c:pt>
                <c:pt idx="7">
                  <c:v>0.80916030534351147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B7-49E9-B7DA-7453C1A571A0}"/>
            </c:ext>
          </c:extLst>
        </c:ser>
        <c:ser>
          <c:idx val="1"/>
          <c:order val="1"/>
          <c:tx>
            <c:strRef>
              <c:f>'16田區比率'!$C$11</c:f>
              <c:strCache>
                <c:ptCount val="1"/>
                <c:pt idx="0">
                  <c:v>掠食者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'16田區比率'!$A$12:$A$19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'16田區比率'!$C$12:$C$19</c:f>
              <c:numCache>
                <c:formatCode>0.00%</c:formatCode>
                <c:ptCount val="8"/>
                <c:pt idx="0">
                  <c:v>0</c:v>
                </c:pt>
                <c:pt idx="1">
                  <c:v>7.407407407407407E-2</c:v>
                </c:pt>
                <c:pt idx="2">
                  <c:v>2.1825396825396824E-2</c:v>
                </c:pt>
                <c:pt idx="3">
                  <c:v>0.16398713826366559</c:v>
                </c:pt>
                <c:pt idx="4">
                  <c:v>0.26691729323308272</c:v>
                </c:pt>
                <c:pt idx="5">
                  <c:v>0.17241379310344829</c:v>
                </c:pt>
                <c:pt idx="6">
                  <c:v>0.1111111111111111</c:v>
                </c:pt>
                <c:pt idx="7">
                  <c:v>7.6335877862595422E-2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B7-49E9-B7DA-7453C1A571A0}"/>
            </c:ext>
          </c:extLst>
        </c:ser>
        <c:ser>
          <c:idx val="2"/>
          <c:order val="2"/>
          <c:tx>
            <c:strRef>
              <c:f>'16田區比率'!$D$11</c:f>
              <c:strCache>
                <c:ptCount val="1"/>
                <c:pt idx="0">
                  <c:v>擬寄生者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'16田區比率'!$A$12:$A$19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'16田區比率'!$D$12:$D$19</c:f>
              <c:numCache>
                <c:formatCode>0.00%</c:formatCode>
                <c:ptCount val="8"/>
                <c:pt idx="0">
                  <c:v>8.3333333333333329E-2</c:v>
                </c:pt>
                <c:pt idx="1">
                  <c:v>1.8518518518518517E-2</c:v>
                </c:pt>
                <c:pt idx="2">
                  <c:v>3.968253968253968E-3</c:v>
                </c:pt>
                <c:pt idx="3">
                  <c:v>9.6463022508038593E-3</c:v>
                </c:pt>
                <c:pt idx="4">
                  <c:v>5.6390977443609019E-2</c:v>
                </c:pt>
                <c:pt idx="5">
                  <c:v>1.7241379310344827E-2</c:v>
                </c:pt>
                <c:pt idx="6">
                  <c:v>4.7979797979797977E-2</c:v>
                </c:pt>
                <c:pt idx="7">
                  <c:v>5.3435114503816793E-2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B7-49E9-B7DA-7453C1A571A0}"/>
            </c:ext>
          </c:extLst>
        </c:ser>
        <c:ser>
          <c:idx val="3"/>
          <c:order val="3"/>
          <c:tx>
            <c:strRef>
              <c:f>'16田區比率'!$E$11</c:f>
              <c:strCache>
                <c:ptCount val="1"/>
                <c:pt idx="0">
                  <c:v>植食者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'16田區比率'!$A$12:$A$19</c:f>
              <c:numCache>
                <c:formatCode>m"月"d"日"</c:formatCode>
                <c:ptCount val="8"/>
                <c:pt idx="0">
                  <c:v>43537</c:v>
                </c:pt>
                <c:pt idx="1">
                  <c:v>43551</c:v>
                </c:pt>
                <c:pt idx="2">
                  <c:v>43565</c:v>
                </c:pt>
                <c:pt idx="3">
                  <c:v>43579</c:v>
                </c:pt>
                <c:pt idx="4">
                  <c:v>43600</c:v>
                </c:pt>
                <c:pt idx="5">
                  <c:v>43616</c:v>
                </c:pt>
                <c:pt idx="6">
                  <c:v>43633</c:v>
                </c:pt>
                <c:pt idx="7">
                  <c:v>43642</c:v>
                </c:pt>
              </c:numCache>
            </c:numRef>
          </c:xVal>
          <c:yVal>
            <c:numRef>
              <c:f>'16田區比率'!$E$12:$E$19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1.984126984126984E-3</c:v>
                </c:pt>
                <c:pt idx="3">
                  <c:v>0</c:v>
                </c:pt>
                <c:pt idx="4">
                  <c:v>1.5037593984962405E-2</c:v>
                </c:pt>
                <c:pt idx="5">
                  <c:v>8.6206896551724137E-3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B7-49E9-B7DA-7453C1A5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16128"/>
        <c:axId val="215630592"/>
      </c:scatterChart>
      <c:valAx>
        <c:axId val="2156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630592"/>
        <c:crosses val="autoZero"/>
        <c:crossBetween val="midCat"/>
      </c:valAx>
      <c:valAx>
        <c:axId val="2156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6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7.xml"/><Relationship Id="rId13" Type="http://schemas.openxmlformats.org/officeDocument/2006/relationships/chart" Target="../charts/chart142.xml"/><Relationship Id="rId3" Type="http://schemas.openxmlformats.org/officeDocument/2006/relationships/chart" Target="../charts/chart132.xml"/><Relationship Id="rId7" Type="http://schemas.openxmlformats.org/officeDocument/2006/relationships/chart" Target="../charts/chart136.xml"/><Relationship Id="rId12" Type="http://schemas.openxmlformats.org/officeDocument/2006/relationships/chart" Target="../charts/chart141.xml"/><Relationship Id="rId2" Type="http://schemas.openxmlformats.org/officeDocument/2006/relationships/chart" Target="../charts/chart131.xml"/><Relationship Id="rId16" Type="http://schemas.openxmlformats.org/officeDocument/2006/relationships/chart" Target="../charts/chart145.xml"/><Relationship Id="rId1" Type="http://schemas.openxmlformats.org/officeDocument/2006/relationships/chart" Target="../charts/chart130.xml"/><Relationship Id="rId6" Type="http://schemas.openxmlformats.org/officeDocument/2006/relationships/chart" Target="../charts/chart135.xml"/><Relationship Id="rId11" Type="http://schemas.openxmlformats.org/officeDocument/2006/relationships/chart" Target="../charts/chart140.xml"/><Relationship Id="rId5" Type="http://schemas.openxmlformats.org/officeDocument/2006/relationships/chart" Target="../charts/chart134.xml"/><Relationship Id="rId15" Type="http://schemas.openxmlformats.org/officeDocument/2006/relationships/chart" Target="../charts/chart144.xml"/><Relationship Id="rId10" Type="http://schemas.openxmlformats.org/officeDocument/2006/relationships/chart" Target="../charts/chart139.xml"/><Relationship Id="rId4" Type="http://schemas.openxmlformats.org/officeDocument/2006/relationships/chart" Target="../charts/chart133.xml"/><Relationship Id="rId9" Type="http://schemas.openxmlformats.org/officeDocument/2006/relationships/chart" Target="../charts/chart138.xml"/><Relationship Id="rId14" Type="http://schemas.openxmlformats.org/officeDocument/2006/relationships/chart" Target="../charts/chart1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Relationship Id="rId6" Type="http://schemas.openxmlformats.org/officeDocument/2006/relationships/chart" Target="../charts/chart151.xml"/><Relationship Id="rId5" Type="http://schemas.openxmlformats.org/officeDocument/2006/relationships/chart" Target="../charts/chart150.xml"/><Relationship Id="rId4" Type="http://schemas.openxmlformats.org/officeDocument/2006/relationships/chart" Target="../charts/chart14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3.xml"/><Relationship Id="rId1" Type="http://schemas.openxmlformats.org/officeDocument/2006/relationships/chart" Target="../charts/chart15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Relationship Id="rId4" Type="http://schemas.openxmlformats.org/officeDocument/2006/relationships/chart" Target="../charts/chart15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9.xml"/><Relationship Id="rId1" Type="http://schemas.openxmlformats.org/officeDocument/2006/relationships/chart" Target="../charts/chart1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6" Type="http://schemas.openxmlformats.org/officeDocument/2006/relationships/chart" Target="../charts/chart81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5" Type="http://schemas.openxmlformats.org/officeDocument/2006/relationships/chart" Target="../charts/chart8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Relationship Id="rId14" Type="http://schemas.openxmlformats.org/officeDocument/2006/relationships/chart" Target="../charts/chart7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13" Type="http://schemas.openxmlformats.org/officeDocument/2006/relationships/chart" Target="../charts/chart94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6" Type="http://schemas.openxmlformats.org/officeDocument/2006/relationships/chart" Target="../charts/chart97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5" Type="http://schemas.openxmlformats.org/officeDocument/2006/relationships/chart" Target="../charts/chart9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6" Type="http://schemas.openxmlformats.org/officeDocument/2006/relationships/chart" Target="../charts/chart113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13" Type="http://schemas.openxmlformats.org/officeDocument/2006/relationships/chart" Target="../charts/chart126.xml"/><Relationship Id="rId3" Type="http://schemas.openxmlformats.org/officeDocument/2006/relationships/chart" Target="../charts/chart116.xml"/><Relationship Id="rId7" Type="http://schemas.openxmlformats.org/officeDocument/2006/relationships/chart" Target="../charts/chart120.xml"/><Relationship Id="rId12" Type="http://schemas.openxmlformats.org/officeDocument/2006/relationships/chart" Target="../charts/chart125.xml"/><Relationship Id="rId2" Type="http://schemas.openxmlformats.org/officeDocument/2006/relationships/chart" Target="../charts/chart115.xml"/><Relationship Id="rId16" Type="http://schemas.openxmlformats.org/officeDocument/2006/relationships/chart" Target="../charts/chart129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11" Type="http://schemas.openxmlformats.org/officeDocument/2006/relationships/chart" Target="../charts/chart124.xml"/><Relationship Id="rId5" Type="http://schemas.openxmlformats.org/officeDocument/2006/relationships/chart" Target="../charts/chart118.xml"/><Relationship Id="rId15" Type="http://schemas.openxmlformats.org/officeDocument/2006/relationships/chart" Target="../charts/chart128.xml"/><Relationship Id="rId10" Type="http://schemas.openxmlformats.org/officeDocument/2006/relationships/chart" Target="../charts/chart123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Relationship Id="rId14" Type="http://schemas.openxmlformats.org/officeDocument/2006/relationships/chart" Target="../charts/chart1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9</xdr:row>
      <xdr:rowOff>167640</xdr:rowOff>
    </xdr:from>
    <xdr:to>
      <xdr:col>17</xdr:col>
      <xdr:colOff>358140</xdr:colOff>
      <xdr:row>32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0</xdr:rowOff>
    </xdr:from>
    <xdr:to>
      <xdr:col>13</xdr:col>
      <xdr:colOff>335280</xdr:colOff>
      <xdr:row>14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68580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</xdr:colOff>
      <xdr:row>0</xdr:row>
      <xdr:rowOff>0</xdr:rowOff>
    </xdr:from>
    <xdr:to>
      <xdr:col>29</xdr:col>
      <xdr:colOff>358140</xdr:colOff>
      <xdr:row>14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14</xdr:row>
      <xdr:rowOff>175260</xdr:rowOff>
    </xdr:from>
    <xdr:to>
      <xdr:col>13</xdr:col>
      <xdr:colOff>320040</xdr:colOff>
      <xdr:row>30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594360</xdr:colOff>
      <xdr:row>14</xdr:row>
      <xdr:rowOff>198120</xdr:rowOff>
    </xdr:from>
    <xdr:to>
      <xdr:col>21</xdr:col>
      <xdr:colOff>289560</xdr:colOff>
      <xdr:row>30</xdr:row>
      <xdr:rowOff>60960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495300</xdr:colOff>
      <xdr:row>14</xdr:row>
      <xdr:rowOff>198120</xdr:rowOff>
    </xdr:from>
    <xdr:to>
      <xdr:col>29</xdr:col>
      <xdr:colOff>190500</xdr:colOff>
      <xdr:row>30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</xdr:colOff>
      <xdr:row>31</xdr:row>
      <xdr:rowOff>30480</xdr:rowOff>
    </xdr:from>
    <xdr:to>
      <xdr:col>13</xdr:col>
      <xdr:colOff>312420</xdr:colOff>
      <xdr:row>45</xdr:row>
      <xdr:rowOff>99060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601980</xdr:colOff>
      <xdr:row>31</xdr:row>
      <xdr:rowOff>22860</xdr:rowOff>
    </xdr:from>
    <xdr:to>
      <xdr:col>21</xdr:col>
      <xdr:colOff>297180</xdr:colOff>
      <xdr:row>45</xdr:row>
      <xdr:rowOff>91440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548640</xdr:colOff>
      <xdr:row>31</xdr:row>
      <xdr:rowOff>22860</xdr:rowOff>
    </xdr:from>
    <xdr:to>
      <xdr:col>29</xdr:col>
      <xdr:colOff>243840</xdr:colOff>
      <xdr:row>45</xdr:row>
      <xdr:rowOff>91440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</xdr:colOff>
      <xdr:row>46</xdr:row>
      <xdr:rowOff>53340</xdr:rowOff>
    </xdr:from>
    <xdr:to>
      <xdr:col>13</xdr:col>
      <xdr:colOff>335280</xdr:colOff>
      <xdr:row>61</xdr:row>
      <xdr:rowOff>121920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46</xdr:row>
      <xdr:rowOff>53340</xdr:rowOff>
    </xdr:from>
    <xdr:to>
      <xdr:col>21</xdr:col>
      <xdr:colOff>304800</xdr:colOff>
      <xdr:row>61</xdr:row>
      <xdr:rowOff>121920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525780</xdr:colOff>
      <xdr:row>46</xdr:row>
      <xdr:rowOff>30480</xdr:rowOff>
    </xdr:from>
    <xdr:to>
      <xdr:col>29</xdr:col>
      <xdr:colOff>220980</xdr:colOff>
      <xdr:row>61</xdr:row>
      <xdr:rowOff>99060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91440</xdr:colOff>
      <xdr:row>62</xdr:row>
      <xdr:rowOff>144780</xdr:rowOff>
    </xdr:from>
    <xdr:to>
      <xdr:col>13</xdr:col>
      <xdr:colOff>396240</xdr:colOff>
      <xdr:row>77</xdr:row>
      <xdr:rowOff>7620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76200</xdr:colOff>
      <xdr:row>77</xdr:row>
      <xdr:rowOff>99060</xdr:rowOff>
    </xdr:from>
    <xdr:to>
      <xdr:col>13</xdr:col>
      <xdr:colOff>381000</xdr:colOff>
      <xdr:row>92</xdr:row>
      <xdr:rowOff>167640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68580</xdr:colOff>
      <xdr:row>93</xdr:row>
      <xdr:rowOff>121920</xdr:rowOff>
    </xdr:from>
    <xdr:to>
      <xdr:col>13</xdr:col>
      <xdr:colOff>373380</xdr:colOff>
      <xdr:row>107</xdr:row>
      <xdr:rowOff>190500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45720</xdr:colOff>
      <xdr:row>109</xdr:row>
      <xdr:rowOff>129540</xdr:rowOff>
    </xdr:from>
    <xdr:to>
      <xdr:col>13</xdr:col>
      <xdr:colOff>350520</xdr:colOff>
      <xdr:row>123</xdr:row>
      <xdr:rowOff>198120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0</xdr:rowOff>
    </xdr:from>
    <xdr:to>
      <xdr:col>14</xdr:col>
      <xdr:colOff>335280</xdr:colOff>
      <xdr:row>14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480060</xdr:colOff>
      <xdr:row>14</xdr:row>
      <xdr:rowOff>167640</xdr:rowOff>
    </xdr:from>
    <xdr:to>
      <xdr:col>22</xdr:col>
      <xdr:colOff>175260</xdr:colOff>
      <xdr:row>30</xdr:row>
      <xdr:rowOff>30480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30</xdr:row>
      <xdr:rowOff>167640</xdr:rowOff>
    </xdr:from>
    <xdr:to>
      <xdr:col>14</xdr:col>
      <xdr:colOff>350520</xdr:colOff>
      <xdr:row>45</xdr:row>
      <xdr:rowOff>30480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510540</xdr:colOff>
      <xdr:row>30</xdr:row>
      <xdr:rowOff>144780</xdr:rowOff>
    </xdr:from>
    <xdr:to>
      <xdr:col>22</xdr:col>
      <xdr:colOff>205740</xdr:colOff>
      <xdr:row>45</xdr:row>
      <xdr:rowOff>7620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434340</xdr:colOff>
      <xdr:row>0</xdr:row>
      <xdr:rowOff>0</xdr:rowOff>
    </xdr:from>
    <xdr:to>
      <xdr:col>22</xdr:col>
      <xdr:colOff>129540</xdr:colOff>
      <xdr:row>14</xdr:row>
      <xdr:rowOff>68580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22860</xdr:colOff>
      <xdr:row>14</xdr:row>
      <xdr:rowOff>190500</xdr:rowOff>
    </xdr:from>
    <xdr:to>
      <xdr:col>14</xdr:col>
      <xdr:colOff>327660</xdr:colOff>
      <xdr:row>30</xdr:row>
      <xdr:rowOff>53340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3</xdr:row>
      <xdr:rowOff>129540</xdr:rowOff>
    </xdr:from>
    <xdr:to>
      <xdr:col>15</xdr:col>
      <xdr:colOff>106680</xdr:colOff>
      <xdr:row>17</xdr:row>
      <xdr:rowOff>198120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3</xdr:row>
      <xdr:rowOff>129540</xdr:rowOff>
    </xdr:from>
    <xdr:to>
      <xdr:col>22</xdr:col>
      <xdr:colOff>464820</xdr:colOff>
      <xdr:row>17</xdr:row>
      <xdr:rowOff>198120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0</xdr:row>
      <xdr:rowOff>121920</xdr:rowOff>
    </xdr:from>
    <xdr:to>
      <xdr:col>14</xdr:col>
      <xdr:colOff>45720</xdr:colOff>
      <xdr:row>14</xdr:row>
      <xdr:rowOff>190500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15</xdr:row>
      <xdr:rowOff>45720</xdr:rowOff>
    </xdr:from>
    <xdr:to>
      <xdr:col>14</xdr:col>
      <xdr:colOff>45720</xdr:colOff>
      <xdr:row>30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30</xdr:row>
      <xdr:rowOff>190500</xdr:rowOff>
    </xdr:from>
    <xdr:to>
      <xdr:col>14</xdr:col>
      <xdr:colOff>76200</xdr:colOff>
      <xdr:row>45</xdr:row>
      <xdr:rowOff>53340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449580</xdr:colOff>
      <xdr:row>45</xdr:row>
      <xdr:rowOff>137160</xdr:rowOff>
    </xdr:from>
    <xdr:to>
      <xdr:col>14</xdr:col>
      <xdr:colOff>144780</xdr:colOff>
      <xdr:row>59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8</xdr:row>
      <xdr:rowOff>0</xdr:rowOff>
    </xdr:from>
    <xdr:to>
      <xdr:col>8</xdr:col>
      <xdr:colOff>45720</xdr:colOff>
      <xdr:row>21</xdr:row>
      <xdr:rowOff>68580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8</xdr:row>
      <xdr:rowOff>45720</xdr:rowOff>
    </xdr:from>
    <xdr:to>
      <xdr:col>15</xdr:col>
      <xdr:colOff>533400</xdr:colOff>
      <xdr:row>21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0</xdr:rowOff>
    </xdr:from>
    <xdr:to>
      <xdr:col>14</xdr:col>
      <xdr:colOff>480060</xdr:colOff>
      <xdr:row>14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0</xdr:row>
      <xdr:rowOff>0</xdr:rowOff>
    </xdr:from>
    <xdr:to>
      <xdr:col>22</xdr:col>
      <xdr:colOff>236220</xdr:colOff>
      <xdr:row>14</xdr:row>
      <xdr:rowOff>68580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266700</xdr:colOff>
      <xdr:row>0</xdr:row>
      <xdr:rowOff>0</xdr:rowOff>
    </xdr:from>
    <xdr:to>
      <xdr:col>29</xdr:col>
      <xdr:colOff>571500</xdr:colOff>
      <xdr:row>14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15</xdr:row>
      <xdr:rowOff>72390</xdr:rowOff>
    </xdr:from>
    <xdr:to>
      <xdr:col>14</xdr:col>
      <xdr:colOff>457200</xdr:colOff>
      <xdr:row>30</xdr:row>
      <xdr:rowOff>140970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556260</xdr:colOff>
      <xdr:row>15</xdr:row>
      <xdr:rowOff>80010</xdr:rowOff>
    </xdr:from>
    <xdr:to>
      <xdr:col>22</xdr:col>
      <xdr:colOff>251460</xdr:colOff>
      <xdr:row>30</xdr:row>
      <xdr:rowOff>148590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312420</xdr:colOff>
      <xdr:row>15</xdr:row>
      <xdr:rowOff>80010</xdr:rowOff>
    </xdr:from>
    <xdr:to>
      <xdr:col>30</xdr:col>
      <xdr:colOff>7620</xdr:colOff>
      <xdr:row>30</xdr:row>
      <xdr:rowOff>148590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152400</xdr:colOff>
      <xdr:row>32</xdr:row>
      <xdr:rowOff>57150</xdr:rowOff>
    </xdr:from>
    <xdr:to>
      <xdr:col>14</xdr:col>
      <xdr:colOff>457200</xdr:colOff>
      <xdr:row>46</xdr:row>
      <xdr:rowOff>125730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556260</xdr:colOff>
      <xdr:row>32</xdr:row>
      <xdr:rowOff>41910</xdr:rowOff>
    </xdr:from>
    <xdr:to>
      <xdr:col>22</xdr:col>
      <xdr:colOff>251460</xdr:colOff>
      <xdr:row>46</xdr:row>
      <xdr:rowOff>110490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373380</xdr:colOff>
      <xdr:row>32</xdr:row>
      <xdr:rowOff>49530</xdr:rowOff>
    </xdr:from>
    <xdr:to>
      <xdr:col>30</xdr:col>
      <xdr:colOff>68580</xdr:colOff>
      <xdr:row>46</xdr:row>
      <xdr:rowOff>118110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160020</xdr:colOff>
      <xdr:row>47</xdr:row>
      <xdr:rowOff>72390</xdr:rowOff>
    </xdr:from>
    <xdr:to>
      <xdr:col>14</xdr:col>
      <xdr:colOff>464820</xdr:colOff>
      <xdr:row>62</xdr:row>
      <xdr:rowOff>140970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594360</xdr:colOff>
      <xdr:row>47</xdr:row>
      <xdr:rowOff>95250</xdr:rowOff>
    </xdr:from>
    <xdr:to>
      <xdr:col>22</xdr:col>
      <xdr:colOff>289560</xdr:colOff>
      <xdr:row>62</xdr:row>
      <xdr:rowOff>163830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419100</xdr:colOff>
      <xdr:row>47</xdr:row>
      <xdr:rowOff>140970</xdr:rowOff>
    </xdr:from>
    <xdr:to>
      <xdr:col>30</xdr:col>
      <xdr:colOff>114300</xdr:colOff>
      <xdr:row>63</xdr:row>
      <xdr:rowOff>3810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228600</xdr:colOff>
      <xdr:row>63</xdr:row>
      <xdr:rowOff>163830</xdr:rowOff>
    </xdr:from>
    <xdr:to>
      <xdr:col>14</xdr:col>
      <xdr:colOff>533400</xdr:colOff>
      <xdr:row>79</xdr:row>
      <xdr:rowOff>26670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213360</xdr:colOff>
      <xdr:row>79</xdr:row>
      <xdr:rowOff>110490</xdr:rowOff>
    </xdr:from>
    <xdr:to>
      <xdr:col>14</xdr:col>
      <xdr:colOff>518160</xdr:colOff>
      <xdr:row>93</xdr:row>
      <xdr:rowOff>179070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236220</xdr:colOff>
      <xdr:row>94</xdr:row>
      <xdr:rowOff>38100</xdr:rowOff>
    </xdr:from>
    <xdr:to>
      <xdr:col>14</xdr:col>
      <xdr:colOff>541020</xdr:colOff>
      <xdr:row>109</xdr:row>
      <xdr:rowOff>106680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251460</xdr:colOff>
      <xdr:row>109</xdr:row>
      <xdr:rowOff>152400</xdr:rowOff>
    </xdr:from>
    <xdr:to>
      <xdr:col>14</xdr:col>
      <xdr:colOff>556260</xdr:colOff>
      <xdr:row>124</xdr:row>
      <xdr:rowOff>15240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0</xdr:rowOff>
    </xdr:from>
    <xdr:to>
      <xdr:col>14</xdr:col>
      <xdr:colOff>480060</xdr:colOff>
      <xdr:row>15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1</xdr:row>
      <xdr:rowOff>0</xdr:rowOff>
    </xdr:from>
    <xdr:to>
      <xdr:col>22</xdr:col>
      <xdr:colOff>236220</xdr:colOff>
      <xdr:row>15</xdr:row>
      <xdr:rowOff>68580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266700</xdr:colOff>
      <xdr:row>1</xdr:row>
      <xdr:rowOff>0</xdr:rowOff>
    </xdr:from>
    <xdr:to>
      <xdr:col>29</xdr:col>
      <xdr:colOff>571500</xdr:colOff>
      <xdr:row>15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16</xdr:row>
      <xdr:rowOff>72390</xdr:rowOff>
    </xdr:from>
    <xdr:to>
      <xdr:col>14</xdr:col>
      <xdr:colOff>457200</xdr:colOff>
      <xdr:row>31</xdr:row>
      <xdr:rowOff>140970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556260</xdr:colOff>
      <xdr:row>16</xdr:row>
      <xdr:rowOff>80010</xdr:rowOff>
    </xdr:from>
    <xdr:to>
      <xdr:col>22</xdr:col>
      <xdr:colOff>251460</xdr:colOff>
      <xdr:row>31</xdr:row>
      <xdr:rowOff>148590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312420</xdr:colOff>
      <xdr:row>16</xdr:row>
      <xdr:rowOff>80010</xdr:rowOff>
    </xdr:from>
    <xdr:to>
      <xdr:col>30</xdr:col>
      <xdr:colOff>7620</xdr:colOff>
      <xdr:row>31</xdr:row>
      <xdr:rowOff>148590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152400</xdr:colOff>
      <xdr:row>33</xdr:row>
      <xdr:rowOff>57150</xdr:rowOff>
    </xdr:from>
    <xdr:to>
      <xdr:col>14</xdr:col>
      <xdr:colOff>457200</xdr:colOff>
      <xdr:row>47</xdr:row>
      <xdr:rowOff>125730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556260</xdr:colOff>
      <xdr:row>33</xdr:row>
      <xdr:rowOff>41910</xdr:rowOff>
    </xdr:from>
    <xdr:to>
      <xdr:col>22</xdr:col>
      <xdr:colOff>251460</xdr:colOff>
      <xdr:row>47</xdr:row>
      <xdr:rowOff>110490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373380</xdr:colOff>
      <xdr:row>33</xdr:row>
      <xdr:rowOff>49530</xdr:rowOff>
    </xdr:from>
    <xdr:to>
      <xdr:col>30</xdr:col>
      <xdr:colOff>68580</xdr:colOff>
      <xdr:row>47</xdr:row>
      <xdr:rowOff>118110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160020</xdr:colOff>
      <xdr:row>48</xdr:row>
      <xdr:rowOff>72390</xdr:rowOff>
    </xdr:from>
    <xdr:to>
      <xdr:col>14</xdr:col>
      <xdr:colOff>464820</xdr:colOff>
      <xdr:row>63</xdr:row>
      <xdr:rowOff>140970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594360</xdr:colOff>
      <xdr:row>48</xdr:row>
      <xdr:rowOff>95250</xdr:rowOff>
    </xdr:from>
    <xdr:to>
      <xdr:col>22</xdr:col>
      <xdr:colOff>289560</xdr:colOff>
      <xdr:row>63</xdr:row>
      <xdr:rowOff>163830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419100</xdr:colOff>
      <xdr:row>48</xdr:row>
      <xdr:rowOff>140970</xdr:rowOff>
    </xdr:from>
    <xdr:to>
      <xdr:col>30</xdr:col>
      <xdr:colOff>114300</xdr:colOff>
      <xdr:row>64</xdr:row>
      <xdr:rowOff>3810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228600</xdr:colOff>
      <xdr:row>64</xdr:row>
      <xdr:rowOff>163830</xdr:rowOff>
    </xdr:from>
    <xdr:to>
      <xdr:col>14</xdr:col>
      <xdr:colOff>533400</xdr:colOff>
      <xdr:row>80</xdr:row>
      <xdr:rowOff>26670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213360</xdr:colOff>
      <xdr:row>80</xdr:row>
      <xdr:rowOff>110490</xdr:rowOff>
    </xdr:from>
    <xdr:to>
      <xdr:col>14</xdr:col>
      <xdr:colOff>518160</xdr:colOff>
      <xdr:row>94</xdr:row>
      <xdr:rowOff>179070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236220</xdr:colOff>
      <xdr:row>95</xdr:row>
      <xdr:rowOff>38100</xdr:rowOff>
    </xdr:from>
    <xdr:to>
      <xdr:col>14</xdr:col>
      <xdr:colOff>541020</xdr:colOff>
      <xdr:row>110</xdr:row>
      <xdr:rowOff>106680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251460</xdr:colOff>
      <xdr:row>110</xdr:row>
      <xdr:rowOff>152400</xdr:rowOff>
    </xdr:from>
    <xdr:to>
      <xdr:col>14</xdr:col>
      <xdr:colOff>556260</xdr:colOff>
      <xdr:row>125</xdr:row>
      <xdr:rowOff>15240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0</xdr:rowOff>
    </xdr:from>
    <xdr:to>
      <xdr:col>14</xdr:col>
      <xdr:colOff>480060</xdr:colOff>
      <xdr:row>15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1</xdr:row>
      <xdr:rowOff>0</xdr:rowOff>
    </xdr:from>
    <xdr:to>
      <xdr:col>22</xdr:col>
      <xdr:colOff>236220</xdr:colOff>
      <xdr:row>15</xdr:row>
      <xdr:rowOff>68580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266700</xdr:colOff>
      <xdr:row>1</xdr:row>
      <xdr:rowOff>0</xdr:rowOff>
    </xdr:from>
    <xdr:to>
      <xdr:col>29</xdr:col>
      <xdr:colOff>571500</xdr:colOff>
      <xdr:row>15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16</xdr:row>
      <xdr:rowOff>72390</xdr:rowOff>
    </xdr:from>
    <xdr:to>
      <xdr:col>14</xdr:col>
      <xdr:colOff>457200</xdr:colOff>
      <xdr:row>31</xdr:row>
      <xdr:rowOff>140970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556260</xdr:colOff>
      <xdr:row>16</xdr:row>
      <xdr:rowOff>80010</xdr:rowOff>
    </xdr:from>
    <xdr:to>
      <xdr:col>22</xdr:col>
      <xdr:colOff>251460</xdr:colOff>
      <xdr:row>31</xdr:row>
      <xdr:rowOff>148590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312420</xdr:colOff>
      <xdr:row>16</xdr:row>
      <xdr:rowOff>80010</xdr:rowOff>
    </xdr:from>
    <xdr:to>
      <xdr:col>30</xdr:col>
      <xdr:colOff>7620</xdr:colOff>
      <xdr:row>31</xdr:row>
      <xdr:rowOff>148590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152400</xdr:colOff>
      <xdr:row>33</xdr:row>
      <xdr:rowOff>57150</xdr:rowOff>
    </xdr:from>
    <xdr:to>
      <xdr:col>14</xdr:col>
      <xdr:colOff>457200</xdr:colOff>
      <xdr:row>47</xdr:row>
      <xdr:rowOff>125730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556260</xdr:colOff>
      <xdr:row>33</xdr:row>
      <xdr:rowOff>41910</xdr:rowOff>
    </xdr:from>
    <xdr:to>
      <xdr:col>22</xdr:col>
      <xdr:colOff>251460</xdr:colOff>
      <xdr:row>47</xdr:row>
      <xdr:rowOff>110490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373380</xdr:colOff>
      <xdr:row>33</xdr:row>
      <xdr:rowOff>49530</xdr:rowOff>
    </xdr:from>
    <xdr:to>
      <xdr:col>30</xdr:col>
      <xdr:colOff>68580</xdr:colOff>
      <xdr:row>47</xdr:row>
      <xdr:rowOff>118110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160020</xdr:colOff>
      <xdr:row>48</xdr:row>
      <xdr:rowOff>72390</xdr:rowOff>
    </xdr:from>
    <xdr:to>
      <xdr:col>14</xdr:col>
      <xdr:colOff>464820</xdr:colOff>
      <xdr:row>63</xdr:row>
      <xdr:rowOff>140970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594360</xdr:colOff>
      <xdr:row>48</xdr:row>
      <xdr:rowOff>95250</xdr:rowOff>
    </xdr:from>
    <xdr:to>
      <xdr:col>22</xdr:col>
      <xdr:colOff>289560</xdr:colOff>
      <xdr:row>63</xdr:row>
      <xdr:rowOff>163830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419100</xdr:colOff>
      <xdr:row>48</xdr:row>
      <xdr:rowOff>140970</xdr:rowOff>
    </xdr:from>
    <xdr:to>
      <xdr:col>30</xdr:col>
      <xdr:colOff>114300</xdr:colOff>
      <xdr:row>64</xdr:row>
      <xdr:rowOff>3810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228600</xdr:colOff>
      <xdr:row>64</xdr:row>
      <xdr:rowOff>163830</xdr:rowOff>
    </xdr:from>
    <xdr:to>
      <xdr:col>14</xdr:col>
      <xdr:colOff>533400</xdr:colOff>
      <xdr:row>80</xdr:row>
      <xdr:rowOff>26670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213360</xdr:colOff>
      <xdr:row>80</xdr:row>
      <xdr:rowOff>110490</xdr:rowOff>
    </xdr:from>
    <xdr:to>
      <xdr:col>14</xdr:col>
      <xdr:colOff>518160</xdr:colOff>
      <xdr:row>94</xdr:row>
      <xdr:rowOff>179070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236220</xdr:colOff>
      <xdr:row>95</xdr:row>
      <xdr:rowOff>38100</xdr:rowOff>
    </xdr:from>
    <xdr:to>
      <xdr:col>14</xdr:col>
      <xdr:colOff>541020</xdr:colOff>
      <xdr:row>110</xdr:row>
      <xdr:rowOff>106680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251460</xdr:colOff>
      <xdr:row>110</xdr:row>
      <xdr:rowOff>152400</xdr:rowOff>
    </xdr:from>
    <xdr:to>
      <xdr:col>14</xdr:col>
      <xdr:colOff>556260</xdr:colOff>
      <xdr:row>125</xdr:row>
      <xdr:rowOff>15240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0</xdr:row>
      <xdr:rowOff>182880</xdr:rowOff>
    </xdr:from>
    <xdr:to>
      <xdr:col>17</xdr:col>
      <xdr:colOff>259080</xdr:colOff>
      <xdr:row>14</xdr:row>
      <xdr:rowOff>45720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0</xdr:row>
      <xdr:rowOff>167640</xdr:rowOff>
    </xdr:from>
    <xdr:to>
      <xdr:col>25</xdr:col>
      <xdr:colOff>38100</xdr:colOff>
      <xdr:row>14</xdr:row>
      <xdr:rowOff>30480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121920</xdr:colOff>
      <xdr:row>0</xdr:row>
      <xdr:rowOff>152400</xdr:rowOff>
    </xdr:from>
    <xdr:to>
      <xdr:col>32</xdr:col>
      <xdr:colOff>426720</xdr:colOff>
      <xdr:row>14</xdr:row>
      <xdr:rowOff>15240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563880</xdr:colOff>
      <xdr:row>14</xdr:row>
      <xdr:rowOff>152400</xdr:rowOff>
    </xdr:from>
    <xdr:to>
      <xdr:col>17</xdr:col>
      <xdr:colOff>259080</xdr:colOff>
      <xdr:row>28</xdr:row>
      <xdr:rowOff>15240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342900</xdr:colOff>
      <xdr:row>14</xdr:row>
      <xdr:rowOff>144780</xdr:rowOff>
    </xdr:from>
    <xdr:to>
      <xdr:col>25</xdr:col>
      <xdr:colOff>38100</xdr:colOff>
      <xdr:row>28</xdr:row>
      <xdr:rowOff>7620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121920</xdr:colOff>
      <xdr:row>14</xdr:row>
      <xdr:rowOff>129540</xdr:rowOff>
    </xdr:from>
    <xdr:to>
      <xdr:col>32</xdr:col>
      <xdr:colOff>426720</xdr:colOff>
      <xdr:row>27</xdr:row>
      <xdr:rowOff>198120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601980</xdr:colOff>
      <xdr:row>28</xdr:row>
      <xdr:rowOff>129540</xdr:rowOff>
    </xdr:from>
    <xdr:to>
      <xdr:col>17</xdr:col>
      <xdr:colOff>297180</xdr:colOff>
      <xdr:row>41</xdr:row>
      <xdr:rowOff>198120</xdr:rowOff>
    </xdr:to>
    <xdr:graphicFrame macro="">
      <xdr:nvGraphicFramePr>
        <xdr:cNvPr id="24" name="圖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358140</xdr:colOff>
      <xdr:row>28</xdr:row>
      <xdr:rowOff>129540</xdr:rowOff>
    </xdr:from>
    <xdr:to>
      <xdr:col>25</xdr:col>
      <xdr:colOff>53340</xdr:colOff>
      <xdr:row>41</xdr:row>
      <xdr:rowOff>198120</xdr:rowOff>
    </xdr:to>
    <xdr:graphicFrame macro="">
      <xdr:nvGraphicFramePr>
        <xdr:cNvPr id="25" name="圖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121920</xdr:colOff>
      <xdr:row>28</xdr:row>
      <xdr:rowOff>121920</xdr:rowOff>
    </xdr:from>
    <xdr:to>
      <xdr:col>32</xdr:col>
      <xdr:colOff>426720</xdr:colOff>
      <xdr:row>41</xdr:row>
      <xdr:rowOff>190500</xdr:rowOff>
    </xdr:to>
    <xdr:graphicFrame macro="">
      <xdr:nvGraphicFramePr>
        <xdr:cNvPr id="26" name="圖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42</xdr:row>
      <xdr:rowOff>60960</xdr:rowOff>
    </xdr:from>
    <xdr:to>
      <xdr:col>17</xdr:col>
      <xdr:colOff>304800</xdr:colOff>
      <xdr:row>55</xdr:row>
      <xdr:rowOff>129540</xdr:rowOff>
    </xdr:to>
    <xdr:graphicFrame macro="">
      <xdr:nvGraphicFramePr>
        <xdr:cNvPr id="27" name="圖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365760</xdr:colOff>
      <xdr:row>42</xdr:row>
      <xdr:rowOff>60960</xdr:rowOff>
    </xdr:from>
    <xdr:to>
      <xdr:col>25</xdr:col>
      <xdr:colOff>60960</xdr:colOff>
      <xdr:row>55</xdr:row>
      <xdr:rowOff>129540</xdr:rowOff>
    </xdr:to>
    <xdr:graphicFrame macro="">
      <xdr:nvGraphicFramePr>
        <xdr:cNvPr id="28" name="圖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129540</xdr:colOff>
      <xdr:row>42</xdr:row>
      <xdr:rowOff>60960</xdr:rowOff>
    </xdr:from>
    <xdr:to>
      <xdr:col>32</xdr:col>
      <xdr:colOff>434340</xdr:colOff>
      <xdr:row>55</xdr:row>
      <xdr:rowOff>129540</xdr:rowOff>
    </xdr:to>
    <xdr:graphicFrame macro="">
      <xdr:nvGraphicFramePr>
        <xdr:cNvPr id="29" name="圖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15240</xdr:colOff>
      <xdr:row>55</xdr:row>
      <xdr:rowOff>198120</xdr:rowOff>
    </xdr:from>
    <xdr:to>
      <xdr:col>17</xdr:col>
      <xdr:colOff>320040</xdr:colOff>
      <xdr:row>69</xdr:row>
      <xdr:rowOff>60960</xdr:rowOff>
    </xdr:to>
    <xdr:graphicFrame macro="">
      <xdr:nvGraphicFramePr>
        <xdr:cNvPr id="30" name="圖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7620</xdr:colOff>
      <xdr:row>69</xdr:row>
      <xdr:rowOff>114300</xdr:rowOff>
    </xdr:from>
    <xdr:to>
      <xdr:col>17</xdr:col>
      <xdr:colOff>312420</xdr:colOff>
      <xdr:row>82</xdr:row>
      <xdr:rowOff>182880</xdr:rowOff>
    </xdr:to>
    <xdr:graphicFrame macro="">
      <xdr:nvGraphicFramePr>
        <xdr:cNvPr id="31" name="圖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38100</xdr:colOff>
      <xdr:row>83</xdr:row>
      <xdr:rowOff>22860</xdr:rowOff>
    </xdr:from>
    <xdr:to>
      <xdr:col>17</xdr:col>
      <xdr:colOff>342900</xdr:colOff>
      <xdr:row>96</xdr:row>
      <xdr:rowOff>91440</xdr:rowOff>
    </xdr:to>
    <xdr:graphicFrame macro="">
      <xdr:nvGraphicFramePr>
        <xdr:cNvPr id="32" name="圖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22860</xdr:colOff>
      <xdr:row>96</xdr:row>
      <xdr:rowOff>144780</xdr:rowOff>
    </xdr:from>
    <xdr:to>
      <xdr:col>17</xdr:col>
      <xdr:colOff>327660</xdr:colOff>
      <xdr:row>110</xdr:row>
      <xdr:rowOff>7620</xdr:rowOff>
    </xdr:to>
    <xdr:graphicFrame macro="">
      <xdr:nvGraphicFramePr>
        <xdr:cNvPr id="33" name="圖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0</xdr:rowOff>
    </xdr:from>
    <xdr:to>
      <xdr:col>14</xdr:col>
      <xdr:colOff>480060</xdr:colOff>
      <xdr:row>15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1</xdr:row>
      <xdr:rowOff>0</xdr:rowOff>
    </xdr:from>
    <xdr:to>
      <xdr:col>22</xdr:col>
      <xdr:colOff>236220</xdr:colOff>
      <xdr:row>15</xdr:row>
      <xdr:rowOff>68580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266700</xdr:colOff>
      <xdr:row>1</xdr:row>
      <xdr:rowOff>0</xdr:rowOff>
    </xdr:from>
    <xdr:to>
      <xdr:col>29</xdr:col>
      <xdr:colOff>571500</xdr:colOff>
      <xdr:row>15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16</xdr:row>
      <xdr:rowOff>72390</xdr:rowOff>
    </xdr:from>
    <xdr:to>
      <xdr:col>14</xdr:col>
      <xdr:colOff>457200</xdr:colOff>
      <xdr:row>31</xdr:row>
      <xdr:rowOff>140970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556260</xdr:colOff>
      <xdr:row>16</xdr:row>
      <xdr:rowOff>80010</xdr:rowOff>
    </xdr:from>
    <xdr:to>
      <xdr:col>22</xdr:col>
      <xdr:colOff>251460</xdr:colOff>
      <xdr:row>31</xdr:row>
      <xdr:rowOff>148590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312420</xdr:colOff>
      <xdr:row>16</xdr:row>
      <xdr:rowOff>80010</xdr:rowOff>
    </xdr:from>
    <xdr:to>
      <xdr:col>30</xdr:col>
      <xdr:colOff>7620</xdr:colOff>
      <xdr:row>31</xdr:row>
      <xdr:rowOff>148590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152400</xdr:colOff>
      <xdr:row>33</xdr:row>
      <xdr:rowOff>57150</xdr:rowOff>
    </xdr:from>
    <xdr:to>
      <xdr:col>14</xdr:col>
      <xdr:colOff>457200</xdr:colOff>
      <xdr:row>47</xdr:row>
      <xdr:rowOff>125730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556260</xdr:colOff>
      <xdr:row>33</xdr:row>
      <xdr:rowOff>41910</xdr:rowOff>
    </xdr:from>
    <xdr:to>
      <xdr:col>22</xdr:col>
      <xdr:colOff>251460</xdr:colOff>
      <xdr:row>47</xdr:row>
      <xdr:rowOff>110490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373380</xdr:colOff>
      <xdr:row>33</xdr:row>
      <xdr:rowOff>49530</xdr:rowOff>
    </xdr:from>
    <xdr:to>
      <xdr:col>30</xdr:col>
      <xdr:colOff>68580</xdr:colOff>
      <xdr:row>47</xdr:row>
      <xdr:rowOff>118110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160020</xdr:colOff>
      <xdr:row>48</xdr:row>
      <xdr:rowOff>72390</xdr:rowOff>
    </xdr:from>
    <xdr:to>
      <xdr:col>14</xdr:col>
      <xdr:colOff>464820</xdr:colOff>
      <xdr:row>63</xdr:row>
      <xdr:rowOff>140970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594360</xdr:colOff>
      <xdr:row>48</xdr:row>
      <xdr:rowOff>95250</xdr:rowOff>
    </xdr:from>
    <xdr:to>
      <xdr:col>22</xdr:col>
      <xdr:colOff>289560</xdr:colOff>
      <xdr:row>63</xdr:row>
      <xdr:rowOff>163830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419100</xdr:colOff>
      <xdr:row>48</xdr:row>
      <xdr:rowOff>140970</xdr:rowOff>
    </xdr:from>
    <xdr:to>
      <xdr:col>30</xdr:col>
      <xdr:colOff>114300</xdr:colOff>
      <xdr:row>64</xdr:row>
      <xdr:rowOff>3810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228600</xdr:colOff>
      <xdr:row>64</xdr:row>
      <xdr:rowOff>163830</xdr:rowOff>
    </xdr:from>
    <xdr:to>
      <xdr:col>14</xdr:col>
      <xdr:colOff>533400</xdr:colOff>
      <xdr:row>80</xdr:row>
      <xdr:rowOff>26670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213360</xdr:colOff>
      <xdr:row>80</xdr:row>
      <xdr:rowOff>110490</xdr:rowOff>
    </xdr:from>
    <xdr:to>
      <xdr:col>14</xdr:col>
      <xdr:colOff>518160</xdr:colOff>
      <xdr:row>94</xdr:row>
      <xdr:rowOff>179070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236220</xdr:colOff>
      <xdr:row>95</xdr:row>
      <xdr:rowOff>38100</xdr:rowOff>
    </xdr:from>
    <xdr:to>
      <xdr:col>14</xdr:col>
      <xdr:colOff>541020</xdr:colOff>
      <xdr:row>110</xdr:row>
      <xdr:rowOff>106680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251460</xdr:colOff>
      <xdr:row>110</xdr:row>
      <xdr:rowOff>152400</xdr:rowOff>
    </xdr:from>
    <xdr:to>
      <xdr:col>14</xdr:col>
      <xdr:colOff>556260</xdr:colOff>
      <xdr:row>125</xdr:row>
      <xdr:rowOff>15240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0</xdr:rowOff>
    </xdr:from>
    <xdr:to>
      <xdr:col>14</xdr:col>
      <xdr:colOff>335280</xdr:colOff>
      <xdr:row>14</xdr:row>
      <xdr:rowOff>68580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68580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472440</xdr:colOff>
      <xdr:row>0</xdr:row>
      <xdr:rowOff>38100</xdr:rowOff>
    </xdr:from>
    <xdr:to>
      <xdr:col>30</xdr:col>
      <xdr:colOff>167640</xdr:colOff>
      <xdr:row>14</xdr:row>
      <xdr:rowOff>106680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14</xdr:row>
      <xdr:rowOff>175260</xdr:rowOff>
    </xdr:from>
    <xdr:to>
      <xdr:col>14</xdr:col>
      <xdr:colOff>320040</xdr:colOff>
      <xdr:row>30</xdr:row>
      <xdr:rowOff>38100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594360</xdr:colOff>
      <xdr:row>14</xdr:row>
      <xdr:rowOff>198120</xdr:rowOff>
    </xdr:from>
    <xdr:to>
      <xdr:col>22</xdr:col>
      <xdr:colOff>289560</xdr:colOff>
      <xdr:row>30</xdr:row>
      <xdr:rowOff>60960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14</xdr:row>
      <xdr:rowOff>198120</xdr:rowOff>
    </xdr:from>
    <xdr:to>
      <xdr:col>30</xdr:col>
      <xdr:colOff>190500</xdr:colOff>
      <xdr:row>30</xdr:row>
      <xdr:rowOff>60960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31</xdr:row>
      <xdr:rowOff>30480</xdr:rowOff>
    </xdr:from>
    <xdr:to>
      <xdr:col>14</xdr:col>
      <xdr:colOff>312420</xdr:colOff>
      <xdr:row>45</xdr:row>
      <xdr:rowOff>99060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601980</xdr:colOff>
      <xdr:row>31</xdr:row>
      <xdr:rowOff>22860</xdr:rowOff>
    </xdr:from>
    <xdr:to>
      <xdr:col>22</xdr:col>
      <xdr:colOff>297180</xdr:colOff>
      <xdr:row>45</xdr:row>
      <xdr:rowOff>91440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548640</xdr:colOff>
      <xdr:row>31</xdr:row>
      <xdr:rowOff>22860</xdr:rowOff>
    </xdr:from>
    <xdr:to>
      <xdr:col>30</xdr:col>
      <xdr:colOff>243840</xdr:colOff>
      <xdr:row>45</xdr:row>
      <xdr:rowOff>91440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</xdr:colOff>
      <xdr:row>46</xdr:row>
      <xdr:rowOff>53340</xdr:rowOff>
    </xdr:from>
    <xdr:to>
      <xdr:col>14</xdr:col>
      <xdr:colOff>335280</xdr:colOff>
      <xdr:row>61</xdr:row>
      <xdr:rowOff>121920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46</xdr:row>
      <xdr:rowOff>53340</xdr:rowOff>
    </xdr:from>
    <xdr:to>
      <xdr:col>22</xdr:col>
      <xdr:colOff>304800</xdr:colOff>
      <xdr:row>61</xdr:row>
      <xdr:rowOff>121920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525780</xdr:colOff>
      <xdr:row>46</xdr:row>
      <xdr:rowOff>30480</xdr:rowOff>
    </xdr:from>
    <xdr:to>
      <xdr:col>30</xdr:col>
      <xdr:colOff>220980</xdr:colOff>
      <xdr:row>61</xdr:row>
      <xdr:rowOff>99060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91440</xdr:colOff>
      <xdr:row>62</xdr:row>
      <xdr:rowOff>144780</xdr:rowOff>
    </xdr:from>
    <xdr:to>
      <xdr:col>14</xdr:col>
      <xdr:colOff>396240</xdr:colOff>
      <xdr:row>77</xdr:row>
      <xdr:rowOff>7620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76200</xdr:colOff>
      <xdr:row>77</xdr:row>
      <xdr:rowOff>99060</xdr:rowOff>
    </xdr:from>
    <xdr:to>
      <xdr:col>14</xdr:col>
      <xdr:colOff>381000</xdr:colOff>
      <xdr:row>92</xdr:row>
      <xdr:rowOff>167640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68580</xdr:colOff>
      <xdr:row>93</xdr:row>
      <xdr:rowOff>121920</xdr:rowOff>
    </xdr:from>
    <xdr:to>
      <xdr:col>14</xdr:col>
      <xdr:colOff>373380</xdr:colOff>
      <xdr:row>107</xdr:row>
      <xdr:rowOff>190500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45720</xdr:colOff>
      <xdr:row>109</xdr:row>
      <xdr:rowOff>129540</xdr:rowOff>
    </xdr:from>
    <xdr:to>
      <xdr:col>14</xdr:col>
      <xdr:colOff>350520</xdr:colOff>
      <xdr:row>123</xdr:row>
      <xdr:rowOff>198120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0</xdr:rowOff>
    </xdr:from>
    <xdr:to>
      <xdr:col>14</xdr:col>
      <xdr:colOff>335280</xdr:colOff>
      <xdr:row>14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68580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</xdr:colOff>
      <xdr:row>0</xdr:row>
      <xdr:rowOff>0</xdr:rowOff>
    </xdr:from>
    <xdr:to>
      <xdr:col>30</xdr:col>
      <xdr:colOff>358140</xdr:colOff>
      <xdr:row>14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14</xdr:row>
      <xdr:rowOff>175260</xdr:rowOff>
    </xdr:from>
    <xdr:to>
      <xdr:col>14</xdr:col>
      <xdr:colOff>320040</xdr:colOff>
      <xdr:row>30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594360</xdr:colOff>
      <xdr:row>14</xdr:row>
      <xdr:rowOff>198120</xdr:rowOff>
    </xdr:from>
    <xdr:to>
      <xdr:col>22</xdr:col>
      <xdr:colOff>289560</xdr:colOff>
      <xdr:row>30</xdr:row>
      <xdr:rowOff>60960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495300</xdr:colOff>
      <xdr:row>14</xdr:row>
      <xdr:rowOff>198120</xdr:rowOff>
    </xdr:from>
    <xdr:to>
      <xdr:col>30</xdr:col>
      <xdr:colOff>190500</xdr:colOff>
      <xdr:row>30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31</xdr:row>
      <xdr:rowOff>30480</xdr:rowOff>
    </xdr:from>
    <xdr:to>
      <xdr:col>14</xdr:col>
      <xdr:colOff>312420</xdr:colOff>
      <xdr:row>45</xdr:row>
      <xdr:rowOff>99060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601980</xdr:colOff>
      <xdr:row>31</xdr:row>
      <xdr:rowOff>22860</xdr:rowOff>
    </xdr:from>
    <xdr:to>
      <xdr:col>22</xdr:col>
      <xdr:colOff>297180</xdr:colOff>
      <xdr:row>45</xdr:row>
      <xdr:rowOff>91440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548640</xdr:colOff>
      <xdr:row>31</xdr:row>
      <xdr:rowOff>22860</xdr:rowOff>
    </xdr:from>
    <xdr:to>
      <xdr:col>30</xdr:col>
      <xdr:colOff>243840</xdr:colOff>
      <xdr:row>45</xdr:row>
      <xdr:rowOff>91440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</xdr:colOff>
      <xdr:row>46</xdr:row>
      <xdr:rowOff>53340</xdr:rowOff>
    </xdr:from>
    <xdr:to>
      <xdr:col>14</xdr:col>
      <xdr:colOff>335280</xdr:colOff>
      <xdr:row>61</xdr:row>
      <xdr:rowOff>121920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46</xdr:row>
      <xdr:rowOff>53340</xdr:rowOff>
    </xdr:from>
    <xdr:to>
      <xdr:col>22</xdr:col>
      <xdr:colOff>304800</xdr:colOff>
      <xdr:row>61</xdr:row>
      <xdr:rowOff>121920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525780</xdr:colOff>
      <xdr:row>46</xdr:row>
      <xdr:rowOff>30480</xdr:rowOff>
    </xdr:from>
    <xdr:to>
      <xdr:col>30</xdr:col>
      <xdr:colOff>220980</xdr:colOff>
      <xdr:row>61</xdr:row>
      <xdr:rowOff>99060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91440</xdr:colOff>
      <xdr:row>62</xdr:row>
      <xdr:rowOff>144780</xdr:rowOff>
    </xdr:from>
    <xdr:to>
      <xdr:col>14</xdr:col>
      <xdr:colOff>396240</xdr:colOff>
      <xdr:row>77</xdr:row>
      <xdr:rowOff>7620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76200</xdr:colOff>
      <xdr:row>77</xdr:row>
      <xdr:rowOff>99060</xdr:rowOff>
    </xdr:from>
    <xdr:to>
      <xdr:col>14</xdr:col>
      <xdr:colOff>381000</xdr:colOff>
      <xdr:row>92</xdr:row>
      <xdr:rowOff>167640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68580</xdr:colOff>
      <xdr:row>93</xdr:row>
      <xdr:rowOff>121920</xdr:rowOff>
    </xdr:from>
    <xdr:to>
      <xdr:col>14</xdr:col>
      <xdr:colOff>373380</xdr:colOff>
      <xdr:row>107</xdr:row>
      <xdr:rowOff>190500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45720</xdr:colOff>
      <xdr:row>109</xdr:row>
      <xdr:rowOff>129540</xdr:rowOff>
    </xdr:from>
    <xdr:to>
      <xdr:col>14</xdr:col>
      <xdr:colOff>350520</xdr:colOff>
      <xdr:row>123</xdr:row>
      <xdr:rowOff>198120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0</xdr:rowOff>
    </xdr:from>
    <xdr:to>
      <xdr:col>13</xdr:col>
      <xdr:colOff>335280</xdr:colOff>
      <xdr:row>14</xdr:row>
      <xdr:rowOff>68580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68580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</xdr:colOff>
      <xdr:row>0</xdr:row>
      <xdr:rowOff>0</xdr:rowOff>
    </xdr:from>
    <xdr:to>
      <xdr:col>29</xdr:col>
      <xdr:colOff>358140</xdr:colOff>
      <xdr:row>14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14</xdr:row>
      <xdr:rowOff>175260</xdr:rowOff>
    </xdr:from>
    <xdr:to>
      <xdr:col>13</xdr:col>
      <xdr:colOff>320040</xdr:colOff>
      <xdr:row>30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594360</xdr:colOff>
      <xdr:row>14</xdr:row>
      <xdr:rowOff>198120</xdr:rowOff>
    </xdr:from>
    <xdr:to>
      <xdr:col>21</xdr:col>
      <xdr:colOff>289560</xdr:colOff>
      <xdr:row>30</xdr:row>
      <xdr:rowOff>60960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495300</xdr:colOff>
      <xdr:row>14</xdr:row>
      <xdr:rowOff>198120</xdr:rowOff>
    </xdr:from>
    <xdr:to>
      <xdr:col>29</xdr:col>
      <xdr:colOff>190500</xdr:colOff>
      <xdr:row>30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</xdr:colOff>
      <xdr:row>31</xdr:row>
      <xdr:rowOff>30480</xdr:rowOff>
    </xdr:from>
    <xdr:to>
      <xdr:col>13</xdr:col>
      <xdr:colOff>312420</xdr:colOff>
      <xdr:row>45</xdr:row>
      <xdr:rowOff>99060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601980</xdr:colOff>
      <xdr:row>31</xdr:row>
      <xdr:rowOff>22860</xdr:rowOff>
    </xdr:from>
    <xdr:to>
      <xdr:col>21</xdr:col>
      <xdr:colOff>297180</xdr:colOff>
      <xdr:row>45</xdr:row>
      <xdr:rowOff>91440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548640</xdr:colOff>
      <xdr:row>31</xdr:row>
      <xdr:rowOff>22860</xdr:rowOff>
    </xdr:from>
    <xdr:to>
      <xdr:col>29</xdr:col>
      <xdr:colOff>243840</xdr:colOff>
      <xdr:row>45</xdr:row>
      <xdr:rowOff>91440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</xdr:colOff>
      <xdr:row>46</xdr:row>
      <xdr:rowOff>53340</xdr:rowOff>
    </xdr:from>
    <xdr:to>
      <xdr:col>13</xdr:col>
      <xdr:colOff>335280</xdr:colOff>
      <xdr:row>61</xdr:row>
      <xdr:rowOff>121920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46</xdr:row>
      <xdr:rowOff>53340</xdr:rowOff>
    </xdr:from>
    <xdr:to>
      <xdr:col>21</xdr:col>
      <xdr:colOff>304800</xdr:colOff>
      <xdr:row>61</xdr:row>
      <xdr:rowOff>121920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525780</xdr:colOff>
      <xdr:row>46</xdr:row>
      <xdr:rowOff>30480</xdr:rowOff>
    </xdr:from>
    <xdr:to>
      <xdr:col>29</xdr:col>
      <xdr:colOff>220980</xdr:colOff>
      <xdr:row>61</xdr:row>
      <xdr:rowOff>99060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91440</xdr:colOff>
      <xdr:row>62</xdr:row>
      <xdr:rowOff>144780</xdr:rowOff>
    </xdr:from>
    <xdr:to>
      <xdr:col>13</xdr:col>
      <xdr:colOff>396240</xdr:colOff>
      <xdr:row>77</xdr:row>
      <xdr:rowOff>7620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76200</xdr:colOff>
      <xdr:row>77</xdr:row>
      <xdr:rowOff>99060</xdr:rowOff>
    </xdr:from>
    <xdr:to>
      <xdr:col>13</xdr:col>
      <xdr:colOff>381000</xdr:colOff>
      <xdr:row>92</xdr:row>
      <xdr:rowOff>167640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68580</xdr:colOff>
      <xdr:row>93</xdr:row>
      <xdr:rowOff>121920</xdr:rowOff>
    </xdr:from>
    <xdr:to>
      <xdr:col>13</xdr:col>
      <xdr:colOff>373380</xdr:colOff>
      <xdr:row>107</xdr:row>
      <xdr:rowOff>190500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45720</xdr:colOff>
      <xdr:row>109</xdr:row>
      <xdr:rowOff>129540</xdr:rowOff>
    </xdr:from>
    <xdr:to>
      <xdr:col>13</xdr:col>
      <xdr:colOff>350520</xdr:colOff>
      <xdr:row>123</xdr:row>
      <xdr:rowOff>198120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nger Liu" refreshedDate="43713.74802175926" createdVersion="6" refreshedVersion="6" minRefreshableVersion="3" recordCount="1576">
  <cacheSource type="worksheet">
    <worksheetSource ref="A1:I1048576" sheet="原始"/>
  </cacheSource>
  <cacheFields count="9">
    <cacheField name="編號" numFmtId="0">
      <sharedItems containsBlank="1" count="17">
        <s v="MO1"/>
        <s v="MO2"/>
        <s v="MO3"/>
        <s v="MC1"/>
        <s v="MC2"/>
        <s v="MC3"/>
        <s v="LO1"/>
        <s v="LO2"/>
        <s v="LO3"/>
        <s v="LC1"/>
        <s v="LC2"/>
        <s v="LC3"/>
        <s v="SO1"/>
        <s v="SC1"/>
        <s v="EO1"/>
        <s v="EC1"/>
        <m/>
      </sharedItems>
    </cacheField>
    <cacheField name="時間" numFmtId="0">
      <sharedItems containsNonDate="0" containsDate="1" containsString="0" containsBlank="1" minDate="2019-02-27T00:00:00" maxDate="2019-06-27T00:00:00"/>
    </cacheField>
    <cacheField name="數量" numFmtId="0">
      <sharedItems containsString="0" containsBlank="1" containsNumber="1" containsInteger="1" minValue="1" maxValue="883"/>
    </cacheField>
    <cacheField name="目" numFmtId="0">
      <sharedItems containsBlank="1"/>
    </cacheField>
    <cacheField name="科" numFmtId="0">
      <sharedItems containsBlank="1"/>
    </cacheField>
    <cacheField name="食性" numFmtId="0">
      <sharedItems containsBlank="1" count="6">
        <s v="中性物種"/>
        <s v="擬寄生者"/>
        <s v="掠食者"/>
        <s v="稻害者"/>
        <s v="植食者"/>
        <m/>
      </sharedItems>
    </cacheField>
    <cacheField name="種" numFmtId="0">
      <sharedItems containsBlank="1"/>
    </cacheField>
    <cacheField name="分類" numFmtId="0">
      <sharedItems containsBlank="1" containsMixedTypes="1" containsNumber="1" containsInteger="1" minValue="0" maxValue="0"/>
    </cacheField>
    <cacheField name="中文科名" numFmtId="0">
      <sharedItems containsBlank="1" count="104">
        <s v="渚蠅科"/>
        <s v="搖蚊科"/>
        <s v="小繭蜂科"/>
        <s v="日蠅科"/>
        <s v="皿網蛛科"/>
        <s v="盲椿科"/>
        <s v="長足虻科"/>
        <s v="袋蛛科"/>
        <s v="象鼻蟲科"/>
        <s v="葉蟬科"/>
        <s v="釉小蜂科"/>
        <s v="稻蝨科"/>
        <s v="蠓科"/>
        <s v="步行蟲科"/>
        <s v="赤眼蜂科"/>
        <s v="金花蟲科"/>
        <s v="金蛛科"/>
        <s v="長腳蛛科"/>
        <s v="食蚜蠅科"/>
        <s v="姬蜂科"/>
        <s v="蚜科"/>
        <s v="寄蠅科"/>
        <s v="廁蠅科"/>
        <s v="稈蠅科"/>
        <s v="椿象科"/>
        <s v="瓢蟲科"/>
        <s v="貓蛛科"/>
        <s v="蟻科"/>
        <s v="大附蠅科"/>
        <s v="食蟲虻科"/>
        <s v="蚤蝗科"/>
        <s v="蛺蝶科"/>
        <s v="緣腹細蜂科"/>
        <s v="蝗科"/>
        <s v="螽斯科"/>
        <s v="纓小蜂科"/>
        <s v="沼蠅科"/>
        <s v="蟋蟀科"/>
        <s v="蟹蛛科"/>
        <s v="花椿科"/>
        <s v="金小蜂科"/>
        <s v="紅螯蛛科"/>
        <s v="蛛緣椿科"/>
        <s v="蜜蜂科"/>
        <s v="螟蛾科"/>
        <s v="薊馬科"/>
        <s v="鐮蜂科"/>
        <s v="細蟌科"/>
        <s v="果實蠅科"/>
        <s v="舞虻科"/>
        <s v="蚊科"/>
        <s v="蚤蠅科"/>
        <s v="木蝨科"/>
        <s v="肉蠅科"/>
        <s v="郭公蟲科"/>
        <s v="廣腹細蜂科"/>
        <s v="獵椿科"/>
        <s v="琵蟌科"/>
        <s v="緣椿科"/>
        <s v="隱翅蟲科"/>
        <s v="麗蠅科"/>
        <s v="小蠹蟲科"/>
        <s v="狼蛛科"/>
        <s v="蚜小蜂科"/>
        <s v="縞蠅科"/>
        <s v="頭蠅科"/>
        <s v="蠅虎科"/>
        <s v="毛蚋科"/>
        <s v="黑翅蕈蚋科"/>
        <s v="菱蝗科"/>
        <s v="大眼長椿科"/>
        <s v="錐頭蝗科"/>
        <s v="長蠹蟲科"/>
        <s v="姬薪蟲科"/>
        <s v="鰹節蟲科"/>
        <s v="小蜂科"/>
        <s v="長椿科"/>
        <s v="天牛科"/>
        <s v="石蛉科"/>
        <s v="蛛卵蜂科"/>
        <s v="蘆蜂科"/>
        <s v="鎧蠅科"/>
        <s v="姬蛛科"/>
        <s v="細蜂科"/>
        <s v="癭蜂科"/>
        <s v="圓飛蝨科"/>
        <s v="蜉蝣科"/>
        <s v="跳蛛科"/>
        <s v="大蚊科"/>
        <s v="蟻型蜂科"/>
        <s v="薊馬科 "/>
        <s v="蕈蚋科"/>
        <s v="分盾細蜂科"/>
        <s v="姬石蛾科"/>
        <s v="癭蚊科"/>
        <s v="花蠅科"/>
        <s v="紋石蛾科"/>
        <s v="扁股小蜂科"/>
        <s v="浮游目"/>
        <s v="嚙蟲科"/>
        <m/>
        <s v="繭蜂科" u="1"/>
        <s v="鎌蜂科" u="1"/>
        <s v="螫蜂科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6">
  <r>
    <x v="0"/>
    <d v="2019-03-13T00:00:00"/>
    <n v="2"/>
    <s v="雙翅目"/>
    <s v="渚蠅科"/>
    <x v="0"/>
    <m/>
    <n v="0"/>
    <x v="0"/>
  </r>
  <r>
    <x v="0"/>
    <d v="2019-03-27T00:00:00"/>
    <n v="1"/>
    <s v="雙翅目"/>
    <s v="搖蚊科"/>
    <x v="0"/>
    <s v="小刺搖蚊"/>
    <n v="0"/>
    <x v="1"/>
  </r>
  <r>
    <x v="0"/>
    <d v="2019-03-27T00:00:00"/>
    <n v="2"/>
    <s v="雙翅目"/>
    <s v="搖蚊科"/>
    <x v="0"/>
    <s v="池畔搖蚊"/>
    <n v="0"/>
    <x v="1"/>
  </r>
  <r>
    <x v="0"/>
    <d v="2019-03-27T00:00:00"/>
    <n v="26"/>
    <s v="雙翅目"/>
    <s v="搖蚊科"/>
    <x v="0"/>
    <s v="隱搖蚊"/>
    <n v="0"/>
    <x v="1"/>
  </r>
  <r>
    <x v="0"/>
    <d v="2019-03-27T00:00:00"/>
    <n v="1"/>
    <s v="雙翅目"/>
    <s v="搖蚊科"/>
    <x v="0"/>
    <s v="鹽埕搖蚊"/>
    <n v="0"/>
    <x v="1"/>
  </r>
  <r>
    <x v="0"/>
    <d v="2019-04-10T00:00:00"/>
    <n v="1"/>
    <s v="膜翅目"/>
    <s v="小繭蜂科"/>
    <x v="1"/>
    <m/>
    <n v="0"/>
    <x v="2"/>
  </r>
  <r>
    <x v="0"/>
    <d v="2019-04-10T00:00:00"/>
    <n v="2"/>
    <s v="雙翅目"/>
    <s v="日蠅科"/>
    <x v="0"/>
    <m/>
    <n v="0"/>
    <x v="3"/>
  </r>
  <r>
    <x v="0"/>
    <d v="2019-04-10T00:00:00"/>
    <n v="1"/>
    <s v="蜘蛛目"/>
    <s v="皿網蛛科"/>
    <x v="2"/>
    <m/>
    <s v="蜘蛛"/>
    <x v="4"/>
  </r>
  <r>
    <x v="0"/>
    <d v="2019-04-10T00:00:00"/>
    <n v="1"/>
    <s v="半翅目"/>
    <s v="盲椿科"/>
    <x v="2"/>
    <s v="菸盲椿"/>
    <n v="0"/>
    <x v="5"/>
  </r>
  <r>
    <x v="0"/>
    <d v="2019-04-10T00:00:00"/>
    <n v="1"/>
    <s v="雙翅目"/>
    <s v="長足虻科"/>
    <x v="2"/>
    <m/>
    <n v="0"/>
    <x v="6"/>
  </r>
  <r>
    <x v="0"/>
    <d v="2019-04-10T00:00:00"/>
    <n v="4"/>
    <s v="雙翅目"/>
    <s v="渚蠅科"/>
    <x v="2"/>
    <s v="泥渚蠅"/>
    <n v="0"/>
    <x v="0"/>
  </r>
  <r>
    <x v="0"/>
    <d v="2019-04-10T00:00:00"/>
    <n v="60"/>
    <s v="雙翅目"/>
    <s v="渚蠅科"/>
    <x v="0"/>
    <m/>
    <n v="0"/>
    <x v="0"/>
  </r>
  <r>
    <x v="0"/>
    <d v="2019-04-10T00:00:00"/>
    <n v="1"/>
    <s v="蜘蛛目"/>
    <s v="袋蛛科"/>
    <x v="2"/>
    <m/>
    <s v="蜘蛛"/>
    <x v="7"/>
  </r>
  <r>
    <x v="0"/>
    <d v="2019-04-10T00:00:00"/>
    <n v="1"/>
    <s v="鞘翅目"/>
    <s v="象鼻蟲科"/>
    <x v="3"/>
    <s v="水稻水象鼻蟲"/>
    <n v="0"/>
    <x v="8"/>
  </r>
  <r>
    <x v="0"/>
    <d v="2019-04-10T00:00:00"/>
    <n v="12"/>
    <s v="雙翅目"/>
    <s v="搖蚊科"/>
    <x v="0"/>
    <s v="小刺搖蚊"/>
    <n v="0"/>
    <x v="1"/>
  </r>
  <r>
    <x v="0"/>
    <d v="2019-04-10T00:00:00"/>
    <n v="1"/>
    <s v="半翅目"/>
    <s v="葉蟬科"/>
    <x v="3"/>
    <s v="黑唇斑葉蟬"/>
    <s v="葉蟬"/>
    <x v="9"/>
  </r>
  <r>
    <x v="0"/>
    <d v="2019-04-10T00:00:00"/>
    <n v="1"/>
    <s v="半翅目"/>
    <s v="葉蟬科"/>
    <x v="3"/>
    <s v="電光葉蟬"/>
    <s v="葉蟬"/>
    <x v="9"/>
  </r>
  <r>
    <x v="0"/>
    <d v="2019-04-10T00:00:00"/>
    <n v="1"/>
    <s v="膜翅目"/>
    <s v="釉小蜂科"/>
    <x v="1"/>
    <m/>
    <n v="0"/>
    <x v="10"/>
  </r>
  <r>
    <x v="0"/>
    <d v="2019-04-10T00:00:00"/>
    <n v="2"/>
    <s v="半翅目"/>
    <s v="稻蝨科"/>
    <x v="3"/>
    <s v="白背飛蝨"/>
    <s v="飛蝨"/>
    <x v="11"/>
  </r>
  <r>
    <x v="0"/>
    <d v="2019-04-10T00:00:00"/>
    <n v="25"/>
    <s v="雙翅目"/>
    <s v="蠓科"/>
    <x v="0"/>
    <m/>
    <n v="0"/>
    <x v="12"/>
  </r>
  <r>
    <x v="0"/>
    <d v="2019-04-24T00:00:00"/>
    <n v="1"/>
    <s v="膜翅目"/>
    <s v="小繭蜂科"/>
    <x v="1"/>
    <m/>
    <n v="0"/>
    <x v="2"/>
  </r>
  <r>
    <x v="0"/>
    <d v="2019-04-24T00:00:00"/>
    <n v="1"/>
    <s v="雙翅目"/>
    <s v="日蠅科"/>
    <x v="0"/>
    <m/>
    <n v="0"/>
    <x v="3"/>
  </r>
  <r>
    <x v="0"/>
    <d v="2019-04-24T00:00:00"/>
    <n v="1"/>
    <s v="鞘翅目"/>
    <s v="步行蟲科"/>
    <x v="2"/>
    <m/>
    <n v="0"/>
    <x v="13"/>
  </r>
  <r>
    <x v="0"/>
    <d v="2019-04-24T00:00:00"/>
    <n v="1"/>
    <s v="膜翅目"/>
    <s v="赤眼蜂科"/>
    <x v="1"/>
    <m/>
    <n v="0"/>
    <x v="14"/>
  </r>
  <r>
    <x v="0"/>
    <d v="2019-04-24T00:00:00"/>
    <n v="2"/>
    <s v="鞘翅目"/>
    <s v="金花蟲科"/>
    <x v="4"/>
    <s v="黃條葉蚤"/>
    <n v="0"/>
    <x v="15"/>
  </r>
  <r>
    <x v="0"/>
    <d v="2019-04-24T00:00:00"/>
    <n v="3"/>
    <s v="蜘蛛目"/>
    <s v="金蛛科"/>
    <x v="2"/>
    <m/>
    <s v="蜘蛛"/>
    <x v="16"/>
  </r>
  <r>
    <x v="0"/>
    <d v="2019-04-24T00:00:00"/>
    <n v="5"/>
    <s v="雙翅目"/>
    <s v="長足虻科"/>
    <x v="2"/>
    <m/>
    <n v="0"/>
    <x v="6"/>
  </r>
  <r>
    <x v="0"/>
    <d v="2019-04-24T00:00:00"/>
    <n v="1"/>
    <s v="蜘蛛目"/>
    <s v="長腳蛛科"/>
    <x v="2"/>
    <s v="大長腳蛛"/>
    <s v="蜘蛛"/>
    <x v="17"/>
  </r>
  <r>
    <x v="0"/>
    <d v="2019-04-24T00:00:00"/>
    <n v="1"/>
    <s v="蜘蛛目"/>
    <s v="長腳蛛科"/>
    <x v="2"/>
    <s v="日本長腳蛛"/>
    <s v="蜘蛛"/>
    <x v="17"/>
  </r>
  <r>
    <x v="0"/>
    <d v="2019-04-24T00:00:00"/>
    <n v="1"/>
    <s v="雙翅目"/>
    <s v="食蚜蠅科"/>
    <x v="2"/>
    <m/>
    <n v="0"/>
    <x v="18"/>
  </r>
  <r>
    <x v="0"/>
    <d v="2019-04-24T00:00:00"/>
    <n v="1"/>
    <s v="膜翅目"/>
    <s v="姬蜂科"/>
    <x v="1"/>
    <m/>
    <n v="0"/>
    <x v="19"/>
  </r>
  <r>
    <x v="0"/>
    <d v="2019-04-24T00:00:00"/>
    <n v="1"/>
    <s v="半翅目"/>
    <s v="蚜科"/>
    <x v="4"/>
    <m/>
    <n v="0"/>
    <x v="20"/>
  </r>
  <r>
    <x v="0"/>
    <d v="2019-04-24T00:00:00"/>
    <n v="1"/>
    <s v="雙翅目"/>
    <s v="寄蠅科"/>
    <x v="1"/>
    <m/>
    <n v="0"/>
    <x v="21"/>
  </r>
  <r>
    <x v="0"/>
    <d v="2019-04-24T00:00:00"/>
    <n v="11"/>
    <s v="雙翅目"/>
    <s v="渚蠅科"/>
    <x v="2"/>
    <s v="泥渚蠅"/>
    <n v="0"/>
    <x v="0"/>
  </r>
  <r>
    <x v="0"/>
    <d v="2019-04-24T00:00:00"/>
    <n v="12"/>
    <s v="雙翅目"/>
    <s v="渚蠅科"/>
    <x v="0"/>
    <m/>
    <n v="0"/>
    <x v="0"/>
  </r>
  <r>
    <x v="0"/>
    <d v="2019-04-24T00:00:00"/>
    <n v="2"/>
    <s v="雙翅目"/>
    <s v="廁蠅科"/>
    <x v="0"/>
    <m/>
    <n v="0"/>
    <x v="22"/>
  </r>
  <r>
    <x v="0"/>
    <d v="2019-04-24T00:00:00"/>
    <n v="1"/>
    <s v="雙翅目"/>
    <s v="稈蠅科"/>
    <x v="0"/>
    <m/>
    <n v="0"/>
    <x v="23"/>
  </r>
  <r>
    <x v="0"/>
    <d v="2019-04-24T00:00:00"/>
    <n v="38"/>
    <s v="雙翅目"/>
    <s v="搖蚊科"/>
    <x v="0"/>
    <s v="池畔搖蚊"/>
    <n v="0"/>
    <x v="1"/>
  </r>
  <r>
    <x v="0"/>
    <d v="2019-04-24T00:00:00"/>
    <n v="7"/>
    <s v="雙翅目"/>
    <s v="搖蚊科"/>
    <x v="0"/>
    <s v="克利搖蚊"/>
    <n v="0"/>
    <x v="1"/>
  </r>
  <r>
    <x v="0"/>
    <d v="2019-04-24T00:00:00"/>
    <n v="2"/>
    <s v="雙翅目"/>
    <s v="搖蚊科"/>
    <x v="0"/>
    <s v="隱搖蚊"/>
    <n v="0"/>
    <x v="1"/>
  </r>
  <r>
    <x v="0"/>
    <d v="2019-04-24T00:00:00"/>
    <n v="1"/>
    <s v="半翅目"/>
    <s v="椿象科"/>
    <x v="3"/>
    <s v="黑椿象"/>
    <n v="0"/>
    <x v="24"/>
  </r>
  <r>
    <x v="0"/>
    <d v="2019-04-24T00:00:00"/>
    <n v="2"/>
    <s v="半翅目"/>
    <s v="葉蟬科"/>
    <x v="3"/>
    <s v="白翅褐脈葉蟬"/>
    <s v="葉蟬"/>
    <x v="9"/>
  </r>
  <r>
    <x v="0"/>
    <d v="2019-04-24T00:00:00"/>
    <n v="4"/>
    <s v="半翅目"/>
    <s v="葉蟬科"/>
    <x v="3"/>
    <s v="偽黑尾葉蟬"/>
    <s v="葉蟬"/>
    <x v="9"/>
  </r>
  <r>
    <x v="0"/>
    <d v="2019-04-24T00:00:00"/>
    <n v="1"/>
    <s v="膜翅目"/>
    <s v="釉小蜂科"/>
    <x v="1"/>
    <m/>
    <n v="0"/>
    <x v="10"/>
  </r>
  <r>
    <x v="0"/>
    <d v="2019-04-24T00:00:00"/>
    <n v="7"/>
    <s v="半翅目"/>
    <s v="稻蝨科"/>
    <x v="3"/>
    <s v="白背飛蝨"/>
    <s v="飛蝨"/>
    <x v="11"/>
  </r>
  <r>
    <x v="0"/>
    <d v="2019-04-24T00:00:00"/>
    <n v="5"/>
    <s v="半翅目"/>
    <s v="稻蝨科"/>
    <x v="3"/>
    <s v="斑飛蝨"/>
    <s v="飛蝨"/>
    <x v="11"/>
  </r>
  <r>
    <x v="0"/>
    <d v="2019-04-24T00:00:00"/>
    <n v="1"/>
    <s v="鞘翅目"/>
    <s v="瓢蟲科"/>
    <x v="2"/>
    <s v="橙瓢蟲"/>
    <s v="瓢蟲"/>
    <x v="25"/>
  </r>
  <r>
    <x v="0"/>
    <d v="2019-04-24T00:00:00"/>
    <n v="1"/>
    <s v="蜘蛛目"/>
    <s v="貓蛛科"/>
    <x v="2"/>
    <m/>
    <s v="蜘蛛"/>
    <x v="26"/>
  </r>
  <r>
    <x v="0"/>
    <d v="2019-04-24T00:00:00"/>
    <n v="1"/>
    <s v="膜翅目"/>
    <s v="蟻科"/>
    <x v="2"/>
    <m/>
    <n v="0"/>
    <x v="27"/>
  </r>
  <r>
    <x v="0"/>
    <d v="2019-05-15T00:00:00"/>
    <n v="3"/>
    <s v="雙翅目"/>
    <s v="大附蠅科"/>
    <x v="0"/>
    <m/>
    <n v="0"/>
    <x v="28"/>
  </r>
  <r>
    <x v="0"/>
    <d v="2019-05-15T00:00:00"/>
    <n v="1"/>
    <s v="半翅目"/>
    <s v="盲椿科"/>
    <x v="2"/>
    <m/>
    <n v="0"/>
    <x v="5"/>
  </r>
  <r>
    <x v="0"/>
    <d v="2019-05-15T00:00:00"/>
    <n v="6"/>
    <s v="雙翅目"/>
    <s v="長足虻科"/>
    <x v="2"/>
    <m/>
    <n v="0"/>
    <x v="6"/>
  </r>
  <r>
    <x v="0"/>
    <d v="2019-05-15T00:00:00"/>
    <n v="2"/>
    <s v="蜘蛛目"/>
    <s v="長腳蛛科"/>
    <x v="2"/>
    <s v="日本長腳蛛"/>
    <s v="蜘蛛"/>
    <x v="17"/>
  </r>
  <r>
    <x v="0"/>
    <d v="2019-05-15T00:00:00"/>
    <n v="1"/>
    <s v="蜘蛛目"/>
    <s v="長腳蛛科"/>
    <x v="2"/>
    <s v="華麗長腳蛛"/>
    <s v="蜘蛛"/>
    <x v="17"/>
  </r>
  <r>
    <x v="0"/>
    <d v="2019-05-15T00:00:00"/>
    <n v="1"/>
    <s v="雙翅目"/>
    <s v="食蟲虻科"/>
    <x v="2"/>
    <m/>
    <n v="0"/>
    <x v="29"/>
  </r>
  <r>
    <x v="0"/>
    <d v="2019-05-15T00:00:00"/>
    <n v="1"/>
    <s v="直翅目"/>
    <s v="蚤蝗科"/>
    <x v="4"/>
    <m/>
    <n v="0"/>
    <x v="30"/>
  </r>
  <r>
    <x v="0"/>
    <d v="2019-05-15T00:00:00"/>
    <n v="3"/>
    <s v="雙翅目"/>
    <s v="渚蠅科"/>
    <x v="2"/>
    <s v="泥渚蠅"/>
    <n v="0"/>
    <x v="0"/>
  </r>
  <r>
    <x v="0"/>
    <d v="2019-05-15T00:00:00"/>
    <n v="12"/>
    <s v="雙翅目"/>
    <s v="渚蠅科"/>
    <x v="0"/>
    <m/>
    <n v="0"/>
    <x v="0"/>
  </r>
  <r>
    <x v="0"/>
    <d v="2019-05-15T00:00:00"/>
    <n v="1"/>
    <s v="鞘翅目"/>
    <s v="象鼻蟲科"/>
    <x v="3"/>
    <s v="三月始灰象"/>
    <n v="0"/>
    <x v="8"/>
  </r>
  <r>
    <x v="0"/>
    <d v="2019-05-15T00:00:00"/>
    <n v="2"/>
    <s v="雙翅目"/>
    <s v="搖蚊科"/>
    <x v="0"/>
    <s v="池畔搖蚊"/>
    <n v="0"/>
    <x v="1"/>
  </r>
  <r>
    <x v="0"/>
    <d v="2019-05-15T00:00:00"/>
    <n v="1"/>
    <s v="半翅目"/>
    <s v="椿象科"/>
    <x v="3"/>
    <s v="稻赤蔓椿"/>
    <n v="0"/>
    <x v="24"/>
  </r>
  <r>
    <x v="0"/>
    <d v="2019-05-15T00:00:00"/>
    <n v="1"/>
    <s v="半翅目"/>
    <s v="葉蟬科"/>
    <x v="3"/>
    <s v="偽黑尾葉蟬"/>
    <s v="葉蟬"/>
    <x v="9"/>
  </r>
  <r>
    <x v="0"/>
    <d v="2019-05-15T00:00:00"/>
    <n v="1"/>
    <s v="鱗翅目"/>
    <s v="蛺蝶科"/>
    <x v="3"/>
    <s v="淡色樹蔭蝶"/>
    <n v="0"/>
    <x v="31"/>
  </r>
  <r>
    <x v="0"/>
    <d v="2019-05-15T00:00:00"/>
    <n v="4"/>
    <s v="半翅目"/>
    <s v="稻蝨科"/>
    <x v="3"/>
    <s v="白背飛蝨"/>
    <s v="飛蝨"/>
    <x v="11"/>
  </r>
  <r>
    <x v="0"/>
    <d v="2019-05-15T00:00:00"/>
    <n v="2"/>
    <s v="半翅目"/>
    <s v="稻蝨科"/>
    <x v="3"/>
    <s v="斑飛蝨"/>
    <s v="飛蝨"/>
    <x v="11"/>
  </r>
  <r>
    <x v="0"/>
    <d v="2019-05-15T00:00:00"/>
    <n v="1"/>
    <s v="膜翅目"/>
    <s v="緣腹細蜂科"/>
    <x v="1"/>
    <m/>
    <n v="0"/>
    <x v="32"/>
  </r>
  <r>
    <x v="0"/>
    <d v="2019-05-15T00:00:00"/>
    <n v="26"/>
    <s v="直翅目"/>
    <s v="蝗科"/>
    <x v="3"/>
    <s v="小稻蝗"/>
    <n v="0"/>
    <x v="33"/>
  </r>
  <r>
    <x v="0"/>
    <d v="2019-05-15T00:00:00"/>
    <n v="1"/>
    <s v="蜘蛛目"/>
    <s v="貓蛛科"/>
    <x v="2"/>
    <m/>
    <s v="蜘蛛"/>
    <x v="26"/>
  </r>
  <r>
    <x v="0"/>
    <d v="2019-05-15T00:00:00"/>
    <n v="2"/>
    <s v="直翅目"/>
    <s v="螽斯科"/>
    <x v="4"/>
    <m/>
    <n v="0"/>
    <x v="34"/>
  </r>
  <r>
    <x v="0"/>
    <d v="2019-05-15T00:00:00"/>
    <n v="1"/>
    <s v="膜翅目"/>
    <s v="蟻科"/>
    <x v="2"/>
    <s v="黑棘蟻"/>
    <n v="0"/>
    <x v="27"/>
  </r>
  <r>
    <x v="0"/>
    <d v="2019-05-15T00:00:00"/>
    <n v="1"/>
    <s v="膜翅目"/>
    <s v="纓小蜂科"/>
    <x v="1"/>
    <m/>
    <n v="0"/>
    <x v="35"/>
  </r>
  <r>
    <x v="0"/>
    <d v="2019-05-31T00:00:00"/>
    <n v="2"/>
    <s v="鞘翅目"/>
    <s v="步行蟲科"/>
    <x v="2"/>
    <s v="細頸步行蟲"/>
    <n v="0"/>
    <x v="13"/>
  </r>
  <r>
    <x v="0"/>
    <d v="2019-05-31T00:00:00"/>
    <n v="10"/>
    <s v="雙翅目"/>
    <s v="沼蠅科"/>
    <x v="0"/>
    <s v="長角沼蠅"/>
    <n v="0"/>
    <x v="36"/>
  </r>
  <r>
    <x v="0"/>
    <d v="2019-05-31T00:00:00"/>
    <n v="1"/>
    <s v="膜翅目"/>
    <s v="姬蜂科"/>
    <x v="1"/>
    <m/>
    <n v="0"/>
    <x v="19"/>
  </r>
  <r>
    <x v="0"/>
    <d v="2019-05-31T00:00:00"/>
    <n v="2"/>
    <s v="雙翅目"/>
    <s v="寄蠅科"/>
    <x v="1"/>
    <m/>
    <n v="0"/>
    <x v="21"/>
  </r>
  <r>
    <x v="0"/>
    <d v="2019-05-31T00:00:00"/>
    <n v="2"/>
    <s v="雙翅目"/>
    <s v="渚蠅科"/>
    <x v="0"/>
    <m/>
    <n v="0"/>
    <x v="0"/>
  </r>
  <r>
    <x v="0"/>
    <d v="2019-05-31T00:00:00"/>
    <n v="3"/>
    <s v="雙翅目"/>
    <s v="廁蠅科"/>
    <x v="0"/>
    <m/>
    <n v="0"/>
    <x v="22"/>
  </r>
  <r>
    <x v="0"/>
    <d v="2019-05-31T00:00:00"/>
    <n v="3"/>
    <s v="雙翅目"/>
    <s v="稈蠅科"/>
    <x v="0"/>
    <m/>
    <n v="0"/>
    <x v="23"/>
  </r>
  <r>
    <x v="0"/>
    <d v="2019-05-31T00:00:00"/>
    <n v="1"/>
    <s v="鞘翅目"/>
    <s v="象鼻蟲科"/>
    <x v="3"/>
    <s v="水稻水象鼻蟲"/>
    <n v="0"/>
    <x v="8"/>
  </r>
  <r>
    <x v="0"/>
    <d v="2019-05-31T00:00:00"/>
    <n v="1"/>
    <s v="半翅目"/>
    <s v="椿象科"/>
    <x v="3"/>
    <s v="稻赤蔓椿"/>
    <n v="0"/>
    <x v="24"/>
  </r>
  <r>
    <x v="0"/>
    <d v="2019-05-31T00:00:00"/>
    <n v="2"/>
    <s v="半翅目"/>
    <s v="葉蟬科"/>
    <x v="3"/>
    <s v="電光葉蟬"/>
    <s v="葉蟬"/>
    <x v="9"/>
  </r>
  <r>
    <x v="0"/>
    <d v="2019-05-31T00:00:00"/>
    <n v="1"/>
    <s v="鱗翅目"/>
    <s v="蛺蝶科"/>
    <x v="3"/>
    <m/>
    <n v="0"/>
    <x v="31"/>
  </r>
  <r>
    <x v="0"/>
    <d v="2019-05-31T00:00:00"/>
    <n v="8"/>
    <s v="半翅目"/>
    <s v="稻蝨科"/>
    <x v="3"/>
    <s v="斑飛蝨"/>
    <s v="飛蝨"/>
    <x v="11"/>
  </r>
  <r>
    <x v="0"/>
    <d v="2019-05-31T00:00:00"/>
    <n v="6"/>
    <s v="直翅目"/>
    <s v="蝗科"/>
    <x v="3"/>
    <s v="小稻蝗"/>
    <n v="0"/>
    <x v="33"/>
  </r>
  <r>
    <x v="0"/>
    <d v="2019-05-31T00:00:00"/>
    <n v="11"/>
    <s v="直翅目"/>
    <s v="蝗科"/>
    <x v="3"/>
    <s v="台灣稻蝗"/>
    <n v="0"/>
    <x v="33"/>
  </r>
  <r>
    <x v="0"/>
    <d v="2019-05-31T00:00:00"/>
    <n v="2"/>
    <s v="鞘翅目"/>
    <s v="瓢蟲科"/>
    <x v="2"/>
    <s v="橙瓢蟲"/>
    <s v="瓢蟲"/>
    <x v="25"/>
  </r>
  <r>
    <x v="0"/>
    <d v="2019-05-31T00:00:00"/>
    <n v="2"/>
    <s v="直翅目"/>
    <s v="螽斯科"/>
    <x v="4"/>
    <m/>
    <n v="0"/>
    <x v="34"/>
  </r>
  <r>
    <x v="0"/>
    <d v="2019-05-31T00:00:00"/>
    <n v="5"/>
    <s v="直翅目"/>
    <s v="蟋蟀科"/>
    <x v="4"/>
    <m/>
    <n v="0"/>
    <x v="37"/>
  </r>
  <r>
    <x v="0"/>
    <d v="2019-05-31T00:00:00"/>
    <n v="1"/>
    <s v="蜘蛛目"/>
    <s v="蟹蛛科"/>
    <x v="2"/>
    <m/>
    <s v="蜘蛛"/>
    <x v="38"/>
  </r>
  <r>
    <x v="0"/>
    <d v="2019-05-31T00:00:00"/>
    <n v="2"/>
    <s v="膜翅目"/>
    <s v="蟻科"/>
    <x v="2"/>
    <m/>
    <n v="0"/>
    <x v="27"/>
  </r>
  <r>
    <x v="0"/>
    <d v="2019-06-17T00:00:00"/>
    <n v="2"/>
    <s v="雙翅目"/>
    <s v="日蠅科"/>
    <x v="0"/>
    <m/>
    <n v="0"/>
    <x v="3"/>
  </r>
  <r>
    <x v="0"/>
    <d v="2019-06-17T00:00:00"/>
    <n v="2"/>
    <s v="雙翅目"/>
    <s v="沼蠅科"/>
    <x v="0"/>
    <s v="長角沼蠅"/>
    <n v="0"/>
    <x v="36"/>
  </r>
  <r>
    <x v="0"/>
    <d v="2019-06-17T00:00:00"/>
    <n v="2"/>
    <s v="半翅目"/>
    <s v="花椿科"/>
    <x v="2"/>
    <s v="小黑花椿象"/>
    <n v="0"/>
    <x v="39"/>
  </r>
  <r>
    <x v="0"/>
    <d v="2019-06-17T00:00:00"/>
    <n v="1"/>
    <s v="膜翅目"/>
    <s v="金小蜂科"/>
    <x v="1"/>
    <m/>
    <n v="0"/>
    <x v="40"/>
  </r>
  <r>
    <x v="0"/>
    <d v="2019-06-17T00:00:00"/>
    <n v="3"/>
    <s v="蜘蛛目"/>
    <s v="金蛛科"/>
    <x v="2"/>
    <m/>
    <s v="蜘蛛"/>
    <x v="16"/>
  </r>
  <r>
    <x v="0"/>
    <d v="2019-06-17T00:00:00"/>
    <n v="3"/>
    <s v="雙翅目"/>
    <s v="長足虻科"/>
    <x v="2"/>
    <m/>
    <n v="0"/>
    <x v="6"/>
  </r>
  <r>
    <x v="0"/>
    <d v="2019-06-17T00:00:00"/>
    <n v="1"/>
    <s v="蜘蛛目"/>
    <s v="長腳蛛科"/>
    <x v="2"/>
    <s v="華麗長腳蛛"/>
    <s v="蜘蛛"/>
    <x v="17"/>
  </r>
  <r>
    <x v="0"/>
    <d v="2019-06-17T00:00:00"/>
    <n v="1"/>
    <s v="蜘蛛目"/>
    <s v="紅螯蛛科"/>
    <x v="2"/>
    <m/>
    <s v="蜘蛛"/>
    <x v="41"/>
  </r>
  <r>
    <x v="0"/>
    <d v="2019-06-17T00:00:00"/>
    <n v="2"/>
    <s v="膜翅目"/>
    <s v="姬蜂科"/>
    <x v="1"/>
    <m/>
    <n v="0"/>
    <x v="19"/>
  </r>
  <r>
    <x v="0"/>
    <d v="2019-06-17T00:00:00"/>
    <n v="6"/>
    <s v="雙翅目"/>
    <s v="渚蠅科"/>
    <x v="0"/>
    <m/>
    <n v="0"/>
    <x v="0"/>
  </r>
  <r>
    <x v="0"/>
    <d v="2019-06-17T00:00:00"/>
    <n v="6"/>
    <s v="雙翅目"/>
    <s v="稈蠅科"/>
    <x v="0"/>
    <m/>
    <n v="0"/>
    <x v="23"/>
  </r>
  <r>
    <x v="0"/>
    <d v="2019-06-17T00:00:00"/>
    <n v="6"/>
    <s v="半翅目"/>
    <s v="蛛緣椿科"/>
    <x v="3"/>
    <s v="台灣蜘蛛緣椿象"/>
    <n v="0"/>
    <x v="42"/>
  </r>
  <r>
    <x v="0"/>
    <d v="2019-06-17T00:00:00"/>
    <n v="4"/>
    <s v="雙翅目"/>
    <s v="搖蚊科"/>
    <x v="0"/>
    <s v="池畔搖蚊"/>
    <n v="0"/>
    <x v="1"/>
  </r>
  <r>
    <x v="0"/>
    <d v="2019-06-17T00:00:00"/>
    <n v="2"/>
    <s v="雙翅目"/>
    <s v="搖蚊科"/>
    <x v="0"/>
    <s v="隱搖蚊"/>
    <n v="0"/>
    <x v="1"/>
  </r>
  <r>
    <x v="0"/>
    <d v="2019-06-17T00:00:00"/>
    <n v="2"/>
    <s v="半翅目"/>
    <s v="椿象科"/>
    <x v="3"/>
    <s v="稻赤蔓椿"/>
    <n v="0"/>
    <x v="24"/>
  </r>
  <r>
    <x v="0"/>
    <d v="2019-06-17T00:00:00"/>
    <n v="2"/>
    <s v="半翅目"/>
    <s v="葉蟬科"/>
    <x v="3"/>
    <s v="偽黑尾葉蟬"/>
    <s v="葉蟬"/>
    <x v="9"/>
  </r>
  <r>
    <x v="0"/>
    <d v="2019-06-17T00:00:00"/>
    <n v="1"/>
    <s v="膜翅目"/>
    <s v="釉小蜂科"/>
    <x v="1"/>
    <m/>
    <n v="0"/>
    <x v="10"/>
  </r>
  <r>
    <x v="0"/>
    <d v="2019-06-17T00:00:00"/>
    <n v="1"/>
    <s v="膜翅目"/>
    <s v="蜜蜂科"/>
    <x v="0"/>
    <m/>
    <n v="0"/>
    <x v="43"/>
  </r>
  <r>
    <x v="0"/>
    <d v="2019-06-17T00:00:00"/>
    <n v="3"/>
    <s v="半翅目"/>
    <s v="稻蝨科"/>
    <x v="3"/>
    <s v="白背飛蝨"/>
    <s v="飛蝨"/>
    <x v="11"/>
  </r>
  <r>
    <x v="0"/>
    <d v="2019-06-17T00:00:00"/>
    <n v="2"/>
    <s v="半翅目"/>
    <s v="稻蝨科"/>
    <x v="3"/>
    <s v="斑飛蝨"/>
    <s v="飛蝨"/>
    <x v="11"/>
  </r>
  <r>
    <x v="0"/>
    <d v="2019-06-17T00:00:00"/>
    <n v="3"/>
    <s v="膜翅目"/>
    <s v="緣腹細蜂科"/>
    <x v="1"/>
    <s v="粒卵蜂"/>
    <n v="0"/>
    <x v="32"/>
  </r>
  <r>
    <x v="0"/>
    <d v="2019-06-17T00:00:00"/>
    <n v="1"/>
    <s v="鱗翅目"/>
    <s v="螟蛾科"/>
    <x v="3"/>
    <s v="瘤野螟"/>
    <n v="0"/>
    <x v="44"/>
  </r>
  <r>
    <x v="0"/>
    <d v="2019-06-17T00:00:00"/>
    <n v="2"/>
    <s v="蜘蛛目"/>
    <s v="貓蛛科"/>
    <x v="2"/>
    <m/>
    <s v="蜘蛛"/>
    <x v="26"/>
  </r>
  <r>
    <x v="0"/>
    <d v="2019-06-17T00:00:00"/>
    <n v="1"/>
    <s v="纓翅目"/>
    <s v="薊馬科"/>
    <x v="3"/>
    <m/>
    <n v="0"/>
    <x v="45"/>
  </r>
  <r>
    <x v="0"/>
    <d v="2019-06-17T00:00:00"/>
    <n v="1"/>
    <s v="直翅目"/>
    <s v="螽斯科"/>
    <x v="4"/>
    <m/>
    <n v="0"/>
    <x v="34"/>
  </r>
  <r>
    <x v="0"/>
    <d v="2019-06-26T00:00:00"/>
    <n v="3"/>
    <s v="半翅目"/>
    <s v="蛛緣椿科"/>
    <x v="3"/>
    <s v="禾蛛緣椿"/>
    <n v="0"/>
    <x v="42"/>
  </r>
  <r>
    <x v="0"/>
    <d v="2019-06-26T00:00:00"/>
    <n v="2"/>
    <s v="半翅目"/>
    <s v="椿科"/>
    <x v="3"/>
    <s v="南方綠椿象"/>
    <n v="0"/>
    <x v="24"/>
  </r>
  <r>
    <x v="0"/>
    <d v="2019-06-26T00:00:00"/>
    <n v="8"/>
    <s v="半翅目"/>
    <s v="稻蝨科"/>
    <x v="3"/>
    <s v="斑飛蝨"/>
    <s v="飛蝨"/>
    <x v="11"/>
  </r>
  <r>
    <x v="0"/>
    <d v="2019-06-26T00:00:00"/>
    <n v="7"/>
    <s v="半翅目"/>
    <s v="稻蝨科"/>
    <x v="3"/>
    <s v="褐飛蝨"/>
    <s v="飛蝨"/>
    <x v="11"/>
  </r>
  <r>
    <x v="0"/>
    <d v="2019-06-26T00:00:00"/>
    <n v="20"/>
    <s v="半翅目"/>
    <s v="葉蟬科"/>
    <x v="3"/>
    <s v="電光葉蟬"/>
    <s v="葉蟬"/>
    <x v="9"/>
  </r>
  <r>
    <x v="0"/>
    <d v="2019-06-26T00:00:00"/>
    <n v="1"/>
    <s v="半翅目"/>
    <s v="稻蝨科"/>
    <x v="3"/>
    <s v="絹飛蝨"/>
    <s v="飛蝨"/>
    <x v="11"/>
  </r>
  <r>
    <x v="0"/>
    <d v="2019-06-26T00:00:00"/>
    <n v="1"/>
    <s v="膜翅目"/>
    <s v="蟻科"/>
    <x v="2"/>
    <m/>
    <n v="0"/>
    <x v="27"/>
  </r>
  <r>
    <x v="0"/>
    <d v="2019-06-26T00:00:00"/>
    <n v="2"/>
    <s v="膜翅目"/>
    <s v="姬蜂科"/>
    <x v="1"/>
    <m/>
    <n v="0"/>
    <x v="19"/>
  </r>
  <r>
    <x v="0"/>
    <d v="2019-06-26T00:00:00"/>
    <n v="2"/>
    <s v="膜翅目"/>
    <s v="鐮蜂科"/>
    <x v="1"/>
    <m/>
    <n v="0"/>
    <x v="46"/>
  </r>
  <r>
    <x v="0"/>
    <d v="2019-06-26T00:00:00"/>
    <n v="1"/>
    <s v="鱗翅目"/>
    <s v="螟蛾科"/>
    <x v="3"/>
    <s v="瘤野螟"/>
    <n v="0"/>
    <x v="44"/>
  </r>
  <r>
    <x v="0"/>
    <d v="2019-06-26T00:00:00"/>
    <n v="1"/>
    <s v="蜻蛉目"/>
    <s v="細蟌科"/>
    <x v="2"/>
    <s v="青紋細蟌"/>
    <n v="0"/>
    <x v="47"/>
  </r>
  <r>
    <x v="0"/>
    <d v="2019-06-26T00:00:00"/>
    <n v="1"/>
    <s v="雙翅目"/>
    <s v="果實蠅科"/>
    <x v="0"/>
    <m/>
    <n v="0"/>
    <x v="48"/>
  </r>
  <r>
    <x v="0"/>
    <d v="2019-06-26T00:00:00"/>
    <n v="1"/>
    <s v="雙翅目"/>
    <s v="沼蠅科"/>
    <x v="0"/>
    <s v="長角沼蠅"/>
    <n v="0"/>
    <x v="36"/>
  </r>
  <r>
    <x v="0"/>
    <d v="2019-06-26T00:00:00"/>
    <n v="6"/>
    <s v="雙翅目"/>
    <s v="稈蠅科"/>
    <x v="0"/>
    <m/>
    <n v="0"/>
    <x v="23"/>
  </r>
  <r>
    <x v="0"/>
    <d v="2019-06-26T00:00:00"/>
    <n v="7"/>
    <s v="雙翅目"/>
    <s v="稈蠅科"/>
    <x v="2"/>
    <s v="ana"/>
    <n v="0"/>
    <x v="23"/>
  </r>
  <r>
    <x v="0"/>
    <d v="2019-06-26T00:00:00"/>
    <n v="5"/>
    <s v="雙翅目"/>
    <s v="舞虻科"/>
    <x v="2"/>
    <m/>
    <n v="0"/>
    <x v="49"/>
  </r>
  <r>
    <x v="0"/>
    <d v="2019-06-26T00:00:00"/>
    <n v="4"/>
    <s v="蜘蛛目"/>
    <s v="貓蛛科"/>
    <x v="2"/>
    <m/>
    <s v="蜘蛛"/>
    <x v="26"/>
  </r>
  <r>
    <x v="0"/>
    <d v="2019-06-26T00:00:00"/>
    <n v="2"/>
    <s v="蜘蛛目"/>
    <s v="長腳蛛科"/>
    <x v="2"/>
    <s v="日本"/>
    <s v="蜘蛛"/>
    <x v="17"/>
  </r>
  <r>
    <x v="1"/>
    <d v="2019-03-13T00:00:00"/>
    <n v="2"/>
    <s v="雙翅目"/>
    <s v="渚蠅科"/>
    <x v="0"/>
    <m/>
    <n v="0"/>
    <x v="0"/>
  </r>
  <r>
    <x v="1"/>
    <d v="2019-03-13T00:00:00"/>
    <n v="1"/>
    <s v="雙翅目"/>
    <s v="搖蚊科"/>
    <x v="0"/>
    <s v="克利搖蚊"/>
    <n v="0"/>
    <x v="1"/>
  </r>
  <r>
    <x v="1"/>
    <d v="2019-03-13T00:00:00"/>
    <n v="7"/>
    <s v="雙翅目"/>
    <s v="搖蚊科"/>
    <x v="0"/>
    <s v="隱搖蚊"/>
    <n v="0"/>
    <x v="1"/>
  </r>
  <r>
    <x v="1"/>
    <d v="2019-03-13T00:00:00"/>
    <n v="1"/>
    <s v="半翅目"/>
    <s v="葉蟬科"/>
    <x v="3"/>
    <s v="電光葉蟬"/>
    <s v="葉蟬"/>
    <x v="9"/>
  </r>
  <r>
    <x v="1"/>
    <d v="2019-03-13T00:00:00"/>
    <n v="1"/>
    <s v="膜翅目"/>
    <s v="釉小蜂科"/>
    <x v="1"/>
    <m/>
    <n v="0"/>
    <x v="10"/>
  </r>
  <r>
    <x v="1"/>
    <d v="2019-03-27T00:00:00"/>
    <n v="15"/>
    <s v="雙翅目"/>
    <s v="長足虻科"/>
    <x v="2"/>
    <m/>
    <n v="0"/>
    <x v="6"/>
  </r>
  <r>
    <x v="1"/>
    <d v="2019-03-27T00:00:00"/>
    <n v="2"/>
    <s v="雙翅目"/>
    <s v="蚊科"/>
    <x v="0"/>
    <m/>
    <n v="0"/>
    <x v="50"/>
  </r>
  <r>
    <x v="1"/>
    <d v="2019-03-27T00:00:00"/>
    <n v="3"/>
    <s v="雙翅目"/>
    <s v="蚤蠅科"/>
    <x v="1"/>
    <m/>
    <n v="0"/>
    <x v="51"/>
  </r>
  <r>
    <x v="1"/>
    <d v="2019-03-27T00:00:00"/>
    <n v="15"/>
    <s v="雙翅目"/>
    <s v="渚蠅科"/>
    <x v="0"/>
    <m/>
    <n v="0"/>
    <x v="0"/>
  </r>
  <r>
    <x v="1"/>
    <d v="2019-03-27T00:00:00"/>
    <n v="1"/>
    <s v="雙翅目"/>
    <s v="稈蠅科"/>
    <x v="0"/>
    <m/>
    <n v="0"/>
    <x v="23"/>
  </r>
  <r>
    <x v="1"/>
    <d v="2019-03-27T00:00:00"/>
    <n v="3"/>
    <s v="雙翅目"/>
    <s v="搖蚊科"/>
    <x v="0"/>
    <s v="小刺搖蚊"/>
    <n v="0"/>
    <x v="1"/>
  </r>
  <r>
    <x v="1"/>
    <d v="2019-03-27T00:00:00"/>
    <n v="74"/>
    <s v="雙翅目"/>
    <s v="搖蚊科"/>
    <x v="0"/>
    <s v="池畔搖蚊"/>
    <n v="0"/>
    <x v="1"/>
  </r>
  <r>
    <x v="1"/>
    <d v="2019-03-27T00:00:00"/>
    <n v="6"/>
    <s v="雙翅目"/>
    <s v="搖蚊科"/>
    <x v="0"/>
    <s v="克利搖蚊"/>
    <n v="0"/>
    <x v="1"/>
  </r>
  <r>
    <x v="1"/>
    <d v="2019-03-27T00:00:00"/>
    <n v="3"/>
    <s v="雙翅目"/>
    <s v="搖蚊科"/>
    <x v="0"/>
    <s v="克利搖蚊"/>
    <n v="0"/>
    <x v="1"/>
  </r>
  <r>
    <x v="1"/>
    <d v="2019-03-27T00:00:00"/>
    <n v="3"/>
    <s v="雙翅目"/>
    <s v="搖蚊科"/>
    <x v="0"/>
    <s v="隱搖蚊"/>
    <n v="0"/>
    <x v="1"/>
  </r>
  <r>
    <x v="1"/>
    <d v="2019-03-27T00:00:00"/>
    <n v="74"/>
    <s v="雙翅目"/>
    <s v="搖蚊科"/>
    <x v="0"/>
    <s v="鹽埕搖蚊"/>
    <n v="0"/>
    <x v="1"/>
  </r>
  <r>
    <x v="1"/>
    <d v="2019-03-27T00:00:00"/>
    <n v="1"/>
    <s v="半翅目"/>
    <s v="葉蟬科"/>
    <x v="3"/>
    <s v="電光葉蟬"/>
    <s v="葉蟬"/>
    <x v="9"/>
  </r>
  <r>
    <x v="1"/>
    <d v="2019-03-27T00:00:00"/>
    <n v="2"/>
    <s v="半翅目"/>
    <s v="葉蟬科"/>
    <x v="3"/>
    <m/>
    <s v="葉蟬"/>
    <x v="9"/>
  </r>
  <r>
    <x v="1"/>
    <d v="2019-03-27T00:00:00"/>
    <n v="1"/>
    <s v="膜翅目"/>
    <s v="釉小蜂科"/>
    <x v="1"/>
    <m/>
    <n v="0"/>
    <x v="10"/>
  </r>
  <r>
    <x v="1"/>
    <d v="2019-03-27T00:00:00"/>
    <n v="1"/>
    <s v="半翅目"/>
    <s v="稻蝨科"/>
    <x v="3"/>
    <s v="斑飛蝨"/>
    <s v="飛蝨"/>
    <x v="11"/>
  </r>
  <r>
    <x v="1"/>
    <d v="2019-03-27T00:00:00"/>
    <n v="1"/>
    <s v="膜翅目"/>
    <s v="蟻科"/>
    <x v="2"/>
    <m/>
    <n v="0"/>
    <x v="27"/>
  </r>
  <r>
    <x v="1"/>
    <d v="2019-03-27T00:00:00"/>
    <n v="11"/>
    <s v="雙翅目"/>
    <s v="蠓科"/>
    <x v="0"/>
    <m/>
    <n v="0"/>
    <x v="12"/>
  </r>
  <r>
    <x v="1"/>
    <d v="2019-04-10T00:00:00"/>
    <n v="1"/>
    <s v="半翅目"/>
    <s v="木蝨科"/>
    <x v="4"/>
    <m/>
    <n v="0"/>
    <x v="52"/>
  </r>
  <r>
    <x v="1"/>
    <d v="2019-04-10T00:00:00"/>
    <n v="2"/>
    <s v="雙翅目"/>
    <s v="肉蠅科"/>
    <x v="0"/>
    <m/>
    <n v="0"/>
    <x v="53"/>
  </r>
  <r>
    <x v="1"/>
    <d v="2019-04-10T00:00:00"/>
    <n v="1"/>
    <s v="蜘蛛目"/>
    <s v="金蛛科"/>
    <x v="2"/>
    <m/>
    <s v="蜘蛛"/>
    <x v="16"/>
  </r>
  <r>
    <x v="1"/>
    <d v="2019-04-10T00:00:00"/>
    <n v="9"/>
    <s v="雙翅目"/>
    <s v="長足虻科"/>
    <x v="2"/>
    <m/>
    <n v="0"/>
    <x v="6"/>
  </r>
  <r>
    <x v="1"/>
    <d v="2019-04-10T00:00:00"/>
    <n v="11"/>
    <s v="雙翅目"/>
    <s v="渚蠅科"/>
    <x v="0"/>
    <m/>
    <n v="0"/>
    <x v="0"/>
  </r>
  <r>
    <x v="1"/>
    <d v="2019-04-10T00:00:00"/>
    <n v="1"/>
    <s v="鞘翅目"/>
    <s v="郭公蟲科"/>
    <x v="0"/>
    <m/>
    <n v="0"/>
    <x v="54"/>
  </r>
  <r>
    <x v="1"/>
    <d v="2019-04-10T00:00:00"/>
    <n v="5"/>
    <s v="雙翅目"/>
    <s v="稈蠅科"/>
    <x v="0"/>
    <m/>
    <n v="0"/>
    <x v="23"/>
  </r>
  <r>
    <x v="1"/>
    <d v="2019-04-10T00:00:00"/>
    <n v="2"/>
    <s v="鞘翅目"/>
    <s v="象鼻蟲"/>
    <x v="3"/>
    <s v="水稻水象鼻蟲"/>
    <n v="0"/>
    <x v="8"/>
  </r>
  <r>
    <x v="1"/>
    <d v="2019-04-10T00:00:00"/>
    <n v="251"/>
    <s v="雙翅目"/>
    <s v="搖蚊科"/>
    <x v="0"/>
    <s v="池畔搖蚊1"/>
    <n v="0"/>
    <x v="1"/>
  </r>
  <r>
    <x v="1"/>
    <d v="2019-04-10T00:00:00"/>
    <n v="25"/>
    <s v="雙翅目"/>
    <s v="搖蚊科"/>
    <x v="0"/>
    <s v="池畔搖蚊2"/>
    <n v="0"/>
    <x v="1"/>
  </r>
  <r>
    <x v="1"/>
    <d v="2019-04-10T00:00:00"/>
    <n v="76"/>
    <s v="雙翅目"/>
    <s v="搖蚊科"/>
    <x v="0"/>
    <s v="隱搖蚊"/>
    <n v="0"/>
    <x v="1"/>
  </r>
  <r>
    <x v="1"/>
    <d v="2019-04-10T00:00:00"/>
    <n v="106"/>
    <s v="雙翅目"/>
    <s v="搖蚊科"/>
    <x v="0"/>
    <s v="鹽埕搖蚊"/>
    <n v="0"/>
    <x v="1"/>
  </r>
  <r>
    <x v="1"/>
    <d v="2019-04-10T00:00:00"/>
    <n v="4"/>
    <s v="半翅目"/>
    <s v="葉蟬科"/>
    <x v="3"/>
    <m/>
    <s v="葉蟬"/>
    <x v="9"/>
  </r>
  <r>
    <x v="1"/>
    <d v="2019-04-10T00:00:00"/>
    <n v="1"/>
    <s v="膜翅目"/>
    <s v="廣腹細蜂科"/>
    <x v="1"/>
    <m/>
    <n v="0"/>
    <x v="55"/>
  </r>
  <r>
    <x v="1"/>
    <d v="2019-04-10T00:00:00"/>
    <n v="5"/>
    <s v="半翅目"/>
    <s v="稻蝨科"/>
    <x v="3"/>
    <s v="斑飛蝨"/>
    <s v="飛蝨"/>
    <x v="11"/>
  </r>
  <r>
    <x v="1"/>
    <d v="2019-04-10T00:00:00"/>
    <n v="1"/>
    <s v="膜翅目"/>
    <s v="緣腹細蜂科"/>
    <x v="1"/>
    <m/>
    <n v="0"/>
    <x v="32"/>
  </r>
  <r>
    <x v="1"/>
    <d v="2019-04-10T00:00:00"/>
    <n v="1"/>
    <s v="鞘翅目"/>
    <s v="瓢蟲科"/>
    <x v="2"/>
    <s v="橙瓢蟲"/>
    <s v="瓢蟲"/>
    <x v="25"/>
  </r>
  <r>
    <x v="1"/>
    <d v="2019-04-10T00:00:00"/>
    <n v="2"/>
    <s v="雙翅目"/>
    <s v="蠓科"/>
    <x v="0"/>
    <m/>
    <n v="0"/>
    <x v="12"/>
  </r>
  <r>
    <x v="1"/>
    <d v="2019-04-24T00:00:00"/>
    <n v="1"/>
    <s v="雙翅目"/>
    <s v="果實蠅科"/>
    <x v="0"/>
    <m/>
    <n v="0"/>
    <x v="48"/>
  </r>
  <r>
    <x v="1"/>
    <d v="2019-04-24T00:00:00"/>
    <n v="2"/>
    <s v="半翅目"/>
    <s v="花椿科"/>
    <x v="2"/>
    <s v="小黑花椿象"/>
    <n v="0"/>
    <x v="39"/>
  </r>
  <r>
    <x v="1"/>
    <d v="2019-04-24T00:00:00"/>
    <n v="1"/>
    <s v="蜘蛛目"/>
    <s v="金蛛科"/>
    <x v="2"/>
    <m/>
    <s v="蜘蛛"/>
    <x v="16"/>
  </r>
  <r>
    <x v="1"/>
    <d v="2019-04-24T00:00:00"/>
    <n v="22"/>
    <s v="雙翅目"/>
    <s v="長足虻科"/>
    <x v="2"/>
    <m/>
    <n v="0"/>
    <x v="6"/>
  </r>
  <r>
    <x v="1"/>
    <d v="2019-04-24T00:00:00"/>
    <n v="20"/>
    <s v="蜘蛛目"/>
    <s v="長腳蛛科"/>
    <x v="2"/>
    <m/>
    <s v="蜘蛛"/>
    <x v="17"/>
  </r>
  <r>
    <x v="1"/>
    <d v="2019-04-24T00:00:00"/>
    <n v="64"/>
    <s v="雙翅目"/>
    <s v="渚蠅科"/>
    <x v="0"/>
    <m/>
    <n v="0"/>
    <x v="0"/>
  </r>
  <r>
    <x v="1"/>
    <d v="2019-04-24T00:00:00"/>
    <n v="1"/>
    <s v="鞘翅目"/>
    <s v="郭公蟲科"/>
    <x v="0"/>
    <m/>
    <n v="0"/>
    <x v="54"/>
  </r>
  <r>
    <x v="1"/>
    <d v="2019-04-24T00:00:00"/>
    <n v="22"/>
    <s v="雙翅目"/>
    <s v="稈蠅科"/>
    <x v="0"/>
    <m/>
    <n v="0"/>
    <x v="23"/>
  </r>
  <r>
    <x v="1"/>
    <d v="2019-04-24T00:00:00"/>
    <n v="84"/>
    <s v="雙翅目"/>
    <s v="搖蚊科"/>
    <x v="0"/>
    <s v="池畔搖蚊1"/>
    <n v="0"/>
    <x v="1"/>
  </r>
  <r>
    <x v="1"/>
    <d v="2019-04-24T00:00:00"/>
    <n v="7"/>
    <s v="雙翅目"/>
    <s v="搖蚊科"/>
    <x v="0"/>
    <s v="池畔搖蚊2"/>
    <n v="0"/>
    <x v="1"/>
  </r>
  <r>
    <x v="1"/>
    <d v="2019-04-24T00:00:00"/>
    <n v="4"/>
    <s v="雙翅目"/>
    <s v="搖蚊科"/>
    <x v="0"/>
    <s v="隱搖蚊"/>
    <n v="0"/>
    <x v="1"/>
  </r>
  <r>
    <x v="1"/>
    <d v="2019-04-24T00:00:00"/>
    <n v="19"/>
    <s v="雙翅目"/>
    <s v="搖蚊科"/>
    <x v="0"/>
    <s v="鹽埕搖蚊"/>
    <n v="0"/>
    <x v="1"/>
  </r>
  <r>
    <x v="1"/>
    <d v="2019-04-24T00:00:00"/>
    <n v="1"/>
    <s v="半翅目"/>
    <s v="椿象科"/>
    <x v="3"/>
    <m/>
    <n v="0"/>
    <x v="24"/>
  </r>
  <r>
    <x v="1"/>
    <d v="2019-04-24T00:00:00"/>
    <n v="11"/>
    <s v="半翅目"/>
    <s v="葉蟬科"/>
    <x v="3"/>
    <s v="偽黑尾葉蟬"/>
    <s v="葉蟬"/>
    <x v="9"/>
  </r>
  <r>
    <x v="1"/>
    <d v="2019-04-24T00:00:00"/>
    <n v="1"/>
    <s v="半翅目"/>
    <s v="葉蟬科"/>
    <x v="3"/>
    <s v="黑條黑尾葉蟬"/>
    <s v="葉蟬"/>
    <x v="9"/>
  </r>
  <r>
    <x v="1"/>
    <d v="2019-04-24T00:00:00"/>
    <n v="3"/>
    <s v="半翅目"/>
    <s v="葉蟬科"/>
    <x v="3"/>
    <s v="電光葉蟬"/>
    <s v="葉蟬"/>
    <x v="9"/>
  </r>
  <r>
    <x v="1"/>
    <d v="2019-04-24T00:00:00"/>
    <n v="2"/>
    <s v="鱗翅目"/>
    <s v="蛺蝶科"/>
    <x v="3"/>
    <m/>
    <n v="0"/>
    <x v="31"/>
  </r>
  <r>
    <x v="1"/>
    <d v="2019-04-24T00:00:00"/>
    <n v="17"/>
    <s v="半翅目"/>
    <s v="稻蝨科"/>
    <x v="3"/>
    <s v="白背飛蝨"/>
    <s v="飛蝨"/>
    <x v="11"/>
  </r>
  <r>
    <x v="1"/>
    <d v="2019-04-24T00:00:00"/>
    <n v="9"/>
    <s v="半翅目"/>
    <s v="稻蝨科"/>
    <x v="3"/>
    <s v="斑飛蝨"/>
    <s v="飛蝨"/>
    <x v="11"/>
  </r>
  <r>
    <x v="1"/>
    <d v="2019-04-24T00:00:00"/>
    <n v="2"/>
    <s v="膜翅目"/>
    <s v="緣腹細蜂科"/>
    <x v="1"/>
    <m/>
    <n v="0"/>
    <x v="32"/>
  </r>
  <r>
    <x v="1"/>
    <d v="2019-04-24T00:00:00"/>
    <n v="1"/>
    <s v="直翅目"/>
    <s v="蝗科"/>
    <x v="3"/>
    <s v="小稻蝗"/>
    <n v="0"/>
    <x v="33"/>
  </r>
  <r>
    <x v="1"/>
    <d v="2019-04-24T00:00:00"/>
    <n v="2"/>
    <s v="鞘翅目"/>
    <s v="瓢蟲科"/>
    <x v="2"/>
    <s v="橙瓢蟲"/>
    <s v="瓢蟲"/>
    <x v="25"/>
  </r>
  <r>
    <x v="1"/>
    <d v="2019-04-24T00:00:00"/>
    <n v="1"/>
    <s v="鞘翅目"/>
    <s v="瓢蟲科"/>
    <x v="2"/>
    <s v="錨紋瓢蟲"/>
    <s v="瓢蟲"/>
    <x v="25"/>
  </r>
  <r>
    <x v="1"/>
    <d v="2019-04-24T00:00:00"/>
    <n v="2"/>
    <s v="纓翅目"/>
    <s v="薊馬科"/>
    <x v="3"/>
    <m/>
    <n v="0"/>
    <x v="45"/>
  </r>
  <r>
    <x v="1"/>
    <d v="2019-04-24T00:00:00"/>
    <n v="1"/>
    <s v="半翅目"/>
    <s v="獵椿科"/>
    <x v="2"/>
    <m/>
    <n v="0"/>
    <x v="56"/>
  </r>
  <r>
    <x v="1"/>
    <d v="2019-04-24T00:00:00"/>
    <n v="1"/>
    <s v="蜘蛛目"/>
    <s v="蟹蛛科"/>
    <x v="2"/>
    <m/>
    <s v="蜘蛛"/>
    <x v="38"/>
  </r>
  <r>
    <x v="1"/>
    <d v="2019-04-24T00:00:00"/>
    <n v="1"/>
    <s v="膜翅目"/>
    <s v="蟻科"/>
    <x v="2"/>
    <m/>
    <n v="0"/>
    <x v="27"/>
  </r>
  <r>
    <x v="1"/>
    <d v="2019-04-24T00:00:00"/>
    <n v="8"/>
    <s v="雙翅目"/>
    <s v="蠓科"/>
    <x v="0"/>
    <m/>
    <n v="0"/>
    <x v="12"/>
  </r>
  <r>
    <x v="1"/>
    <d v="2019-04-24T00:00:00"/>
    <n v="1"/>
    <s v="膜翅目"/>
    <s v="鐮蜂科"/>
    <x v="1"/>
    <m/>
    <n v="0"/>
    <x v="46"/>
  </r>
  <r>
    <x v="1"/>
    <d v="2019-05-15T00:00:00"/>
    <n v="3"/>
    <s v="膜翅目"/>
    <s v="小繭蜂"/>
    <x v="1"/>
    <m/>
    <n v="0"/>
    <x v="2"/>
  </r>
  <r>
    <x v="1"/>
    <d v="2019-05-15T00:00:00"/>
    <n v="21"/>
    <s v="雙翅目"/>
    <s v="日蠅科"/>
    <x v="0"/>
    <m/>
    <n v="0"/>
    <x v="3"/>
  </r>
  <r>
    <x v="1"/>
    <d v="2019-05-15T00:00:00"/>
    <n v="2"/>
    <s v="雙翅目"/>
    <s v="果實蠅科"/>
    <x v="0"/>
    <m/>
    <n v="0"/>
    <x v="48"/>
  </r>
  <r>
    <x v="1"/>
    <d v="2019-05-15T00:00:00"/>
    <n v="6"/>
    <s v="半翅目"/>
    <s v="盲椿科"/>
    <x v="2"/>
    <m/>
    <n v="0"/>
    <x v="5"/>
  </r>
  <r>
    <x v="1"/>
    <d v="2019-05-15T00:00:00"/>
    <n v="2"/>
    <s v="膜翅目"/>
    <s v="金小蜂科"/>
    <x v="1"/>
    <m/>
    <n v="0"/>
    <x v="40"/>
  </r>
  <r>
    <x v="1"/>
    <d v="2019-05-15T00:00:00"/>
    <n v="1"/>
    <s v="鞘翅目"/>
    <s v="金花蟲科"/>
    <x v="4"/>
    <s v="黃條葉蚤"/>
    <n v="0"/>
    <x v="15"/>
  </r>
  <r>
    <x v="1"/>
    <d v="2019-05-15T00:00:00"/>
    <n v="1"/>
    <s v="蜘蛛目"/>
    <s v="金蛛科"/>
    <x v="2"/>
    <m/>
    <s v="蜘蛛"/>
    <x v="16"/>
  </r>
  <r>
    <x v="1"/>
    <d v="2019-05-15T00:00:00"/>
    <n v="51"/>
    <s v="雙翅目"/>
    <s v="長足虻科"/>
    <x v="2"/>
    <m/>
    <n v="0"/>
    <x v="6"/>
  </r>
  <r>
    <x v="1"/>
    <d v="2019-05-15T00:00:00"/>
    <n v="4"/>
    <s v="蜘蛛目"/>
    <s v="長腳蛛科"/>
    <x v="2"/>
    <m/>
    <s v="蜘蛛"/>
    <x v="17"/>
  </r>
  <r>
    <x v="1"/>
    <d v="2019-05-15T00:00:00"/>
    <n v="1"/>
    <s v="膜翅目"/>
    <s v="姬蜂"/>
    <x v="1"/>
    <m/>
    <n v="0"/>
    <x v="19"/>
  </r>
  <r>
    <x v="1"/>
    <d v="2019-05-15T00:00:00"/>
    <n v="1"/>
    <s v="半翅目"/>
    <s v="蚜蟲"/>
    <x v="4"/>
    <m/>
    <n v="0"/>
    <x v="20"/>
  </r>
  <r>
    <x v="1"/>
    <d v="2019-05-15T00:00:00"/>
    <n v="1"/>
    <s v="雙翅目"/>
    <s v="寄蠅科"/>
    <x v="1"/>
    <m/>
    <n v="0"/>
    <x v="21"/>
  </r>
  <r>
    <x v="1"/>
    <d v="2019-05-15T00:00:00"/>
    <n v="12"/>
    <s v="雙翅目"/>
    <s v="渚蠅科"/>
    <x v="0"/>
    <m/>
    <n v="0"/>
    <x v="0"/>
  </r>
  <r>
    <x v="1"/>
    <d v="2019-05-15T00:00:00"/>
    <n v="1"/>
    <s v="蜻蛉目"/>
    <s v="琵蟌科"/>
    <x v="2"/>
    <m/>
    <n v="0"/>
    <x v="57"/>
  </r>
  <r>
    <x v="1"/>
    <d v="2019-05-15T00:00:00"/>
    <n v="21"/>
    <s v="雙翅目"/>
    <s v="稈蠅科"/>
    <x v="0"/>
    <m/>
    <n v="0"/>
    <x v="23"/>
  </r>
  <r>
    <x v="1"/>
    <d v="2019-05-15T00:00:00"/>
    <n v="1"/>
    <s v="鞘翅目"/>
    <s v="象鼻蟲科"/>
    <x v="3"/>
    <m/>
    <n v="0"/>
    <x v="8"/>
  </r>
  <r>
    <x v="1"/>
    <d v="2019-05-15T00:00:00"/>
    <n v="2"/>
    <s v="半翅目"/>
    <s v="椿象科"/>
    <x v="3"/>
    <s v="稻赤曼椿"/>
    <n v="0"/>
    <x v="24"/>
  </r>
  <r>
    <x v="1"/>
    <d v="2019-05-15T00:00:00"/>
    <n v="38"/>
    <s v="半翅目"/>
    <s v="葉蟬科"/>
    <x v="3"/>
    <s v="偽黑尾葉蟬"/>
    <s v="葉蟬"/>
    <x v="9"/>
  </r>
  <r>
    <x v="1"/>
    <d v="2019-05-15T00:00:00"/>
    <n v="8"/>
    <s v="半翅目"/>
    <s v="葉蟬科"/>
    <x v="3"/>
    <s v="黑條黑尾葉蟬"/>
    <s v="葉蟬"/>
    <x v="9"/>
  </r>
  <r>
    <x v="1"/>
    <d v="2019-05-15T00:00:00"/>
    <n v="2"/>
    <s v="半翅目"/>
    <s v="葉蟬科"/>
    <x v="3"/>
    <s v="電光葉蟬"/>
    <s v="葉蟬"/>
    <x v="9"/>
  </r>
  <r>
    <x v="1"/>
    <d v="2019-05-15T00:00:00"/>
    <n v="1"/>
    <s v="鱗翅目"/>
    <s v="蛺蝶科"/>
    <x v="3"/>
    <m/>
    <n v="0"/>
    <x v="31"/>
  </r>
  <r>
    <x v="1"/>
    <d v="2019-05-15T00:00:00"/>
    <n v="1"/>
    <s v="膜翅目"/>
    <s v="釉小蜂科"/>
    <x v="1"/>
    <m/>
    <n v="0"/>
    <x v="10"/>
  </r>
  <r>
    <x v="1"/>
    <d v="2019-05-15T00:00:00"/>
    <n v="1"/>
    <s v="膜翅目"/>
    <s v="廣腹細蜂科"/>
    <x v="1"/>
    <m/>
    <n v="0"/>
    <x v="55"/>
  </r>
  <r>
    <x v="1"/>
    <d v="2019-05-15T00:00:00"/>
    <n v="33"/>
    <s v="半翅目"/>
    <s v="稻蝨科"/>
    <x v="3"/>
    <s v="白背飛蝨"/>
    <s v="飛蝨"/>
    <x v="11"/>
  </r>
  <r>
    <x v="1"/>
    <d v="2019-05-15T00:00:00"/>
    <n v="26"/>
    <s v="半翅目"/>
    <s v="稻蝨科"/>
    <x v="3"/>
    <s v="斑飛蝨"/>
    <s v="飛蝨"/>
    <x v="11"/>
  </r>
  <r>
    <x v="1"/>
    <d v="2019-05-15T00:00:00"/>
    <n v="2"/>
    <s v="半翅目"/>
    <s v="稻蝨科"/>
    <x v="3"/>
    <s v="褐飛蝨"/>
    <s v="飛蝨"/>
    <x v="11"/>
  </r>
  <r>
    <x v="1"/>
    <d v="2019-05-15T00:00:00"/>
    <n v="5"/>
    <s v="膜翅目"/>
    <s v="緣腹細蜂科"/>
    <x v="1"/>
    <m/>
    <n v="0"/>
    <x v="32"/>
  </r>
  <r>
    <x v="1"/>
    <d v="2019-05-15T00:00:00"/>
    <n v="4"/>
    <s v="直翅目"/>
    <s v="蝗科"/>
    <x v="3"/>
    <s v="小稻蝗"/>
    <n v="0"/>
    <x v="33"/>
  </r>
  <r>
    <x v="1"/>
    <d v="2019-05-15T00:00:00"/>
    <n v="2"/>
    <s v="鞘翅目"/>
    <s v="瓢蟲科"/>
    <x v="2"/>
    <s v="橙瓢蟲"/>
    <s v="瓢蟲"/>
    <x v="25"/>
  </r>
  <r>
    <x v="1"/>
    <d v="2019-05-15T00:00:00"/>
    <n v="5"/>
    <s v="蜘蛛目"/>
    <s v="貓蛛科"/>
    <x v="2"/>
    <m/>
    <s v="蜘蛛"/>
    <x v="26"/>
  </r>
  <r>
    <x v="1"/>
    <d v="2019-05-15T00:00:00"/>
    <n v="3"/>
    <s v="纓翅目"/>
    <s v="薊馬"/>
    <x v="3"/>
    <m/>
    <n v="0"/>
    <x v="45"/>
  </r>
  <r>
    <x v="1"/>
    <d v="2019-05-15T00:00:00"/>
    <n v="2"/>
    <s v="直翅目"/>
    <s v="螽斯科"/>
    <x v="4"/>
    <m/>
    <n v="0"/>
    <x v="34"/>
  </r>
  <r>
    <x v="1"/>
    <d v="2019-05-15T00:00:00"/>
    <n v="1"/>
    <s v="膜翅目"/>
    <s v="蟻科"/>
    <x v="2"/>
    <m/>
    <n v="0"/>
    <x v="27"/>
  </r>
  <r>
    <x v="1"/>
    <d v="2019-05-15T00:00:00"/>
    <n v="1"/>
    <s v="膜翅目"/>
    <s v="鐮蜂科"/>
    <x v="1"/>
    <m/>
    <n v="0"/>
    <x v="46"/>
  </r>
  <r>
    <x v="1"/>
    <d v="2019-05-31T00:00:00"/>
    <n v="1"/>
    <s v="雙翅目"/>
    <s v="肉蠅科"/>
    <x v="0"/>
    <m/>
    <n v="0"/>
    <x v="53"/>
  </r>
  <r>
    <x v="1"/>
    <d v="2019-05-31T00:00:00"/>
    <n v="10"/>
    <s v="雙翅目"/>
    <s v="沼蠅科"/>
    <x v="0"/>
    <m/>
    <n v="0"/>
    <x v="36"/>
  </r>
  <r>
    <x v="1"/>
    <d v="2019-05-31T00:00:00"/>
    <n v="2"/>
    <s v="雙翅目"/>
    <s v="寄蠅科"/>
    <x v="1"/>
    <m/>
    <n v="0"/>
    <x v="21"/>
  </r>
  <r>
    <x v="1"/>
    <d v="2019-05-31T00:00:00"/>
    <n v="4"/>
    <s v="雙翅目"/>
    <s v="渚蠅科"/>
    <x v="0"/>
    <m/>
    <n v="0"/>
    <x v="0"/>
  </r>
  <r>
    <x v="1"/>
    <d v="2019-05-31T00:00:00"/>
    <n v="1"/>
    <s v="半翅目"/>
    <s v="椿象科"/>
    <x v="3"/>
    <s v="南方綠椿象"/>
    <n v="0"/>
    <x v="24"/>
  </r>
  <r>
    <x v="1"/>
    <d v="2019-05-31T00:00:00"/>
    <n v="8"/>
    <s v="半翅目"/>
    <s v="椿象科"/>
    <x v="3"/>
    <s v="稻赤蔓椿"/>
    <n v="0"/>
    <x v="24"/>
  </r>
  <r>
    <x v="1"/>
    <d v="2019-05-31T00:00:00"/>
    <n v="45"/>
    <s v="半翅目"/>
    <s v="葉蟬科"/>
    <x v="3"/>
    <s v="偽黑尾葉蟬"/>
    <s v="葉蟬"/>
    <x v="9"/>
  </r>
  <r>
    <x v="1"/>
    <d v="2019-05-31T00:00:00"/>
    <n v="2"/>
    <s v="半翅目"/>
    <s v="葉蟬科"/>
    <x v="3"/>
    <s v="黑條黑尾葉蟬"/>
    <s v="葉蟬"/>
    <x v="9"/>
  </r>
  <r>
    <x v="1"/>
    <d v="2019-05-31T00:00:00"/>
    <n v="5"/>
    <s v="半翅目"/>
    <s v="葉蟬科"/>
    <x v="3"/>
    <s v="電光葉蟬"/>
    <s v="葉蟬"/>
    <x v="9"/>
  </r>
  <r>
    <x v="1"/>
    <d v="2019-05-31T00:00:00"/>
    <n v="2"/>
    <s v="鱗翅目"/>
    <s v="蛺蝶科"/>
    <x v="3"/>
    <s v="淡色樹蔭蝶"/>
    <n v="0"/>
    <x v="31"/>
  </r>
  <r>
    <x v="1"/>
    <d v="2019-05-31T00:00:00"/>
    <n v="8"/>
    <s v="半翅目"/>
    <s v="稻蝨科"/>
    <x v="3"/>
    <s v="白背飛蝨"/>
    <s v="飛蝨"/>
    <x v="11"/>
  </r>
  <r>
    <x v="1"/>
    <d v="2019-05-31T00:00:00"/>
    <n v="3"/>
    <s v="半翅目"/>
    <s v="稻蝨科"/>
    <x v="3"/>
    <s v="斑飛蝨"/>
    <s v="飛蝨"/>
    <x v="11"/>
  </r>
  <r>
    <x v="1"/>
    <d v="2019-05-31T00:00:00"/>
    <n v="1"/>
    <s v="半翅目"/>
    <s v="緣椿科"/>
    <x v="3"/>
    <s v="稻刺緣椿"/>
    <n v="0"/>
    <x v="58"/>
  </r>
  <r>
    <x v="1"/>
    <d v="2019-05-31T00:00:00"/>
    <n v="1"/>
    <s v="直翅目"/>
    <s v="蝗科"/>
    <x v="3"/>
    <s v="台灣稻蝗"/>
    <n v="0"/>
    <x v="33"/>
  </r>
  <r>
    <x v="1"/>
    <d v="2019-05-31T00:00:00"/>
    <n v="17"/>
    <s v="鞘翅目"/>
    <s v="瓢蟲科"/>
    <x v="2"/>
    <s v="橙瓢蟲"/>
    <s v="瓢蟲"/>
    <x v="25"/>
  </r>
  <r>
    <x v="1"/>
    <d v="2019-05-31T00:00:00"/>
    <n v="1"/>
    <s v="鱗翅目"/>
    <s v="螟蛾科"/>
    <x v="3"/>
    <m/>
    <n v="0"/>
    <x v="44"/>
  </r>
  <r>
    <x v="1"/>
    <d v="2019-05-31T00:00:00"/>
    <n v="1"/>
    <s v="蜘蛛目"/>
    <s v="貓蛛科"/>
    <x v="2"/>
    <m/>
    <s v="蜘蛛"/>
    <x v="26"/>
  </r>
  <r>
    <x v="1"/>
    <d v="2019-05-31T00:00:00"/>
    <n v="1"/>
    <s v="直翅目"/>
    <s v="螽斯科"/>
    <x v="4"/>
    <m/>
    <n v="0"/>
    <x v="34"/>
  </r>
  <r>
    <x v="1"/>
    <d v="2019-05-31T00:00:00"/>
    <n v="1"/>
    <s v="鞘翅目"/>
    <s v="隱翅蟲科"/>
    <x v="2"/>
    <m/>
    <n v="0"/>
    <x v="59"/>
  </r>
  <r>
    <x v="1"/>
    <d v="2019-05-31T00:00:00"/>
    <n v="1"/>
    <s v="蜘蛛目"/>
    <s v="蟹蛛科"/>
    <x v="2"/>
    <m/>
    <s v="蜘蛛"/>
    <x v="38"/>
  </r>
  <r>
    <x v="1"/>
    <d v="2019-05-31T00:00:00"/>
    <n v="1"/>
    <s v="雙翅目"/>
    <s v="麗蠅科"/>
    <x v="0"/>
    <m/>
    <n v="0"/>
    <x v="60"/>
  </r>
  <r>
    <x v="1"/>
    <d v="2019-06-17T00:00:00"/>
    <n v="1"/>
    <s v="鞘翅目"/>
    <s v="小蠹蟲科"/>
    <x v="0"/>
    <m/>
    <n v="0"/>
    <x v="61"/>
  </r>
  <r>
    <x v="1"/>
    <d v="2019-06-17T00:00:00"/>
    <n v="3"/>
    <s v="雙翅目"/>
    <s v="日蠅科"/>
    <x v="0"/>
    <m/>
    <n v="0"/>
    <x v="3"/>
  </r>
  <r>
    <x v="1"/>
    <d v="2019-06-17T00:00:00"/>
    <n v="2"/>
    <s v="雙翅目"/>
    <s v="果實蠅科"/>
    <x v="0"/>
    <m/>
    <n v="0"/>
    <x v="48"/>
  </r>
  <r>
    <x v="1"/>
    <d v="2019-06-17T00:00:00"/>
    <n v="1"/>
    <s v="雙翅目"/>
    <s v="沼蠅科"/>
    <x v="0"/>
    <s v="長角沼蠅"/>
    <n v="0"/>
    <x v="36"/>
  </r>
  <r>
    <x v="1"/>
    <d v="2019-06-17T00:00:00"/>
    <n v="2"/>
    <s v="半翅目"/>
    <s v="花椿科"/>
    <x v="2"/>
    <s v="小黑花椿象"/>
    <n v="0"/>
    <x v="39"/>
  </r>
  <r>
    <x v="1"/>
    <d v="2019-06-17T00:00:00"/>
    <n v="1"/>
    <s v="膜翅目"/>
    <s v="金小蜂科"/>
    <x v="1"/>
    <m/>
    <n v="0"/>
    <x v="40"/>
  </r>
  <r>
    <x v="1"/>
    <d v="2019-06-17T00:00:00"/>
    <n v="4"/>
    <s v="蜘蛛目"/>
    <s v="金蛛科"/>
    <x v="2"/>
    <m/>
    <s v="蜘蛛"/>
    <x v="16"/>
  </r>
  <r>
    <x v="1"/>
    <d v="2019-06-17T00:00:00"/>
    <n v="6"/>
    <s v="雙翅目"/>
    <s v="長足虻科"/>
    <x v="2"/>
    <m/>
    <n v="0"/>
    <x v="6"/>
  </r>
  <r>
    <x v="1"/>
    <d v="2019-06-17T00:00:00"/>
    <n v="1"/>
    <s v="蜘蛛目"/>
    <s v="長腳蛛科"/>
    <x v="2"/>
    <m/>
    <s v="蜘蛛"/>
    <x v="17"/>
  </r>
  <r>
    <x v="1"/>
    <d v="2019-06-17T00:00:00"/>
    <n v="2"/>
    <s v="蜘蛛目"/>
    <s v="狼蛛科"/>
    <x v="2"/>
    <m/>
    <s v="蜘蛛"/>
    <x v="62"/>
  </r>
  <r>
    <x v="1"/>
    <d v="2019-06-17T00:00:00"/>
    <n v="1"/>
    <s v="膜翅目"/>
    <s v="蚜小蜂科"/>
    <x v="1"/>
    <m/>
    <n v="0"/>
    <x v="63"/>
  </r>
  <r>
    <x v="1"/>
    <d v="2019-06-17T00:00:00"/>
    <n v="1"/>
    <s v="雙翅目"/>
    <s v="寄蠅科"/>
    <x v="1"/>
    <m/>
    <n v="0"/>
    <x v="21"/>
  </r>
  <r>
    <x v="1"/>
    <d v="2019-06-17T00:00:00"/>
    <n v="7"/>
    <s v="雙翅目"/>
    <s v="稈蠅科"/>
    <x v="0"/>
    <m/>
    <n v="0"/>
    <x v="23"/>
  </r>
  <r>
    <x v="1"/>
    <d v="2019-06-17T00:00:00"/>
    <n v="20"/>
    <s v="半翅目"/>
    <s v="蛛緣椿科"/>
    <x v="3"/>
    <m/>
    <n v="0"/>
    <x v="42"/>
  </r>
  <r>
    <x v="1"/>
    <d v="2019-06-17T00:00:00"/>
    <n v="14"/>
    <s v="半翅目"/>
    <s v="椿科"/>
    <x v="3"/>
    <s v="稻赤曼椿"/>
    <n v="0"/>
    <x v="24"/>
  </r>
  <r>
    <x v="1"/>
    <d v="2019-06-17T00:00:00"/>
    <n v="162"/>
    <s v="半翅目"/>
    <s v="葉蟬科"/>
    <x v="3"/>
    <s v="偽黑尾葉蟬"/>
    <s v="葉蟬"/>
    <x v="9"/>
  </r>
  <r>
    <x v="1"/>
    <d v="2019-06-17T00:00:00"/>
    <n v="3"/>
    <s v="半翅目"/>
    <s v="葉蟬科"/>
    <x v="3"/>
    <s v="黑條黑尾葉蟬"/>
    <s v="葉蟬"/>
    <x v="9"/>
  </r>
  <r>
    <x v="1"/>
    <d v="2019-06-17T00:00:00"/>
    <n v="20"/>
    <s v="半翅目"/>
    <s v="葉蟬科"/>
    <x v="3"/>
    <s v="電光葉蟬"/>
    <s v="葉蟬"/>
    <x v="9"/>
  </r>
  <r>
    <x v="1"/>
    <d v="2019-06-17T00:00:00"/>
    <n v="71"/>
    <s v="半翅目"/>
    <s v="稻蝨科"/>
    <x v="3"/>
    <s v="白背飛蝨"/>
    <s v="飛蝨"/>
    <x v="11"/>
  </r>
  <r>
    <x v="1"/>
    <d v="2019-06-17T00:00:00"/>
    <n v="21"/>
    <s v="半翅目"/>
    <s v="稻蝨科"/>
    <x v="3"/>
    <s v="斑飛蝨"/>
    <s v="飛蝨"/>
    <x v="11"/>
  </r>
  <r>
    <x v="1"/>
    <d v="2019-06-17T00:00:00"/>
    <n v="3"/>
    <s v="半翅目"/>
    <s v="緣椿科"/>
    <x v="3"/>
    <s v="稻刺緣椿"/>
    <n v="0"/>
    <x v="58"/>
  </r>
  <r>
    <x v="1"/>
    <d v="2019-06-17T00:00:00"/>
    <n v="5"/>
    <s v="膜翅目"/>
    <s v="緣腹細蜂科"/>
    <x v="1"/>
    <m/>
    <n v="0"/>
    <x v="32"/>
  </r>
  <r>
    <x v="1"/>
    <d v="2019-06-17T00:00:00"/>
    <n v="1"/>
    <s v="直翅目"/>
    <s v="蝗科"/>
    <x v="3"/>
    <s v="小稻蝗"/>
    <n v="0"/>
    <x v="33"/>
  </r>
  <r>
    <x v="1"/>
    <d v="2019-06-17T00:00:00"/>
    <n v="8"/>
    <s v="鞘翅目"/>
    <s v="瓢蟲科"/>
    <x v="2"/>
    <s v="橙瓢蟲"/>
    <s v="瓢蟲"/>
    <x v="25"/>
  </r>
  <r>
    <x v="1"/>
    <d v="2019-06-17T00:00:00"/>
    <n v="4"/>
    <s v="雙翅目"/>
    <s v="縞蠅科"/>
    <x v="0"/>
    <m/>
    <n v="0"/>
    <x v="64"/>
  </r>
  <r>
    <x v="1"/>
    <d v="2019-06-17T00:00:00"/>
    <n v="7"/>
    <s v="蜘蛛目"/>
    <s v="貓蛛科"/>
    <x v="2"/>
    <m/>
    <s v="蜘蛛"/>
    <x v="26"/>
  </r>
  <r>
    <x v="1"/>
    <d v="2019-06-17T00:00:00"/>
    <n v="9"/>
    <s v="雙翅目"/>
    <s v="頭蠅科"/>
    <x v="1"/>
    <m/>
    <n v="0"/>
    <x v="65"/>
  </r>
  <r>
    <x v="1"/>
    <d v="2019-06-17T00:00:00"/>
    <n v="3"/>
    <s v="半翅目"/>
    <s v="獵椿科"/>
    <x v="2"/>
    <m/>
    <n v="0"/>
    <x v="56"/>
  </r>
  <r>
    <x v="1"/>
    <d v="2019-06-17T00:00:00"/>
    <n v="9"/>
    <s v="蜘蛛目"/>
    <s v="蟹蛛科"/>
    <x v="2"/>
    <m/>
    <s v="蜘蛛"/>
    <x v="38"/>
  </r>
  <r>
    <x v="1"/>
    <d v="2019-06-17T00:00:00"/>
    <n v="1"/>
    <s v="膜翅目"/>
    <s v="蟻科"/>
    <x v="2"/>
    <m/>
    <n v="0"/>
    <x v="27"/>
  </r>
  <r>
    <x v="1"/>
    <d v="2019-06-17T00:00:00"/>
    <n v="1"/>
    <s v="蜘蛛目"/>
    <s v="蠅虎科"/>
    <x v="2"/>
    <m/>
    <s v="蜘蛛"/>
    <x v="66"/>
  </r>
  <r>
    <x v="1"/>
    <d v="2019-06-17T00:00:00"/>
    <n v="2"/>
    <s v="膜翅目"/>
    <s v="鐮蜂科"/>
    <x v="1"/>
    <m/>
    <n v="0"/>
    <x v="46"/>
  </r>
  <r>
    <x v="1"/>
    <d v="2019-06-26T00:00:00"/>
    <n v="13"/>
    <s v="半翅目"/>
    <s v="椿象科"/>
    <x v="3"/>
    <s v="南方綠椿象"/>
    <n v="0"/>
    <x v="24"/>
  </r>
  <r>
    <x v="1"/>
    <d v="2019-06-26T00:00:00"/>
    <n v="4"/>
    <s v="半翅目"/>
    <s v="緣椿科"/>
    <x v="3"/>
    <s v="稻刺緣椿"/>
    <n v="0"/>
    <x v="58"/>
  </r>
  <r>
    <x v="1"/>
    <d v="2019-06-26T00:00:00"/>
    <n v="5"/>
    <s v="半翅目"/>
    <s v="蛛緣椿科"/>
    <x v="3"/>
    <s v="禾蛛緣椿"/>
    <n v="0"/>
    <x v="42"/>
  </r>
  <r>
    <x v="1"/>
    <d v="2019-06-26T00:00:00"/>
    <n v="4"/>
    <s v="半翅目"/>
    <s v="椿象科"/>
    <x v="3"/>
    <s v="黑椿象"/>
    <n v="0"/>
    <x v="24"/>
  </r>
  <r>
    <x v="1"/>
    <d v="2019-06-26T00:00:00"/>
    <n v="1"/>
    <s v="半翅目"/>
    <s v="稻蝨科"/>
    <x v="3"/>
    <s v="斑飛蝨"/>
    <s v="飛蝨"/>
    <x v="11"/>
  </r>
  <r>
    <x v="1"/>
    <d v="2019-06-26T00:00:00"/>
    <n v="1"/>
    <s v="半翅目"/>
    <s v="獵椿科"/>
    <x v="2"/>
    <m/>
    <n v="0"/>
    <x v="56"/>
  </r>
  <r>
    <x v="1"/>
    <d v="2019-06-26T00:00:00"/>
    <n v="60"/>
    <s v="半翅目"/>
    <s v="葉蟬科"/>
    <x v="3"/>
    <s v="偽黑尾葉蟬"/>
    <s v="葉蟬"/>
    <x v="9"/>
  </r>
  <r>
    <x v="1"/>
    <d v="2019-06-26T00:00:00"/>
    <n v="18"/>
    <s v="半翅目"/>
    <s v="葉蟬科"/>
    <x v="3"/>
    <s v="黑條黑尾葉蟬"/>
    <s v="葉蟬"/>
    <x v="9"/>
  </r>
  <r>
    <x v="1"/>
    <d v="2019-06-26T00:00:00"/>
    <n v="1"/>
    <s v="蜘蛛目"/>
    <s v="蟹蛛科"/>
    <x v="2"/>
    <m/>
    <s v="蜘蛛"/>
    <x v="38"/>
  </r>
  <r>
    <x v="1"/>
    <d v="2019-06-26T00:00:00"/>
    <n v="4"/>
    <s v="雙翅目"/>
    <s v="沼蠅科"/>
    <x v="0"/>
    <s v="長角沼蠅"/>
    <n v="0"/>
    <x v="36"/>
  </r>
  <r>
    <x v="1"/>
    <d v="2019-06-26T00:00:00"/>
    <n v="3"/>
    <s v="雙翅目"/>
    <s v="寄蠅科"/>
    <x v="1"/>
    <m/>
    <n v="0"/>
    <x v="21"/>
  </r>
  <r>
    <x v="1"/>
    <d v="2019-06-26T00:00:00"/>
    <n v="2"/>
    <s v="雙翅目"/>
    <s v="頭蠅科"/>
    <x v="1"/>
    <m/>
    <n v="0"/>
    <x v="65"/>
  </r>
  <r>
    <x v="1"/>
    <d v="2019-06-26T00:00:00"/>
    <n v="1"/>
    <s v="雙翅目"/>
    <s v="果實蠅科"/>
    <x v="0"/>
    <m/>
    <n v="0"/>
    <x v="48"/>
  </r>
  <r>
    <x v="1"/>
    <d v="2019-06-26T00:00:00"/>
    <n v="3"/>
    <s v="雙翅目"/>
    <s v="大附蠅科"/>
    <x v="0"/>
    <m/>
    <n v="0"/>
    <x v="28"/>
  </r>
  <r>
    <x v="1"/>
    <d v="2019-06-26T00:00:00"/>
    <n v="1"/>
    <s v="鱗翅目"/>
    <s v="螟蛾科"/>
    <x v="3"/>
    <s v="瘤野螟"/>
    <n v="0"/>
    <x v="44"/>
  </r>
  <r>
    <x v="1"/>
    <d v="2019-06-26T00:00:00"/>
    <n v="1"/>
    <s v="膜翅目"/>
    <s v="姬蜂科"/>
    <x v="1"/>
    <m/>
    <n v="0"/>
    <x v="19"/>
  </r>
  <r>
    <x v="1"/>
    <d v="2019-06-26T00:00:00"/>
    <n v="1"/>
    <s v="膜翅目"/>
    <s v="赤眼蜂科"/>
    <x v="1"/>
    <m/>
    <n v="0"/>
    <x v="14"/>
  </r>
  <r>
    <x v="1"/>
    <d v="2019-06-26T00:00:00"/>
    <n v="8"/>
    <s v="鞘翅目"/>
    <s v="瓢蟲科"/>
    <x v="2"/>
    <s v="橙瓢蟲"/>
    <s v="瓢蟲"/>
    <x v="25"/>
  </r>
  <r>
    <x v="2"/>
    <d v="2019-04-10T00:00:00"/>
    <n v="1"/>
    <s v="雙翅目"/>
    <s v="毛蚋科"/>
    <x v="0"/>
    <m/>
    <n v="0"/>
    <x v="67"/>
  </r>
  <r>
    <x v="2"/>
    <d v="2019-04-10T00:00:00"/>
    <n v="1"/>
    <s v="雙翅目"/>
    <s v="蚊科"/>
    <x v="0"/>
    <m/>
    <n v="0"/>
    <x v="50"/>
  </r>
  <r>
    <x v="2"/>
    <d v="2019-04-10T00:00:00"/>
    <n v="9"/>
    <s v="半翅目"/>
    <s v="蚜蟲科"/>
    <x v="3"/>
    <m/>
    <n v="0"/>
    <x v="20"/>
  </r>
  <r>
    <x v="2"/>
    <d v="2019-04-10T00:00:00"/>
    <n v="6"/>
    <s v="雙翅目"/>
    <s v="蚤蠅科"/>
    <x v="1"/>
    <m/>
    <n v="0"/>
    <x v="51"/>
  </r>
  <r>
    <x v="2"/>
    <d v="2019-04-10T00:00:00"/>
    <n v="117"/>
    <s v="雙翅目"/>
    <s v="渚蠅科"/>
    <x v="0"/>
    <m/>
    <n v="0"/>
    <x v="0"/>
  </r>
  <r>
    <x v="2"/>
    <d v="2019-04-10T00:00:00"/>
    <n v="1"/>
    <s v="雙翅目"/>
    <s v="黑翅蕈蚋科"/>
    <x v="0"/>
    <m/>
    <n v="0"/>
    <x v="68"/>
  </r>
  <r>
    <x v="2"/>
    <d v="2019-04-10T00:00:00"/>
    <n v="4"/>
    <s v="雙翅目"/>
    <s v="搖蚊科"/>
    <x v="0"/>
    <s v="池畔搖蚊"/>
    <n v="0"/>
    <x v="1"/>
  </r>
  <r>
    <x v="2"/>
    <d v="2019-04-10T00:00:00"/>
    <n v="1"/>
    <s v="雙翅目"/>
    <s v="搖蚊科"/>
    <x v="0"/>
    <s v="克利搖蚊"/>
    <n v="0"/>
    <x v="1"/>
  </r>
  <r>
    <x v="2"/>
    <d v="2019-04-10T00:00:00"/>
    <n v="3"/>
    <s v="雙翅目"/>
    <s v="搖蚊科"/>
    <x v="0"/>
    <s v="隱搖蚊"/>
    <n v="0"/>
    <x v="1"/>
  </r>
  <r>
    <x v="2"/>
    <d v="2019-04-10T00:00:00"/>
    <n v="25"/>
    <s v="雙翅目"/>
    <s v="搖蚊科"/>
    <x v="0"/>
    <s v="鹽埕搖蚊"/>
    <n v="0"/>
    <x v="1"/>
  </r>
  <r>
    <x v="2"/>
    <d v="2019-04-10T00:00:00"/>
    <n v="1"/>
    <s v="半翅目"/>
    <s v="稻蝨科"/>
    <x v="3"/>
    <m/>
    <s v="飛蝨"/>
    <x v="11"/>
  </r>
  <r>
    <x v="2"/>
    <d v="2019-04-24T00:00:00"/>
    <n v="1"/>
    <s v="蜘蛛目"/>
    <s v="金蛛科"/>
    <x v="2"/>
    <m/>
    <s v="蜘蛛"/>
    <x v="16"/>
  </r>
  <r>
    <x v="2"/>
    <d v="2019-04-24T00:00:00"/>
    <n v="12"/>
    <s v="雙翅目"/>
    <s v="長足虻科"/>
    <x v="2"/>
    <m/>
    <n v="0"/>
    <x v="6"/>
  </r>
  <r>
    <x v="2"/>
    <d v="2019-04-24T00:00:00"/>
    <n v="201"/>
    <s v="雙翅目"/>
    <s v="渚蠅科"/>
    <x v="0"/>
    <m/>
    <n v="0"/>
    <x v="0"/>
  </r>
  <r>
    <x v="2"/>
    <d v="2019-04-24T00:00:00"/>
    <n v="15"/>
    <s v="雙翅目"/>
    <s v="渚蠅科"/>
    <x v="2"/>
    <s v="泥渚蠅"/>
    <n v="0"/>
    <x v="0"/>
  </r>
  <r>
    <x v="2"/>
    <d v="2019-04-24T00:00:00"/>
    <n v="1"/>
    <s v="直翅目"/>
    <s v="菱蝗科"/>
    <x v="4"/>
    <m/>
    <n v="0"/>
    <x v="69"/>
  </r>
  <r>
    <x v="2"/>
    <d v="2019-04-24T00:00:00"/>
    <n v="2"/>
    <s v="雙翅目"/>
    <s v="搖蚊科"/>
    <x v="0"/>
    <s v="隱搖蚊"/>
    <n v="0"/>
    <x v="1"/>
  </r>
  <r>
    <x v="2"/>
    <d v="2019-04-24T00:00:00"/>
    <n v="1"/>
    <s v="半翅目"/>
    <s v="葉蟬科"/>
    <x v="3"/>
    <s v="白翅褐脈葉蟬"/>
    <s v="葉蟬"/>
    <x v="9"/>
  </r>
  <r>
    <x v="2"/>
    <d v="2019-04-24T00:00:00"/>
    <n v="2"/>
    <s v="半翅目"/>
    <s v="葉蟬科"/>
    <x v="3"/>
    <s v="偽黑尾葉蟬"/>
    <s v="葉蟬"/>
    <x v="9"/>
  </r>
  <r>
    <x v="2"/>
    <d v="2019-04-24T00:00:00"/>
    <n v="2"/>
    <s v="半翅目"/>
    <s v="葉蟬科"/>
    <x v="3"/>
    <s v="黑唇斑葉蟬"/>
    <s v="葉蟬"/>
    <x v="9"/>
  </r>
  <r>
    <x v="2"/>
    <d v="2019-04-24T00:00:00"/>
    <n v="1"/>
    <s v="膜翅目"/>
    <s v="釉小蜂科"/>
    <x v="1"/>
    <m/>
    <n v="0"/>
    <x v="10"/>
  </r>
  <r>
    <x v="2"/>
    <d v="2019-04-24T00:00:00"/>
    <n v="1"/>
    <s v="直翅目"/>
    <s v="蝗科"/>
    <x v="3"/>
    <s v="小稻蝗"/>
    <n v="0"/>
    <x v="33"/>
  </r>
  <r>
    <x v="2"/>
    <d v="2019-05-15T00:00:00"/>
    <n v="1"/>
    <s v="半翅目"/>
    <s v="大眼長椿科"/>
    <x v="2"/>
    <m/>
    <n v="0"/>
    <x v="70"/>
  </r>
  <r>
    <x v="2"/>
    <d v="2019-05-15T00:00:00"/>
    <n v="1"/>
    <s v="膜翅目"/>
    <s v="小繭蜂科"/>
    <x v="1"/>
    <m/>
    <n v="0"/>
    <x v="2"/>
  </r>
  <r>
    <x v="2"/>
    <d v="2019-05-15T00:00:00"/>
    <n v="2"/>
    <s v="雙翅目"/>
    <s v="沼蠅科"/>
    <x v="0"/>
    <s v="長角沼蠅"/>
    <n v="0"/>
    <x v="36"/>
  </r>
  <r>
    <x v="2"/>
    <d v="2019-05-15T00:00:00"/>
    <n v="6"/>
    <s v="半翅目"/>
    <s v="盲椿科"/>
    <x v="2"/>
    <m/>
    <n v="0"/>
    <x v="5"/>
  </r>
  <r>
    <x v="2"/>
    <d v="2019-05-15T00:00:00"/>
    <n v="2"/>
    <s v="半翅目"/>
    <s v="花椿科"/>
    <x v="2"/>
    <s v="小黑花椿象"/>
    <n v="0"/>
    <x v="39"/>
  </r>
  <r>
    <x v="2"/>
    <d v="2019-05-15T00:00:00"/>
    <n v="2"/>
    <s v="鞘翅目"/>
    <s v="金花蟲科"/>
    <x v="4"/>
    <m/>
    <n v="0"/>
    <x v="15"/>
  </r>
  <r>
    <x v="2"/>
    <d v="2019-05-15T00:00:00"/>
    <n v="2"/>
    <s v="蜘蛛目"/>
    <s v="金蛛科"/>
    <x v="2"/>
    <m/>
    <s v="蜘蛛"/>
    <x v="16"/>
  </r>
  <r>
    <x v="2"/>
    <d v="2019-05-15T00:00:00"/>
    <n v="8"/>
    <s v="雙翅目"/>
    <s v="長足虻科"/>
    <x v="2"/>
    <m/>
    <n v="0"/>
    <x v="6"/>
  </r>
  <r>
    <x v="2"/>
    <d v="2019-05-15T00:00:00"/>
    <n v="7"/>
    <s v="蜘蛛目"/>
    <s v="長腳蛛科"/>
    <x v="2"/>
    <s v="方網長腳蛛"/>
    <s v="蜘蛛"/>
    <x v="17"/>
  </r>
  <r>
    <x v="2"/>
    <d v="2019-05-15T00:00:00"/>
    <n v="5"/>
    <s v="蜘蛛目"/>
    <s v="長腳蛛科"/>
    <x v="2"/>
    <s v="日本長腳蛛"/>
    <s v="蜘蛛"/>
    <x v="17"/>
  </r>
  <r>
    <x v="2"/>
    <d v="2019-05-15T00:00:00"/>
    <n v="7"/>
    <s v="蜘蛛目"/>
    <s v="長腳蛛科"/>
    <x v="2"/>
    <s v="華麗長腳蛛"/>
    <s v="蜘蛛"/>
    <x v="17"/>
  </r>
  <r>
    <x v="2"/>
    <d v="2019-05-15T00:00:00"/>
    <n v="1"/>
    <s v="雙翅目"/>
    <s v="食蚜蠅科"/>
    <x v="2"/>
    <m/>
    <n v="0"/>
    <x v="18"/>
  </r>
  <r>
    <x v="2"/>
    <d v="2019-05-15T00:00:00"/>
    <n v="1"/>
    <s v="膜翅目"/>
    <s v="姬蜂科"/>
    <x v="1"/>
    <m/>
    <n v="0"/>
    <x v="19"/>
  </r>
  <r>
    <x v="2"/>
    <d v="2019-05-15T00:00:00"/>
    <n v="11"/>
    <s v="雙翅目"/>
    <s v="寄蠅科"/>
    <x v="1"/>
    <m/>
    <n v="0"/>
    <x v="21"/>
  </r>
  <r>
    <x v="2"/>
    <d v="2019-05-15T00:00:00"/>
    <n v="13"/>
    <s v="雙翅目"/>
    <s v="渚蠅科"/>
    <x v="0"/>
    <m/>
    <n v="0"/>
    <x v="0"/>
  </r>
  <r>
    <x v="2"/>
    <d v="2019-05-15T00:00:00"/>
    <n v="2"/>
    <s v="雙翅目"/>
    <s v="稈蠅科"/>
    <x v="0"/>
    <m/>
    <n v="0"/>
    <x v="23"/>
  </r>
  <r>
    <x v="2"/>
    <d v="2019-05-15T00:00:00"/>
    <n v="5"/>
    <s v="直翅目"/>
    <s v="菱蝗科"/>
    <x v="4"/>
    <m/>
    <n v="0"/>
    <x v="69"/>
  </r>
  <r>
    <x v="2"/>
    <d v="2019-05-15T00:00:00"/>
    <n v="2"/>
    <s v="半翅目"/>
    <s v="葉蟬科"/>
    <x v="3"/>
    <s v="白翅褐脈葉蟬"/>
    <s v="葉蟬"/>
    <x v="9"/>
  </r>
  <r>
    <x v="2"/>
    <d v="2019-05-15T00:00:00"/>
    <n v="9"/>
    <s v="半翅目"/>
    <s v="葉蟬科"/>
    <x v="3"/>
    <s v="偽黑尾葉蟬"/>
    <s v="葉蟬"/>
    <x v="9"/>
  </r>
  <r>
    <x v="2"/>
    <d v="2019-05-15T00:00:00"/>
    <n v="5"/>
    <s v="半翅目"/>
    <s v="葉蟬科"/>
    <x v="3"/>
    <s v="黑唇斑葉蟬"/>
    <s v="葉蟬"/>
    <x v="9"/>
  </r>
  <r>
    <x v="2"/>
    <d v="2019-05-15T00:00:00"/>
    <n v="4"/>
    <s v="膜翅目"/>
    <s v="釉小蜂科"/>
    <x v="1"/>
    <m/>
    <n v="0"/>
    <x v="10"/>
  </r>
  <r>
    <x v="2"/>
    <d v="2019-05-15T00:00:00"/>
    <n v="2"/>
    <s v="半翅目"/>
    <s v="稻蝨科"/>
    <x v="3"/>
    <s v="白背飛蝨"/>
    <s v="飛蝨"/>
    <x v="11"/>
  </r>
  <r>
    <x v="2"/>
    <d v="2019-05-15T00:00:00"/>
    <n v="6"/>
    <s v="半翅目"/>
    <s v="稻蝨科"/>
    <x v="3"/>
    <s v="斑飛蝨"/>
    <s v="飛蝨"/>
    <x v="11"/>
  </r>
  <r>
    <x v="2"/>
    <d v="2019-05-15T00:00:00"/>
    <n v="1"/>
    <s v="半翅目"/>
    <s v="緣椿科"/>
    <x v="3"/>
    <s v="稻刺緣椿"/>
    <n v="0"/>
    <x v="58"/>
  </r>
  <r>
    <x v="2"/>
    <d v="2019-05-15T00:00:00"/>
    <n v="7"/>
    <s v="直翅目"/>
    <s v="蝗科"/>
    <x v="3"/>
    <s v="小稻蝗"/>
    <n v="0"/>
    <x v="33"/>
  </r>
  <r>
    <x v="2"/>
    <d v="2019-05-15T00:00:00"/>
    <n v="2"/>
    <s v="鞘翅目"/>
    <s v="瓢蟲科"/>
    <x v="2"/>
    <s v="橙瓢蟲"/>
    <s v="瓢蟲"/>
    <x v="25"/>
  </r>
  <r>
    <x v="2"/>
    <d v="2019-05-15T00:00:00"/>
    <n v="1"/>
    <s v="鱗翅目"/>
    <s v="螟蛾科"/>
    <x v="3"/>
    <s v="瘤野螟"/>
    <n v="0"/>
    <x v="44"/>
  </r>
  <r>
    <x v="2"/>
    <d v="2019-05-15T00:00:00"/>
    <n v="1"/>
    <s v="直翅目"/>
    <s v="錐頭蝗科"/>
    <x v="4"/>
    <m/>
    <n v="0"/>
    <x v="71"/>
  </r>
  <r>
    <x v="2"/>
    <d v="2019-05-15T00:00:00"/>
    <n v="3"/>
    <s v="纓翅目"/>
    <s v="薊馬科"/>
    <x v="3"/>
    <s v="稻薊馬"/>
    <n v="0"/>
    <x v="45"/>
  </r>
  <r>
    <x v="2"/>
    <d v="2019-05-31T00:00:00"/>
    <n v="2"/>
    <s v="雙翅目"/>
    <s v="日蠅科"/>
    <x v="0"/>
    <m/>
    <n v="0"/>
    <x v="3"/>
  </r>
  <r>
    <x v="2"/>
    <d v="2019-05-31T00:00:00"/>
    <n v="1"/>
    <s v="雙翅目"/>
    <s v="沼蠅科"/>
    <x v="0"/>
    <s v="長角沼蠅"/>
    <n v="0"/>
    <x v="36"/>
  </r>
  <r>
    <x v="2"/>
    <d v="2019-05-31T00:00:00"/>
    <n v="3"/>
    <s v="半翅目"/>
    <s v="花椿科"/>
    <x v="2"/>
    <s v="小黑花椿象"/>
    <n v="0"/>
    <x v="39"/>
  </r>
  <r>
    <x v="2"/>
    <d v="2019-05-31T00:00:00"/>
    <n v="2"/>
    <s v="膜翅目"/>
    <s v="金小蜂科"/>
    <x v="1"/>
    <m/>
    <n v="0"/>
    <x v="40"/>
  </r>
  <r>
    <x v="2"/>
    <d v="2019-05-31T00:00:00"/>
    <n v="1"/>
    <s v="蜘蛛目"/>
    <s v="金蛛科"/>
    <x v="2"/>
    <m/>
    <s v="蜘蛛"/>
    <x v="16"/>
  </r>
  <r>
    <x v="2"/>
    <d v="2019-05-31T00:00:00"/>
    <n v="2"/>
    <s v="雙翅目"/>
    <s v="長足虻科"/>
    <x v="2"/>
    <m/>
    <n v="0"/>
    <x v="6"/>
  </r>
  <r>
    <x v="2"/>
    <d v="2019-05-31T00:00:00"/>
    <n v="11"/>
    <s v="蜘蛛目"/>
    <s v="長腳蛛科"/>
    <x v="2"/>
    <m/>
    <s v="蜘蛛"/>
    <x v="17"/>
  </r>
  <r>
    <x v="2"/>
    <d v="2019-05-31T00:00:00"/>
    <n v="1"/>
    <s v="鞘翅目"/>
    <s v="長蠹蟲科"/>
    <x v="0"/>
    <m/>
    <n v="0"/>
    <x v="72"/>
  </r>
  <r>
    <x v="2"/>
    <d v="2019-05-31T00:00:00"/>
    <n v="2"/>
    <s v="鞘翅目"/>
    <s v="姬薪蟲科"/>
    <x v="0"/>
    <m/>
    <n v="0"/>
    <x v="73"/>
  </r>
  <r>
    <x v="2"/>
    <d v="2019-05-31T00:00:00"/>
    <n v="2"/>
    <s v="半翅目"/>
    <s v="蚜蟲科"/>
    <x v="3"/>
    <m/>
    <n v="0"/>
    <x v="20"/>
  </r>
  <r>
    <x v="2"/>
    <d v="2019-05-31T00:00:00"/>
    <n v="2"/>
    <s v="雙翅目"/>
    <s v="稈蠅科"/>
    <x v="0"/>
    <m/>
    <n v="0"/>
    <x v="23"/>
  </r>
  <r>
    <x v="2"/>
    <d v="2019-05-31T00:00:00"/>
    <n v="4"/>
    <s v="雙翅目"/>
    <s v="搖蚊科"/>
    <x v="0"/>
    <s v="小刺搖蚊"/>
    <n v="0"/>
    <x v="1"/>
  </r>
  <r>
    <x v="2"/>
    <d v="2019-05-31T00:00:00"/>
    <n v="12"/>
    <s v="雙翅目"/>
    <s v="搖蚊科"/>
    <x v="0"/>
    <s v="池畔搖蚊"/>
    <n v="0"/>
    <x v="1"/>
  </r>
  <r>
    <x v="2"/>
    <d v="2019-05-31T00:00:00"/>
    <n v="43"/>
    <s v="雙翅目"/>
    <s v="搖蚊科"/>
    <x v="0"/>
    <s v="克利搖蚊"/>
    <n v="0"/>
    <x v="1"/>
  </r>
  <r>
    <x v="2"/>
    <d v="2019-05-31T00:00:00"/>
    <n v="3"/>
    <s v="雙翅目"/>
    <s v="搖蚊科"/>
    <x v="0"/>
    <s v="隱搖蚊"/>
    <n v="0"/>
    <x v="1"/>
  </r>
  <r>
    <x v="2"/>
    <d v="2019-05-31T00:00:00"/>
    <n v="4"/>
    <s v="雙翅目"/>
    <s v="搖蚊科"/>
    <x v="0"/>
    <s v="鹽埕搖蚊"/>
    <n v="0"/>
    <x v="1"/>
  </r>
  <r>
    <x v="2"/>
    <d v="2019-05-31T00:00:00"/>
    <n v="40"/>
    <s v="半翅目"/>
    <s v="葉蟬科"/>
    <x v="3"/>
    <s v="偽黑尾葉蟬"/>
    <s v="葉蟬"/>
    <x v="9"/>
  </r>
  <r>
    <x v="2"/>
    <d v="2019-05-31T00:00:00"/>
    <n v="3"/>
    <s v="半翅目"/>
    <s v="葉蟬科"/>
    <x v="3"/>
    <s v="黑唇斑葉蟬"/>
    <s v="葉蟬"/>
    <x v="9"/>
  </r>
  <r>
    <x v="2"/>
    <d v="2019-05-31T00:00:00"/>
    <n v="1"/>
    <s v="半翅目"/>
    <s v="葉蟬科"/>
    <x v="3"/>
    <s v="電光葉蟬"/>
    <s v="葉蟬"/>
    <x v="9"/>
  </r>
  <r>
    <x v="2"/>
    <d v="2019-05-31T00:00:00"/>
    <n v="195"/>
    <s v="半翅目"/>
    <s v="稻蝨科"/>
    <x v="3"/>
    <s v="白背飛蝨"/>
    <s v="飛蝨"/>
    <x v="11"/>
  </r>
  <r>
    <x v="2"/>
    <d v="2019-05-31T00:00:00"/>
    <n v="9"/>
    <s v="直翅目"/>
    <s v="蝗科"/>
    <x v="3"/>
    <s v="台灣稻蝗"/>
    <n v="0"/>
    <x v="33"/>
  </r>
  <r>
    <x v="2"/>
    <d v="2019-05-31T00:00:00"/>
    <n v="1"/>
    <s v="鱗翅目"/>
    <s v="螟蛾科"/>
    <x v="3"/>
    <m/>
    <n v="0"/>
    <x v="44"/>
  </r>
  <r>
    <x v="2"/>
    <d v="2019-05-31T00:00:00"/>
    <n v="1"/>
    <s v="膜翅目"/>
    <s v="螫蜂科"/>
    <x v="1"/>
    <m/>
    <n v="0"/>
    <x v="46"/>
  </r>
  <r>
    <x v="2"/>
    <d v="2019-05-31T00:00:00"/>
    <n v="1"/>
    <s v="膜翅目"/>
    <s v="蟻科"/>
    <x v="2"/>
    <m/>
    <n v="0"/>
    <x v="27"/>
  </r>
  <r>
    <x v="2"/>
    <d v="2019-05-31T00:00:00"/>
    <n v="1"/>
    <s v="鞘翅目"/>
    <s v="鰹節蟲科"/>
    <x v="0"/>
    <m/>
    <n v="0"/>
    <x v="74"/>
  </r>
  <r>
    <x v="2"/>
    <d v="2019-06-17T00:00:00"/>
    <n v="1"/>
    <s v="膜翅目"/>
    <s v="小蜂科"/>
    <x v="1"/>
    <m/>
    <n v="0"/>
    <x v="75"/>
  </r>
  <r>
    <x v="2"/>
    <d v="2019-06-17T00:00:00"/>
    <n v="1"/>
    <s v="膜翅目"/>
    <s v="赤眼蜂科"/>
    <x v="1"/>
    <m/>
    <n v="0"/>
    <x v="14"/>
  </r>
  <r>
    <x v="2"/>
    <d v="2019-06-17T00:00:00"/>
    <n v="2"/>
    <s v="雙翅目"/>
    <s v="果實蠅科"/>
    <x v="0"/>
    <m/>
    <n v="0"/>
    <x v="48"/>
  </r>
  <r>
    <x v="2"/>
    <d v="2019-06-17T00:00:00"/>
    <n v="3"/>
    <s v="雙翅目"/>
    <s v="沼蠅科"/>
    <x v="0"/>
    <s v="長角沼蠅"/>
    <n v="0"/>
    <x v="36"/>
  </r>
  <r>
    <x v="2"/>
    <d v="2019-06-17T00:00:00"/>
    <n v="5"/>
    <s v="半翅目"/>
    <s v="盲椿科"/>
    <x v="2"/>
    <m/>
    <n v="0"/>
    <x v="5"/>
  </r>
  <r>
    <x v="2"/>
    <d v="2019-06-17T00:00:00"/>
    <n v="12"/>
    <s v="半翅目"/>
    <s v="長椿科"/>
    <x v="3"/>
    <m/>
    <n v="0"/>
    <x v="76"/>
  </r>
  <r>
    <x v="2"/>
    <d v="2019-06-17T00:00:00"/>
    <n v="1"/>
    <s v="蜘蛛目"/>
    <s v="長腳蛛科"/>
    <x v="2"/>
    <s v="爪哇長腳蛛"/>
    <s v="蜘蛛"/>
    <x v="17"/>
  </r>
  <r>
    <x v="2"/>
    <d v="2019-06-17T00:00:00"/>
    <n v="1"/>
    <s v="蜘蛛目"/>
    <s v="長腳蛛科"/>
    <x v="2"/>
    <s v="華麗長腳蛛"/>
    <s v="蜘蛛"/>
    <x v="17"/>
  </r>
  <r>
    <x v="2"/>
    <d v="2019-06-17T00:00:00"/>
    <n v="1"/>
    <s v="雙翅目"/>
    <s v="寄蠅科"/>
    <x v="1"/>
    <m/>
    <n v="0"/>
    <x v="21"/>
  </r>
  <r>
    <x v="2"/>
    <d v="2019-06-17T00:00:00"/>
    <n v="4"/>
    <s v="雙翅目"/>
    <s v="渚蠅科"/>
    <x v="0"/>
    <m/>
    <n v="0"/>
    <x v="0"/>
  </r>
  <r>
    <x v="2"/>
    <d v="2019-06-17T00:00:00"/>
    <n v="1"/>
    <s v="蜘蛛目"/>
    <s v="袋蛛科"/>
    <x v="2"/>
    <m/>
    <s v="蜘蛛"/>
    <x v="7"/>
  </r>
  <r>
    <x v="2"/>
    <d v="2019-06-17T00:00:00"/>
    <n v="1"/>
    <s v="雙翅目"/>
    <s v="廁蠅科"/>
    <x v="0"/>
    <m/>
    <n v="0"/>
    <x v="22"/>
  </r>
  <r>
    <x v="2"/>
    <d v="2019-06-17T00:00:00"/>
    <n v="14"/>
    <s v="半翅目"/>
    <s v="蛛緣椿科"/>
    <x v="3"/>
    <m/>
    <n v="0"/>
    <x v="42"/>
  </r>
  <r>
    <x v="2"/>
    <d v="2019-06-17T00:00:00"/>
    <n v="3"/>
    <s v="半翅目"/>
    <s v="椿象科"/>
    <x v="3"/>
    <s v="稻赤蔓椿"/>
    <n v="0"/>
    <x v="24"/>
  </r>
  <r>
    <x v="2"/>
    <d v="2019-06-17T00:00:00"/>
    <n v="3"/>
    <s v="半翅目"/>
    <s v="葉蟬科"/>
    <x v="3"/>
    <s v="偽黑尾葉蟬"/>
    <s v="葉蟬"/>
    <x v="9"/>
  </r>
  <r>
    <x v="2"/>
    <d v="2019-06-17T00:00:00"/>
    <n v="1"/>
    <s v="半翅目"/>
    <s v="稻蝨科"/>
    <x v="3"/>
    <s v="斑飛蝨"/>
    <s v="飛蝨"/>
    <x v="11"/>
  </r>
  <r>
    <x v="2"/>
    <d v="2019-06-17T00:00:00"/>
    <n v="1"/>
    <s v="半翅目"/>
    <s v="稻蝨科"/>
    <x v="3"/>
    <s v="褐飛蝨"/>
    <s v="飛蝨"/>
    <x v="11"/>
  </r>
  <r>
    <x v="2"/>
    <d v="2019-06-17T00:00:00"/>
    <n v="1"/>
    <s v="鞘翅目"/>
    <s v="瓢蟲科"/>
    <x v="2"/>
    <s v="橙瓢蟲"/>
    <s v="瓢蟲"/>
    <x v="25"/>
  </r>
  <r>
    <x v="2"/>
    <d v="2019-06-17T00:00:00"/>
    <n v="2"/>
    <s v="鱗翅目"/>
    <s v="螟蛾科"/>
    <x v="3"/>
    <m/>
    <n v="0"/>
    <x v="44"/>
  </r>
  <r>
    <x v="2"/>
    <d v="2019-06-17T00:00:00"/>
    <n v="1"/>
    <s v="直翅目"/>
    <s v="錐頭蝗科"/>
    <x v="4"/>
    <m/>
    <n v="0"/>
    <x v="71"/>
  </r>
  <r>
    <x v="2"/>
    <d v="2019-06-17T00:00:00"/>
    <n v="1"/>
    <s v="雙翅目"/>
    <s v="頭蠅科"/>
    <x v="1"/>
    <m/>
    <n v="0"/>
    <x v="65"/>
  </r>
  <r>
    <x v="2"/>
    <d v="2019-06-26T00:00:00"/>
    <n v="1"/>
    <s v="直翅目"/>
    <s v="錐頭蝗科"/>
    <x v="4"/>
    <m/>
    <n v="0"/>
    <x v="71"/>
  </r>
  <r>
    <x v="2"/>
    <d v="2019-06-26T00:00:00"/>
    <n v="1"/>
    <s v="直翅目"/>
    <s v="蟋蟀科"/>
    <x v="4"/>
    <m/>
    <n v="0"/>
    <x v="37"/>
  </r>
  <r>
    <x v="2"/>
    <d v="2019-06-26T00:00:00"/>
    <n v="1"/>
    <s v="直翅目"/>
    <s v="蝗科"/>
    <x v="3"/>
    <s v="小稻蝗"/>
    <n v="0"/>
    <x v="33"/>
  </r>
  <r>
    <x v="2"/>
    <d v="2019-06-26T00:00:00"/>
    <n v="4"/>
    <s v="半翅目"/>
    <s v="蛛緣椿科"/>
    <x v="3"/>
    <s v="禾蛛緣椿"/>
    <n v="0"/>
    <x v="42"/>
  </r>
  <r>
    <x v="2"/>
    <d v="2019-06-26T00:00:00"/>
    <n v="6"/>
    <s v="半翅目"/>
    <s v="緣椿科"/>
    <x v="3"/>
    <s v="稻刺緣椿"/>
    <n v="0"/>
    <x v="58"/>
  </r>
  <r>
    <x v="2"/>
    <d v="2019-06-26T00:00:00"/>
    <n v="8"/>
    <s v="半翅目"/>
    <s v="葉蟬科"/>
    <x v="3"/>
    <s v="偽黑尾葉蟬"/>
    <s v="葉蟬"/>
    <x v="9"/>
  </r>
  <r>
    <x v="2"/>
    <d v="2019-06-26T00:00:00"/>
    <n v="13"/>
    <s v="半翅目"/>
    <s v="盲椿科"/>
    <x v="2"/>
    <m/>
    <n v="0"/>
    <x v="5"/>
  </r>
  <r>
    <x v="2"/>
    <d v="2019-06-26T00:00:00"/>
    <n v="11"/>
    <s v="半翅目"/>
    <s v="花椿科"/>
    <x v="2"/>
    <s v="小黑花椿象"/>
    <n v="0"/>
    <x v="39"/>
  </r>
  <r>
    <x v="2"/>
    <d v="2019-06-26T00:00:00"/>
    <n v="18"/>
    <s v="半翅目"/>
    <s v="長椿科"/>
    <x v="3"/>
    <m/>
    <n v="0"/>
    <x v="76"/>
  </r>
  <r>
    <x v="2"/>
    <d v="2019-06-26T00:00:00"/>
    <n v="12"/>
    <s v="鞘翅目"/>
    <s v="瓢蟲科"/>
    <x v="2"/>
    <s v="橙瓢蟲"/>
    <s v="瓢蟲"/>
    <x v="25"/>
  </r>
  <r>
    <x v="2"/>
    <d v="2019-06-26T00:00:00"/>
    <n v="4"/>
    <s v="蜘蛛目"/>
    <s v="貓蛛科"/>
    <x v="2"/>
    <m/>
    <s v="蜘蛛"/>
    <x v="26"/>
  </r>
  <r>
    <x v="2"/>
    <d v="2019-06-26T00:00:00"/>
    <n v="1"/>
    <s v="蜘蛛目"/>
    <s v="蟹蛛科"/>
    <x v="2"/>
    <m/>
    <s v="蜘蛛"/>
    <x v="38"/>
  </r>
  <r>
    <x v="2"/>
    <d v="2019-06-26T00:00:00"/>
    <n v="1"/>
    <s v="膜翅目"/>
    <s v="金小蜂科"/>
    <x v="1"/>
    <m/>
    <n v="0"/>
    <x v="40"/>
  </r>
  <r>
    <x v="2"/>
    <d v="2019-06-26T00:00:00"/>
    <n v="2"/>
    <s v="膜翅目"/>
    <s v="纓小蜂科"/>
    <x v="1"/>
    <m/>
    <n v="0"/>
    <x v="35"/>
  </r>
  <r>
    <x v="2"/>
    <d v="2019-06-26T00:00:00"/>
    <n v="1"/>
    <s v="膜翅目"/>
    <s v="赤眼蜂科"/>
    <x v="1"/>
    <m/>
    <n v="0"/>
    <x v="14"/>
  </r>
  <r>
    <x v="2"/>
    <d v="2019-06-26T00:00:00"/>
    <n v="1"/>
    <s v="膜翅目"/>
    <s v="緣腹細蜂科"/>
    <x v="1"/>
    <m/>
    <n v="0"/>
    <x v="32"/>
  </r>
  <r>
    <x v="2"/>
    <d v="2019-06-26T00:00:00"/>
    <n v="1"/>
    <s v="膜翅目"/>
    <s v="釉小蜂科"/>
    <x v="1"/>
    <m/>
    <n v="0"/>
    <x v="10"/>
  </r>
  <r>
    <x v="2"/>
    <d v="2019-06-26T00:00:00"/>
    <n v="2"/>
    <s v="雙翅目"/>
    <s v="頭蠅科"/>
    <x v="1"/>
    <m/>
    <n v="0"/>
    <x v="65"/>
  </r>
  <r>
    <x v="2"/>
    <d v="2019-06-26T00:00:00"/>
    <n v="1"/>
    <s v="雙翅目"/>
    <s v="渚蠅科"/>
    <x v="0"/>
    <m/>
    <n v="0"/>
    <x v="0"/>
  </r>
  <r>
    <x v="2"/>
    <d v="2019-06-26T00:00:00"/>
    <n v="1"/>
    <s v="雙翅目"/>
    <s v="大附蠅科"/>
    <x v="0"/>
    <m/>
    <n v="0"/>
    <x v="28"/>
  </r>
  <r>
    <x v="2"/>
    <d v="2019-06-26T00:00:00"/>
    <n v="5"/>
    <s v="纓翅目"/>
    <s v="薊馬科"/>
    <x v="3"/>
    <m/>
    <n v="0"/>
    <x v="45"/>
  </r>
  <r>
    <x v="3"/>
    <d v="2019-04-24T00:00:00"/>
    <n v="1"/>
    <s v="膜翅目"/>
    <s v="小繭蜂科"/>
    <x v="1"/>
    <m/>
    <n v="0"/>
    <x v="2"/>
  </r>
  <r>
    <x v="3"/>
    <d v="2019-04-10T00:00:00"/>
    <n v="1"/>
    <s v="蜘蛛目"/>
    <s v="皿網蛛科"/>
    <x v="2"/>
    <m/>
    <s v="蜘蛛"/>
    <x v="4"/>
  </r>
  <r>
    <x v="3"/>
    <d v="2019-04-10T00:00:00"/>
    <n v="1"/>
    <s v="膜翅目"/>
    <s v="金小蜂科"/>
    <x v="1"/>
    <m/>
    <n v="0"/>
    <x v="40"/>
  </r>
  <r>
    <x v="3"/>
    <d v="2019-04-10T00:00:00"/>
    <n v="4"/>
    <s v="雙翅目"/>
    <s v="長足虻科"/>
    <x v="2"/>
    <m/>
    <n v="0"/>
    <x v="6"/>
  </r>
  <r>
    <x v="3"/>
    <d v="2019-04-24T00:00:00"/>
    <n v="2"/>
    <s v="雙翅目"/>
    <s v="長足虻科"/>
    <x v="2"/>
    <m/>
    <n v="0"/>
    <x v="6"/>
  </r>
  <r>
    <x v="3"/>
    <d v="2019-04-24T00:00:00"/>
    <n v="5"/>
    <s v="蜘蛛目"/>
    <s v="長腳蛛科"/>
    <x v="2"/>
    <s v="方網長腳蛛"/>
    <s v="蜘蛛"/>
    <x v="17"/>
  </r>
  <r>
    <x v="3"/>
    <d v="2019-04-24T00:00:00"/>
    <n v="5"/>
    <s v="蜘蛛目"/>
    <s v="長腳蛛科"/>
    <x v="2"/>
    <s v="日本長腳蛛"/>
    <s v="蜘蛛"/>
    <x v="17"/>
  </r>
  <r>
    <x v="3"/>
    <d v="2019-04-24T00:00:00"/>
    <n v="2"/>
    <s v="蜘蛛目"/>
    <s v="長腳蛛科"/>
    <x v="2"/>
    <s v="爪哇長腳蛛"/>
    <s v="蜘蛛"/>
    <x v="17"/>
  </r>
  <r>
    <x v="3"/>
    <d v="2019-04-24T00:00:00"/>
    <n v="5"/>
    <s v="蜘蛛目"/>
    <s v="長腳蛛科"/>
    <x v="2"/>
    <s v="華麗長腳蛛"/>
    <s v="蜘蛛"/>
    <x v="17"/>
  </r>
  <r>
    <x v="3"/>
    <d v="2019-04-24T00:00:00"/>
    <n v="1"/>
    <s v="蜘蛛目"/>
    <s v="長腳蛛科"/>
    <x v="2"/>
    <s v="綠鱗長腳蛛"/>
    <s v="蜘蛛"/>
    <x v="17"/>
  </r>
  <r>
    <x v="3"/>
    <d v="2019-04-24T00:00:00"/>
    <n v="1"/>
    <s v="蜘蛛目"/>
    <s v="紅螯蛛科"/>
    <x v="2"/>
    <m/>
    <s v="蜘蛛"/>
    <x v="41"/>
  </r>
  <r>
    <x v="3"/>
    <d v="2019-04-24T00:00:00"/>
    <n v="1"/>
    <s v="膜翅目"/>
    <s v="姬蜂科"/>
    <x v="1"/>
    <m/>
    <n v="0"/>
    <x v="19"/>
  </r>
  <r>
    <x v="3"/>
    <d v="2019-03-27T00:00:00"/>
    <n v="5"/>
    <s v="雙翅目"/>
    <s v="渚蠅科"/>
    <x v="0"/>
    <m/>
    <n v="0"/>
    <x v="0"/>
  </r>
  <r>
    <x v="3"/>
    <d v="2019-04-10T00:00:00"/>
    <n v="35"/>
    <s v="雙翅目"/>
    <s v="渚蠅科"/>
    <x v="0"/>
    <m/>
    <n v="0"/>
    <x v="0"/>
  </r>
  <r>
    <x v="3"/>
    <d v="2019-04-10T00:00:00"/>
    <n v="1"/>
    <s v="雙翅目"/>
    <s v="渚蠅科"/>
    <x v="2"/>
    <s v="泥渚蠅"/>
    <n v="0"/>
    <x v="0"/>
  </r>
  <r>
    <x v="3"/>
    <d v="2019-04-24T00:00:00"/>
    <n v="11"/>
    <s v="雙翅目"/>
    <s v="渚蠅科"/>
    <x v="0"/>
    <m/>
    <n v="0"/>
    <x v="0"/>
  </r>
  <r>
    <x v="3"/>
    <d v="2019-04-24T00:00:00"/>
    <n v="1"/>
    <s v="鞘翅目"/>
    <s v="象鼻蟲科"/>
    <x v="3"/>
    <s v="水稻水象鼻蟲"/>
    <n v="0"/>
    <x v="8"/>
  </r>
  <r>
    <x v="3"/>
    <d v="2019-03-27T00:00:00"/>
    <n v="2"/>
    <s v="雙翅目"/>
    <s v="搖蚊科"/>
    <x v="0"/>
    <s v="隱搖蚊"/>
    <n v="0"/>
    <x v="1"/>
  </r>
  <r>
    <x v="3"/>
    <d v="2019-03-27T00:00:00"/>
    <n v="3"/>
    <s v="雙翅目"/>
    <s v="搖蚊科"/>
    <x v="0"/>
    <s v="鹽埕搖蚊"/>
    <n v="0"/>
    <x v="1"/>
  </r>
  <r>
    <x v="3"/>
    <d v="2019-04-10T00:00:00"/>
    <n v="36"/>
    <s v="雙翅目"/>
    <s v="搖蚊科"/>
    <x v="0"/>
    <s v="池畔搖蚊"/>
    <n v="0"/>
    <x v="1"/>
  </r>
  <r>
    <x v="3"/>
    <d v="2019-04-10T00:00:00"/>
    <n v="12"/>
    <s v="雙翅目"/>
    <s v="搖蚊科"/>
    <x v="0"/>
    <s v="隱搖蚊"/>
    <n v="0"/>
    <x v="1"/>
  </r>
  <r>
    <x v="3"/>
    <d v="2019-04-24T00:00:00"/>
    <n v="71"/>
    <s v="雙翅目"/>
    <s v="搖蚊科"/>
    <x v="0"/>
    <s v="池畔搖蚊"/>
    <n v="0"/>
    <x v="1"/>
  </r>
  <r>
    <x v="3"/>
    <d v="2019-04-24T00:00:00"/>
    <n v="5"/>
    <s v="雙翅目"/>
    <s v="搖蚊科"/>
    <x v="0"/>
    <s v="克利搖蚊"/>
    <n v="0"/>
    <x v="1"/>
  </r>
  <r>
    <x v="3"/>
    <d v="2019-04-24T00:00:00"/>
    <n v="2"/>
    <s v="鱗翅目"/>
    <s v="蛺蝶科"/>
    <x v="3"/>
    <s v="淡色樹蔭蝶"/>
    <n v="0"/>
    <x v="31"/>
  </r>
  <r>
    <x v="3"/>
    <d v="2019-04-10T00:00:00"/>
    <n v="2"/>
    <s v="半翅目"/>
    <s v="稻蝨科"/>
    <x v="3"/>
    <s v="白背飛蝨"/>
    <s v="飛蝨"/>
    <x v="11"/>
  </r>
  <r>
    <x v="3"/>
    <d v="2019-04-24T00:00:00"/>
    <n v="18"/>
    <s v="半翅目"/>
    <s v="稻蝨科"/>
    <x v="3"/>
    <s v="白背飛蝨"/>
    <s v="飛蝨"/>
    <x v="11"/>
  </r>
  <r>
    <x v="3"/>
    <d v="2019-04-24T00:00:00"/>
    <n v="12"/>
    <s v="半翅目"/>
    <s v="稻蝨科"/>
    <x v="3"/>
    <s v="斑飛蝨"/>
    <s v="飛蝨"/>
    <x v="11"/>
  </r>
  <r>
    <x v="3"/>
    <d v="2019-04-10T00:00:00"/>
    <n v="1"/>
    <s v="半翅目"/>
    <s v="緣椿科"/>
    <x v="3"/>
    <s v="稻刺緣椿"/>
    <n v="0"/>
    <x v="58"/>
  </r>
  <r>
    <x v="3"/>
    <d v="2019-04-24T00:00:00"/>
    <n v="1"/>
    <s v="直翅目"/>
    <s v="蝗科"/>
    <x v="3"/>
    <s v="小稻蝗"/>
    <n v="0"/>
    <x v="33"/>
  </r>
  <r>
    <x v="3"/>
    <d v="2019-04-24T00:00:00"/>
    <n v="1"/>
    <s v="鞘翅目"/>
    <s v="瓢蟲科"/>
    <x v="2"/>
    <s v="錨紋瓢蟲"/>
    <s v="瓢蟲"/>
    <x v="25"/>
  </r>
  <r>
    <x v="3"/>
    <d v="2019-04-24T00:00:00"/>
    <n v="1"/>
    <s v="直翅目"/>
    <s v="螽斯科"/>
    <x v="4"/>
    <m/>
    <n v="0"/>
    <x v="34"/>
  </r>
  <r>
    <x v="3"/>
    <d v="2019-03-27T00:00:00"/>
    <n v="1"/>
    <s v="膜翅目"/>
    <s v="繭蜂科"/>
    <x v="1"/>
    <m/>
    <n v="0"/>
    <x v="2"/>
  </r>
  <r>
    <x v="3"/>
    <d v="2019-05-15T00:00:00"/>
    <n v="2"/>
    <s v="雙翅目"/>
    <s v="大副蠅科"/>
    <x v="0"/>
    <m/>
    <n v="0"/>
    <x v="28"/>
  </r>
  <r>
    <x v="3"/>
    <d v="2019-05-31T00:00:00"/>
    <n v="4"/>
    <s v="膜翅目"/>
    <s v="小繭蜂科"/>
    <x v="1"/>
    <m/>
    <n v="0"/>
    <x v="2"/>
  </r>
  <r>
    <x v="3"/>
    <d v="2019-05-15T00:00:00"/>
    <n v="1"/>
    <s v="鞘翅目"/>
    <s v="天牛科"/>
    <x v="0"/>
    <s v="星天牛"/>
    <n v="0"/>
    <x v="77"/>
  </r>
  <r>
    <x v="3"/>
    <d v="2019-05-15T00:00:00"/>
    <n v="1"/>
    <s v="廣翅目"/>
    <s v="石蛉科"/>
    <x v="0"/>
    <m/>
    <n v="0"/>
    <x v="78"/>
  </r>
  <r>
    <x v="3"/>
    <d v="2019-05-15T00:00:00"/>
    <n v="1"/>
    <s v="鞘翅目"/>
    <s v="步行蟲科"/>
    <x v="2"/>
    <m/>
    <n v="0"/>
    <x v="13"/>
  </r>
  <r>
    <x v="3"/>
    <d v="2019-05-31T00:00:00"/>
    <n v="1"/>
    <s v="鞘翅目"/>
    <s v="步行蟲科"/>
    <x v="2"/>
    <m/>
    <n v="0"/>
    <x v="13"/>
  </r>
  <r>
    <x v="3"/>
    <d v="2019-05-15T00:00:00"/>
    <n v="3"/>
    <s v="雙翅目"/>
    <s v="沼蠅科"/>
    <x v="0"/>
    <s v="長角沼蠅"/>
    <n v="0"/>
    <x v="36"/>
  </r>
  <r>
    <x v="3"/>
    <d v="2019-05-31T00:00:00"/>
    <n v="12"/>
    <s v="雙翅目"/>
    <s v="沼蠅科"/>
    <x v="0"/>
    <s v="長角沼蠅"/>
    <n v="0"/>
    <x v="36"/>
  </r>
  <r>
    <x v="3"/>
    <d v="2019-05-15T00:00:00"/>
    <n v="2"/>
    <s v="蜘蛛目"/>
    <s v="金蛛科"/>
    <x v="2"/>
    <m/>
    <s v="蜘蛛"/>
    <x v="16"/>
  </r>
  <r>
    <x v="3"/>
    <d v="2019-05-15T00:00:00"/>
    <n v="2"/>
    <s v="蜘蛛目"/>
    <s v="長腳蛛科"/>
    <x v="2"/>
    <s v="日本長腳蛛"/>
    <s v="蜘蛛"/>
    <x v="17"/>
  </r>
  <r>
    <x v="3"/>
    <d v="2019-05-15T00:00:00"/>
    <n v="1"/>
    <s v="蜘蛛目"/>
    <s v="長腳蛛科"/>
    <x v="2"/>
    <s v="華麗長腳蛛"/>
    <s v="蜘蛛"/>
    <x v="17"/>
  </r>
  <r>
    <x v="3"/>
    <d v="2019-05-31T00:00:00"/>
    <n v="1"/>
    <s v="蜘蛛目"/>
    <s v="長腳蛛科"/>
    <x v="2"/>
    <s v="方網長腳蛛"/>
    <s v="蜘蛛"/>
    <x v="17"/>
  </r>
  <r>
    <x v="3"/>
    <d v="2019-05-31T00:00:00"/>
    <n v="3"/>
    <s v="蜘蛛目"/>
    <s v="長腳蛛科"/>
    <x v="2"/>
    <s v="日本長腳蛛"/>
    <s v="蜘蛛"/>
    <x v="17"/>
  </r>
  <r>
    <x v="3"/>
    <d v="2019-05-31T00:00:00"/>
    <n v="1"/>
    <s v="蜘蛛目"/>
    <s v="長腳蛛科"/>
    <x v="2"/>
    <s v="華麗長腳蛛"/>
    <s v="蜘蛛"/>
    <x v="17"/>
  </r>
  <r>
    <x v="3"/>
    <d v="2019-05-15T00:00:00"/>
    <n v="1"/>
    <s v="膜翅目"/>
    <s v="姬蜂科"/>
    <x v="1"/>
    <m/>
    <n v="0"/>
    <x v="19"/>
  </r>
  <r>
    <x v="3"/>
    <d v="2019-05-31T00:00:00"/>
    <n v="4"/>
    <s v="膜翅目"/>
    <s v="姬蜂科"/>
    <x v="1"/>
    <m/>
    <n v="0"/>
    <x v="19"/>
  </r>
  <r>
    <x v="3"/>
    <d v="2019-05-31T00:00:00"/>
    <n v="2"/>
    <s v="蜘蛛目"/>
    <s v="狼蛛科"/>
    <x v="2"/>
    <m/>
    <s v="蜘蛛"/>
    <x v="62"/>
  </r>
  <r>
    <x v="3"/>
    <d v="2019-05-15T00:00:00"/>
    <n v="8"/>
    <s v="雙翅目"/>
    <s v="渚蠅科"/>
    <x v="0"/>
    <m/>
    <n v="0"/>
    <x v="0"/>
  </r>
  <r>
    <x v="3"/>
    <d v="2019-05-15T00:00:00"/>
    <n v="4"/>
    <s v="雙翅目"/>
    <s v="渚蠅科"/>
    <x v="2"/>
    <s v="泥渚蠅"/>
    <n v="0"/>
    <x v="0"/>
  </r>
  <r>
    <x v="3"/>
    <d v="2019-05-31T00:00:00"/>
    <n v="8"/>
    <s v="雙翅目"/>
    <s v="渚蠅科"/>
    <x v="0"/>
    <m/>
    <n v="0"/>
    <x v="0"/>
  </r>
  <r>
    <x v="3"/>
    <d v="2019-05-31T00:00:00"/>
    <n v="1"/>
    <s v="雙翅目"/>
    <s v="渚蠅科"/>
    <x v="2"/>
    <s v="泥渚蠅"/>
    <n v="0"/>
    <x v="0"/>
  </r>
  <r>
    <x v="3"/>
    <d v="2019-05-31T00:00:00"/>
    <n v="1"/>
    <s v="蜻蛉目"/>
    <s v="細蟌科"/>
    <x v="2"/>
    <s v="青紋細蟌"/>
    <n v="0"/>
    <x v="47"/>
  </r>
  <r>
    <x v="3"/>
    <d v="2019-05-31T00:00:00"/>
    <n v="4"/>
    <s v="雙翅目"/>
    <s v="廁蠅科"/>
    <x v="0"/>
    <m/>
    <n v="0"/>
    <x v="22"/>
  </r>
  <r>
    <x v="3"/>
    <d v="2019-05-31T00:00:00"/>
    <n v="5"/>
    <s v="雙翅目"/>
    <s v="稈蠅科"/>
    <x v="0"/>
    <m/>
    <n v="0"/>
    <x v="23"/>
  </r>
  <r>
    <x v="3"/>
    <d v="2019-05-31T00:00:00"/>
    <n v="1"/>
    <s v="膜翅目"/>
    <s v="蛛卵蜂科"/>
    <x v="1"/>
    <m/>
    <n v="0"/>
    <x v="79"/>
  </r>
  <r>
    <x v="3"/>
    <d v="2019-05-15T00:00:00"/>
    <n v="1"/>
    <s v="鞘翅目"/>
    <s v="象鼻蟲科"/>
    <x v="3"/>
    <s v="三月始灰象"/>
    <n v="0"/>
    <x v="8"/>
  </r>
  <r>
    <x v="3"/>
    <d v="2019-05-31T00:00:00"/>
    <n v="2"/>
    <s v="雙翅目"/>
    <s v="搖蚊科"/>
    <x v="0"/>
    <s v="池畔搖蚊"/>
    <n v="0"/>
    <x v="1"/>
  </r>
  <r>
    <x v="3"/>
    <d v="2019-05-15T00:00:00"/>
    <n v="2"/>
    <s v="半翅目"/>
    <s v="葉蟬科"/>
    <x v="3"/>
    <s v="偽黑尾葉蟬"/>
    <s v="葉蟬"/>
    <x v="9"/>
  </r>
  <r>
    <x v="3"/>
    <d v="2019-05-31T00:00:00"/>
    <n v="8"/>
    <s v="半翅目"/>
    <s v="葉蟬科"/>
    <x v="3"/>
    <s v="偽黑尾葉蟬"/>
    <s v="葉蟬"/>
    <x v="9"/>
  </r>
  <r>
    <x v="3"/>
    <d v="2019-05-31T00:00:00"/>
    <n v="6"/>
    <s v="半翅目"/>
    <s v="葉蟬科"/>
    <x v="3"/>
    <s v="黑唇斑葉蟬"/>
    <s v="葉蟬"/>
    <x v="9"/>
  </r>
  <r>
    <x v="3"/>
    <d v="2019-05-31T00:00:00"/>
    <n v="5"/>
    <s v="半翅目"/>
    <s v="葉蟬科"/>
    <x v="3"/>
    <s v="黑條黑尾葉蟬"/>
    <s v="葉蟬"/>
    <x v="9"/>
  </r>
  <r>
    <x v="3"/>
    <d v="2019-05-31T00:00:00"/>
    <n v="2"/>
    <s v="半翅目"/>
    <s v="葉蟬科"/>
    <x v="3"/>
    <s v="電光葉蟬"/>
    <s v="葉蟬"/>
    <x v="9"/>
  </r>
  <r>
    <x v="3"/>
    <d v="2019-05-31T00:00:00"/>
    <n v="3"/>
    <s v="膜翅目"/>
    <s v="釉小蜂科"/>
    <x v="1"/>
    <m/>
    <n v="0"/>
    <x v="10"/>
  </r>
  <r>
    <x v="3"/>
    <d v="2019-05-15T00:00:00"/>
    <n v="32"/>
    <s v="半翅目"/>
    <s v="稻蝨科"/>
    <x v="3"/>
    <s v="白背飛蝨"/>
    <s v="飛蝨"/>
    <x v="11"/>
  </r>
  <r>
    <x v="3"/>
    <d v="2019-05-15T00:00:00"/>
    <n v="2"/>
    <s v="半翅目"/>
    <s v="稻蝨科"/>
    <x v="3"/>
    <s v="斑飛蝨"/>
    <s v="飛蝨"/>
    <x v="11"/>
  </r>
  <r>
    <x v="3"/>
    <d v="2019-05-31T00:00:00"/>
    <n v="91"/>
    <s v="半翅目"/>
    <s v="稻蝨科"/>
    <x v="3"/>
    <s v="白背飛蝨"/>
    <s v="飛蝨"/>
    <x v="11"/>
  </r>
  <r>
    <x v="3"/>
    <d v="2019-05-31T00:00:00"/>
    <n v="20"/>
    <s v="半翅目"/>
    <s v="稻蝨科"/>
    <x v="3"/>
    <s v="斑飛蝨"/>
    <s v="飛蝨"/>
    <x v="11"/>
  </r>
  <r>
    <x v="3"/>
    <d v="2019-05-31T00:00:00"/>
    <n v="2"/>
    <s v="半翅目"/>
    <s v="稻蝨科"/>
    <x v="3"/>
    <s v="褐飛蝨"/>
    <s v="飛蝨"/>
    <x v="11"/>
  </r>
  <r>
    <x v="3"/>
    <d v="2019-05-31T00:00:00"/>
    <n v="1"/>
    <s v="半翅目"/>
    <s v="緣椿科"/>
    <x v="3"/>
    <s v="稻刺緣椿"/>
    <n v="0"/>
    <x v="58"/>
  </r>
  <r>
    <x v="3"/>
    <d v="2019-05-15T00:00:00"/>
    <n v="1"/>
    <s v="直翅目"/>
    <s v="蝗科"/>
    <x v="3"/>
    <s v="小稻蝗"/>
    <n v="0"/>
    <x v="33"/>
  </r>
  <r>
    <x v="3"/>
    <d v="2019-05-31T00:00:00"/>
    <n v="3"/>
    <s v="直翅目"/>
    <s v="蝗科"/>
    <x v="3"/>
    <s v="小稻蝗"/>
    <n v="0"/>
    <x v="33"/>
  </r>
  <r>
    <x v="3"/>
    <d v="2019-05-15T00:00:00"/>
    <n v="1"/>
    <s v="鞘翅目"/>
    <s v="瓢蟲科"/>
    <x v="2"/>
    <s v="錨紋瓢蟲"/>
    <s v="瓢蟲"/>
    <x v="25"/>
  </r>
  <r>
    <x v="3"/>
    <d v="2019-05-31T00:00:00"/>
    <n v="4"/>
    <s v="鱗翅目"/>
    <s v="螟蛾科"/>
    <x v="3"/>
    <s v="瘤野螟"/>
    <n v="0"/>
    <x v="44"/>
  </r>
  <r>
    <x v="3"/>
    <d v="2019-05-31T00:00:00"/>
    <n v="2"/>
    <s v="蜘蛛目"/>
    <s v="貓蛛科"/>
    <x v="2"/>
    <m/>
    <s v="蜘蛛"/>
    <x v="26"/>
  </r>
  <r>
    <x v="3"/>
    <d v="2019-05-31T00:00:00"/>
    <n v="1"/>
    <s v="直翅目"/>
    <s v="蟋蟀科"/>
    <x v="4"/>
    <m/>
    <n v="0"/>
    <x v="37"/>
  </r>
  <r>
    <x v="3"/>
    <d v="2019-05-31T00:00:00"/>
    <n v="1"/>
    <s v="鞘翅目"/>
    <s v="隱翅蟲科"/>
    <x v="2"/>
    <m/>
    <n v="0"/>
    <x v="59"/>
  </r>
  <r>
    <x v="3"/>
    <d v="2019-05-31T00:00:00"/>
    <n v="1"/>
    <s v="蜘蛛目"/>
    <s v="蟹蛛科"/>
    <x v="2"/>
    <m/>
    <s v="蜘蛛"/>
    <x v="38"/>
  </r>
  <r>
    <x v="3"/>
    <d v="2019-05-15T00:00:00"/>
    <n v="1"/>
    <s v="膜翅目"/>
    <s v="蘆蜂科"/>
    <x v="0"/>
    <m/>
    <n v="0"/>
    <x v="80"/>
  </r>
  <r>
    <x v="3"/>
    <d v="2019-05-31T00:00:00"/>
    <n v="1"/>
    <s v="膜翅目"/>
    <s v="纓小蜂科"/>
    <x v="1"/>
    <m/>
    <n v="0"/>
    <x v="35"/>
  </r>
  <r>
    <x v="3"/>
    <d v="2019-06-17T00:00:00"/>
    <n v="1"/>
    <s v="鞘翅目"/>
    <s v="步行蟲科"/>
    <x v="2"/>
    <m/>
    <n v="0"/>
    <x v="13"/>
  </r>
  <r>
    <x v="3"/>
    <d v="2019-06-17T00:00:00"/>
    <n v="1"/>
    <s v="膜翅目"/>
    <s v="赤眼蜂科"/>
    <x v="1"/>
    <m/>
    <n v="0"/>
    <x v="14"/>
  </r>
  <r>
    <x v="3"/>
    <d v="2019-06-17T00:00:00"/>
    <n v="2"/>
    <s v="半翅目"/>
    <s v="盲椿科"/>
    <x v="2"/>
    <m/>
    <n v="0"/>
    <x v="5"/>
  </r>
  <r>
    <x v="3"/>
    <d v="2019-06-17T00:00:00"/>
    <n v="1"/>
    <s v="蜘蛛目"/>
    <s v="金蛛科"/>
    <x v="2"/>
    <m/>
    <s v="蜘蛛"/>
    <x v="16"/>
  </r>
  <r>
    <x v="3"/>
    <d v="2019-06-17T00:00:00"/>
    <n v="6"/>
    <s v="雙翅目"/>
    <s v="長足虻科"/>
    <x v="2"/>
    <m/>
    <n v="0"/>
    <x v="6"/>
  </r>
  <r>
    <x v="3"/>
    <d v="2019-06-17T00:00:00"/>
    <n v="1"/>
    <s v="半翅目"/>
    <s v="長椿科"/>
    <x v="3"/>
    <m/>
    <n v="0"/>
    <x v="76"/>
  </r>
  <r>
    <x v="3"/>
    <d v="2019-06-17T00:00:00"/>
    <n v="2"/>
    <s v="蜘蛛目"/>
    <s v="長腳蛛科"/>
    <x v="2"/>
    <s v="方網長腳蛛"/>
    <s v="蜘蛛"/>
    <x v="17"/>
  </r>
  <r>
    <x v="3"/>
    <d v="2019-06-17T00:00:00"/>
    <n v="1"/>
    <s v="蜘蛛目"/>
    <s v="長腳蛛科"/>
    <x v="2"/>
    <s v="爪哇長腳蛛"/>
    <s v="蜘蛛"/>
    <x v="17"/>
  </r>
  <r>
    <x v="3"/>
    <d v="2019-06-17T00:00:00"/>
    <n v="3"/>
    <s v="膜翅目"/>
    <s v="姬蜂科"/>
    <x v="1"/>
    <m/>
    <n v="0"/>
    <x v="19"/>
  </r>
  <r>
    <x v="3"/>
    <d v="2019-06-17T00:00:00"/>
    <n v="7"/>
    <s v="雙翅目"/>
    <s v="渚蠅科"/>
    <x v="0"/>
    <m/>
    <n v="0"/>
    <x v="0"/>
  </r>
  <r>
    <x v="3"/>
    <d v="2019-06-17T00:00:00"/>
    <n v="6"/>
    <s v="半翅目"/>
    <s v="蛛緣椿科"/>
    <x v="3"/>
    <s v="台灣蜘蛛緣椿象"/>
    <n v="0"/>
    <x v="42"/>
  </r>
  <r>
    <x v="3"/>
    <d v="2019-06-17T00:00:00"/>
    <n v="1"/>
    <s v="鞘翅目"/>
    <s v="象鼻蟲科"/>
    <x v="3"/>
    <s v="水稻水象鼻蟲"/>
    <n v="0"/>
    <x v="8"/>
  </r>
  <r>
    <x v="3"/>
    <d v="2019-06-17T00:00:00"/>
    <n v="4"/>
    <s v="雙翅目"/>
    <s v="搖蚊科"/>
    <x v="0"/>
    <s v="池畔搖蚊"/>
    <n v="0"/>
    <x v="1"/>
  </r>
  <r>
    <x v="3"/>
    <d v="2019-06-17T00:00:00"/>
    <n v="28"/>
    <s v="半翅目"/>
    <s v="葉蟬科"/>
    <x v="3"/>
    <s v="偽黑尾葉蟬"/>
    <s v="葉蟬"/>
    <x v="9"/>
  </r>
  <r>
    <x v="3"/>
    <d v="2019-06-17T00:00:00"/>
    <n v="13"/>
    <s v="半翅目"/>
    <s v="葉蟬科"/>
    <x v="3"/>
    <s v="電光葉蟬"/>
    <s v="葉蟬"/>
    <x v="9"/>
  </r>
  <r>
    <x v="3"/>
    <d v="2019-06-17T00:00:00"/>
    <n v="1"/>
    <s v="雙翅目"/>
    <s v="舞虻科"/>
    <x v="2"/>
    <m/>
    <n v="0"/>
    <x v="49"/>
  </r>
  <r>
    <x v="3"/>
    <d v="2019-06-17T00:00:00"/>
    <n v="3"/>
    <s v="膜翅目"/>
    <s v="蜜蜂科"/>
    <x v="0"/>
    <m/>
    <n v="0"/>
    <x v="43"/>
  </r>
  <r>
    <x v="3"/>
    <d v="2019-06-17T00:00:00"/>
    <n v="18"/>
    <s v="半翅目"/>
    <s v="稻蝨科"/>
    <x v="3"/>
    <s v="白背飛蝨"/>
    <s v="飛蝨"/>
    <x v="11"/>
  </r>
  <r>
    <x v="3"/>
    <d v="2019-06-17T00:00:00"/>
    <n v="20"/>
    <s v="半翅目"/>
    <s v="稻蝨科"/>
    <x v="3"/>
    <s v="斑飛蝨"/>
    <s v="飛蝨"/>
    <x v="11"/>
  </r>
  <r>
    <x v="3"/>
    <d v="2019-06-17T00:00:00"/>
    <n v="4"/>
    <s v="半翅目"/>
    <s v="稻蝨科"/>
    <x v="3"/>
    <s v="褐飛蝨"/>
    <s v="飛蝨"/>
    <x v="11"/>
  </r>
  <r>
    <x v="3"/>
    <d v="2019-06-17T00:00:00"/>
    <n v="1"/>
    <s v="半翅目"/>
    <s v="緣椿科"/>
    <x v="3"/>
    <s v="稻刺緣椿"/>
    <n v="0"/>
    <x v="58"/>
  </r>
  <r>
    <x v="3"/>
    <d v="2019-06-17T00:00:00"/>
    <n v="2"/>
    <s v="直翅目"/>
    <s v="蝗科"/>
    <x v="3"/>
    <s v="台灣稻蝗"/>
    <n v="0"/>
    <x v="33"/>
  </r>
  <r>
    <x v="3"/>
    <d v="2019-06-17T00:00:00"/>
    <n v="2"/>
    <s v="鞘翅目"/>
    <s v="瓢蟲科"/>
    <x v="2"/>
    <s v="橙瓢蟲"/>
    <s v="瓢蟲"/>
    <x v="25"/>
  </r>
  <r>
    <x v="3"/>
    <d v="2019-06-17T00:00:00"/>
    <n v="9"/>
    <s v="蜘蛛目"/>
    <s v="貓蛛科"/>
    <x v="2"/>
    <m/>
    <s v="蜘蛛"/>
    <x v="26"/>
  </r>
  <r>
    <x v="3"/>
    <d v="2019-06-17T00:00:00"/>
    <n v="2"/>
    <s v="雙翅目"/>
    <s v="頭蠅科"/>
    <x v="1"/>
    <m/>
    <n v="0"/>
    <x v="65"/>
  </r>
  <r>
    <x v="3"/>
    <d v="2019-06-17T00:00:00"/>
    <n v="1"/>
    <s v="雙翅目"/>
    <s v="鎧蠅科"/>
    <x v="0"/>
    <m/>
    <n v="0"/>
    <x v="81"/>
  </r>
  <r>
    <x v="3"/>
    <d v="2019-06-17T00:00:00"/>
    <n v="4"/>
    <s v="膜翅目"/>
    <s v="蟻科"/>
    <x v="2"/>
    <m/>
    <n v="0"/>
    <x v="27"/>
  </r>
  <r>
    <x v="3"/>
    <d v="2019-06-17T00:00:00"/>
    <n v="2"/>
    <s v="雙翅目"/>
    <s v="蠓科"/>
    <x v="0"/>
    <m/>
    <n v="0"/>
    <x v="12"/>
  </r>
  <r>
    <x v="3"/>
    <d v="2019-06-17T00:00:00"/>
    <n v="5"/>
    <s v="膜翅目"/>
    <s v="鐮蜂科"/>
    <x v="1"/>
    <m/>
    <n v="0"/>
    <x v="46"/>
  </r>
  <r>
    <x v="3"/>
    <d v="2019-06-26T00:00:00"/>
    <n v="2"/>
    <s v="雙翅目"/>
    <s v="渚蠅科"/>
    <x v="0"/>
    <m/>
    <n v="0"/>
    <x v="0"/>
  </r>
  <r>
    <x v="3"/>
    <d v="2019-06-26T00:00:00"/>
    <n v="1"/>
    <s v="雙翅目"/>
    <s v="食蚜蠅科"/>
    <x v="2"/>
    <m/>
    <n v="0"/>
    <x v="18"/>
  </r>
  <r>
    <x v="3"/>
    <d v="2019-06-26T00:00:00"/>
    <n v="1"/>
    <s v="雙翅目"/>
    <s v="寄蠅科"/>
    <x v="1"/>
    <m/>
    <n v="0"/>
    <x v="21"/>
  </r>
  <r>
    <x v="3"/>
    <d v="2019-06-26T00:00:00"/>
    <n v="1"/>
    <s v="雙翅目"/>
    <s v="頭蠅科"/>
    <x v="1"/>
    <m/>
    <n v="0"/>
    <x v="65"/>
  </r>
  <r>
    <x v="3"/>
    <d v="2019-06-26T00:00:00"/>
    <n v="2"/>
    <s v="半翅目"/>
    <s v="蛛緣椿科"/>
    <x v="3"/>
    <s v="禾蛛緣椿"/>
    <n v="0"/>
    <x v="42"/>
  </r>
  <r>
    <x v="3"/>
    <d v="2019-06-26T00:00:00"/>
    <n v="6"/>
    <s v="半翅目"/>
    <s v="長椿科"/>
    <x v="3"/>
    <m/>
    <n v="0"/>
    <x v="76"/>
  </r>
  <r>
    <x v="3"/>
    <d v="2019-06-26T00:00:00"/>
    <n v="7"/>
    <s v="半翅目"/>
    <s v="稻蝨科"/>
    <x v="3"/>
    <s v="白背飛蝨"/>
    <s v="飛蝨"/>
    <x v="11"/>
  </r>
  <r>
    <x v="3"/>
    <d v="2019-06-26T00:00:00"/>
    <n v="8"/>
    <s v="半翅目"/>
    <s v="葉蟬科"/>
    <x v="3"/>
    <s v="偽黑尾葉蟬"/>
    <s v="葉蟬"/>
    <x v="9"/>
  </r>
  <r>
    <x v="3"/>
    <d v="2019-06-26T00:00:00"/>
    <n v="3"/>
    <s v="半翅目"/>
    <s v="稻蝨科"/>
    <x v="3"/>
    <s v="褐飛蝨"/>
    <s v="飛蝨"/>
    <x v="11"/>
  </r>
  <r>
    <x v="3"/>
    <d v="2019-06-26T00:00:00"/>
    <n v="1"/>
    <s v="半翅目"/>
    <s v="椿象科"/>
    <x v="3"/>
    <s v="稻赤蔓椿"/>
    <n v="0"/>
    <x v="24"/>
  </r>
  <r>
    <x v="3"/>
    <d v="2019-06-26T00:00:00"/>
    <n v="8"/>
    <s v="蜘蛛目"/>
    <s v="貓蛛科"/>
    <x v="2"/>
    <m/>
    <s v="蜘蛛"/>
    <x v="26"/>
  </r>
  <r>
    <x v="3"/>
    <d v="2019-06-26T00:00:00"/>
    <n v="1"/>
    <s v="蜘蛛目"/>
    <s v="蟹蛛科"/>
    <x v="2"/>
    <m/>
    <s v="蜘蛛"/>
    <x v="38"/>
  </r>
  <r>
    <x v="3"/>
    <d v="2019-06-26T00:00:00"/>
    <n v="1"/>
    <s v="膜翅目"/>
    <s v="鐮蜂科"/>
    <x v="1"/>
    <m/>
    <n v="0"/>
    <x v="46"/>
  </r>
  <r>
    <x v="3"/>
    <d v="2019-06-26T00:00:00"/>
    <n v="2"/>
    <s v="膜翅目"/>
    <s v="小繭蜂科"/>
    <x v="1"/>
    <m/>
    <n v="0"/>
    <x v="2"/>
  </r>
  <r>
    <x v="3"/>
    <d v="2019-06-26T00:00:00"/>
    <n v="1"/>
    <s v="膜翅目"/>
    <s v="蟻科"/>
    <x v="2"/>
    <m/>
    <n v="0"/>
    <x v="27"/>
  </r>
  <r>
    <x v="4"/>
    <d v="2019-03-13T00:00:00"/>
    <n v="7"/>
    <s v="雙翅目"/>
    <s v="搖蚊科"/>
    <x v="0"/>
    <s v="小刺搖蚊"/>
    <n v="0"/>
    <x v="1"/>
  </r>
  <r>
    <x v="4"/>
    <d v="2019-03-13T00:00:00"/>
    <n v="6"/>
    <s v="雙翅目"/>
    <s v="搖蚊科"/>
    <x v="0"/>
    <s v="池畔搖蚊"/>
    <n v="0"/>
    <x v="1"/>
  </r>
  <r>
    <x v="4"/>
    <d v="2019-03-13T00:00:00"/>
    <n v="1"/>
    <s v="雙翅目"/>
    <s v="搖蚊科"/>
    <x v="0"/>
    <s v="隱搖蚊2"/>
    <n v="0"/>
    <x v="1"/>
  </r>
  <r>
    <x v="4"/>
    <d v="2019-03-13T00:00:00"/>
    <n v="3"/>
    <s v="雙翅目"/>
    <s v="搖蚊科"/>
    <x v="0"/>
    <s v="鹽埕搖蚊"/>
    <n v="0"/>
    <x v="1"/>
  </r>
  <r>
    <x v="4"/>
    <d v="2019-03-27T00:00:00"/>
    <n v="1"/>
    <s v="蜘蛛目"/>
    <s v="金蛛科"/>
    <x v="2"/>
    <m/>
    <s v="蜘蛛"/>
    <x v="16"/>
  </r>
  <r>
    <x v="4"/>
    <d v="2019-03-27T00:00:00"/>
    <n v="1"/>
    <s v="蜘蛛目"/>
    <s v="姬蛛科"/>
    <x v="2"/>
    <m/>
    <s v="蜘蛛"/>
    <x v="82"/>
  </r>
  <r>
    <x v="4"/>
    <d v="2019-03-27T00:00:00"/>
    <n v="3"/>
    <s v="雙翅目"/>
    <s v="渚蠅科"/>
    <x v="0"/>
    <m/>
    <n v="0"/>
    <x v="0"/>
  </r>
  <r>
    <x v="4"/>
    <d v="2019-03-27T00:00:00"/>
    <n v="1"/>
    <s v="雙翅目"/>
    <s v="稈蠅科"/>
    <x v="0"/>
    <m/>
    <n v="0"/>
    <x v="23"/>
  </r>
  <r>
    <x v="4"/>
    <d v="2019-03-27T00:00:00"/>
    <n v="1"/>
    <s v="鞘翅目"/>
    <s v="象鼻蟲科"/>
    <x v="3"/>
    <m/>
    <n v="0"/>
    <x v="8"/>
  </r>
  <r>
    <x v="4"/>
    <d v="2019-03-27T00:00:00"/>
    <n v="12"/>
    <s v="雙翅目"/>
    <s v="搖蚊科"/>
    <x v="0"/>
    <s v="隱搖蚊"/>
    <n v="0"/>
    <x v="1"/>
  </r>
  <r>
    <x v="4"/>
    <d v="2019-03-27T00:00:00"/>
    <n v="1"/>
    <s v="半翅目"/>
    <s v="葉蟬科"/>
    <x v="3"/>
    <m/>
    <s v="葉蟬"/>
    <x v="9"/>
  </r>
  <r>
    <x v="4"/>
    <d v="2019-03-27T00:00:00"/>
    <n v="1"/>
    <s v="膜翅目"/>
    <s v="緣腹細蜂科"/>
    <x v="1"/>
    <m/>
    <n v="0"/>
    <x v="32"/>
  </r>
  <r>
    <x v="4"/>
    <d v="2019-03-27T00:00:00"/>
    <n v="1"/>
    <s v="膜翅目"/>
    <s v="鐮蜂科"/>
    <x v="1"/>
    <m/>
    <n v="0"/>
    <x v="46"/>
  </r>
  <r>
    <x v="4"/>
    <d v="2019-04-10T00:00:00"/>
    <n v="1"/>
    <s v="鞘翅目"/>
    <s v="步行蟲科"/>
    <x v="2"/>
    <m/>
    <n v="0"/>
    <x v="13"/>
  </r>
  <r>
    <x v="4"/>
    <d v="2019-04-10T00:00:00"/>
    <n v="1"/>
    <s v="蜘蛛目"/>
    <s v="金蛛科"/>
    <x v="2"/>
    <m/>
    <s v="蜘蛛"/>
    <x v="16"/>
  </r>
  <r>
    <x v="4"/>
    <d v="2019-04-10T00:00:00"/>
    <n v="3"/>
    <s v="雙翅目"/>
    <s v="長足虻科"/>
    <x v="2"/>
    <m/>
    <n v="0"/>
    <x v="6"/>
  </r>
  <r>
    <x v="4"/>
    <d v="2019-04-10T00:00:00"/>
    <n v="2"/>
    <s v="蜘蛛目"/>
    <s v="長腳蛛科"/>
    <x v="2"/>
    <s v="華麗長腳蛛"/>
    <s v="蜘蛛"/>
    <x v="17"/>
  </r>
  <r>
    <x v="4"/>
    <d v="2019-04-10T00:00:00"/>
    <n v="4"/>
    <s v="雙翅目"/>
    <s v="渚蠅科"/>
    <x v="0"/>
    <m/>
    <n v="0"/>
    <x v="0"/>
  </r>
  <r>
    <x v="4"/>
    <d v="2019-04-10T00:00:00"/>
    <n v="1"/>
    <s v="膜翅目"/>
    <s v="細蜂科"/>
    <x v="1"/>
    <m/>
    <n v="0"/>
    <x v="83"/>
  </r>
  <r>
    <x v="4"/>
    <d v="2019-04-10T00:00:00"/>
    <n v="1"/>
    <s v="雙翅目"/>
    <s v="稈蠅科"/>
    <x v="0"/>
    <m/>
    <n v="0"/>
    <x v="23"/>
  </r>
  <r>
    <x v="4"/>
    <d v="2019-04-10T00:00:00"/>
    <n v="3"/>
    <s v="雙翅目"/>
    <s v="黑翅蕈蚋科"/>
    <x v="0"/>
    <m/>
    <n v="0"/>
    <x v="68"/>
  </r>
  <r>
    <x v="4"/>
    <d v="2019-04-10T00:00:00"/>
    <n v="1"/>
    <s v="雙翅目"/>
    <s v="搖蚊科"/>
    <x v="0"/>
    <s v="小刺搖蚊"/>
    <n v="0"/>
    <x v="1"/>
  </r>
  <r>
    <x v="4"/>
    <d v="2019-04-10T00:00:00"/>
    <n v="25"/>
    <s v="雙翅目"/>
    <s v="搖蚊科"/>
    <x v="0"/>
    <s v="池畔搖蚊1"/>
    <n v="0"/>
    <x v="1"/>
  </r>
  <r>
    <x v="4"/>
    <d v="2019-04-10T00:00:00"/>
    <n v="8"/>
    <s v="雙翅目"/>
    <s v="搖蚊科"/>
    <x v="0"/>
    <s v="池畔搖蚊2"/>
    <n v="0"/>
    <x v="1"/>
  </r>
  <r>
    <x v="4"/>
    <d v="2019-04-10T00:00:00"/>
    <n v="1"/>
    <s v="雙翅目"/>
    <s v="搖蚊科"/>
    <x v="0"/>
    <s v="克利搖蚊"/>
    <n v="0"/>
    <x v="1"/>
  </r>
  <r>
    <x v="4"/>
    <d v="2019-04-10T00:00:00"/>
    <n v="17"/>
    <s v="雙翅目"/>
    <s v="搖蚊科"/>
    <x v="0"/>
    <s v="隱搖蚊"/>
    <n v="0"/>
    <x v="1"/>
  </r>
  <r>
    <x v="4"/>
    <d v="2019-04-10T00:00:00"/>
    <n v="15"/>
    <s v="雙翅目"/>
    <s v="搖蚊科"/>
    <x v="0"/>
    <s v="鹽埕搖蚊"/>
    <n v="0"/>
    <x v="1"/>
  </r>
  <r>
    <x v="4"/>
    <d v="2019-04-10T00:00:00"/>
    <n v="2"/>
    <s v="半翅目"/>
    <s v="葉蟬科"/>
    <x v="3"/>
    <s v="偽黑尾葉蟬"/>
    <s v="葉蟬"/>
    <x v="9"/>
  </r>
  <r>
    <x v="4"/>
    <d v="2019-04-10T00:00:00"/>
    <n v="2"/>
    <s v="半翅目"/>
    <s v="葉蟬科"/>
    <x v="3"/>
    <s v="黑條黑尾葉蟬"/>
    <s v="葉蟬"/>
    <x v="9"/>
  </r>
  <r>
    <x v="4"/>
    <d v="2019-04-10T00:00:00"/>
    <n v="2"/>
    <s v="半翅目"/>
    <s v="葉蟬科"/>
    <x v="3"/>
    <m/>
    <s v="葉蟬"/>
    <x v="9"/>
  </r>
  <r>
    <x v="4"/>
    <d v="2019-04-10T00:00:00"/>
    <n v="1"/>
    <s v="半翅目"/>
    <s v="稻蝨科"/>
    <x v="3"/>
    <s v="白背飛蝨"/>
    <s v="飛蝨"/>
    <x v="11"/>
  </r>
  <r>
    <x v="4"/>
    <d v="2019-04-10T00:00:00"/>
    <n v="3"/>
    <s v="半翅目"/>
    <s v="稻蝨科"/>
    <x v="3"/>
    <s v="斑飛蝨"/>
    <s v="飛蝨"/>
    <x v="11"/>
  </r>
  <r>
    <x v="4"/>
    <d v="2019-04-10T00:00:00"/>
    <n v="1"/>
    <s v="纓翅目"/>
    <s v="薊馬科"/>
    <x v="3"/>
    <m/>
    <n v="0"/>
    <x v="45"/>
  </r>
  <r>
    <x v="4"/>
    <d v="2019-04-10T00:00:00"/>
    <n v="1"/>
    <s v="蜘蛛目"/>
    <s v="蟹蛛科"/>
    <x v="2"/>
    <m/>
    <s v="蜘蛛"/>
    <x v="38"/>
  </r>
  <r>
    <x v="4"/>
    <d v="2019-04-10T00:00:00"/>
    <n v="1"/>
    <s v="膜翅目"/>
    <s v="蟻科"/>
    <x v="2"/>
    <m/>
    <n v="0"/>
    <x v="27"/>
  </r>
  <r>
    <x v="4"/>
    <d v="2019-04-10T00:00:00"/>
    <n v="3"/>
    <s v="雙翅目"/>
    <s v="蠓科"/>
    <x v="0"/>
    <m/>
    <n v="0"/>
    <x v="12"/>
  </r>
  <r>
    <x v="4"/>
    <d v="2019-04-10T00:00:00"/>
    <n v="1"/>
    <s v="膜翅目"/>
    <s v="癭蜂科"/>
    <x v="4"/>
    <m/>
    <n v="0"/>
    <x v="84"/>
  </r>
  <r>
    <x v="4"/>
    <d v="2019-04-24T00:00:00"/>
    <n v="1"/>
    <s v="膜翅目"/>
    <s v="小繭蜂科"/>
    <x v="1"/>
    <m/>
    <n v="0"/>
    <x v="2"/>
  </r>
  <r>
    <x v="4"/>
    <d v="2019-04-24T00:00:00"/>
    <n v="1"/>
    <s v="雙翅目"/>
    <s v="日蠅科"/>
    <x v="0"/>
    <m/>
    <n v="0"/>
    <x v="3"/>
  </r>
  <r>
    <x v="4"/>
    <d v="2019-04-24T00:00:00"/>
    <n v="1"/>
    <s v="蜘蛛目"/>
    <s v="皿網蛛科"/>
    <x v="2"/>
    <m/>
    <s v="蜘蛛"/>
    <x v="4"/>
  </r>
  <r>
    <x v="4"/>
    <d v="2019-04-24T00:00:00"/>
    <n v="1"/>
    <s v="膜翅目"/>
    <s v="金小蜂科"/>
    <x v="1"/>
    <m/>
    <n v="0"/>
    <x v="40"/>
  </r>
  <r>
    <x v="4"/>
    <d v="2019-04-24T00:00:00"/>
    <n v="1"/>
    <s v="鞘翅目"/>
    <s v="金花蟲科"/>
    <x v="4"/>
    <m/>
    <n v="0"/>
    <x v="15"/>
  </r>
  <r>
    <x v="4"/>
    <d v="2019-04-24T00:00:00"/>
    <n v="7"/>
    <s v="蜘蛛目"/>
    <s v="金蛛科"/>
    <x v="2"/>
    <m/>
    <s v="蜘蛛"/>
    <x v="16"/>
  </r>
  <r>
    <x v="4"/>
    <d v="2019-04-24T00:00:00"/>
    <n v="4"/>
    <s v="雙翅目"/>
    <s v="長足虻科"/>
    <x v="2"/>
    <m/>
    <n v="0"/>
    <x v="6"/>
  </r>
  <r>
    <x v="4"/>
    <d v="2019-04-24T00:00:00"/>
    <n v="4"/>
    <s v="蜘蛛目"/>
    <s v="長腳蛛科"/>
    <x v="2"/>
    <s v="華麗長腳蛛"/>
    <s v="蜘蛛"/>
    <x v="17"/>
  </r>
  <r>
    <x v="4"/>
    <d v="2019-04-24T00:00:00"/>
    <n v="3"/>
    <s v="雙翅目"/>
    <s v="渚蠅科"/>
    <x v="0"/>
    <m/>
    <n v="0"/>
    <x v="0"/>
  </r>
  <r>
    <x v="4"/>
    <d v="2019-04-24T00:00:00"/>
    <n v="8"/>
    <s v="雙翅目"/>
    <s v="稈蠅科"/>
    <x v="0"/>
    <m/>
    <n v="0"/>
    <x v="23"/>
  </r>
  <r>
    <x v="4"/>
    <d v="2019-04-24T00:00:00"/>
    <n v="11"/>
    <s v="雙翅目"/>
    <s v="搖蚊科"/>
    <x v="0"/>
    <s v="小刺搖蚊"/>
    <n v="0"/>
    <x v="1"/>
  </r>
  <r>
    <x v="4"/>
    <d v="2019-04-24T00:00:00"/>
    <n v="36"/>
    <s v="雙翅目"/>
    <s v="搖蚊科"/>
    <x v="0"/>
    <s v="池畔搖蚊"/>
    <n v="0"/>
    <x v="1"/>
  </r>
  <r>
    <x v="4"/>
    <d v="2019-04-24T00:00:00"/>
    <n v="6"/>
    <s v="雙翅目"/>
    <s v="搖蚊科"/>
    <x v="0"/>
    <s v="克利搖蚊"/>
    <n v="0"/>
    <x v="1"/>
  </r>
  <r>
    <x v="4"/>
    <d v="2019-04-24T00:00:00"/>
    <n v="11"/>
    <s v="雙翅目"/>
    <s v="搖蚊科"/>
    <x v="0"/>
    <s v="隱搖蚊"/>
    <n v="0"/>
    <x v="1"/>
  </r>
  <r>
    <x v="4"/>
    <d v="2019-04-24T00:00:00"/>
    <n v="40"/>
    <s v="雙翅目"/>
    <s v="搖蚊科"/>
    <x v="0"/>
    <s v="鹽埕搖蚊"/>
    <n v="0"/>
    <x v="1"/>
  </r>
  <r>
    <x v="4"/>
    <d v="2019-04-24T00:00:00"/>
    <n v="3"/>
    <s v="半翅目"/>
    <s v="葉蟬科"/>
    <x v="3"/>
    <s v="白翅褐脈葉蟬"/>
    <s v="葉蟬"/>
    <x v="9"/>
  </r>
  <r>
    <x v="4"/>
    <d v="2019-04-24T00:00:00"/>
    <n v="12"/>
    <s v="半翅目"/>
    <s v="葉蟬科"/>
    <x v="3"/>
    <s v="偽黑尾葉蟬"/>
    <s v="葉蟬"/>
    <x v="9"/>
  </r>
  <r>
    <x v="4"/>
    <d v="2019-04-24T00:00:00"/>
    <n v="1"/>
    <s v="半翅目"/>
    <s v="葉蟬科"/>
    <x v="3"/>
    <s v="電光葉蟬"/>
    <s v="葉蟬"/>
    <x v="9"/>
  </r>
  <r>
    <x v="4"/>
    <d v="2019-04-24T00:00:00"/>
    <n v="1"/>
    <s v="膜翅目"/>
    <s v="釉小蜂科"/>
    <x v="1"/>
    <m/>
    <n v="0"/>
    <x v="10"/>
  </r>
  <r>
    <x v="4"/>
    <d v="2019-04-24T00:00:00"/>
    <n v="17"/>
    <s v="半翅目"/>
    <s v="稻蝨科"/>
    <x v="3"/>
    <s v="白背飛蝨"/>
    <s v="飛蝨"/>
    <x v="11"/>
  </r>
  <r>
    <x v="4"/>
    <d v="2019-04-24T00:00:00"/>
    <n v="1"/>
    <s v="半翅目"/>
    <s v="緣椿科"/>
    <x v="3"/>
    <s v="稻刺緣椿"/>
    <n v="0"/>
    <x v="58"/>
  </r>
  <r>
    <x v="4"/>
    <d v="2019-04-24T00:00:00"/>
    <n v="1"/>
    <s v="鞘翅目"/>
    <s v="瓢蟲科"/>
    <x v="2"/>
    <s v="橙瓢蟲"/>
    <s v="瓢蟲"/>
    <x v="25"/>
  </r>
  <r>
    <x v="4"/>
    <d v="2019-04-24T00:00:00"/>
    <n v="1"/>
    <s v="纓翅目"/>
    <s v="薊馬科"/>
    <x v="3"/>
    <m/>
    <n v="0"/>
    <x v="45"/>
  </r>
  <r>
    <x v="4"/>
    <d v="2019-04-24T00:00:00"/>
    <n v="6"/>
    <s v="雙翅目"/>
    <s v="蠓科"/>
    <x v="0"/>
    <m/>
    <n v="0"/>
    <x v="12"/>
  </r>
  <r>
    <x v="4"/>
    <d v="2019-05-15T00:00:00"/>
    <n v="2"/>
    <s v="膜翅目"/>
    <s v="小繭蜂科"/>
    <x v="1"/>
    <m/>
    <n v="0"/>
    <x v="2"/>
  </r>
  <r>
    <x v="4"/>
    <d v="2019-05-15T00:00:00"/>
    <n v="1"/>
    <s v="雙翅目"/>
    <s v="日蠅科"/>
    <x v="0"/>
    <m/>
    <n v="0"/>
    <x v="3"/>
  </r>
  <r>
    <x v="4"/>
    <d v="2019-05-15T00:00:00"/>
    <n v="2"/>
    <s v="蜘蛛目"/>
    <s v="金蛛科"/>
    <x v="2"/>
    <m/>
    <s v="蜘蛛"/>
    <x v="16"/>
  </r>
  <r>
    <x v="4"/>
    <d v="2019-05-15T00:00:00"/>
    <n v="9"/>
    <s v="雙翅目"/>
    <s v="長足虻科"/>
    <x v="2"/>
    <m/>
    <n v="0"/>
    <x v="6"/>
  </r>
  <r>
    <x v="4"/>
    <d v="2019-05-15T00:00:00"/>
    <n v="8"/>
    <s v="蜘蛛目"/>
    <s v="長腳蛛科"/>
    <x v="2"/>
    <s v="華麗長腳蛛"/>
    <s v="蜘蛛"/>
    <x v="17"/>
  </r>
  <r>
    <x v="4"/>
    <d v="2019-05-15T00:00:00"/>
    <n v="1"/>
    <s v="雙翅目"/>
    <s v="食蚜蠅科"/>
    <x v="2"/>
    <m/>
    <n v="0"/>
    <x v="18"/>
  </r>
  <r>
    <x v="4"/>
    <d v="2019-05-15T00:00:00"/>
    <n v="1"/>
    <s v="雙翅目"/>
    <s v="寄蠅科"/>
    <x v="1"/>
    <m/>
    <n v="0"/>
    <x v="21"/>
  </r>
  <r>
    <x v="4"/>
    <d v="2019-05-15T00:00:00"/>
    <n v="10"/>
    <s v="雙翅目"/>
    <s v="稈蠅科"/>
    <x v="0"/>
    <m/>
    <n v="0"/>
    <x v="23"/>
  </r>
  <r>
    <x v="4"/>
    <d v="2019-05-15T00:00:00"/>
    <n v="2"/>
    <s v="半翅目"/>
    <s v="蛛緣椿科"/>
    <x v="3"/>
    <s v="台灣蜘蛛緣椿象"/>
    <n v="0"/>
    <x v="42"/>
  </r>
  <r>
    <x v="4"/>
    <d v="2019-05-15T00:00:00"/>
    <n v="15"/>
    <s v="鞘翅目"/>
    <s v="象鼻蟲科"/>
    <x v="3"/>
    <m/>
    <n v="0"/>
    <x v="8"/>
  </r>
  <r>
    <x v="4"/>
    <d v="2019-05-15T00:00:00"/>
    <n v="1"/>
    <s v="半翅目"/>
    <s v="圓飛蝨科"/>
    <x v="3"/>
    <m/>
    <n v="0"/>
    <x v="85"/>
  </r>
  <r>
    <x v="4"/>
    <d v="2019-05-15T00:00:00"/>
    <n v="14"/>
    <s v="半翅目"/>
    <s v="葉蟬科"/>
    <x v="3"/>
    <s v="白背飛蝨"/>
    <s v="葉蟬"/>
    <x v="9"/>
  </r>
  <r>
    <x v="4"/>
    <d v="2019-05-15T00:00:00"/>
    <n v="17"/>
    <s v="半翅目"/>
    <s v="葉蟬科"/>
    <x v="3"/>
    <s v="偽黑尾葉蟬"/>
    <s v="葉蟬"/>
    <x v="9"/>
  </r>
  <r>
    <x v="4"/>
    <d v="2019-05-15T00:00:00"/>
    <n v="2"/>
    <s v="半翅目"/>
    <s v="稻蝨科"/>
    <x v="3"/>
    <s v="斑飛蝨"/>
    <s v="飛蝨"/>
    <x v="11"/>
  </r>
  <r>
    <x v="4"/>
    <d v="2019-05-15T00:00:00"/>
    <n v="2"/>
    <s v="鞘翅目"/>
    <s v="瓢蟲科"/>
    <x v="2"/>
    <s v="橙瓢蟲"/>
    <s v="瓢蟲"/>
    <x v="25"/>
  </r>
  <r>
    <x v="4"/>
    <d v="2019-05-15T00:00:00"/>
    <n v="1"/>
    <s v="鞘翅目"/>
    <s v="瓢蟲科"/>
    <x v="2"/>
    <s v="錨紋瓢蟲"/>
    <s v="瓢蟲"/>
    <x v="25"/>
  </r>
  <r>
    <x v="4"/>
    <d v="2019-05-15T00:00:00"/>
    <n v="2"/>
    <s v="雙翅目"/>
    <s v="頭蠅科"/>
    <x v="1"/>
    <m/>
    <n v="0"/>
    <x v="65"/>
  </r>
  <r>
    <x v="4"/>
    <d v="2019-05-15T00:00:00"/>
    <n v="1"/>
    <s v="直翅目"/>
    <s v="蟋蟀科"/>
    <x v="4"/>
    <m/>
    <n v="0"/>
    <x v="37"/>
  </r>
  <r>
    <x v="4"/>
    <d v="2019-05-15T00:00:00"/>
    <n v="1"/>
    <s v="蜘蛛目"/>
    <s v="蟹蛛科"/>
    <x v="2"/>
    <m/>
    <s v="蜘蛛"/>
    <x v="38"/>
  </r>
  <r>
    <x v="4"/>
    <d v="2019-05-31T00:00:00"/>
    <n v="5"/>
    <s v="雙翅目"/>
    <s v="沼蠅科"/>
    <x v="0"/>
    <m/>
    <n v="0"/>
    <x v="36"/>
  </r>
  <r>
    <x v="4"/>
    <d v="2019-05-31T00:00:00"/>
    <n v="1"/>
    <s v="鞘翅目"/>
    <s v="金花蟲科"/>
    <x v="4"/>
    <m/>
    <n v="0"/>
    <x v="15"/>
  </r>
  <r>
    <x v="4"/>
    <d v="2019-05-31T00:00:00"/>
    <n v="1"/>
    <s v="雙翅目"/>
    <s v="長足虻科"/>
    <x v="2"/>
    <m/>
    <n v="0"/>
    <x v="6"/>
  </r>
  <r>
    <x v="4"/>
    <d v="2019-05-31T00:00:00"/>
    <n v="5"/>
    <s v="半翅目"/>
    <s v="長椿科"/>
    <x v="3"/>
    <m/>
    <n v="0"/>
    <x v="76"/>
  </r>
  <r>
    <x v="4"/>
    <d v="2019-05-31T00:00:00"/>
    <n v="7"/>
    <s v="雙翅目"/>
    <s v="渚蠅科"/>
    <x v="0"/>
    <m/>
    <n v="0"/>
    <x v="0"/>
  </r>
  <r>
    <x v="4"/>
    <d v="2019-05-31T00:00:00"/>
    <n v="8"/>
    <s v="半翅目"/>
    <s v="蛛緣椿科"/>
    <x v="3"/>
    <s v="台灣蜘蛛緣椿象"/>
    <n v="0"/>
    <x v="42"/>
  </r>
  <r>
    <x v="4"/>
    <d v="2019-05-31T00:00:00"/>
    <n v="1"/>
    <s v="鞘翅目"/>
    <s v="象鼻蟲科"/>
    <x v="3"/>
    <s v="水稻水象鼻蟲"/>
    <n v="0"/>
    <x v="8"/>
  </r>
  <r>
    <x v="4"/>
    <d v="2019-05-31T00:00:00"/>
    <n v="124"/>
    <s v="半翅目"/>
    <s v="葉蟬科"/>
    <x v="3"/>
    <s v="偽黑尾葉蟬"/>
    <s v="葉蟬"/>
    <x v="9"/>
  </r>
  <r>
    <x v="4"/>
    <d v="2019-05-31T00:00:00"/>
    <n v="5"/>
    <s v="半翅目"/>
    <s v="葉蟬科"/>
    <x v="3"/>
    <s v="黑條黑尾葉蟬"/>
    <s v="葉蟬"/>
    <x v="9"/>
  </r>
  <r>
    <x v="4"/>
    <d v="2019-05-31T00:00:00"/>
    <n v="6"/>
    <s v="半翅目"/>
    <s v="葉蟬科"/>
    <x v="3"/>
    <s v="電光葉蟬"/>
    <s v="葉蟬"/>
    <x v="9"/>
  </r>
  <r>
    <x v="4"/>
    <d v="2019-05-31T00:00:00"/>
    <n v="15"/>
    <s v="半翅目"/>
    <s v="稻蝨科"/>
    <x v="3"/>
    <s v="白背飛蝨"/>
    <s v="飛蝨"/>
    <x v="11"/>
  </r>
  <r>
    <x v="4"/>
    <d v="2019-05-31T00:00:00"/>
    <n v="12"/>
    <s v="半翅目"/>
    <s v="稻蝨科"/>
    <x v="3"/>
    <s v="斑飛蝨"/>
    <s v="飛蝨"/>
    <x v="11"/>
  </r>
  <r>
    <x v="4"/>
    <d v="2019-05-31T00:00:00"/>
    <n v="4"/>
    <s v="半翅目"/>
    <s v="稻蝨科"/>
    <x v="3"/>
    <s v="褐飛蝨"/>
    <s v="飛蝨"/>
    <x v="11"/>
  </r>
  <r>
    <x v="4"/>
    <d v="2019-05-31T00:00:00"/>
    <n v="8"/>
    <s v="鞘翅目"/>
    <s v="瓢蟲科"/>
    <x v="2"/>
    <s v="橙瓢蟲"/>
    <s v="瓢蟲"/>
    <x v="25"/>
  </r>
  <r>
    <x v="4"/>
    <d v="2019-05-31T00:00:00"/>
    <n v="1"/>
    <s v="鱗翅目"/>
    <s v="螟蛾科"/>
    <x v="3"/>
    <m/>
    <n v="0"/>
    <x v="44"/>
  </r>
  <r>
    <x v="4"/>
    <d v="2019-05-31T00:00:00"/>
    <n v="1"/>
    <s v="蜘蛛目"/>
    <s v="貓蛛科"/>
    <x v="2"/>
    <m/>
    <s v="蜘蛛"/>
    <x v="26"/>
  </r>
  <r>
    <x v="4"/>
    <d v="2019-05-31T00:00:00"/>
    <n v="2"/>
    <s v="雙翅目"/>
    <s v="頭蠅科"/>
    <x v="1"/>
    <m/>
    <n v="0"/>
    <x v="65"/>
  </r>
  <r>
    <x v="4"/>
    <d v="2019-05-31T00:00:00"/>
    <n v="1"/>
    <s v="蜘蛛目"/>
    <s v="蟹蛛科"/>
    <x v="2"/>
    <m/>
    <s v="蜘蛛"/>
    <x v="38"/>
  </r>
  <r>
    <x v="4"/>
    <d v="2019-06-17T00:00:00"/>
    <n v="2"/>
    <s v="膜翅目"/>
    <s v="小繭蜂科"/>
    <x v="1"/>
    <m/>
    <n v="0"/>
    <x v="2"/>
  </r>
  <r>
    <x v="4"/>
    <d v="2019-06-17T00:00:00"/>
    <n v="1"/>
    <s v="雙翅目"/>
    <s v="日蠅科"/>
    <x v="0"/>
    <m/>
    <n v="0"/>
    <x v="3"/>
  </r>
  <r>
    <x v="4"/>
    <d v="2019-06-17T00:00:00"/>
    <n v="2"/>
    <s v="蜘蛛目"/>
    <s v="皿網蛛科"/>
    <x v="2"/>
    <m/>
    <s v="蜘蛛"/>
    <x v="4"/>
  </r>
  <r>
    <x v="4"/>
    <d v="2019-06-17T00:00:00"/>
    <n v="1"/>
    <s v="膜翅目"/>
    <s v="赤眼蜂科"/>
    <x v="1"/>
    <m/>
    <n v="0"/>
    <x v="14"/>
  </r>
  <r>
    <x v="4"/>
    <d v="2019-06-17T00:00:00"/>
    <n v="1"/>
    <s v="雙翅目"/>
    <s v="果實蠅科"/>
    <x v="0"/>
    <m/>
    <n v="0"/>
    <x v="48"/>
  </r>
  <r>
    <x v="4"/>
    <d v="2019-06-17T00:00:00"/>
    <n v="4"/>
    <s v="雙翅目"/>
    <s v="長足虻科"/>
    <x v="2"/>
    <m/>
    <n v="0"/>
    <x v="6"/>
  </r>
  <r>
    <x v="4"/>
    <d v="2019-06-17T00:00:00"/>
    <n v="2"/>
    <s v="蜘蛛目"/>
    <s v="長腳蛛科"/>
    <x v="2"/>
    <s v="華麗長腳蛛"/>
    <s v="蜘蛛"/>
    <x v="17"/>
  </r>
  <r>
    <x v="4"/>
    <d v="2019-06-17T00:00:00"/>
    <n v="1"/>
    <s v="蜘蛛目"/>
    <s v="狼蛛科"/>
    <x v="2"/>
    <m/>
    <s v="蜘蛛"/>
    <x v="62"/>
  </r>
  <r>
    <x v="4"/>
    <d v="2019-06-17T00:00:00"/>
    <n v="1"/>
    <s v="蜘蛛目"/>
    <s v="袋蛛科"/>
    <x v="2"/>
    <m/>
    <s v="蜘蛛"/>
    <x v="7"/>
  </r>
  <r>
    <x v="4"/>
    <d v="2019-06-17T00:00:00"/>
    <n v="4"/>
    <s v="雙翅目"/>
    <s v="稈蠅科"/>
    <x v="0"/>
    <m/>
    <n v="0"/>
    <x v="23"/>
  </r>
  <r>
    <x v="4"/>
    <d v="2019-06-17T00:00:00"/>
    <n v="7"/>
    <s v="半翅目"/>
    <s v="蛛緣椿科"/>
    <x v="3"/>
    <m/>
    <n v="0"/>
    <x v="42"/>
  </r>
  <r>
    <x v="4"/>
    <d v="2019-06-17T00:00:00"/>
    <n v="1"/>
    <s v="鞘翅目"/>
    <s v="象鼻蟲科"/>
    <x v="3"/>
    <m/>
    <n v="0"/>
    <x v="8"/>
  </r>
  <r>
    <x v="4"/>
    <d v="2019-06-17T00:00:00"/>
    <n v="1"/>
    <s v="半翅目"/>
    <s v="椿科"/>
    <x v="3"/>
    <s v="南方綠椿象"/>
    <n v="0"/>
    <x v="24"/>
  </r>
  <r>
    <x v="4"/>
    <d v="2019-06-17T00:00:00"/>
    <n v="138"/>
    <s v="半翅目"/>
    <s v="葉蟬科"/>
    <x v="3"/>
    <s v="偽黑尾葉蟬"/>
    <s v="葉蟬"/>
    <x v="9"/>
  </r>
  <r>
    <x v="4"/>
    <d v="2019-06-17T00:00:00"/>
    <n v="35"/>
    <s v="半翅目"/>
    <s v="葉蟬科"/>
    <x v="3"/>
    <s v="電光葉蟬"/>
    <s v="葉蟬"/>
    <x v="9"/>
  </r>
  <r>
    <x v="4"/>
    <d v="2019-06-17T00:00:00"/>
    <n v="23"/>
    <s v="半翅目"/>
    <s v="稻蝨科"/>
    <x v="3"/>
    <s v="白背飛蝨"/>
    <s v="飛蝨"/>
    <x v="11"/>
  </r>
  <r>
    <x v="4"/>
    <d v="2019-06-17T00:00:00"/>
    <n v="10"/>
    <s v="半翅目"/>
    <s v="稻蝨科"/>
    <x v="3"/>
    <s v="褐飛蝨"/>
    <s v="飛蝨"/>
    <x v="11"/>
  </r>
  <r>
    <x v="4"/>
    <d v="2019-06-17T00:00:00"/>
    <n v="1"/>
    <s v="半翅目"/>
    <s v="緣椿科"/>
    <x v="3"/>
    <s v="稻刺緣椿"/>
    <n v="0"/>
    <x v="58"/>
  </r>
  <r>
    <x v="4"/>
    <d v="2019-06-17T00:00:00"/>
    <n v="1"/>
    <s v="膜翅目"/>
    <s v="緣腹細蜂科"/>
    <x v="1"/>
    <m/>
    <n v="0"/>
    <x v="32"/>
  </r>
  <r>
    <x v="4"/>
    <d v="2019-06-17T00:00:00"/>
    <n v="1"/>
    <s v="直翅目"/>
    <s v="蝗科"/>
    <x v="3"/>
    <m/>
    <n v="0"/>
    <x v="33"/>
  </r>
  <r>
    <x v="4"/>
    <d v="2019-06-17T00:00:00"/>
    <n v="1"/>
    <s v="鞘翅目"/>
    <s v="瓢蟲科"/>
    <x v="2"/>
    <s v="橙瓢蟲"/>
    <s v="瓢蟲"/>
    <x v="25"/>
  </r>
  <r>
    <x v="4"/>
    <d v="2019-06-17T00:00:00"/>
    <n v="1"/>
    <s v="雙翅目"/>
    <s v="縞蠅科"/>
    <x v="0"/>
    <m/>
    <n v="0"/>
    <x v="64"/>
  </r>
  <r>
    <x v="4"/>
    <d v="2019-06-17T00:00:00"/>
    <n v="4"/>
    <s v="蜘蛛目"/>
    <s v="貓蛛科"/>
    <x v="2"/>
    <m/>
    <s v="蜘蛛"/>
    <x v="26"/>
  </r>
  <r>
    <x v="4"/>
    <d v="2019-06-17T00:00:00"/>
    <n v="2"/>
    <s v="雙翅目"/>
    <s v="頭蠅科"/>
    <x v="1"/>
    <m/>
    <n v="0"/>
    <x v="65"/>
  </r>
  <r>
    <x v="4"/>
    <d v="2019-06-17T00:00:00"/>
    <n v="4"/>
    <s v="蜘蛛目"/>
    <s v="蟹蛛科"/>
    <x v="2"/>
    <m/>
    <s v="蜘蛛"/>
    <x v="38"/>
  </r>
  <r>
    <x v="4"/>
    <d v="2019-06-17T00:00:00"/>
    <n v="4"/>
    <s v="膜翅目"/>
    <s v="蟻科"/>
    <x v="2"/>
    <m/>
    <n v="0"/>
    <x v="27"/>
  </r>
  <r>
    <x v="4"/>
    <d v="2019-06-17T00:00:00"/>
    <n v="2"/>
    <s v="膜翅目"/>
    <s v="鐮蜂科"/>
    <x v="1"/>
    <m/>
    <n v="0"/>
    <x v="46"/>
  </r>
  <r>
    <x v="4"/>
    <d v="2019-06-26T00:00:00"/>
    <n v="2"/>
    <s v="半翅目"/>
    <s v="蛛緣椿科"/>
    <x v="3"/>
    <s v="禾蛛緣椿"/>
    <n v="0"/>
    <x v="42"/>
  </r>
  <r>
    <x v="4"/>
    <d v="2019-06-26T00:00:00"/>
    <n v="1"/>
    <s v="半翅目"/>
    <s v="椿象科"/>
    <x v="3"/>
    <s v="黑椿象"/>
    <n v="0"/>
    <x v="24"/>
  </r>
  <r>
    <x v="4"/>
    <d v="2019-06-26T00:00:00"/>
    <n v="4"/>
    <s v="半翅目"/>
    <s v="椿象科"/>
    <x v="3"/>
    <s v="稻赤蔓椿"/>
    <n v="0"/>
    <x v="24"/>
  </r>
  <r>
    <x v="4"/>
    <d v="2019-06-26T00:00:00"/>
    <n v="61"/>
    <s v="半翅目"/>
    <s v="葉蟬科"/>
    <x v="3"/>
    <s v="偽黑尾葉蟬"/>
    <s v="葉蟬"/>
    <x v="9"/>
  </r>
  <r>
    <x v="4"/>
    <d v="2019-06-26T00:00:00"/>
    <n v="6"/>
    <s v="鞘翅目"/>
    <s v="瓢蟲科"/>
    <x v="2"/>
    <s v="橙瓢蟲"/>
    <s v="瓢蟲"/>
    <x v="25"/>
  </r>
  <r>
    <x v="4"/>
    <d v="2019-06-26T00:00:00"/>
    <n v="1"/>
    <s v="直翅目"/>
    <s v="螽斯科"/>
    <x v="4"/>
    <m/>
    <n v="0"/>
    <x v="34"/>
  </r>
  <r>
    <x v="4"/>
    <d v="2019-06-26T00:00:00"/>
    <n v="2"/>
    <s v="蜘蛛目"/>
    <s v="貓蛛科"/>
    <x v="2"/>
    <m/>
    <s v="蜘蛛"/>
    <x v="26"/>
  </r>
  <r>
    <x v="4"/>
    <d v="2019-06-26T00:00:00"/>
    <n v="2"/>
    <s v="蜘蛛目"/>
    <s v="狼蛛科"/>
    <x v="2"/>
    <m/>
    <s v="蜘蛛"/>
    <x v="62"/>
  </r>
  <r>
    <x v="4"/>
    <d v="2019-06-26T00:00:00"/>
    <n v="1"/>
    <s v="膜翅目"/>
    <s v="鐮蜂科"/>
    <x v="1"/>
    <m/>
    <n v="0"/>
    <x v="46"/>
  </r>
  <r>
    <x v="4"/>
    <d v="2019-06-26T00:00:00"/>
    <n v="2"/>
    <s v="膜翅目"/>
    <s v="蟻科"/>
    <x v="2"/>
    <s v="黑棘蟻"/>
    <n v="0"/>
    <x v="27"/>
  </r>
  <r>
    <x v="4"/>
    <d v="2019-06-26T00:00:00"/>
    <n v="1"/>
    <s v="膜翅目"/>
    <s v="蟻科"/>
    <x v="2"/>
    <m/>
    <n v="0"/>
    <x v="27"/>
  </r>
  <r>
    <x v="4"/>
    <d v="2019-06-26T00:00:00"/>
    <n v="1"/>
    <s v="雙翅目"/>
    <s v="大附蠅科"/>
    <x v="0"/>
    <m/>
    <n v="0"/>
    <x v="28"/>
  </r>
  <r>
    <x v="4"/>
    <d v="2019-06-26T00:00:00"/>
    <n v="2"/>
    <s v="雙翅目"/>
    <s v="頭蠅科"/>
    <x v="1"/>
    <m/>
    <n v="0"/>
    <x v="65"/>
  </r>
  <r>
    <x v="4"/>
    <d v="2019-06-26T00:00:00"/>
    <n v="1"/>
    <s v="雙翅目"/>
    <s v="沼蠅科"/>
    <x v="0"/>
    <s v="長角沼蠅"/>
    <n v="0"/>
    <x v="36"/>
  </r>
  <r>
    <x v="5"/>
    <d v="2019-03-27T00:00:00"/>
    <n v="4"/>
    <s v="雙翅目"/>
    <s v="渚蠅科"/>
    <x v="0"/>
    <m/>
    <n v="0"/>
    <x v="0"/>
  </r>
  <r>
    <x v="5"/>
    <d v="2019-03-27T00:00:00"/>
    <n v="1"/>
    <s v="雙翅目"/>
    <s v="搖蚊科"/>
    <x v="0"/>
    <s v="池畔搖蚊"/>
    <n v="0"/>
    <x v="1"/>
  </r>
  <r>
    <x v="5"/>
    <d v="2019-03-27T00:00:00"/>
    <n v="4"/>
    <s v="雙翅目"/>
    <s v="搖蚊科"/>
    <x v="0"/>
    <s v="克利搖蚊1"/>
    <n v="0"/>
    <x v="1"/>
  </r>
  <r>
    <x v="5"/>
    <d v="2019-03-27T00:00:00"/>
    <n v="1"/>
    <s v="雙翅目"/>
    <s v="搖蚊科"/>
    <x v="0"/>
    <s v="克利搖蚊2"/>
    <n v="0"/>
    <x v="1"/>
  </r>
  <r>
    <x v="5"/>
    <d v="2019-03-27T00:00:00"/>
    <n v="2"/>
    <s v="雙翅目"/>
    <s v="搖蚊科"/>
    <x v="0"/>
    <s v="隱搖蚊"/>
    <n v="0"/>
    <x v="1"/>
  </r>
  <r>
    <x v="5"/>
    <d v="2019-04-10T00:00:00"/>
    <n v="1"/>
    <s v="雙翅目"/>
    <s v="長足虻科"/>
    <x v="2"/>
    <m/>
    <n v="0"/>
    <x v="6"/>
  </r>
  <r>
    <x v="5"/>
    <d v="2019-04-10T00:00:00"/>
    <n v="66"/>
    <s v="雙翅目"/>
    <s v="渚蠅科"/>
    <x v="0"/>
    <m/>
    <n v="0"/>
    <x v="0"/>
  </r>
  <r>
    <x v="5"/>
    <d v="2019-04-10T00:00:00"/>
    <n v="1"/>
    <s v="雙翅目"/>
    <s v="渚蠅科"/>
    <x v="2"/>
    <s v="泥渚蠅"/>
    <n v="0"/>
    <x v="0"/>
  </r>
  <r>
    <x v="5"/>
    <d v="2019-04-24T00:00:00"/>
    <n v="1"/>
    <s v="雙翅目"/>
    <s v="長足虻科"/>
    <x v="2"/>
    <m/>
    <n v="0"/>
    <x v="6"/>
  </r>
  <r>
    <x v="5"/>
    <d v="2019-04-24T00:00:00"/>
    <n v="1"/>
    <s v="蜘蛛目"/>
    <s v="長腳蛛科"/>
    <x v="2"/>
    <s v="華麗長腳蛛"/>
    <s v="蜘蛛"/>
    <x v="17"/>
  </r>
  <r>
    <x v="5"/>
    <d v="2019-04-24T00:00:00"/>
    <n v="13"/>
    <s v="雙翅目"/>
    <s v="渚蠅科"/>
    <x v="0"/>
    <m/>
    <n v="0"/>
    <x v="0"/>
  </r>
  <r>
    <x v="5"/>
    <d v="2019-04-24T00:00:00"/>
    <n v="1"/>
    <s v="雙翅目"/>
    <s v="渚蠅科"/>
    <x v="2"/>
    <s v="泥渚蠅"/>
    <n v="0"/>
    <x v="0"/>
  </r>
  <r>
    <x v="5"/>
    <d v="2019-04-24T00:00:00"/>
    <n v="55"/>
    <s v="雙翅目"/>
    <s v="搖蚊科"/>
    <x v="0"/>
    <s v="池畔搖蚊"/>
    <n v="0"/>
    <x v="1"/>
  </r>
  <r>
    <x v="5"/>
    <d v="2019-04-24T00:00:00"/>
    <n v="7"/>
    <s v="雙翅目"/>
    <s v="搖蚊科"/>
    <x v="0"/>
    <s v="隱搖蚊"/>
    <n v="0"/>
    <x v="1"/>
  </r>
  <r>
    <x v="5"/>
    <d v="2019-04-24T00:00:00"/>
    <n v="1"/>
    <s v="半翅目"/>
    <s v="葉蟬科"/>
    <x v="3"/>
    <s v="偽黑尾葉蟬"/>
    <s v="葉蟬"/>
    <x v="9"/>
  </r>
  <r>
    <x v="5"/>
    <d v="2019-04-24T00:00:00"/>
    <n v="1"/>
    <s v="半翅目"/>
    <s v="稻蝨科"/>
    <x v="3"/>
    <s v="白背飛蝨"/>
    <s v="飛蝨"/>
    <x v="11"/>
  </r>
  <r>
    <x v="5"/>
    <d v="2019-05-15T00:00:00"/>
    <n v="4"/>
    <s v="雙翅目"/>
    <s v="沼蠅科"/>
    <x v="0"/>
    <s v="長角沼蠅"/>
    <n v="0"/>
    <x v="36"/>
  </r>
  <r>
    <x v="5"/>
    <d v="2019-05-15T00:00:00"/>
    <n v="1"/>
    <s v="半翅目"/>
    <s v="盲椿科"/>
    <x v="2"/>
    <m/>
    <n v="0"/>
    <x v="5"/>
  </r>
  <r>
    <x v="5"/>
    <d v="2019-05-15T00:00:00"/>
    <n v="3"/>
    <s v="膜翅目"/>
    <s v="金小蜂科"/>
    <x v="1"/>
    <m/>
    <n v="0"/>
    <x v="40"/>
  </r>
  <r>
    <x v="5"/>
    <d v="2019-05-15T00:00:00"/>
    <n v="2"/>
    <s v="蜘蛛目"/>
    <s v="金蛛科"/>
    <x v="2"/>
    <m/>
    <s v="蜘蛛"/>
    <x v="16"/>
  </r>
  <r>
    <x v="5"/>
    <d v="2019-05-15T00:00:00"/>
    <n v="1"/>
    <s v="雙翅目"/>
    <s v="長足虻科"/>
    <x v="2"/>
    <m/>
    <n v="0"/>
    <x v="6"/>
  </r>
  <r>
    <x v="5"/>
    <d v="2019-05-15T00:00:00"/>
    <n v="4"/>
    <s v="蜘蛛目"/>
    <s v="長腳蛛科"/>
    <x v="2"/>
    <s v="方網長腳蛛"/>
    <s v="蜘蛛"/>
    <x v="17"/>
  </r>
  <r>
    <x v="5"/>
    <d v="2019-05-15T00:00:00"/>
    <n v="7"/>
    <s v="蜘蛛目"/>
    <s v="長腳蛛科"/>
    <x v="2"/>
    <s v="日本長腳蛛"/>
    <s v="蜘蛛"/>
    <x v="17"/>
  </r>
  <r>
    <x v="5"/>
    <d v="2019-05-15T00:00:00"/>
    <n v="7"/>
    <s v="蜘蛛目"/>
    <s v="長腳蛛科"/>
    <x v="2"/>
    <s v="華麗長腳蛛"/>
    <s v="蜘蛛"/>
    <x v="17"/>
  </r>
  <r>
    <x v="5"/>
    <d v="2019-05-15T00:00:00"/>
    <n v="1"/>
    <s v="膜翅目"/>
    <s v="姬蜂科"/>
    <x v="1"/>
    <m/>
    <n v="0"/>
    <x v="19"/>
  </r>
  <r>
    <x v="5"/>
    <d v="2019-05-15T00:00:00"/>
    <n v="12"/>
    <s v="雙翅目"/>
    <s v="渚蠅科"/>
    <x v="0"/>
    <m/>
    <n v="0"/>
    <x v="0"/>
  </r>
  <r>
    <x v="5"/>
    <d v="2019-05-15T00:00:00"/>
    <n v="2"/>
    <s v="雙翅目"/>
    <s v="渚蠅科"/>
    <x v="2"/>
    <s v="泥渚蠅"/>
    <n v="0"/>
    <x v="0"/>
  </r>
  <r>
    <x v="5"/>
    <d v="2019-05-15T00:00:00"/>
    <n v="3"/>
    <s v="直翅目"/>
    <s v="菱蝗科"/>
    <x v="4"/>
    <m/>
    <n v="0"/>
    <x v="69"/>
  </r>
  <r>
    <x v="5"/>
    <d v="2019-05-15T00:00:00"/>
    <n v="5"/>
    <s v="雙翅目"/>
    <s v="搖蚊科"/>
    <x v="0"/>
    <s v="小刺搖蚊"/>
    <n v="0"/>
    <x v="1"/>
  </r>
  <r>
    <x v="5"/>
    <d v="2019-05-15T00:00:00"/>
    <n v="1"/>
    <s v="半翅目"/>
    <s v="椿象科"/>
    <x v="3"/>
    <s v="稻赤蔓椿"/>
    <n v="0"/>
    <x v="24"/>
  </r>
  <r>
    <x v="5"/>
    <d v="2019-05-15T00:00:00"/>
    <n v="6"/>
    <s v="半翅目"/>
    <s v="稻蝨科"/>
    <x v="3"/>
    <s v="白背飛蝨"/>
    <s v="飛蝨"/>
    <x v="11"/>
  </r>
  <r>
    <x v="5"/>
    <d v="2019-05-15T00:00:00"/>
    <n v="6"/>
    <s v="半翅目"/>
    <s v="稻蝨科"/>
    <x v="3"/>
    <s v="斑飛蝨"/>
    <s v="飛蝨"/>
    <x v="11"/>
  </r>
  <r>
    <x v="5"/>
    <d v="2019-05-15T00:00:00"/>
    <n v="1"/>
    <s v="膜翅目"/>
    <s v="緣腹細蜂科"/>
    <x v="1"/>
    <m/>
    <n v="0"/>
    <x v="32"/>
  </r>
  <r>
    <x v="5"/>
    <d v="2019-05-15T00:00:00"/>
    <n v="1"/>
    <s v="蜘蛛目"/>
    <s v="貓蛛科"/>
    <x v="2"/>
    <m/>
    <s v="蜘蛛"/>
    <x v="26"/>
  </r>
  <r>
    <x v="5"/>
    <d v="2019-05-15T00:00:00"/>
    <n v="1"/>
    <s v="纓翅目"/>
    <s v="薊馬科"/>
    <x v="3"/>
    <m/>
    <n v="0"/>
    <x v="45"/>
  </r>
  <r>
    <x v="5"/>
    <d v="2019-05-15T00:00:00"/>
    <n v="3"/>
    <s v="雙翅目"/>
    <s v="蠓科"/>
    <x v="0"/>
    <m/>
    <n v="0"/>
    <x v="12"/>
  </r>
  <r>
    <x v="5"/>
    <d v="2019-05-31T00:00:00"/>
    <n v="4"/>
    <s v="膜翅目"/>
    <s v="小繭蜂科"/>
    <x v="1"/>
    <m/>
    <n v="0"/>
    <x v="2"/>
  </r>
  <r>
    <x v="5"/>
    <d v="2019-05-31T00:00:00"/>
    <n v="16"/>
    <s v="雙翅目"/>
    <s v="日蠅科"/>
    <x v="0"/>
    <m/>
    <n v="0"/>
    <x v="3"/>
  </r>
  <r>
    <x v="5"/>
    <d v="2019-05-31T00:00:00"/>
    <n v="5"/>
    <s v="雙翅目"/>
    <s v="沼蠅科"/>
    <x v="0"/>
    <s v="長角沼蠅"/>
    <n v="0"/>
    <x v="36"/>
  </r>
  <r>
    <x v="5"/>
    <d v="2019-05-31T00:00:00"/>
    <n v="1"/>
    <s v="膜翅目"/>
    <s v="金小蜂科"/>
    <x v="1"/>
    <m/>
    <n v="0"/>
    <x v="40"/>
  </r>
  <r>
    <x v="5"/>
    <d v="2019-05-31T00:00:00"/>
    <n v="2"/>
    <s v="鞘翅目"/>
    <s v="金花蟲科"/>
    <x v="4"/>
    <s v="黃條葉蚤"/>
    <n v="0"/>
    <x v="15"/>
  </r>
  <r>
    <x v="5"/>
    <d v="2019-05-31T00:00:00"/>
    <n v="2"/>
    <s v="雙翅目"/>
    <s v="長足虻科"/>
    <x v="2"/>
    <m/>
    <n v="0"/>
    <x v="6"/>
  </r>
  <r>
    <x v="5"/>
    <d v="2019-05-31T00:00:00"/>
    <n v="4"/>
    <s v="蜘蛛目"/>
    <s v="長腳蛛科"/>
    <x v="2"/>
    <s v="華麗長腳蛛"/>
    <s v="蜘蛛"/>
    <x v="17"/>
  </r>
  <r>
    <x v="5"/>
    <d v="2019-05-31T00:00:00"/>
    <n v="1"/>
    <s v="蜘蛛目"/>
    <s v="長腳蛛科"/>
    <x v="2"/>
    <s v="華麗長腳蛛"/>
    <s v="蜘蛛"/>
    <x v="17"/>
  </r>
  <r>
    <x v="5"/>
    <d v="2019-05-31T00:00:00"/>
    <n v="1"/>
    <s v="蜘蛛目"/>
    <s v="狼蛛科"/>
    <x v="2"/>
    <m/>
    <s v="蜘蛛"/>
    <x v="62"/>
  </r>
  <r>
    <x v="5"/>
    <d v="2019-05-31T00:00:00"/>
    <n v="7"/>
    <s v="雙翅目"/>
    <s v="渚蠅科"/>
    <x v="0"/>
    <m/>
    <n v="0"/>
    <x v="0"/>
  </r>
  <r>
    <x v="5"/>
    <d v="2019-05-31T00:00:00"/>
    <n v="2"/>
    <s v="雙翅目"/>
    <s v="搖蚊科"/>
    <x v="0"/>
    <s v="池畔搖蚊"/>
    <n v="0"/>
    <x v="1"/>
  </r>
  <r>
    <x v="5"/>
    <d v="2019-05-31T00:00:00"/>
    <n v="19"/>
    <s v="雙翅目"/>
    <s v="搖蚊科"/>
    <x v="0"/>
    <s v="克利搖蚊"/>
    <n v="0"/>
    <x v="1"/>
  </r>
  <r>
    <x v="5"/>
    <d v="2019-05-31T00:00:00"/>
    <n v="3"/>
    <s v="雙翅目"/>
    <s v="搖蚊科"/>
    <x v="0"/>
    <s v="隱搖蚊"/>
    <n v="0"/>
    <x v="1"/>
  </r>
  <r>
    <x v="5"/>
    <d v="2019-05-31T00:00:00"/>
    <n v="6"/>
    <s v="雙翅目"/>
    <s v="搖蚊科"/>
    <x v="0"/>
    <s v="鹽埕搖蚊"/>
    <n v="0"/>
    <x v="1"/>
  </r>
  <r>
    <x v="5"/>
    <d v="2019-05-31T00:00:00"/>
    <n v="1"/>
    <s v="半翅目"/>
    <s v="椿象科"/>
    <x v="3"/>
    <s v="稻赤蔓椿"/>
    <n v="0"/>
    <x v="24"/>
  </r>
  <r>
    <x v="5"/>
    <d v="2019-05-31T00:00:00"/>
    <n v="1"/>
    <s v="半翅目"/>
    <s v="葉蟬科"/>
    <x v="3"/>
    <s v="偽黑尾葉蟬"/>
    <s v="葉蟬"/>
    <x v="9"/>
  </r>
  <r>
    <x v="5"/>
    <d v="2019-05-31T00:00:00"/>
    <n v="1"/>
    <s v="半翅目"/>
    <s v="葉蟬科"/>
    <x v="3"/>
    <s v="電光葉蟬"/>
    <s v="葉蟬"/>
    <x v="9"/>
  </r>
  <r>
    <x v="5"/>
    <d v="2019-05-31T00:00:00"/>
    <n v="1"/>
    <s v="蜉蝣目"/>
    <s v="蜉蝣科"/>
    <x v="0"/>
    <m/>
    <n v="0"/>
    <x v="86"/>
  </r>
  <r>
    <x v="5"/>
    <d v="2019-05-31T00:00:00"/>
    <n v="1"/>
    <s v="蜘蛛目"/>
    <s v="跳蛛科"/>
    <x v="2"/>
    <m/>
    <s v="蜘蛛"/>
    <x v="87"/>
  </r>
  <r>
    <x v="5"/>
    <d v="2019-05-31T00:00:00"/>
    <n v="5"/>
    <s v="雙翅目"/>
    <s v="舞虻科"/>
    <x v="2"/>
    <m/>
    <n v="0"/>
    <x v="49"/>
  </r>
  <r>
    <x v="5"/>
    <d v="2019-05-31T00:00:00"/>
    <n v="28"/>
    <s v="半翅目"/>
    <s v="稻蝨科"/>
    <x v="3"/>
    <s v="白背飛蝨"/>
    <s v="飛蝨"/>
    <x v="11"/>
  </r>
  <r>
    <x v="5"/>
    <d v="2019-05-31T00:00:00"/>
    <n v="1"/>
    <s v="鞘翅目"/>
    <s v="瓢蟲科"/>
    <x v="2"/>
    <s v="橙瓢蟲"/>
    <s v="瓢蟲"/>
    <x v="25"/>
  </r>
  <r>
    <x v="5"/>
    <d v="2019-05-31T00:00:00"/>
    <n v="2"/>
    <s v="鱗翅目"/>
    <s v="螟蛾科"/>
    <x v="3"/>
    <m/>
    <n v="0"/>
    <x v="44"/>
  </r>
  <r>
    <x v="5"/>
    <d v="2019-05-31T00:00:00"/>
    <n v="2"/>
    <s v="雙翅目"/>
    <s v="頭蠅科"/>
    <x v="1"/>
    <m/>
    <n v="0"/>
    <x v="65"/>
  </r>
  <r>
    <x v="5"/>
    <d v="2019-06-17T00:00:00"/>
    <n v="4"/>
    <s v="膜翅目"/>
    <s v="小繭蜂科"/>
    <x v="1"/>
    <m/>
    <n v="0"/>
    <x v="2"/>
  </r>
  <r>
    <x v="5"/>
    <d v="2019-06-17T00:00:00"/>
    <n v="1"/>
    <s v="蜘蛛目"/>
    <s v="皿網蛛科"/>
    <x v="2"/>
    <m/>
    <s v="蜘蛛"/>
    <x v="4"/>
  </r>
  <r>
    <x v="5"/>
    <d v="2019-06-17T00:00:00"/>
    <n v="6"/>
    <s v="雙翅目"/>
    <s v="沼蠅科"/>
    <x v="0"/>
    <s v="長角沼蠅"/>
    <n v="0"/>
    <x v="36"/>
  </r>
  <r>
    <x v="5"/>
    <d v="2019-06-17T00:00:00"/>
    <n v="2"/>
    <s v="半翅目"/>
    <s v="花椿科"/>
    <x v="2"/>
    <s v="小黑花椿象"/>
    <n v="0"/>
    <x v="39"/>
  </r>
  <r>
    <x v="5"/>
    <d v="2019-06-17T00:00:00"/>
    <n v="1"/>
    <s v="鞘翅目"/>
    <s v="金花蟲科"/>
    <x v="4"/>
    <s v="黃條葉蚤"/>
    <n v="0"/>
    <x v="15"/>
  </r>
  <r>
    <x v="5"/>
    <d v="2019-06-17T00:00:00"/>
    <n v="2"/>
    <s v="蜘蛛目"/>
    <s v="金蛛科"/>
    <x v="2"/>
    <m/>
    <s v="蜘蛛"/>
    <x v="16"/>
  </r>
  <r>
    <x v="5"/>
    <d v="2019-06-17T00:00:00"/>
    <n v="2"/>
    <s v="蜘蛛目"/>
    <s v="長腳蛛科"/>
    <x v="2"/>
    <s v="方網長腳蛛"/>
    <s v="蜘蛛"/>
    <x v="17"/>
  </r>
  <r>
    <x v="5"/>
    <d v="2019-06-17T00:00:00"/>
    <n v="1"/>
    <s v="蜘蛛目"/>
    <s v="長腳蛛科"/>
    <x v="2"/>
    <s v="綠鱗長腳蛛"/>
    <s v="蜘蛛"/>
    <x v="17"/>
  </r>
  <r>
    <x v="5"/>
    <d v="2019-06-17T00:00:00"/>
    <n v="2"/>
    <s v="雙翅目"/>
    <s v="渚蠅科"/>
    <x v="0"/>
    <m/>
    <n v="0"/>
    <x v="0"/>
  </r>
  <r>
    <x v="5"/>
    <d v="2019-06-17T00:00:00"/>
    <n v="2"/>
    <s v="雙翅目"/>
    <s v="稈蠅科"/>
    <x v="0"/>
    <m/>
    <n v="0"/>
    <x v="23"/>
  </r>
  <r>
    <x v="5"/>
    <d v="2019-06-17T00:00:00"/>
    <n v="3"/>
    <s v="半翅目"/>
    <s v="蛛緣椿科"/>
    <x v="3"/>
    <m/>
    <n v="0"/>
    <x v="42"/>
  </r>
  <r>
    <x v="5"/>
    <d v="2019-06-17T00:00:00"/>
    <n v="26"/>
    <s v="雙翅目"/>
    <s v="搖蚊科"/>
    <x v="0"/>
    <s v="池畔搖蚊"/>
    <n v="0"/>
    <x v="1"/>
  </r>
  <r>
    <x v="5"/>
    <d v="2019-06-17T00:00:00"/>
    <n v="1"/>
    <s v="半翅目"/>
    <s v="椿象科"/>
    <x v="3"/>
    <s v="南方綠椿象"/>
    <n v="0"/>
    <x v="24"/>
  </r>
  <r>
    <x v="5"/>
    <d v="2019-06-17T00:00:00"/>
    <n v="2"/>
    <s v="半翅目"/>
    <s v="葉蟬科"/>
    <x v="3"/>
    <s v="偽黑尾葉蟬"/>
    <s v="葉蟬"/>
    <x v="9"/>
  </r>
  <r>
    <x v="5"/>
    <d v="2019-06-17T00:00:00"/>
    <n v="2"/>
    <s v="膜翅目"/>
    <s v="蜜蜂科"/>
    <x v="0"/>
    <m/>
    <n v="0"/>
    <x v="43"/>
  </r>
  <r>
    <x v="5"/>
    <d v="2019-06-17T00:00:00"/>
    <n v="15"/>
    <s v="半翅目"/>
    <s v="稻蝨科"/>
    <x v="3"/>
    <s v="斑飛蝨"/>
    <s v="飛蝨"/>
    <x v="11"/>
  </r>
  <r>
    <x v="5"/>
    <d v="2019-06-17T00:00:00"/>
    <n v="11"/>
    <s v="半翅目"/>
    <s v="稻蝨科"/>
    <x v="3"/>
    <s v="褐飛蝨"/>
    <s v="飛蝨"/>
    <x v="11"/>
  </r>
  <r>
    <x v="5"/>
    <d v="2019-06-17T00:00:00"/>
    <n v="1"/>
    <s v="鞘翅目"/>
    <s v="瓢蟲科"/>
    <x v="2"/>
    <s v="橙瓢蟲"/>
    <s v="瓢蟲"/>
    <x v="25"/>
  </r>
  <r>
    <x v="5"/>
    <d v="2019-06-17T00:00:00"/>
    <n v="1"/>
    <s v="鱗翅目"/>
    <s v="螟蛾科"/>
    <x v="3"/>
    <m/>
    <n v="0"/>
    <x v="44"/>
  </r>
  <r>
    <x v="5"/>
    <d v="2019-06-17T00:00:00"/>
    <n v="1"/>
    <s v="雙翅目"/>
    <s v="頭蠅科"/>
    <x v="1"/>
    <m/>
    <n v="0"/>
    <x v="65"/>
  </r>
  <r>
    <x v="5"/>
    <d v="2019-06-17T00:00:00"/>
    <n v="2"/>
    <s v="膜翅目"/>
    <s v="鐮蜂科"/>
    <x v="1"/>
    <m/>
    <n v="0"/>
    <x v="46"/>
  </r>
  <r>
    <x v="5"/>
    <d v="2019-06-26T00:00:00"/>
    <n v="8"/>
    <s v="半翅目"/>
    <s v="稻蝨科"/>
    <x v="3"/>
    <s v="褐飛蝨"/>
    <s v="飛蝨"/>
    <x v="11"/>
  </r>
  <r>
    <x v="5"/>
    <d v="2019-06-26T00:00:00"/>
    <n v="2"/>
    <s v="半翅目"/>
    <s v="椿象科"/>
    <x v="3"/>
    <s v="南方綠椿象"/>
    <n v="0"/>
    <x v="24"/>
  </r>
  <r>
    <x v="5"/>
    <d v="2019-06-26T00:00:00"/>
    <n v="1"/>
    <s v="半翅目"/>
    <s v="葉蟬科"/>
    <x v="3"/>
    <s v="偽黑尾葉蟬"/>
    <s v="葉蟬"/>
    <x v="9"/>
  </r>
  <r>
    <x v="5"/>
    <d v="2019-06-26T00:00:00"/>
    <n v="1"/>
    <s v="蜘蛛目"/>
    <s v="皿網蛛科"/>
    <x v="2"/>
    <m/>
    <s v="蜘蛛"/>
    <x v="4"/>
  </r>
  <r>
    <x v="5"/>
    <d v="2019-06-26T00:00:00"/>
    <n v="1"/>
    <s v="蜘蛛目"/>
    <s v="長腳蛛科"/>
    <x v="2"/>
    <m/>
    <s v="蜘蛛"/>
    <x v="17"/>
  </r>
  <r>
    <x v="5"/>
    <d v="2019-06-26T00:00:00"/>
    <n v="2"/>
    <s v="雙翅目"/>
    <s v="渚蠅科"/>
    <x v="0"/>
    <m/>
    <n v="0"/>
    <x v="0"/>
  </r>
  <r>
    <x v="5"/>
    <d v="2019-06-26T00:00:00"/>
    <n v="2"/>
    <s v="雙翅目"/>
    <s v="沼蠅科"/>
    <x v="0"/>
    <s v="長角沼蠅"/>
    <n v="0"/>
    <x v="36"/>
  </r>
  <r>
    <x v="5"/>
    <d v="2019-06-26T00:00:00"/>
    <n v="1"/>
    <s v="雙翅目"/>
    <s v="稈蠅科"/>
    <x v="0"/>
    <m/>
    <n v="0"/>
    <x v="23"/>
  </r>
  <r>
    <x v="6"/>
    <d v="2019-03-27T00:00:00"/>
    <n v="1"/>
    <s v="雙翅目"/>
    <s v="長足虻科"/>
    <x v="2"/>
    <m/>
    <n v="0"/>
    <x v="6"/>
  </r>
  <r>
    <x v="6"/>
    <d v="2019-03-27T00:00:00"/>
    <n v="50"/>
    <s v="半翅目"/>
    <s v="蚜科"/>
    <x v="4"/>
    <m/>
    <n v="0"/>
    <x v="20"/>
  </r>
  <r>
    <x v="6"/>
    <d v="2019-03-27T00:00:00"/>
    <n v="4"/>
    <s v="半翅目"/>
    <s v="稻蝨科"/>
    <x v="3"/>
    <s v="白背飛蝨"/>
    <s v="飛蝨"/>
    <x v="11"/>
  </r>
  <r>
    <x v="6"/>
    <d v="2019-03-27T00:00:00"/>
    <n v="2"/>
    <s v="鱗翅目"/>
    <s v="螟蛾科"/>
    <x v="3"/>
    <s v="瘤野螟"/>
    <n v="0"/>
    <x v="44"/>
  </r>
  <r>
    <x v="6"/>
    <d v="2019-03-27T00:00:00"/>
    <n v="3"/>
    <s v="膜翅目"/>
    <s v="蟻科"/>
    <x v="2"/>
    <m/>
    <n v="0"/>
    <x v="27"/>
  </r>
  <r>
    <x v="6"/>
    <d v="2019-04-10T00:00:00"/>
    <n v="3"/>
    <s v="雙翅目"/>
    <s v="日蠅科"/>
    <x v="0"/>
    <m/>
    <n v="0"/>
    <x v="3"/>
  </r>
  <r>
    <x v="6"/>
    <d v="2019-04-10T00:00:00"/>
    <n v="3"/>
    <s v="半翅目"/>
    <s v="盲椿科"/>
    <x v="2"/>
    <s v="菸盲椿"/>
    <n v="0"/>
    <x v="5"/>
  </r>
  <r>
    <x v="6"/>
    <d v="2019-04-10T00:00:00"/>
    <n v="1"/>
    <s v="蜘蛛目"/>
    <s v="金蛛科"/>
    <x v="2"/>
    <m/>
    <s v="蜘蛛"/>
    <x v="16"/>
  </r>
  <r>
    <x v="6"/>
    <d v="2019-04-10T00:00:00"/>
    <n v="4"/>
    <s v="雙翅目"/>
    <s v="長足虻科"/>
    <x v="2"/>
    <m/>
    <n v="0"/>
    <x v="6"/>
  </r>
  <r>
    <x v="6"/>
    <d v="2019-04-10T00:00:00"/>
    <n v="2"/>
    <s v="膜翅目"/>
    <s v="姬蜂科"/>
    <x v="1"/>
    <m/>
    <n v="0"/>
    <x v="19"/>
  </r>
  <r>
    <x v="6"/>
    <d v="2019-04-10T00:00:00"/>
    <n v="2"/>
    <s v="雙翅目"/>
    <s v="寄蠅科"/>
    <x v="1"/>
    <m/>
    <n v="0"/>
    <x v="21"/>
  </r>
  <r>
    <x v="6"/>
    <d v="2019-04-10T00:00:00"/>
    <n v="11"/>
    <s v="雙翅目"/>
    <s v="渚蠅科"/>
    <x v="0"/>
    <m/>
    <n v="0"/>
    <x v="0"/>
  </r>
  <r>
    <x v="6"/>
    <d v="2019-04-10T00:00:00"/>
    <n v="5"/>
    <s v="雙翅目"/>
    <s v="稈蠅科"/>
    <x v="2"/>
    <s v="ana"/>
    <n v="0"/>
    <x v="23"/>
  </r>
  <r>
    <x v="6"/>
    <d v="2019-04-10T00:00:00"/>
    <n v="423"/>
    <s v="雙翅目"/>
    <s v="搖蚊科"/>
    <x v="0"/>
    <s v="池畔搖蚊"/>
    <n v="0"/>
    <x v="1"/>
  </r>
  <r>
    <x v="6"/>
    <d v="2019-04-10T00:00:00"/>
    <n v="12"/>
    <s v="雙翅目"/>
    <s v="搖蚊科"/>
    <x v="0"/>
    <s v="隱搖蚊"/>
    <n v="0"/>
    <x v="1"/>
  </r>
  <r>
    <x v="6"/>
    <d v="2019-04-10T00:00:00"/>
    <n v="1"/>
    <s v="膜翅目"/>
    <s v="釉小蜂科"/>
    <x v="1"/>
    <m/>
    <n v="0"/>
    <x v="10"/>
  </r>
  <r>
    <x v="6"/>
    <d v="2019-04-10T00:00:00"/>
    <n v="1"/>
    <s v="半翅目"/>
    <s v="稻蝨科"/>
    <x v="3"/>
    <s v="白背飛蝨"/>
    <s v="飛蝨"/>
    <x v="11"/>
  </r>
  <r>
    <x v="6"/>
    <d v="2019-04-10T00:00:00"/>
    <n v="3"/>
    <s v="半翅目"/>
    <s v="稻蝨科"/>
    <x v="3"/>
    <s v="斑飛蝨"/>
    <s v="飛蝨"/>
    <x v="11"/>
  </r>
  <r>
    <x v="6"/>
    <d v="2019-04-10T00:00:00"/>
    <n v="1"/>
    <s v="半翅目"/>
    <s v="緣椿科"/>
    <x v="3"/>
    <s v="稻刺緣椿"/>
    <n v="0"/>
    <x v="58"/>
  </r>
  <r>
    <x v="6"/>
    <d v="2019-04-10T00:00:00"/>
    <n v="2"/>
    <s v="直翅目"/>
    <s v="蝗科"/>
    <x v="3"/>
    <s v="小稻蝗"/>
    <n v="0"/>
    <x v="33"/>
  </r>
  <r>
    <x v="6"/>
    <d v="2019-04-24T00:00:00"/>
    <n v="1"/>
    <s v="膜翅目"/>
    <s v="小繭蜂科"/>
    <x v="1"/>
    <m/>
    <n v="0"/>
    <x v="2"/>
  </r>
  <r>
    <x v="6"/>
    <d v="2019-04-24T00:00:00"/>
    <n v="7"/>
    <s v="雙翅目"/>
    <s v="長足虻科"/>
    <x v="2"/>
    <m/>
    <n v="0"/>
    <x v="6"/>
  </r>
  <r>
    <x v="6"/>
    <d v="2019-04-24T00:00:00"/>
    <n v="2"/>
    <s v="蜘蛛目"/>
    <s v="長腳蛛科"/>
    <x v="2"/>
    <s v="方網長腳蛛"/>
    <s v="蜘蛛"/>
    <x v="17"/>
  </r>
  <r>
    <x v="6"/>
    <d v="2019-04-24T00:00:00"/>
    <n v="2"/>
    <s v="蜘蛛目"/>
    <s v="長腳蛛科"/>
    <x v="2"/>
    <s v="日本長腳蛛"/>
    <s v="蜘蛛"/>
    <x v="17"/>
  </r>
  <r>
    <x v="6"/>
    <d v="2019-04-24T00:00:00"/>
    <n v="1"/>
    <s v="蜘蛛目"/>
    <s v="長腳蛛科"/>
    <x v="2"/>
    <s v="華麗長腳蛛"/>
    <s v="蜘蛛"/>
    <x v="17"/>
  </r>
  <r>
    <x v="6"/>
    <d v="2019-04-24T00:00:00"/>
    <n v="8"/>
    <s v="雙翅目"/>
    <s v="渚蠅科"/>
    <x v="0"/>
    <m/>
    <n v="0"/>
    <x v="0"/>
  </r>
  <r>
    <x v="6"/>
    <d v="2019-04-24T00:00:00"/>
    <n v="6"/>
    <s v="雙翅目"/>
    <s v="稈蠅科"/>
    <x v="2"/>
    <s v="ana"/>
    <n v="0"/>
    <x v="23"/>
  </r>
  <r>
    <x v="6"/>
    <d v="2019-04-24T00:00:00"/>
    <n v="2"/>
    <s v="雙翅目"/>
    <s v="搖蚊科"/>
    <x v="0"/>
    <s v="池畔搖蚊"/>
    <n v="0"/>
    <x v="1"/>
  </r>
  <r>
    <x v="6"/>
    <d v="2019-04-24T00:00:00"/>
    <n v="1"/>
    <s v="雙翅目"/>
    <s v="搖蚊科"/>
    <x v="0"/>
    <s v="隱搖蚊"/>
    <n v="0"/>
    <x v="1"/>
  </r>
  <r>
    <x v="6"/>
    <d v="2019-04-24T00:00:00"/>
    <n v="2"/>
    <s v="半翅目"/>
    <s v="葉蟬科"/>
    <x v="3"/>
    <s v="偽黑尾葉蟬"/>
    <s v="葉蟬"/>
    <x v="9"/>
  </r>
  <r>
    <x v="6"/>
    <d v="2019-04-24T00:00:00"/>
    <n v="2"/>
    <s v="鱗翅目"/>
    <s v="蛺蝶科"/>
    <x v="3"/>
    <s v="淡色樹蔭蝶"/>
    <n v="0"/>
    <x v="31"/>
  </r>
  <r>
    <x v="6"/>
    <d v="2019-04-24T00:00:00"/>
    <n v="1"/>
    <s v="半翅目"/>
    <s v="稻蝨科"/>
    <x v="3"/>
    <s v="白背飛蝨"/>
    <s v="飛蝨"/>
    <x v="11"/>
  </r>
  <r>
    <x v="6"/>
    <d v="2019-04-24T00:00:00"/>
    <n v="1"/>
    <s v="半翅目"/>
    <s v="稻蝨科"/>
    <x v="3"/>
    <s v="斑飛蝨"/>
    <s v="飛蝨"/>
    <x v="11"/>
  </r>
  <r>
    <x v="6"/>
    <d v="2019-04-24T00:00:00"/>
    <n v="1"/>
    <s v="蜘蛛目"/>
    <s v="貓蛛科"/>
    <x v="2"/>
    <m/>
    <s v="蜘蛛"/>
    <x v="26"/>
  </r>
  <r>
    <x v="6"/>
    <d v="2019-04-24T00:00:00"/>
    <n v="1"/>
    <s v="蜘蛛目"/>
    <s v="蠅虎科"/>
    <x v="2"/>
    <s v="蟻蛛"/>
    <s v="蜘蛛"/>
    <x v="66"/>
  </r>
  <r>
    <x v="6"/>
    <d v="2019-05-15T00:00:00"/>
    <n v="2"/>
    <s v="雙翅目"/>
    <s v="大蚊科"/>
    <x v="2"/>
    <m/>
    <n v="0"/>
    <x v="88"/>
  </r>
  <r>
    <x v="6"/>
    <d v="2019-05-15T00:00:00"/>
    <n v="1"/>
    <s v="鞘翅目"/>
    <s v="金花蟲科"/>
    <x v="4"/>
    <s v="黃條葉蚤"/>
    <n v="0"/>
    <x v="15"/>
  </r>
  <r>
    <x v="6"/>
    <d v="2019-05-15T00:00:00"/>
    <n v="1"/>
    <s v="蜘蛛目"/>
    <s v="金蛛科"/>
    <x v="2"/>
    <m/>
    <s v="蜘蛛"/>
    <x v="16"/>
  </r>
  <r>
    <x v="6"/>
    <d v="2019-05-15T00:00:00"/>
    <n v="1"/>
    <s v="蜘蛛目"/>
    <s v="長腳蛛科"/>
    <x v="2"/>
    <s v="方網長腳蛛"/>
    <s v="蜘蛛"/>
    <x v="17"/>
  </r>
  <r>
    <x v="6"/>
    <d v="2019-05-15T00:00:00"/>
    <n v="2"/>
    <s v="蜘蛛目"/>
    <s v="長腳蛛科"/>
    <x v="2"/>
    <s v="日本長腳蛛"/>
    <s v="蜘蛛"/>
    <x v="17"/>
  </r>
  <r>
    <x v="6"/>
    <d v="2019-05-15T00:00:00"/>
    <n v="1"/>
    <s v="雙翅目"/>
    <s v="蚊科"/>
    <x v="0"/>
    <m/>
    <n v="0"/>
    <x v="50"/>
  </r>
  <r>
    <x v="6"/>
    <d v="2019-05-15T00:00:00"/>
    <n v="2"/>
    <s v="雙翅目"/>
    <s v="渚蠅科"/>
    <x v="0"/>
    <m/>
    <n v="0"/>
    <x v="0"/>
  </r>
  <r>
    <x v="6"/>
    <d v="2019-05-15T00:00:00"/>
    <n v="4"/>
    <s v="雙翅目"/>
    <s v="稈蠅科"/>
    <x v="0"/>
    <m/>
    <n v="0"/>
    <x v="23"/>
  </r>
  <r>
    <x v="6"/>
    <d v="2019-05-15T00:00:00"/>
    <n v="30"/>
    <s v="雙翅目"/>
    <s v="搖蚊科"/>
    <x v="0"/>
    <s v="池畔搖蚊"/>
    <n v="0"/>
    <x v="1"/>
  </r>
  <r>
    <x v="6"/>
    <d v="2019-05-15T00:00:00"/>
    <n v="6"/>
    <s v="雙翅目"/>
    <s v="搖蚊科"/>
    <x v="0"/>
    <s v="隱搖蚊"/>
    <n v="0"/>
    <x v="1"/>
  </r>
  <r>
    <x v="6"/>
    <d v="2019-05-15T00:00:00"/>
    <n v="1"/>
    <s v="半翅目"/>
    <s v="葉蟬科"/>
    <x v="3"/>
    <s v="偽黑尾葉蟬"/>
    <s v="葉蟬"/>
    <x v="9"/>
  </r>
  <r>
    <x v="6"/>
    <d v="2019-05-15T00:00:00"/>
    <n v="1"/>
    <s v="半翅目"/>
    <s v="葉蟬科"/>
    <x v="3"/>
    <s v="黑唇斑葉蟬"/>
    <s v="葉蟬"/>
    <x v="9"/>
  </r>
  <r>
    <x v="6"/>
    <d v="2019-05-15T00:00:00"/>
    <n v="1"/>
    <s v="半翅目"/>
    <s v="葉蟬科"/>
    <x v="3"/>
    <s v="電光葉蟬"/>
    <s v="葉蟬"/>
    <x v="9"/>
  </r>
  <r>
    <x v="6"/>
    <d v="2019-05-15T00:00:00"/>
    <n v="2"/>
    <s v="半翅目"/>
    <s v="稻蝨科"/>
    <x v="3"/>
    <s v="白背飛蝨"/>
    <s v="飛蝨"/>
    <x v="11"/>
  </r>
  <r>
    <x v="6"/>
    <d v="2019-05-15T00:00:00"/>
    <n v="6"/>
    <s v="半翅目"/>
    <s v="稻蝨科"/>
    <x v="3"/>
    <s v="斑飛蝨"/>
    <s v="飛蝨"/>
    <x v="11"/>
  </r>
  <r>
    <x v="6"/>
    <d v="2019-05-15T00:00:00"/>
    <n v="1"/>
    <s v="直翅目"/>
    <s v="蝗科"/>
    <x v="3"/>
    <s v="小稻蝗"/>
    <n v="0"/>
    <x v="33"/>
  </r>
  <r>
    <x v="6"/>
    <d v="2019-05-15T00:00:00"/>
    <n v="2"/>
    <s v="直翅目"/>
    <s v="蝗科"/>
    <x v="3"/>
    <s v="台灣稻蝗"/>
    <n v="0"/>
    <x v="33"/>
  </r>
  <r>
    <x v="6"/>
    <d v="2019-05-15T00:00:00"/>
    <n v="1"/>
    <s v="鞘翅目"/>
    <s v="瓢蟲科"/>
    <x v="2"/>
    <s v="錨紋瓢蟲"/>
    <s v="瓢蟲"/>
    <x v="25"/>
  </r>
  <r>
    <x v="6"/>
    <d v="2019-05-15T00:00:00"/>
    <n v="1"/>
    <s v="鱗翅目"/>
    <s v="螟蛾科"/>
    <x v="3"/>
    <s v="瘤野螟"/>
    <n v="0"/>
    <x v="44"/>
  </r>
  <r>
    <x v="6"/>
    <d v="2019-05-31T00:00:00"/>
    <n v="1"/>
    <s v="雙翅目"/>
    <s v="大蚊科"/>
    <x v="2"/>
    <m/>
    <n v="0"/>
    <x v="88"/>
  </r>
  <r>
    <x v="6"/>
    <d v="2019-05-31T00:00:00"/>
    <n v="1"/>
    <s v="膜翅目"/>
    <s v="赤眼蜂科"/>
    <x v="1"/>
    <m/>
    <n v="0"/>
    <x v="14"/>
  </r>
  <r>
    <x v="6"/>
    <d v="2019-05-31T00:00:00"/>
    <n v="9"/>
    <s v="雙翅目"/>
    <s v="沼蠅科"/>
    <x v="0"/>
    <m/>
    <n v="0"/>
    <x v="36"/>
  </r>
  <r>
    <x v="6"/>
    <d v="2019-05-31T00:00:00"/>
    <n v="1"/>
    <s v="蜘蛛目"/>
    <s v="金蛛科"/>
    <x v="2"/>
    <m/>
    <s v="蜘蛛"/>
    <x v="16"/>
  </r>
  <r>
    <x v="6"/>
    <d v="2019-05-31T00:00:00"/>
    <n v="1"/>
    <s v="雙翅目"/>
    <s v="長足虻科"/>
    <x v="2"/>
    <m/>
    <n v="0"/>
    <x v="6"/>
  </r>
  <r>
    <x v="6"/>
    <d v="2019-05-31T00:00:00"/>
    <n v="5"/>
    <s v="蜘蛛目"/>
    <s v="長腳蛛科"/>
    <x v="2"/>
    <s v="方網長腳蛛"/>
    <s v="蜘蛛"/>
    <x v="17"/>
  </r>
  <r>
    <x v="6"/>
    <d v="2019-05-31T00:00:00"/>
    <n v="2"/>
    <s v="蜘蛛目"/>
    <s v="長腳蛛科"/>
    <x v="2"/>
    <s v="日本長腳蛛"/>
    <s v="蜘蛛"/>
    <x v="17"/>
  </r>
  <r>
    <x v="6"/>
    <d v="2019-05-31T00:00:00"/>
    <n v="3"/>
    <s v="蜘蛛目"/>
    <s v="長腳蛛科"/>
    <x v="2"/>
    <s v="華麗長腳蛛"/>
    <s v="蜘蛛"/>
    <x v="17"/>
  </r>
  <r>
    <x v="6"/>
    <d v="2019-05-31T00:00:00"/>
    <n v="1"/>
    <s v="雙翅目"/>
    <s v="寄蠅科"/>
    <x v="1"/>
    <m/>
    <n v="0"/>
    <x v="21"/>
  </r>
  <r>
    <x v="6"/>
    <d v="2019-05-31T00:00:00"/>
    <n v="2"/>
    <s v="雙翅目"/>
    <s v="渚蠅科"/>
    <x v="0"/>
    <m/>
    <n v="0"/>
    <x v="0"/>
  </r>
  <r>
    <x v="6"/>
    <d v="2019-05-31T00:00:00"/>
    <n v="1"/>
    <s v="鞘翅目"/>
    <s v="象鼻蟲科"/>
    <x v="3"/>
    <s v="三月始灰象"/>
    <n v="0"/>
    <x v="8"/>
  </r>
  <r>
    <x v="6"/>
    <d v="2019-05-31T00:00:00"/>
    <n v="2"/>
    <s v="雙翅目"/>
    <s v="搖蚊科"/>
    <x v="0"/>
    <s v="池畔搖蚊"/>
    <n v="0"/>
    <x v="1"/>
  </r>
  <r>
    <x v="6"/>
    <d v="2019-05-31T00:00:00"/>
    <n v="1"/>
    <s v="雙翅目"/>
    <s v="搖蚊科"/>
    <x v="0"/>
    <s v="隱搖蚊"/>
    <n v="0"/>
    <x v="1"/>
  </r>
  <r>
    <x v="6"/>
    <d v="2019-05-31T00:00:00"/>
    <n v="1"/>
    <s v="雙翅目"/>
    <s v="搖蚊科"/>
    <x v="0"/>
    <s v="鹽埕搖蚊"/>
    <n v="0"/>
    <x v="1"/>
  </r>
  <r>
    <x v="6"/>
    <d v="2019-05-31T00:00:00"/>
    <n v="60"/>
    <s v="半翅目"/>
    <s v="葉蟬科"/>
    <x v="3"/>
    <s v="偽黑尾葉蟬"/>
    <s v="葉蟬"/>
    <x v="9"/>
  </r>
  <r>
    <x v="6"/>
    <d v="2019-05-31T00:00:00"/>
    <n v="4"/>
    <s v="半翅目"/>
    <s v="葉蟬科"/>
    <x v="3"/>
    <s v="黑條黑尾葉蟬"/>
    <s v="葉蟬"/>
    <x v="9"/>
  </r>
  <r>
    <x v="6"/>
    <d v="2019-05-31T00:00:00"/>
    <n v="3"/>
    <s v="半翅目"/>
    <s v="葉蟬科"/>
    <x v="3"/>
    <s v="電光葉蟬"/>
    <s v="葉蟬"/>
    <x v="9"/>
  </r>
  <r>
    <x v="6"/>
    <d v="2019-05-31T00:00:00"/>
    <n v="27"/>
    <s v="半翅目"/>
    <s v="稻蝨科"/>
    <x v="3"/>
    <s v="白背飛蝨"/>
    <s v="飛蝨"/>
    <x v="11"/>
  </r>
  <r>
    <x v="6"/>
    <d v="2019-05-31T00:00:00"/>
    <n v="22"/>
    <s v="半翅目"/>
    <s v="稻蝨科"/>
    <x v="3"/>
    <s v="斑飛蝨"/>
    <s v="飛蝨"/>
    <x v="11"/>
  </r>
  <r>
    <x v="6"/>
    <d v="2019-05-31T00:00:00"/>
    <n v="2"/>
    <s v="鞘翅目"/>
    <s v="瓢蟲科"/>
    <x v="2"/>
    <s v="橙瓢蟲"/>
    <s v="瓢蟲"/>
    <x v="25"/>
  </r>
  <r>
    <x v="6"/>
    <d v="2019-05-31T00:00:00"/>
    <n v="2"/>
    <s v="鱗翅目"/>
    <s v="螟蛾科"/>
    <x v="3"/>
    <s v="瘤野螟"/>
    <n v="0"/>
    <x v="44"/>
  </r>
  <r>
    <x v="6"/>
    <d v="2019-06-17T00:00:00"/>
    <n v="4"/>
    <s v="膜翅目"/>
    <s v="小繭蜂科"/>
    <x v="1"/>
    <m/>
    <n v="0"/>
    <x v="2"/>
  </r>
  <r>
    <x v="6"/>
    <d v="2019-06-17T00:00:00"/>
    <n v="6"/>
    <s v="雙翅目"/>
    <s v="日蠅科"/>
    <x v="0"/>
    <m/>
    <n v="0"/>
    <x v="3"/>
  </r>
  <r>
    <x v="6"/>
    <d v="2019-06-17T00:00:00"/>
    <n v="2"/>
    <s v="雙翅目"/>
    <s v="沼蠅科"/>
    <x v="0"/>
    <m/>
    <n v="0"/>
    <x v="36"/>
  </r>
  <r>
    <x v="6"/>
    <d v="2019-06-17T00:00:00"/>
    <n v="2"/>
    <s v="雙翅目"/>
    <s v="長足虻科"/>
    <x v="2"/>
    <m/>
    <n v="0"/>
    <x v="6"/>
  </r>
  <r>
    <x v="6"/>
    <d v="2019-06-17T00:00:00"/>
    <n v="1"/>
    <s v="蜘蛛目"/>
    <s v="長腳蛛科"/>
    <x v="2"/>
    <s v="華麗長腳蛛"/>
    <s v="蜘蛛"/>
    <x v="17"/>
  </r>
  <r>
    <x v="6"/>
    <d v="2019-06-17T00:00:00"/>
    <n v="1"/>
    <s v="膜翅目"/>
    <s v="姬蜂科"/>
    <x v="1"/>
    <m/>
    <n v="0"/>
    <x v="19"/>
  </r>
  <r>
    <x v="6"/>
    <d v="2019-06-17T00:00:00"/>
    <n v="3"/>
    <s v="蜻蛉目"/>
    <s v="細蟌科"/>
    <x v="2"/>
    <s v="青紋細蟌"/>
    <n v="0"/>
    <x v="47"/>
  </r>
  <r>
    <x v="6"/>
    <d v="2019-06-17T00:00:00"/>
    <n v="2"/>
    <s v="雙翅目"/>
    <s v="稈蠅科"/>
    <x v="2"/>
    <s v="ana"/>
    <n v="0"/>
    <x v="23"/>
  </r>
  <r>
    <x v="6"/>
    <d v="2019-06-17T00:00:00"/>
    <n v="3"/>
    <s v="雙翅目"/>
    <s v="搖蚊科"/>
    <x v="0"/>
    <m/>
    <n v="0"/>
    <x v="1"/>
  </r>
  <r>
    <x v="6"/>
    <d v="2019-06-17T00:00:00"/>
    <n v="1"/>
    <s v="半翅目"/>
    <s v="椿象科"/>
    <x v="3"/>
    <s v="黑椿象"/>
    <n v="0"/>
    <x v="24"/>
  </r>
  <r>
    <x v="6"/>
    <d v="2019-06-17T00:00:00"/>
    <n v="55"/>
    <s v="半翅目"/>
    <s v="葉蟬科"/>
    <x v="3"/>
    <s v="偽黑尾葉蟬"/>
    <s v="葉蟬"/>
    <x v="9"/>
  </r>
  <r>
    <x v="6"/>
    <d v="2019-06-17T00:00:00"/>
    <n v="2"/>
    <s v="半翅目"/>
    <s v="葉蟬科"/>
    <x v="3"/>
    <s v="黑條黑尾葉蟬"/>
    <s v="葉蟬"/>
    <x v="9"/>
  </r>
  <r>
    <x v="6"/>
    <d v="2019-06-17T00:00:00"/>
    <n v="1"/>
    <s v="半翅目"/>
    <s v="葉蟬科"/>
    <x v="3"/>
    <s v="電光葉蟬"/>
    <s v="葉蟬"/>
    <x v="9"/>
  </r>
  <r>
    <x v="6"/>
    <d v="2019-06-17T00:00:00"/>
    <n v="7"/>
    <s v="半翅目"/>
    <s v="稻蝨科"/>
    <x v="3"/>
    <s v="斑飛蝨"/>
    <s v="飛蝨"/>
    <x v="11"/>
  </r>
  <r>
    <x v="6"/>
    <d v="2019-06-17T00:00:00"/>
    <n v="24"/>
    <s v="半翅目"/>
    <s v="稻蝨科"/>
    <x v="3"/>
    <s v="褐飛蝨"/>
    <s v="飛蝨"/>
    <x v="11"/>
  </r>
  <r>
    <x v="6"/>
    <d v="2019-06-17T00:00:00"/>
    <n v="1"/>
    <s v="直翅目"/>
    <s v="蝗科"/>
    <x v="3"/>
    <s v="小稻蝗"/>
    <n v="0"/>
    <x v="33"/>
  </r>
  <r>
    <x v="6"/>
    <d v="2019-06-17T00:00:00"/>
    <n v="1"/>
    <s v="鞘翅目"/>
    <s v="瓢蟲科"/>
    <x v="2"/>
    <s v="橙瓢蟲"/>
    <s v="瓢蟲"/>
    <x v="25"/>
  </r>
  <r>
    <x v="6"/>
    <d v="2019-06-17T00:00:00"/>
    <n v="1"/>
    <s v="蜘蛛目"/>
    <s v="貓蛛科"/>
    <x v="2"/>
    <m/>
    <s v="蜘蛛"/>
    <x v="26"/>
  </r>
  <r>
    <x v="6"/>
    <d v="2019-06-17T00:00:00"/>
    <n v="1"/>
    <s v="雙翅目"/>
    <s v="鎧蠅科"/>
    <x v="0"/>
    <m/>
    <n v="0"/>
    <x v="81"/>
  </r>
  <r>
    <x v="6"/>
    <d v="2019-06-17T00:00:00"/>
    <n v="1"/>
    <s v="蜘蛛目"/>
    <s v="蟹蛛科"/>
    <x v="2"/>
    <m/>
    <s v="蜘蛛"/>
    <x v="38"/>
  </r>
  <r>
    <x v="6"/>
    <d v="2019-06-17T00:00:00"/>
    <n v="4"/>
    <s v="膜翅目"/>
    <s v="蟻科"/>
    <x v="2"/>
    <s v="黑棘蟻"/>
    <n v="0"/>
    <x v="27"/>
  </r>
  <r>
    <x v="6"/>
    <d v="2019-06-17T00:00:00"/>
    <n v="1"/>
    <s v="膜翅目"/>
    <s v="鐮蜂科"/>
    <x v="1"/>
    <m/>
    <n v="0"/>
    <x v="46"/>
  </r>
  <r>
    <x v="6"/>
    <d v="2019-06-26T00:00:00"/>
    <n v="1"/>
    <s v="膜翅目"/>
    <s v="姬蜂科"/>
    <x v="1"/>
    <m/>
    <n v="0"/>
    <x v="19"/>
  </r>
  <r>
    <x v="6"/>
    <d v="2019-06-26T00:00:00"/>
    <n v="1"/>
    <s v="膜翅目"/>
    <s v="小繭蜂科"/>
    <x v="1"/>
    <m/>
    <n v="0"/>
    <x v="2"/>
  </r>
  <r>
    <x v="6"/>
    <d v="2019-06-26T00:00:00"/>
    <n v="2"/>
    <s v="膜翅目"/>
    <s v="鐮蜂科"/>
    <x v="1"/>
    <m/>
    <n v="0"/>
    <x v="46"/>
  </r>
  <r>
    <x v="6"/>
    <d v="2019-06-26T00:00:00"/>
    <n v="1"/>
    <s v="半翅目"/>
    <s v="椿象科"/>
    <x v="3"/>
    <s v="稻赤蔓椿"/>
    <n v="0"/>
    <x v="24"/>
  </r>
  <r>
    <x v="6"/>
    <d v="2019-06-26T00:00:00"/>
    <n v="25"/>
    <s v="半翅目"/>
    <s v="葉蟬科"/>
    <x v="3"/>
    <s v="偽黑尾葉蟬"/>
    <s v="葉蟬"/>
    <x v="9"/>
  </r>
  <r>
    <x v="6"/>
    <d v="2019-06-26T00:00:00"/>
    <n v="1"/>
    <s v="直翅目"/>
    <s v="螽斯科"/>
    <x v="4"/>
    <m/>
    <n v="0"/>
    <x v="34"/>
  </r>
  <r>
    <x v="6"/>
    <d v="2019-06-26T00:00:00"/>
    <n v="1"/>
    <s v="鞘翅目"/>
    <s v="金花蟲科"/>
    <x v="4"/>
    <m/>
    <n v="0"/>
    <x v="15"/>
  </r>
  <r>
    <x v="6"/>
    <d v="2019-06-26T00:00:00"/>
    <n v="2"/>
    <s v="雙翅目"/>
    <s v="頭蠅科"/>
    <x v="1"/>
    <m/>
    <n v="0"/>
    <x v="65"/>
  </r>
  <r>
    <x v="6"/>
    <d v="2019-06-26T00:00:00"/>
    <n v="1"/>
    <s v="蜘蛛目"/>
    <s v="金蛛科"/>
    <x v="2"/>
    <m/>
    <s v="蜘蛛"/>
    <x v="16"/>
  </r>
  <r>
    <x v="7"/>
    <d v="2019-03-13T00:00:00"/>
    <n v="50"/>
    <s v="雙翅目"/>
    <s v="搖蚊科"/>
    <x v="0"/>
    <s v="池畔搖蚊1"/>
    <n v="0"/>
    <x v="1"/>
  </r>
  <r>
    <x v="7"/>
    <d v="2019-03-13T00:00:00"/>
    <n v="8"/>
    <s v="雙翅目"/>
    <s v="搖蚊科"/>
    <x v="0"/>
    <s v="池畔搖蚊2"/>
    <n v="0"/>
    <x v="1"/>
  </r>
  <r>
    <x v="7"/>
    <d v="2019-03-13T00:00:00"/>
    <n v="2"/>
    <s v="雙翅目"/>
    <s v="搖蚊科"/>
    <x v="0"/>
    <s v="克利搖蚊"/>
    <n v="0"/>
    <x v="1"/>
  </r>
  <r>
    <x v="7"/>
    <d v="2019-03-13T00:00:00"/>
    <n v="48"/>
    <s v="雙翅目"/>
    <s v="搖蚊科"/>
    <x v="0"/>
    <s v="隱搖蚊"/>
    <n v="0"/>
    <x v="1"/>
  </r>
  <r>
    <x v="7"/>
    <d v="2019-03-13T00:00:00"/>
    <n v="13"/>
    <s v="雙翅目"/>
    <s v="搖蚊科"/>
    <x v="0"/>
    <s v="隱搖蚊2"/>
    <n v="0"/>
    <x v="1"/>
  </r>
  <r>
    <x v="7"/>
    <d v="2019-03-13T00:00:00"/>
    <n v="22"/>
    <s v="雙翅目"/>
    <s v="搖蚊科"/>
    <x v="0"/>
    <s v="鹽埕搖蚊"/>
    <n v="0"/>
    <x v="1"/>
  </r>
  <r>
    <x v="7"/>
    <d v="2019-03-27T00:00:00"/>
    <n v="5"/>
    <s v="雙翅目"/>
    <s v="渚蠅科"/>
    <x v="0"/>
    <m/>
    <n v="0"/>
    <x v="0"/>
  </r>
  <r>
    <x v="7"/>
    <d v="2019-03-27T00:00:00"/>
    <n v="7"/>
    <s v="雙翅目"/>
    <s v="搖蚊科"/>
    <x v="0"/>
    <s v="池畔搖蚊"/>
    <n v="0"/>
    <x v="1"/>
  </r>
  <r>
    <x v="7"/>
    <d v="2019-03-27T00:00:00"/>
    <n v="4"/>
    <s v="雙翅目"/>
    <s v="搖蚊科"/>
    <x v="0"/>
    <s v="克利搖蚊"/>
    <n v="0"/>
    <x v="1"/>
  </r>
  <r>
    <x v="7"/>
    <d v="2019-03-27T00:00:00"/>
    <n v="17"/>
    <s v="雙翅目"/>
    <s v="搖蚊科"/>
    <x v="0"/>
    <s v="隱搖蚊"/>
    <n v="0"/>
    <x v="1"/>
  </r>
  <r>
    <x v="7"/>
    <d v="2019-03-27T00:00:00"/>
    <n v="3"/>
    <s v="雙翅目"/>
    <s v="搖蚊科"/>
    <x v="0"/>
    <s v="隱搖蚊2"/>
    <n v="0"/>
    <x v="1"/>
  </r>
  <r>
    <x v="7"/>
    <d v="2019-03-27T00:00:00"/>
    <n v="83"/>
    <s v="雙翅目"/>
    <s v="搖蚊科"/>
    <x v="0"/>
    <s v="鹽埕搖蚊"/>
    <n v="0"/>
    <x v="1"/>
  </r>
  <r>
    <x v="7"/>
    <d v="2019-04-10T00:00:00"/>
    <n v="2"/>
    <s v="半翅目"/>
    <s v="木蝨科"/>
    <x v="4"/>
    <m/>
    <n v="0"/>
    <x v="52"/>
  </r>
  <r>
    <x v="7"/>
    <d v="2019-04-10T00:00:00"/>
    <n v="5"/>
    <s v="雙翅目"/>
    <s v="長足虻科"/>
    <x v="2"/>
    <m/>
    <n v="0"/>
    <x v="6"/>
  </r>
  <r>
    <x v="7"/>
    <d v="2019-04-10T00:00:00"/>
    <n v="251"/>
    <s v="雙翅目"/>
    <s v="渚蠅科"/>
    <x v="0"/>
    <m/>
    <n v="0"/>
    <x v="0"/>
  </r>
  <r>
    <x v="7"/>
    <d v="2019-04-10T00:00:00"/>
    <n v="1"/>
    <s v="雙翅目"/>
    <s v="稈蠅科"/>
    <x v="0"/>
    <m/>
    <n v="0"/>
    <x v="23"/>
  </r>
  <r>
    <x v="7"/>
    <d v="2019-04-10T00:00:00"/>
    <n v="444"/>
    <s v="雙翅目"/>
    <s v="搖蚊科"/>
    <x v="0"/>
    <s v="池畔搖蚊"/>
    <n v="0"/>
    <x v="1"/>
  </r>
  <r>
    <x v="7"/>
    <d v="2019-04-10T00:00:00"/>
    <n v="7"/>
    <s v="雙翅目"/>
    <s v="搖蚊科"/>
    <x v="0"/>
    <s v="克利搖蚊"/>
    <n v="0"/>
    <x v="1"/>
  </r>
  <r>
    <x v="7"/>
    <d v="2019-04-10T00:00:00"/>
    <n v="5"/>
    <s v="雙翅目"/>
    <s v="搖蚊科"/>
    <x v="0"/>
    <s v="克利搖蚊2"/>
    <n v="0"/>
    <x v="1"/>
  </r>
  <r>
    <x v="7"/>
    <d v="2019-04-10T00:00:00"/>
    <n v="15"/>
    <s v="雙翅目"/>
    <s v="搖蚊科"/>
    <x v="0"/>
    <s v="隱搖蚊"/>
    <n v="0"/>
    <x v="1"/>
  </r>
  <r>
    <x v="7"/>
    <d v="2019-04-10T00:00:00"/>
    <n v="106"/>
    <s v="雙翅目"/>
    <s v="搖蚊科"/>
    <x v="0"/>
    <s v="鹽埕搖蚊"/>
    <n v="0"/>
    <x v="1"/>
  </r>
  <r>
    <x v="7"/>
    <d v="2019-04-10T00:00:00"/>
    <n v="1"/>
    <s v="半翅目"/>
    <s v="葉蟬科"/>
    <x v="3"/>
    <m/>
    <s v="葉蟬"/>
    <x v="9"/>
  </r>
  <r>
    <x v="7"/>
    <d v="2019-04-10T00:00:00"/>
    <n v="1"/>
    <s v="蜉蝣目"/>
    <s v="蜉蝣科"/>
    <x v="0"/>
    <m/>
    <n v="0"/>
    <x v="86"/>
  </r>
  <r>
    <x v="7"/>
    <d v="2019-04-10T00:00:00"/>
    <n v="1"/>
    <s v="半翅目"/>
    <s v="稻蝨科"/>
    <x v="3"/>
    <s v="白背飛蝨"/>
    <s v="飛蝨"/>
    <x v="11"/>
  </r>
  <r>
    <x v="7"/>
    <d v="2019-04-10T00:00:00"/>
    <n v="1"/>
    <s v="半翅目"/>
    <s v="緣腹細蜂科"/>
    <x v="1"/>
    <m/>
    <n v="0"/>
    <x v="32"/>
  </r>
  <r>
    <x v="7"/>
    <d v="2019-04-10T00:00:00"/>
    <n v="10"/>
    <s v="雙翅目"/>
    <s v="蠓科"/>
    <x v="2"/>
    <m/>
    <n v="0"/>
    <x v="12"/>
  </r>
  <r>
    <x v="7"/>
    <d v="2019-04-24T00:00:00"/>
    <n v="1"/>
    <s v="膜翅目"/>
    <s v="小繭蜂科"/>
    <x v="1"/>
    <m/>
    <n v="0"/>
    <x v="2"/>
  </r>
  <r>
    <x v="7"/>
    <d v="2019-04-24T00:00:00"/>
    <n v="9"/>
    <s v="蜘蛛目"/>
    <s v="金蛛科"/>
    <x v="2"/>
    <m/>
    <s v="蜘蛛"/>
    <x v="16"/>
  </r>
  <r>
    <x v="7"/>
    <d v="2019-04-24T00:00:00"/>
    <n v="10"/>
    <s v="雙翅目"/>
    <s v="長足虻科"/>
    <x v="2"/>
    <m/>
    <n v="0"/>
    <x v="6"/>
  </r>
  <r>
    <x v="7"/>
    <d v="2019-04-24T00:00:00"/>
    <n v="9"/>
    <s v="蜘蛛目"/>
    <s v="長腳蛛科"/>
    <x v="2"/>
    <s v="方網長腳蛛"/>
    <s v="蜘蛛"/>
    <x v="17"/>
  </r>
  <r>
    <x v="7"/>
    <d v="2019-04-24T00:00:00"/>
    <n v="34"/>
    <s v="雙翅目"/>
    <s v="渚蠅科"/>
    <x v="0"/>
    <m/>
    <n v="0"/>
    <x v="0"/>
  </r>
  <r>
    <x v="7"/>
    <d v="2019-04-24T00:00:00"/>
    <n v="7"/>
    <s v="雙翅目"/>
    <s v="稈蠅科"/>
    <x v="0"/>
    <m/>
    <n v="0"/>
    <x v="23"/>
  </r>
  <r>
    <x v="7"/>
    <d v="2019-04-24T00:00:00"/>
    <n v="56"/>
    <s v="雙翅目"/>
    <s v="搖蚊科"/>
    <x v="0"/>
    <s v="池畔搖蚊1"/>
    <n v="0"/>
    <x v="1"/>
  </r>
  <r>
    <x v="7"/>
    <d v="2019-04-24T00:00:00"/>
    <n v="15"/>
    <s v="雙翅目"/>
    <s v="搖蚊科"/>
    <x v="0"/>
    <s v="池畔搖蚊2"/>
    <n v="0"/>
    <x v="1"/>
  </r>
  <r>
    <x v="7"/>
    <d v="2019-04-24T00:00:00"/>
    <n v="1"/>
    <s v="雙翅目"/>
    <s v="搖蚊科"/>
    <x v="0"/>
    <s v="隱搖蚊"/>
    <n v="0"/>
    <x v="1"/>
  </r>
  <r>
    <x v="7"/>
    <d v="2019-04-24T00:00:00"/>
    <n v="20"/>
    <s v="雙翅目"/>
    <s v="搖蚊科"/>
    <x v="0"/>
    <s v="鹽埕搖蚊"/>
    <n v="0"/>
    <x v="1"/>
  </r>
  <r>
    <x v="7"/>
    <d v="2019-04-24T00:00:00"/>
    <n v="4"/>
    <s v="半翅目"/>
    <s v="葉蟬科"/>
    <x v="3"/>
    <s v="偽黑尾葉蟬"/>
    <s v="葉蟬"/>
    <x v="9"/>
  </r>
  <r>
    <x v="7"/>
    <d v="2019-04-24T00:00:00"/>
    <n v="2"/>
    <s v="半翅目"/>
    <s v="稻蝨科"/>
    <x v="3"/>
    <s v="白背飛蝨"/>
    <s v="飛蝨"/>
    <x v="11"/>
  </r>
  <r>
    <x v="7"/>
    <d v="2019-04-24T00:00:00"/>
    <n v="5"/>
    <s v="半翅目"/>
    <s v="稻蝨科"/>
    <x v="3"/>
    <s v="斑飛蝨"/>
    <s v="飛蝨"/>
    <x v="11"/>
  </r>
  <r>
    <x v="7"/>
    <d v="2019-04-24T00:00:00"/>
    <n v="2"/>
    <s v="纓翅目"/>
    <s v="薊馬科"/>
    <x v="3"/>
    <m/>
    <n v="0"/>
    <x v="45"/>
  </r>
  <r>
    <x v="7"/>
    <d v="2019-05-15T00:00:00"/>
    <n v="1"/>
    <s v="半翅目"/>
    <s v="木蝨科"/>
    <x v="4"/>
    <m/>
    <n v="0"/>
    <x v="52"/>
  </r>
  <r>
    <x v="7"/>
    <d v="2019-05-15T00:00:00"/>
    <n v="1"/>
    <s v="雙翅目"/>
    <s v="沼蠅科"/>
    <x v="0"/>
    <m/>
    <n v="0"/>
    <x v="36"/>
  </r>
  <r>
    <x v="7"/>
    <d v="2019-05-15T00:00:00"/>
    <n v="2"/>
    <s v="膜翅目"/>
    <s v="金小蜂科"/>
    <x v="1"/>
    <m/>
    <n v="0"/>
    <x v="40"/>
  </r>
  <r>
    <x v="7"/>
    <d v="2019-05-15T00:00:00"/>
    <n v="13"/>
    <s v="蜘蛛目"/>
    <s v="金蛛科"/>
    <x v="2"/>
    <m/>
    <s v="蜘蛛"/>
    <x v="16"/>
  </r>
  <r>
    <x v="7"/>
    <d v="2019-05-15T00:00:00"/>
    <n v="2"/>
    <s v="雙翅目"/>
    <s v="長足虻科"/>
    <x v="2"/>
    <m/>
    <n v="0"/>
    <x v="6"/>
  </r>
  <r>
    <x v="7"/>
    <d v="2019-05-15T00:00:00"/>
    <n v="9"/>
    <s v="蜘蛛目"/>
    <s v="長腳蛛科"/>
    <x v="2"/>
    <s v="方網長腳蛛"/>
    <s v="蜘蛛"/>
    <x v="17"/>
  </r>
  <r>
    <x v="7"/>
    <d v="2019-05-15T00:00:00"/>
    <n v="1"/>
    <s v="雙翅目"/>
    <s v="寄蠅科"/>
    <x v="1"/>
    <m/>
    <n v="0"/>
    <x v="21"/>
  </r>
  <r>
    <x v="7"/>
    <d v="2019-05-15T00:00:00"/>
    <n v="12"/>
    <s v="雙翅目"/>
    <s v="渚蠅科"/>
    <x v="0"/>
    <m/>
    <n v="0"/>
    <x v="0"/>
  </r>
  <r>
    <x v="7"/>
    <d v="2019-05-15T00:00:00"/>
    <n v="1"/>
    <s v="鞘翅目"/>
    <s v="象鼻蟲科"/>
    <x v="3"/>
    <m/>
    <n v="0"/>
    <x v="8"/>
  </r>
  <r>
    <x v="7"/>
    <d v="2019-05-15T00:00:00"/>
    <n v="8"/>
    <s v="雙翅目"/>
    <s v="黑翅蕈蚋科"/>
    <x v="0"/>
    <m/>
    <n v="0"/>
    <x v="68"/>
  </r>
  <r>
    <x v="7"/>
    <d v="2019-05-15T00:00:00"/>
    <n v="11"/>
    <s v="雙翅目"/>
    <s v="搖蚊科"/>
    <x v="0"/>
    <s v="小刺搖蚊"/>
    <n v="0"/>
    <x v="1"/>
  </r>
  <r>
    <x v="7"/>
    <d v="2019-05-15T00:00:00"/>
    <n v="7"/>
    <s v="雙翅目"/>
    <s v="搖蚊科"/>
    <x v="0"/>
    <s v="池畔搖蚊"/>
    <n v="0"/>
    <x v="1"/>
  </r>
  <r>
    <x v="7"/>
    <d v="2019-05-15T00:00:00"/>
    <n v="1"/>
    <s v="半翅目"/>
    <s v="葉蟬科"/>
    <x v="3"/>
    <s v="偽黑尾葉蟬"/>
    <s v="葉蟬"/>
    <x v="9"/>
  </r>
  <r>
    <x v="7"/>
    <d v="2019-05-15T00:00:00"/>
    <n v="1"/>
    <s v="半翅目"/>
    <s v="葉蟬科"/>
    <x v="3"/>
    <s v="黑條黑尾葉蟬"/>
    <s v="葉蟬"/>
    <x v="9"/>
  </r>
  <r>
    <x v="7"/>
    <d v="2019-05-15T00:00:00"/>
    <n v="15"/>
    <s v="半翅目"/>
    <s v="稻蝨科"/>
    <x v="3"/>
    <s v="白背飛蝨"/>
    <s v="飛蝨"/>
    <x v="11"/>
  </r>
  <r>
    <x v="7"/>
    <d v="2019-05-15T00:00:00"/>
    <n v="15"/>
    <s v="半翅目"/>
    <s v="稻蝨科"/>
    <x v="3"/>
    <s v="斑飛蝨"/>
    <s v="飛蝨"/>
    <x v="11"/>
  </r>
  <r>
    <x v="7"/>
    <d v="2019-05-15T00:00:00"/>
    <n v="1"/>
    <s v="半翅目"/>
    <s v="稻蝨科"/>
    <x v="3"/>
    <s v="褐飛蝨"/>
    <s v="飛蝨"/>
    <x v="11"/>
  </r>
  <r>
    <x v="7"/>
    <d v="2019-05-15T00:00:00"/>
    <n v="1"/>
    <s v="膜翅目"/>
    <s v="緣腹細蜂科"/>
    <x v="1"/>
    <m/>
    <n v="0"/>
    <x v="32"/>
  </r>
  <r>
    <x v="7"/>
    <d v="2019-05-15T00:00:00"/>
    <n v="9"/>
    <s v="纓翅目"/>
    <s v="薊馬科"/>
    <x v="3"/>
    <m/>
    <n v="0"/>
    <x v="45"/>
  </r>
  <r>
    <x v="7"/>
    <d v="2019-05-15T00:00:00"/>
    <n v="1"/>
    <s v="蜘蛛目"/>
    <s v="蟹蛛科"/>
    <x v="2"/>
    <m/>
    <s v="蜘蛛"/>
    <x v="38"/>
  </r>
  <r>
    <x v="7"/>
    <d v="2019-05-15T00:00:00"/>
    <n v="5"/>
    <s v="膜翅目"/>
    <s v="蟻科"/>
    <x v="2"/>
    <m/>
    <n v="0"/>
    <x v="27"/>
  </r>
  <r>
    <x v="7"/>
    <d v="2019-05-15T00:00:00"/>
    <n v="8"/>
    <s v="雙翅目"/>
    <s v="蠓科"/>
    <x v="0"/>
    <m/>
    <n v="0"/>
    <x v="12"/>
  </r>
  <r>
    <x v="7"/>
    <d v="2019-05-31T00:00:00"/>
    <n v="1"/>
    <s v="蜘蛛目"/>
    <s v="金蛛科"/>
    <x v="2"/>
    <m/>
    <s v="蜘蛛"/>
    <x v="16"/>
  </r>
  <r>
    <x v="7"/>
    <d v="2019-05-31T00:00:00"/>
    <n v="3"/>
    <s v="蜘蛛目"/>
    <s v="長腳蛛科"/>
    <x v="2"/>
    <s v="方網長腳蛛"/>
    <s v="蜘蛛"/>
    <x v="17"/>
  </r>
  <r>
    <x v="7"/>
    <d v="2019-05-31T00:00:00"/>
    <n v="3"/>
    <s v="雙翅目"/>
    <s v="渚蠅科"/>
    <x v="0"/>
    <m/>
    <n v="0"/>
    <x v="0"/>
  </r>
  <r>
    <x v="7"/>
    <d v="2019-05-31T00:00:00"/>
    <n v="1"/>
    <s v="雙翅目"/>
    <s v="稈蠅科"/>
    <x v="2"/>
    <s v="ana"/>
    <n v="0"/>
    <x v="23"/>
  </r>
  <r>
    <x v="7"/>
    <d v="2019-05-31T00:00:00"/>
    <n v="22"/>
    <s v="半翅目"/>
    <s v="葉蟬科"/>
    <x v="3"/>
    <s v="偽黑尾葉蟬"/>
    <s v="葉蟬"/>
    <x v="9"/>
  </r>
  <r>
    <x v="7"/>
    <d v="2019-05-31T00:00:00"/>
    <n v="4"/>
    <s v="半翅目"/>
    <s v="稻蝨科"/>
    <x v="3"/>
    <s v="白背飛蝨"/>
    <s v="飛蝨"/>
    <x v="11"/>
  </r>
  <r>
    <x v="7"/>
    <d v="2019-05-31T00:00:00"/>
    <n v="15"/>
    <s v="半翅目"/>
    <s v="稻蝨科"/>
    <x v="3"/>
    <s v="斑飛蝨"/>
    <s v="飛蝨"/>
    <x v="11"/>
  </r>
  <r>
    <x v="7"/>
    <d v="2019-05-31T00:00:00"/>
    <n v="1"/>
    <s v="膜翅目"/>
    <s v="緣腹細蜂科"/>
    <x v="1"/>
    <s v="粒卵蜂"/>
    <n v="0"/>
    <x v="32"/>
  </r>
  <r>
    <x v="7"/>
    <d v="2019-05-31T00:00:00"/>
    <n v="2"/>
    <s v="鞘翅目"/>
    <s v="瓢蟲科"/>
    <x v="2"/>
    <s v="橙瓢蟲"/>
    <s v="瓢蟲"/>
    <x v="25"/>
  </r>
  <r>
    <x v="7"/>
    <d v="2019-05-31T00:00:00"/>
    <n v="2"/>
    <s v="雙翅目"/>
    <s v="蠓科"/>
    <x v="2"/>
    <m/>
    <n v="0"/>
    <x v="12"/>
  </r>
  <r>
    <x v="7"/>
    <d v="2019-06-17T00:00:00"/>
    <n v="3"/>
    <s v="雙翅目"/>
    <s v="日蠅科"/>
    <x v="0"/>
    <m/>
    <n v="0"/>
    <x v="3"/>
  </r>
  <r>
    <x v="7"/>
    <d v="2019-06-17T00:00:00"/>
    <n v="1"/>
    <s v="蜘蛛目"/>
    <s v="皿網蛛科"/>
    <x v="2"/>
    <m/>
    <s v="蜘蛛"/>
    <x v="4"/>
  </r>
  <r>
    <x v="7"/>
    <d v="2019-06-17T00:00:00"/>
    <n v="5"/>
    <s v="蜘蛛目"/>
    <s v="金蛛科"/>
    <x v="2"/>
    <m/>
    <s v="蜘蛛"/>
    <x v="16"/>
  </r>
  <r>
    <x v="7"/>
    <d v="2019-06-17T00:00:00"/>
    <n v="5"/>
    <s v="蜘蛛目"/>
    <s v="紅螯蛛科"/>
    <x v="2"/>
    <m/>
    <s v="蜘蛛"/>
    <x v="41"/>
  </r>
  <r>
    <x v="7"/>
    <d v="2019-06-17T00:00:00"/>
    <n v="2"/>
    <s v="鞘翅目"/>
    <s v="姬薪蟲科"/>
    <x v="0"/>
    <m/>
    <n v="0"/>
    <x v="73"/>
  </r>
  <r>
    <x v="7"/>
    <d v="2019-06-17T00:00:00"/>
    <n v="2"/>
    <s v="雙翅目"/>
    <s v="蚊科"/>
    <x v="0"/>
    <m/>
    <n v="0"/>
    <x v="50"/>
  </r>
  <r>
    <x v="7"/>
    <d v="2019-06-17T00:00:00"/>
    <n v="1"/>
    <s v="雙翅目"/>
    <s v="渚蠅科"/>
    <x v="0"/>
    <m/>
    <n v="0"/>
    <x v="0"/>
  </r>
  <r>
    <x v="7"/>
    <d v="2019-06-17T00:00:00"/>
    <n v="1"/>
    <s v="雙翅目"/>
    <s v="渚蠅科"/>
    <x v="2"/>
    <s v="泥渚蠅"/>
    <n v="0"/>
    <x v="0"/>
  </r>
  <r>
    <x v="7"/>
    <d v="2019-06-17T00:00:00"/>
    <n v="4"/>
    <s v="雙翅目"/>
    <s v="稈蠅科"/>
    <x v="0"/>
    <m/>
    <n v="0"/>
    <x v="23"/>
  </r>
  <r>
    <x v="7"/>
    <d v="2019-06-17T00:00:00"/>
    <n v="6"/>
    <s v="雙翅目"/>
    <s v="黑翅蕈蚋科"/>
    <x v="0"/>
    <m/>
    <n v="0"/>
    <x v="68"/>
  </r>
  <r>
    <x v="7"/>
    <d v="2019-06-17T00:00:00"/>
    <n v="30"/>
    <s v="雙翅目"/>
    <s v="搖蚊科"/>
    <x v="0"/>
    <s v="池畔搖蚊"/>
    <n v="0"/>
    <x v="1"/>
  </r>
  <r>
    <x v="7"/>
    <d v="2019-06-17T00:00:00"/>
    <n v="1"/>
    <s v="半翅目"/>
    <s v="葉蟬科"/>
    <x v="3"/>
    <s v="白翅褐脈葉蟬"/>
    <s v="葉蟬"/>
    <x v="9"/>
  </r>
  <r>
    <x v="7"/>
    <d v="2019-06-17T00:00:00"/>
    <n v="72"/>
    <s v="半翅目"/>
    <s v="葉蟬科"/>
    <x v="3"/>
    <s v="偽黑尾葉蟬"/>
    <s v="葉蟬"/>
    <x v="9"/>
  </r>
  <r>
    <x v="7"/>
    <d v="2019-06-17T00:00:00"/>
    <n v="1"/>
    <s v="半翅目"/>
    <s v="葉蟬科"/>
    <x v="3"/>
    <s v="電光葉蟬"/>
    <s v="葉蟬"/>
    <x v="9"/>
  </r>
  <r>
    <x v="7"/>
    <d v="2019-06-17T00:00:00"/>
    <n v="1"/>
    <s v="膜翅目"/>
    <s v="釉小蜂科"/>
    <x v="1"/>
    <m/>
    <n v="0"/>
    <x v="10"/>
  </r>
  <r>
    <x v="7"/>
    <d v="2019-06-17T00:00:00"/>
    <n v="55"/>
    <s v="半翅目"/>
    <s v="稻蝨科"/>
    <x v="3"/>
    <s v="白背飛蝨"/>
    <s v="飛蝨"/>
    <x v="11"/>
  </r>
  <r>
    <x v="7"/>
    <d v="2019-06-17T00:00:00"/>
    <n v="48"/>
    <s v="半翅目"/>
    <s v="稻蝨科"/>
    <x v="3"/>
    <s v="斑飛蝨"/>
    <s v="飛蝨"/>
    <x v="11"/>
  </r>
  <r>
    <x v="7"/>
    <d v="2019-06-17T00:00:00"/>
    <n v="1"/>
    <s v="半翅目"/>
    <s v="稻蝨科"/>
    <x v="3"/>
    <s v="褐飛蝨"/>
    <s v="飛蝨"/>
    <x v="11"/>
  </r>
  <r>
    <x v="7"/>
    <d v="2019-06-17T00:00:00"/>
    <n v="1"/>
    <s v="膜翅目"/>
    <s v="緣腹細蜂科"/>
    <x v="1"/>
    <m/>
    <n v="0"/>
    <x v="32"/>
  </r>
  <r>
    <x v="7"/>
    <d v="2019-06-17T00:00:00"/>
    <n v="2"/>
    <s v="鞘翅目"/>
    <s v="瓢蟲科"/>
    <x v="2"/>
    <s v="橙瓢蟲"/>
    <s v="瓢蟲"/>
    <x v="25"/>
  </r>
  <r>
    <x v="7"/>
    <d v="2019-06-17T00:00:00"/>
    <n v="1"/>
    <s v="雙翅目"/>
    <s v="縞蠅科"/>
    <x v="0"/>
    <m/>
    <n v="0"/>
    <x v="64"/>
  </r>
  <r>
    <x v="7"/>
    <d v="2019-06-17T00:00:00"/>
    <n v="3"/>
    <s v="蜘蛛目"/>
    <s v="貓蛛科"/>
    <x v="2"/>
    <m/>
    <s v="蜘蛛"/>
    <x v="26"/>
  </r>
  <r>
    <x v="7"/>
    <d v="2019-06-17T00:00:00"/>
    <n v="1"/>
    <s v="纓翅目"/>
    <s v="薊馬科"/>
    <x v="3"/>
    <m/>
    <n v="0"/>
    <x v="45"/>
  </r>
  <r>
    <x v="7"/>
    <d v="2019-06-17T00:00:00"/>
    <n v="1"/>
    <s v="膜翅目"/>
    <s v="鎌蜂科"/>
    <x v="1"/>
    <m/>
    <n v="0"/>
    <x v="46"/>
  </r>
  <r>
    <x v="7"/>
    <d v="2019-06-17T00:00:00"/>
    <n v="2"/>
    <s v="蜘蛛目"/>
    <s v="蟹蛛科"/>
    <x v="2"/>
    <m/>
    <s v="蜘蛛"/>
    <x v="38"/>
  </r>
  <r>
    <x v="7"/>
    <d v="2019-06-17T00:00:00"/>
    <n v="1"/>
    <s v="膜翅目"/>
    <s v="蟻型蜂科"/>
    <x v="1"/>
    <m/>
    <n v="0"/>
    <x v="89"/>
  </r>
  <r>
    <x v="7"/>
    <d v="2019-06-17T00:00:00"/>
    <n v="5"/>
    <s v="雙翅目"/>
    <s v="蠓科"/>
    <x v="2"/>
    <m/>
    <n v="0"/>
    <x v="12"/>
  </r>
  <r>
    <x v="7"/>
    <d v="2019-06-26T00:00:00"/>
    <n v="6"/>
    <s v="半翅目"/>
    <s v="稻蝨科"/>
    <x v="3"/>
    <s v="褐飛蝨"/>
    <s v="飛蝨"/>
    <x v="11"/>
  </r>
  <r>
    <x v="7"/>
    <d v="2019-06-26T00:00:00"/>
    <n v="10"/>
    <s v="半翅目"/>
    <s v="葉蟬科"/>
    <x v="3"/>
    <s v="偽黑尾葉蟬"/>
    <s v="葉蟬"/>
    <x v="9"/>
  </r>
  <r>
    <x v="7"/>
    <d v="2019-06-26T00:00:00"/>
    <n v="4"/>
    <s v="雙翅目"/>
    <s v="沼蠅科"/>
    <x v="0"/>
    <s v="長角沼蠅"/>
    <n v="0"/>
    <x v="36"/>
  </r>
  <r>
    <x v="7"/>
    <d v="2019-06-26T00:00:00"/>
    <n v="2"/>
    <s v="雙翅目"/>
    <s v="頭蠅科"/>
    <x v="1"/>
    <m/>
    <n v="0"/>
    <x v="65"/>
  </r>
  <r>
    <x v="7"/>
    <d v="2019-06-26T00:00:00"/>
    <n v="1"/>
    <s v="雙翅目"/>
    <s v="稈蠅科"/>
    <x v="0"/>
    <s v="ana"/>
    <n v="0"/>
    <x v="23"/>
  </r>
  <r>
    <x v="7"/>
    <d v="2019-06-26T00:00:00"/>
    <n v="2"/>
    <s v="蜘蛛目"/>
    <s v="貓蛛科"/>
    <x v="2"/>
    <m/>
    <s v="蜘蛛"/>
    <x v="26"/>
  </r>
  <r>
    <x v="8"/>
    <d v="2019-03-13T00:00:00"/>
    <n v="6"/>
    <s v="半翅目"/>
    <s v="蚜科"/>
    <x v="3"/>
    <m/>
    <n v="0"/>
    <x v="20"/>
  </r>
  <r>
    <x v="8"/>
    <d v="2019-03-13T00:00:00"/>
    <n v="3"/>
    <s v="雙翅目"/>
    <s v="搖蚊科"/>
    <x v="0"/>
    <s v="池畔搖蚊"/>
    <n v="0"/>
    <x v="1"/>
  </r>
  <r>
    <x v="8"/>
    <d v="2019-03-13T00:00:00"/>
    <n v="16"/>
    <s v="雙翅目"/>
    <s v="搖蚊科"/>
    <x v="0"/>
    <s v="隱搖蚊"/>
    <n v="0"/>
    <x v="1"/>
  </r>
  <r>
    <x v="8"/>
    <d v="2019-03-13T00:00:00"/>
    <n v="1"/>
    <s v="半翅目"/>
    <s v="葉蟬科"/>
    <x v="3"/>
    <s v="電光葉蟬"/>
    <s v="葉蟬"/>
    <x v="9"/>
  </r>
  <r>
    <x v="8"/>
    <d v="2019-03-13T00:00:00"/>
    <n v="7"/>
    <s v="雙翅目"/>
    <s v="蠓科"/>
    <x v="0"/>
    <m/>
    <n v="0"/>
    <x v="12"/>
  </r>
  <r>
    <x v="8"/>
    <d v="2019-03-27T00:00:00"/>
    <n v="1"/>
    <s v="膜翅目"/>
    <s v="小繭蜂科"/>
    <x v="1"/>
    <m/>
    <n v="0"/>
    <x v="2"/>
  </r>
  <r>
    <x v="8"/>
    <d v="2019-03-27T00:00:00"/>
    <n v="2"/>
    <s v="雙翅目"/>
    <s v="日蠅科"/>
    <x v="0"/>
    <m/>
    <n v="0"/>
    <x v="3"/>
  </r>
  <r>
    <x v="8"/>
    <d v="2019-03-27T00:00:00"/>
    <n v="5"/>
    <s v="蜘蛛目"/>
    <s v="金蛛科"/>
    <x v="2"/>
    <m/>
    <s v="蜘蛛"/>
    <x v="16"/>
  </r>
  <r>
    <x v="8"/>
    <d v="2019-03-27T00:00:00"/>
    <n v="2"/>
    <s v="雙翅目"/>
    <s v="長足虻科"/>
    <x v="2"/>
    <m/>
    <n v="0"/>
    <x v="6"/>
  </r>
  <r>
    <x v="8"/>
    <d v="2019-03-27T00:00:00"/>
    <n v="1"/>
    <s v="半翅目"/>
    <s v="蚜蟲科"/>
    <x v="3"/>
    <m/>
    <n v="0"/>
    <x v="20"/>
  </r>
  <r>
    <x v="8"/>
    <d v="2019-03-27T00:00:00"/>
    <n v="1"/>
    <s v="雙翅目"/>
    <s v="渚蠅科"/>
    <x v="0"/>
    <m/>
    <n v="0"/>
    <x v="0"/>
  </r>
  <r>
    <x v="8"/>
    <d v="2019-03-27T00:00:00"/>
    <n v="1"/>
    <s v="鞘翅目"/>
    <s v="象鼻蟲科"/>
    <x v="3"/>
    <m/>
    <n v="0"/>
    <x v="8"/>
  </r>
  <r>
    <x v="8"/>
    <d v="2019-03-27T00:00:00"/>
    <n v="1"/>
    <s v="雙翅目"/>
    <s v="黑翅蕈蚋科"/>
    <x v="0"/>
    <m/>
    <n v="0"/>
    <x v="68"/>
  </r>
  <r>
    <x v="8"/>
    <d v="2019-03-27T00:00:00"/>
    <n v="4"/>
    <s v="雙翅目"/>
    <s v="搖蚊科"/>
    <x v="0"/>
    <s v="小刺搖蚊"/>
    <n v="0"/>
    <x v="1"/>
  </r>
  <r>
    <x v="8"/>
    <d v="2019-03-27T00:00:00"/>
    <n v="690"/>
    <s v="雙翅目"/>
    <s v="搖蚊科"/>
    <x v="0"/>
    <s v="池畔搖蚊"/>
    <n v="0"/>
    <x v="1"/>
  </r>
  <r>
    <x v="8"/>
    <d v="2019-03-27T00:00:00"/>
    <n v="95"/>
    <s v="雙翅目"/>
    <s v="搖蚊科"/>
    <x v="0"/>
    <s v="克利搖蚊"/>
    <n v="0"/>
    <x v="1"/>
  </r>
  <r>
    <x v="8"/>
    <d v="2019-03-27T00:00:00"/>
    <n v="883"/>
    <s v="雙翅目"/>
    <s v="搖蚊科"/>
    <x v="0"/>
    <s v="隱搖蚊"/>
    <n v="0"/>
    <x v="1"/>
  </r>
  <r>
    <x v="8"/>
    <d v="2019-03-27T00:00:00"/>
    <n v="1"/>
    <s v="雙翅目"/>
    <s v="搖蚊科"/>
    <x v="0"/>
    <s v="鹽埕搖蚊"/>
    <n v="0"/>
    <x v="1"/>
  </r>
  <r>
    <x v="8"/>
    <d v="2019-03-27T00:00:00"/>
    <n v="18"/>
    <s v="雙翅目"/>
    <s v="搖蚊科"/>
    <x v="0"/>
    <s v="鹽埕搖蚊"/>
    <n v="0"/>
    <x v="1"/>
  </r>
  <r>
    <x v="8"/>
    <d v="2019-03-27T00:00:00"/>
    <n v="1"/>
    <s v="鱗翅目"/>
    <s v="蛺蝶科"/>
    <x v="3"/>
    <m/>
    <n v="0"/>
    <x v="31"/>
  </r>
  <r>
    <x v="8"/>
    <d v="2019-03-27T00:00:00"/>
    <n v="1"/>
    <s v="雙翅目"/>
    <s v="舞虻科"/>
    <x v="2"/>
    <m/>
    <n v="0"/>
    <x v="49"/>
  </r>
  <r>
    <x v="8"/>
    <d v="2019-03-27T00:00:00"/>
    <n v="1"/>
    <s v="半翅目"/>
    <s v="稻蝨科"/>
    <x v="3"/>
    <s v="白背飛蝨"/>
    <s v="飛蝨"/>
    <x v="11"/>
  </r>
  <r>
    <x v="8"/>
    <d v="2019-03-27T00:00:00"/>
    <n v="1"/>
    <s v="膜翅目"/>
    <s v="緣腹細蜂科"/>
    <x v="1"/>
    <m/>
    <n v="0"/>
    <x v="32"/>
  </r>
  <r>
    <x v="8"/>
    <d v="2019-03-27T00:00:00"/>
    <n v="1"/>
    <s v="鞘翅目"/>
    <s v="瓢蟲科"/>
    <x v="2"/>
    <s v="橙瓢蟲"/>
    <s v="瓢蟲"/>
    <x v="25"/>
  </r>
  <r>
    <x v="8"/>
    <d v="2019-03-27T00:00:00"/>
    <n v="1"/>
    <s v="纓翅目"/>
    <s v="薊馬科 "/>
    <x v="3"/>
    <m/>
    <n v="0"/>
    <x v="90"/>
  </r>
  <r>
    <x v="8"/>
    <d v="2019-04-10T00:00:00"/>
    <n v="1"/>
    <s v="雙翅目"/>
    <s v="日蠅科"/>
    <x v="0"/>
    <m/>
    <n v="0"/>
    <x v="3"/>
  </r>
  <r>
    <x v="8"/>
    <d v="2019-04-10T00:00:00"/>
    <n v="4"/>
    <s v="雙翅目"/>
    <s v="沼蠅科"/>
    <x v="0"/>
    <s v="長角沼蠅"/>
    <n v="0"/>
    <x v="36"/>
  </r>
  <r>
    <x v="8"/>
    <d v="2019-04-10T00:00:00"/>
    <n v="6"/>
    <s v="雙翅目"/>
    <s v="長足虻科"/>
    <x v="2"/>
    <m/>
    <n v="0"/>
    <x v="6"/>
  </r>
  <r>
    <x v="8"/>
    <d v="2019-04-10T00:00:00"/>
    <n v="1"/>
    <s v="蜘蛛目"/>
    <s v="長腳蛛科"/>
    <x v="2"/>
    <s v="方網長腳蛛"/>
    <s v="蜘蛛"/>
    <x v="17"/>
  </r>
  <r>
    <x v="8"/>
    <d v="2019-04-10T00:00:00"/>
    <n v="1"/>
    <s v="膜翅目"/>
    <s v="姬蜂科"/>
    <x v="1"/>
    <m/>
    <n v="0"/>
    <x v="19"/>
  </r>
  <r>
    <x v="8"/>
    <d v="2019-04-10T00:00:00"/>
    <n v="40"/>
    <s v="雙翅目"/>
    <s v="渚蠅科"/>
    <x v="0"/>
    <m/>
    <n v="0"/>
    <x v="0"/>
  </r>
  <r>
    <x v="8"/>
    <d v="2019-04-10T00:00:00"/>
    <n v="12"/>
    <s v="雙翅目"/>
    <s v="稈蠅科"/>
    <x v="0"/>
    <m/>
    <n v="0"/>
    <x v="23"/>
  </r>
  <r>
    <x v="8"/>
    <d v="2019-04-10T00:00:00"/>
    <n v="1"/>
    <s v="鞘翅目"/>
    <s v="象鼻蟲科"/>
    <x v="3"/>
    <s v="水稻水象鼻蟲"/>
    <n v="0"/>
    <x v="8"/>
  </r>
  <r>
    <x v="8"/>
    <d v="2019-04-10T00:00:00"/>
    <n v="1"/>
    <s v="半翅目"/>
    <s v="椿象科"/>
    <x v="3"/>
    <s v="黑椿象"/>
    <n v="0"/>
    <x v="24"/>
  </r>
  <r>
    <x v="8"/>
    <d v="2019-04-10T00:00:00"/>
    <n v="1"/>
    <s v="鱗翅目"/>
    <s v="蛺蝶科"/>
    <x v="3"/>
    <s v="淡色樹蔭蝶"/>
    <n v="0"/>
    <x v="31"/>
  </r>
  <r>
    <x v="8"/>
    <d v="2019-04-10T00:00:00"/>
    <n v="1"/>
    <s v="半翅目"/>
    <s v="稻蝨科"/>
    <x v="3"/>
    <s v="斑飛蝨"/>
    <s v="飛蝨"/>
    <x v="11"/>
  </r>
  <r>
    <x v="8"/>
    <d v="2019-04-10T00:00:00"/>
    <n v="10"/>
    <s v="直翅目"/>
    <s v="蝗科"/>
    <x v="3"/>
    <s v="小稻蝗"/>
    <n v="0"/>
    <x v="33"/>
  </r>
  <r>
    <x v="8"/>
    <d v="2019-04-24T00:00:00"/>
    <n v="1"/>
    <s v="雙翅目"/>
    <s v="沼蠅科"/>
    <x v="0"/>
    <s v="長角沼蠅"/>
    <n v="0"/>
    <x v="36"/>
  </r>
  <r>
    <x v="8"/>
    <d v="2019-04-24T00:00:00"/>
    <n v="1"/>
    <s v="蜘蛛目"/>
    <s v="長腳蛛科"/>
    <x v="2"/>
    <s v="方網長腳蛛"/>
    <s v="蜘蛛"/>
    <x v="17"/>
  </r>
  <r>
    <x v="8"/>
    <d v="2019-04-24T00:00:00"/>
    <n v="1"/>
    <s v="蜘蛛目"/>
    <s v="長腳蛛科"/>
    <x v="2"/>
    <s v="日本長腳蛛"/>
    <s v="蜘蛛"/>
    <x v="17"/>
  </r>
  <r>
    <x v="8"/>
    <d v="2019-04-24T00:00:00"/>
    <n v="1"/>
    <s v="蜘蛛目"/>
    <s v="長腳蛛科"/>
    <x v="2"/>
    <s v="華麗長腳蛛"/>
    <s v="蜘蛛"/>
    <x v="17"/>
  </r>
  <r>
    <x v="8"/>
    <d v="2019-04-24T00:00:00"/>
    <n v="2"/>
    <s v="蜘蛛目"/>
    <s v="紅螯蛛科"/>
    <x v="2"/>
    <m/>
    <s v="蜘蛛"/>
    <x v="41"/>
  </r>
  <r>
    <x v="8"/>
    <d v="2019-04-24T00:00:00"/>
    <n v="3"/>
    <s v="雙翅目"/>
    <s v="渚蠅科"/>
    <x v="0"/>
    <m/>
    <n v="0"/>
    <x v="0"/>
  </r>
  <r>
    <x v="8"/>
    <d v="2019-04-24T00:00:00"/>
    <n v="1"/>
    <s v="半翅目"/>
    <s v="稻蝨科"/>
    <x v="3"/>
    <s v="白背飛蝨"/>
    <s v="飛蝨"/>
    <x v="11"/>
  </r>
  <r>
    <x v="8"/>
    <d v="2019-04-24T00:00:00"/>
    <n v="10"/>
    <s v="直翅目"/>
    <s v="蝗科"/>
    <x v="3"/>
    <s v="小稻蝗"/>
    <n v="0"/>
    <x v="33"/>
  </r>
  <r>
    <x v="8"/>
    <d v="2019-04-24T00:00:00"/>
    <n v="1"/>
    <s v="鞘翅目"/>
    <s v="瓢蟲科"/>
    <x v="2"/>
    <s v="橙瓢蟲"/>
    <s v="瓢蟲"/>
    <x v="25"/>
  </r>
  <r>
    <x v="8"/>
    <d v="2019-05-15T00:00:00"/>
    <n v="1"/>
    <s v="雙翅目"/>
    <s v="大副蠅科"/>
    <x v="0"/>
    <m/>
    <n v="0"/>
    <x v="28"/>
  </r>
  <r>
    <x v="8"/>
    <d v="2019-05-15T00:00:00"/>
    <n v="1"/>
    <s v="膜翅目"/>
    <s v="小繭蜂科"/>
    <x v="1"/>
    <m/>
    <n v="0"/>
    <x v="2"/>
  </r>
  <r>
    <x v="8"/>
    <d v="2019-05-15T00:00:00"/>
    <n v="2"/>
    <s v="雙翅目"/>
    <s v="果實蠅科"/>
    <x v="0"/>
    <m/>
    <n v="0"/>
    <x v="48"/>
  </r>
  <r>
    <x v="8"/>
    <d v="2019-05-15T00:00:00"/>
    <n v="2"/>
    <s v="蜘蛛目"/>
    <s v="金蛛科"/>
    <x v="2"/>
    <m/>
    <s v="蜘蛛"/>
    <x v="16"/>
  </r>
  <r>
    <x v="8"/>
    <d v="2019-05-15T00:00:00"/>
    <n v="5"/>
    <s v="雙翅目"/>
    <s v="長足虻科"/>
    <x v="2"/>
    <m/>
    <n v="0"/>
    <x v="6"/>
  </r>
  <r>
    <x v="8"/>
    <d v="2019-05-15T00:00:00"/>
    <n v="7"/>
    <s v="雙翅目"/>
    <s v="渚蠅科"/>
    <x v="0"/>
    <m/>
    <n v="0"/>
    <x v="0"/>
  </r>
  <r>
    <x v="8"/>
    <d v="2019-05-15T00:00:00"/>
    <n v="2"/>
    <s v="雙翅目"/>
    <s v="稈蠅科"/>
    <x v="0"/>
    <m/>
    <n v="0"/>
    <x v="23"/>
  </r>
  <r>
    <x v="8"/>
    <d v="2019-05-15T00:00:00"/>
    <n v="3"/>
    <s v="半翅目"/>
    <s v="葉蟬科"/>
    <x v="3"/>
    <s v="偽黑尾葉蟬"/>
    <s v="葉蟬"/>
    <x v="9"/>
  </r>
  <r>
    <x v="8"/>
    <d v="2019-05-15T00:00:00"/>
    <n v="2"/>
    <s v="膜翅目"/>
    <s v="釉小蜂科"/>
    <x v="1"/>
    <m/>
    <n v="0"/>
    <x v="10"/>
  </r>
  <r>
    <x v="8"/>
    <d v="2019-05-15T00:00:00"/>
    <n v="1"/>
    <s v="半翅目"/>
    <s v="稻蝨科"/>
    <x v="3"/>
    <s v="褐飛蝨"/>
    <s v="飛蝨"/>
    <x v="11"/>
  </r>
  <r>
    <x v="8"/>
    <d v="2019-05-15T00:00:00"/>
    <n v="6"/>
    <s v="直翅目"/>
    <s v="蝗科"/>
    <x v="3"/>
    <s v="小稻蝗"/>
    <n v="0"/>
    <x v="33"/>
  </r>
  <r>
    <x v="8"/>
    <d v="2019-05-15T00:00:00"/>
    <n v="22"/>
    <s v="直翅目"/>
    <s v="蝗科"/>
    <x v="3"/>
    <s v="台灣稻蝗"/>
    <n v="0"/>
    <x v="33"/>
  </r>
  <r>
    <x v="8"/>
    <d v="2019-05-15T00:00:00"/>
    <n v="4"/>
    <s v="鞘翅目"/>
    <s v="瓢蟲科"/>
    <x v="2"/>
    <s v="橙瓢蟲"/>
    <s v="瓢蟲"/>
    <x v="25"/>
  </r>
  <r>
    <x v="8"/>
    <d v="2019-05-15T00:00:00"/>
    <n v="1"/>
    <s v="蜘蛛目"/>
    <s v="貓蛛科"/>
    <x v="2"/>
    <m/>
    <s v="蜘蛛"/>
    <x v="26"/>
  </r>
  <r>
    <x v="8"/>
    <d v="2019-05-15T00:00:00"/>
    <n v="1"/>
    <s v="雙翅目"/>
    <s v="鎧蠅科"/>
    <x v="0"/>
    <m/>
    <n v="0"/>
    <x v="81"/>
  </r>
  <r>
    <x v="8"/>
    <d v="2019-05-15T00:00:00"/>
    <n v="1"/>
    <s v="膜翅目"/>
    <s v="鐮蜂科"/>
    <x v="1"/>
    <m/>
    <n v="0"/>
    <x v="46"/>
  </r>
  <r>
    <x v="8"/>
    <d v="2019-05-31T00:00:00"/>
    <n v="1"/>
    <s v="雙翅目"/>
    <s v="大副蠅科"/>
    <x v="0"/>
    <m/>
    <n v="0"/>
    <x v="28"/>
  </r>
  <r>
    <x v="8"/>
    <d v="2019-05-31T00:00:00"/>
    <n v="6"/>
    <s v="雙翅目"/>
    <s v="日蠅科"/>
    <x v="0"/>
    <m/>
    <n v="0"/>
    <x v="3"/>
  </r>
  <r>
    <x v="8"/>
    <d v="2019-05-31T00:00:00"/>
    <n v="1"/>
    <s v="半翅目"/>
    <s v="盲椿科"/>
    <x v="2"/>
    <m/>
    <n v="0"/>
    <x v="5"/>
  </r>
  <r>
    <x v="8"/>
    <d v="2019-05-31T00:00:00"/>
    <n v="1"/>
    <s v="半翅目"/>
    <s v="花椿科"/>
    <x v="2"/>
    <s v="小黑花椿象"/>
    <n v="0"/>
    <x v="39"/>
  </r>
  <r>
    <x v="8"/>
    <d v="2019-05-31T00:00:00"/>
    <n v="1"/>
    <s v="膜翅目"/>
    <s v="金小蜂科"/>
    <x v="1"/>
    <m/>
    <n v="0"/>
    <x v="40"/>
  </r>
  <r>
    <x v="8"/>
    <d v="2019-05-31T00:00:00"/>
    <n v="1"/>
    <s v="鞘翅目"/>
    <s v="金花蟲科"/>
    <x v="4"/>
    <m/>
    <n v="0"/>
    <x v="15"/>
  </r>
  <r>
    <x v="8"/>
    <d v="2019-05-31T00:00:00"/>
    <n v="2"/>
    <s v="雙翅目"/>
    <s v="長足虻科"/>
    <x v="2"/>
    <m/>
    <n v="0"/>
    <x v="6"/>
  </r>
  <r>
    <x v="8"/>
    <d v="2019-05-31T00:00:00"/>
    <n v="2"/>
    <s v="半翅目"/>
    <s v="長椿科"/>
    <x v="3"/>
    <m/>
    <n v="0"/>
    <x v="76"/>
  </r>
  <r>
    <x v="8"/>
    <d v="2019-05-31T00:00:00"/>
    <n v="2"/>
    <s v="蜘蛛目"/>
    <s v="長腳蛛科"/>
    <x v="2"/>
    <s v="方網長腳蛛"/>
    <s v="蜘蛛"/>
    <x v="17"/>
  </r>
  <r>
    <x v="8"/>
    <d v="2019-05-31T00:00:00"/>
    <n v="3"/>
    <s v="蜘蛛目"/>
    <s v="長腳蛛科"/>
    <x v="2"/>
    <s v="華麗長腳蛛"/>
    <s v="蜘蛛"/>
    <x v="17"/>
  </r>
  <r>
    <x v="8"/>
    <d v="2019-05-31T00:00:00"/>
    <n v="3"/>
    <s v="膜翅目"/>
    <s v="姬蜂科"/>
    <x v="1"/>
    <m/>
    <n v="0"/>
    <x v="19"/>
  </r>
  <r>
    <x v="8"/>
    <d v="2019-05-31T00:00:00"/>
    <n v="2"/>
    <s v="雙翅目"/>
    <s v="寄蠅科"/>
    <x v="1"/>
    <m/>
    <n v="0"/>
    <x v="21"/>
  </r>
  <r>
    <x v="8"/>
    <d v="2019-05-31T00:00:00"/>
    <n v="8"/>
    <s v="雙翅目"/>
    <s v="渚蠅科"/>
    <x v="0"/>
    <m/>
    <n v="0"/>
    <x v="0"/>
  </r>
  <r>
    <x v="8"/>
    <d v="2019-05-31T00:00:00"/>
    <n v="4"/>
    <s v="雙翅目"/>
    <s v="稈蠅科"/>
    <x v="0"/>
    <m/>
    <n v="0"/>
    <x v="23"/>
  </r>
  <r>
    <x v="8"/>
    <d v="2019-05-31T00:00:00"/>
    <n v="2"/>
    <s v="雙翅目"/>
    <s v="稈蠅科"/>
    <x v="2"/>
    <s v="ana"/>
    <n v="0"/>
    <x v="23"/>
  </r>
  <r>
    <x v="8"/>
    <d v="2019-05-31T00:00:00"/>
    <n v="7"/>
    <s v="直翅目"/>
    <s v="菱蝗科"/>
    <x v="4"/>
    <m/>
    <n v="0"/>
    <x v="69"/>
  </r>
  <r>
    <x v="8"/>
    <d v="2019-05-31T00:00:00"/>
    <n v="1"/>
    <s v="鞘翅目"/>
    <s v="象鼻蟲科"/>
    <x v="3"/>
    <m/>
    <n v="0"/>
    <x v="8"/>
  </r>
  <r>
    <x v="8"/>
    <d v="2019-05-31T00:00:00"/>
    <n v="5"/>
    <s v="半翅目"/>
    <s v="葉蟬科"/>
    <x v="3"/>
    <s v="白翅褐脈葉蟬"/>
    <s v="葉蟬"/>
    <x v="9"/>
  </r>
  <r>
    <x v="8"/>
    <d v="2019-05-31T00:00:00"/>
    <n v="44"/>
    <s v="半翅目"/>
    <s v="葉蟬科"/>
    <x v="3"/>
    <s v="偽黑尾葉蟬"/>
    <s v="葉蟬"/>
    <x v="9"/>
  </r>
  <r>
    <x v="8"/>
    <d v="2019-05-31T00:00:00"/>
    <n v="4"/>
    <s v="半翅目"/>
    <s v="葉蟬科"/>
    <x v="3"/>
    <s v="黑條黑尾葉蟬"/>
    <s v="葉蟬"/>
    <x v="9"/>
  </r>
  <r>
    <x v="8"/>
    <d v="2019-05-31T00:00:00"/>
    <n v="1"/>
    <s v="膜翅目"/>
    <s v="釉小蜂科"/>
    <x v="1"/>
    <m/>
    <n v="0"/>
    <x v="10"/>
  </r>
  <r>
    <x v="8"/>
    <d v="2019-05-31T00:00:00"/>
    <n v="1"/>
    <s v="半翅目"/>
    <s v="稻蝨科"/>
    <x v="3"/>
    <s v="白背飛蝨"/>
    <s v="飛蝨"/>
    <x v="11"/>
  </r>
  <r>
    <x v="8"/>
    <d v="2019-05-31T00:00:00"/>
    <n v="2"/>
    <s v="半翅目"/>
    <s v="稻蝨科"/>
    <x v="3"/>
    <s v="斑飛蝨"/>
    <s v="飛蝨"/>
    <x v="11"/>
  </r>
  <r>
    <x v="8"/>
    <d v="2019-05-31T00:00:00"/>
    <n v="4"/>
    <s v="半翅目"/>
    <s v="緣椿科"/>
    <x v="3"/>
    <s v="稻刺緣椿"/>
    <n v="0"/>
    <x v="58"/>
  </r>
  <r>
    <x v="8"/>
    <d v="2019-05-31T00:00:00"/>
    <n v="3"/>
    <s v="直翅目"/>
    <s v="蝗科"/>
    <x v="3"/>
    <s v="小稻蝗"/>
    <n v="0"/>
    <x v="33"/>
  </r>
  <r>
    <x v="8"/>
    <d v="2019-05-31T00:00:00"/>
    <n v="2"/>
    <s v="直翅目"/>
    <s v="錐頭蝗科"/>
    <x v="4"/>
    <m/>
    <n v="0"/>
    <x v="71"/>
  </r>
  <r>
    <x v="8"/>
    <d v="2019-05-31T00:00:00"/>
    <n v="1"/>
    <s v="膜翅目"/>
    <s v="蘆蜂科"/>
    <x v="0"/>
    <m/>
    <n v="0"/>
    <x v="80"/>
  </r>
  <r>
    <x v="8"/>
    <d v="2019-06-17T00:00:00"/>
    <n v="1"/>
    <s v="膜翅目"/>
    <s v="小繭蜂科"/>
    <x v="1"/>
    <m/>
    <n v="0"/>
    <x v="2"/>
  </r>
  <r>
    <x v="8"/>
    <d v="2019-06-17T00:00:00"/>
    <n v="1"/>
    <s v="蜘蛛目"/>
    <s v="皿蛛科"/>
    <x v="2"/>
    <m/>
    <s v="蜘蛛"/>
    <x v="4"/>
  </r>
  <r>
    <x v="8"/>
    <d v="2019-06-17T00:00:00"/>
    <n v="1"/>
    <s v="雙翅目"/>
    <s v="肉蠅科"/>
    <x v="0"/>
    <m/>
    <n v="0"/>
    <x v="53"/>
  </r>
  <r>
    <x v="8"/>
    <d v="2019-06-17T00:00:00"/>
    <n v="2"/>
    <s v="雙翅目"/>
    <s v="果實蠅科"/>
    <x v="0"/>
    <m/>
    <n v="0"/>
    <x v="48"/>
  </r>
  <r>
    <x v="8"/>
    <d v="2019-06-17T00:00:00"/>
    <n v="1"/>
    <s v="雙翅目"/>
    <s v="沼蠅科"/>
    <x v="0"/>
    <s v="長角沼蠅"/>
    <n v="0"/>
    <x v="36"/>
  </r>
  <r>
    <x v="8"/>
    <d v="2019-06-17T00:00:00"/>
    <n v="1"/>
    <s v="膜翅目"/>
    <s v="金小蜂科"/>
    <x v="1"/>
    <m/>
    <n v="0"/>
    <x v="40"/>
  </r>
  <r>
    <x v="8"/>
    <d v="2019-06-17T00:00:00"/>
    <n v="5"/>
    <s v="蜘蛛目"/>
    <s v="長腳蛛科"/>
    <x v="2"/>
    <s v="華麗長腳蛛"/>
    <s v="蜘蛛"/>
    <x v="17"/>
  </r>
  <r>
    <x v="8"/>
    <d v="2019-06-17T00:00:00"/>
    <n v="1"/>
    <s v="蜘蛛目"/>
    <s v="姬蛛科"/>
    <x v="2"/>
    <m/>
    <s v="蜘蛛"/>
    <x v="82"/>
  </r>
  <r>
    <x v="8"/>
    <d v="2019-06-17T00:00:00"/>
    <n v="1"/>
    <s v="膜翅目"/>
    <s v="蚜小蜂科"/>
    <x v="1"/>
    <m/>
    <n v="0"/>
    <x v="63"/>
  </r>
  <r>
    <x v="8"/>
    <d v="2019-06-17T00:00:00"/>
    <n v="1"/>
    <s v="半翅目"/>
    <s v="蚜蟲科"/>
    <x v="4"/>
    <m/>
    <n v="0"/>
    <x v="20"/>
  </r>
  <r>
    <x v="8"/>
    <d v="2019-06-17T00:00:00"/>
    <n v="4"/>
    <s v="雙翅目"/>
    <s v="搖蚊科"/>
    <x v="0"/>
    <s v="池畔搖蚊"/>
    <n v="0"/>
    <x v="1"/>
  </r>
  <r>
    <x v="8"/>
    <d v="2019-06-17T00:00:00"/>
    <n v="11"/>
    <s v="雙翅目"/>
    <s v="搖蚊科"/>
    <x v="0"/>
    <s v="克利搖蚊"/>
    <n v="0"/>
    <x v="1"/>
  </r>
  <r>
    <x v="8"/>
    <d v="2019-06-17T00:00:00"/>
    <n v="1"/>
    <s v="雙翅目"/>
    <s v="搖蚊科"/>
    <x v="0"/>
    <s v="鹽埕搖蚊"/>
    <n v="0"/>
    <x v="1"/>
  </r>
  <r>
    <x v="8"/>
    <d v="2019-06-17T00:00:00"/>
    <n v="2"/>
    <s v="半翅目"/>
    <s v="椿象科"/>
    <x v="3"/>
    <s v="稻赤曼椿"/>
    <n v="0"/>
    <x v="24"/>
  </r>
  <r>
    <x v="8"/>
    <d v="2019-06-17T00:00:00"/>
    <n v="2"/>
    <s v="半翅目"/>
    <s v="葉蟬科"/>
    <x v="3"/>
    <s v="白翅褐脈葉蟬"/>
    <s v="葉蟬"/>
    <x v="9"/>
  </r>
  <r>
    <x v="8"/>
    <d v="2019-06-17T00:00:00"/>
    <n v="72"/>
    <s v="半翅目"/>
    <s v="葉蟬科"/>
    <x v="3"/>
    <s v="偽黑尾葉蟬"/>
    <s v="葉蟬"/>
    <x v="9"/>
  </r>
  <r>
    <x v="8"/>
    <d v="2019-06-17T00:00:00"/>
    <n v="62"/>
    <s v="半翅目"/>
    <s v="稻蝨科"/>
    <x v="3"/>
    <s v="白背飛蝨"/>
    <s v="飛蝨"/>
    <x v="11"/>
  </r>
  <r>
    <x v="8"/>
    <d v="2019-06-17T00:00:00"/>
    <n v="2"/>
    <s v="直翅目"/>
    <s v="蝗科"/>
    <x v="3"/>
    <m/>
    <n v="0"/>
    <x v="33"/>
  </r>
  <r>
    <x v="8"/>
    <d v="2019-06-17T00:00:00"/>
    <n v="1"/>
    <s v="鞘翅目"/>
    <s v="瓢蟲科"/>
    <x v="2"/>
    <s v="橙瓢蟲"/>
    <s v="瓢蟲"/>
    <x v="25"/>
  </r>
  <r>
    <x v="8"/>
    <d v="2019-06-17T00:00:00"/>
    <n v="8"/>
    <s v="蜘蛛目"/>
    <s v="貓蛛科"/>
    <x v="2"/>
    <m/>
    <s v="蜘蛛"/>
    <x v="26"/>
  </r>
  <r>
    <x v="8"/>
    <d v="2019-06-17T00:00:00"/>
    <n v="1"/>
    <s v="直翅目"/>
    <s v="螽斯科"/>
    <x v="4"/>
    <m/>
    <n v="0"/>
    <x v="34"/>
  </r>
  <r>
    <x v="8"/>
    <d v="2019-06-17T00:00:00"/>
    <n v="1"/>
    <s v="半翅目"/>
    <s v="獵椿科"/>
    <x v="2"/>
    <m/>
    <n v="0"/>
    <x v="56"/>
  </r>
  <r>
    <x v="8"/>
    <d v="2019-06-17T00:00:00"/>
    <n v="1"/>
    <s v="蜘蛛目"/>
    <s v="蟹蛛科"/>
    <x v="2"/>
    <m/>
    <s v="蜘蛛"/>
    <x v="38"/>
  </r>
  <r>
    <x v="8"/>
    <d v="2019-06-17T00:00:00"/>
    <n v="2"/>
    <s v="膜翅目"/>
    <s v="蟻科"/>
    <x v="2"/>
    <s v="狂蟻"/>
    <n v="0"/>
    <x v="27"/>
  </r>
  <r>
    <x v="8"/>
    <d v="2019-06-17T00:00:00"/>
    <n v="2"/>
    <s v="膜翅目"/>
    <s v="鐮蜂科"/>
    <x v="1"/>
    <m/>
    <n v="0"/>
    <x v="46"/>
  </r>
  <r>
    <x v="8"/>
    <d v="2019-06-17T00:00:00"/>
    <n v="1"/>
    <s v="膜翅目"/>
    <s v="纓小蜂科"/>
    <x v="1"/>
    <m/>
    <n v="0"/>
    <x v="35"/>
  </r>
  <r>
    <x v="8"/>
    <d v="2019-06-26T00:00:00"/>
    <n v="2"/>
    <s v="半翅目"/>
    <s v="稻蝨科"/>
    <x v="3"/>
    <s v="白背飛蝨"/>
    <s v="飛蝨"/>
    <x v="11"/>
  </r>
  <r>
    <x v="8"/>
    <d v="2019-06-26T00:00:00"/>
    <n v="30"/>
    <s v="半翅目"/>
    <s v="葉蟬科"/>
    <x v="3"/>
    <s v="偽黑尾葉蟬"/>
    <s v="葉蟬"/>
    <x v="9"/>
  </r>
  <r>
    <x v="8"/>
    <d v="2019-06-26T00:00:00"/>
    <n v="1"/>
    <s v="直翅目"/>
    <s v="蝗科"/>
    <x v="3"/>
    <s v="小稻蝗"/>
    <n v="0"/>
    <x v="33"/>
  </r>
  <r>
    <x v="8"/>
    <d v="2019-06-26T00:00:00"/>
    <n v="1"/>
    <s v="直翅目"/>
    <s v="蚤蝗科"/>
    <x v="4"/>
    <m/>
    <n v="0"/>
    <x v="30"/>
  </r>
  <r>
    <x v="8"/>
    <d v="2019-06-26T00:00:00"/>
    <n v="1"/>
    <s v="鱗翅目"/>
    <s v="螟蛾科"/>
    <x v="3"/>
    <m/>
    <n v="0"/>
    <x v="44"/>
  </r>
  <r>
    <x v="8"/>
    <d v="2019-06-26T00:00:00"/>
    <n v="1"/>
    <s v="膜翅目"/>
    <s v="姬蜂科"/>
    <x v="1"/>
    <m/>
    <n v="0"/>
    <x v="19"/>
  </r>
  <r>
    <x v="8"/>
    <d v="2019-06-26T00:00:00"/>
    <n v="1"/>
    <s v="膜翅目"/>
    <s v="小繭蜂科"/>
    <x v="1"/>
    <m/>
    <n v="0"/>
    <x v="2"/>
  </r>
  <r>
    <x v="8"/>
    <d v="2019-06-26T00:00:00"/>
    <n v="2"/>
    <s v="雙翅目"/>
    <s v="渚蠅科"/>
    <x v="0"/>
    <m/>
    <n v="0"/>
    <x v="0"/>
  </r>
  <r>
    <x v="8"/>
    <d v="2019-06-26T00:00:00"/>
    <n v="1"/>
    <s v="膜翅目"/>
    <s v="蟻科"/>
    <x v="2"/>
    <m/>
    <n v="0"/>
    <x v="27"/>
  </r>
  <r>
    <x v="8"/>
    <d v="2019-06-26T00:00:00"/>
    <n v="1"/>
    <s v="蜘蛛目"/>
    <s v="貓蛛科"/>
    <x v="2"/>
    <m/>
    <s v="蜘蛛"/>
    <x v="26"/>
  </r>
  <r>
    <x v="9"/>
    <d v="2019-03-13T00:00:00"/>
    <n v="1"/>
    <s v="半翅目"/>
    <s v="蚜科"/>
    <x v="4"/>
    <m/>
    <n v="0"/>
    <x v="20"/>
  </r>
  <r>
    <x v="9"/>
    <d v="2019-03-13T00:00:00"/>
    <n v="1"/>
    <s v="雙翅目"/>
    <s v="搖蚊科"/>
    <x v="0"/>
    <s v="隱搖蚊"/>
    <n v="0"/>
    <x v="1"/>
  </r>
  <r>
    <x v="9"/>
    <d v="2019-03-27T00:00:00"/>
    <n v="6"/>
    <s v="雙翅目"/>
    <s v="搖蚊科"/>
    <x v="0"/>
    <s v="隱搖蚊"/>
    <n v="0"/>
    <x v="1"/>
  </r>
  <r>
    <x v="9"/>
    <d v="2019-03-27T00:00:00"/>
    <n v="10"/>
    <s v="雙翅目"/>
    <s v="搖蚊科"/>
    <x v="0"/>
    <s v="鹽埕搖蚊"/>
    <n v="0"/>
    <x v="1"/>
  </r>
  <r>
    <x v="9"/>
    <d v="2019-04-10T00:00:00"/>
    <n v="1"/>
    <s v="雙翅目"/>
    <s v="沼蠅科"/>
    <x v="0"/>
    <s v="長角沼蠅"/>
    <n v="0"/>
    <x v="36"/>
  </r>
  <r>
    <x v="9"/>
    <d v="2019-04-10T00:00:00"/>
    <n v="1"/>
    <s v="蜘蛛目"/>
    <s v="金蛛科"/>
    <x v="2"/>
    <m/>
    <s v="蜘蛛"/>
    <x v="16"/>
  </r>
  <r>
    <x v="9"/>
    <d v="2019-04-10T00:00:00"/>
    <n v="2"/>
    <s v="雙翅目"/>
    <s v="長足虻科"/>
    <x v="2"/>
    <m/>
    <n v="0"/>
    <x v="6"/>
  </r>
  <r>
    <x v="9"/>
    <d v="2019-04-10T00:00:00"/>
    <n v="45"/>
    <s v="雙翅目"/>
    <s v="渚蠅科"/>
    <x v="0"/>
    <m/>
    <n v="0"/>
    <x v="0"/>
  </r>
  <r>
    <x v="9"/>
    <d v="2019-04-10T00:00:00"/>
    <n v="17"/>
    <s v="雙翅目"/>
    <s v="搖蚊科"/>
    <x v="0"/>
    <s v="池畔搖蚊"/>
    <n v="0"/>
    <x v="1"/>
  </r>
  <r>
    <x v="9"/>
    <d v="2019-04-10T00:00:00"/>
    <n v="23"/>
    <s v="雙翅目"/>
    <s v="搖蚊科"/>
    <x v="0"/>
    <s v="克利搖蚊"/>
    <n v="0"/>
    <x v="1"/>
  </r>
  <r>
    <x v="9"/>
    <d v="2019-04-10T00:00:00"/>
    <n v="3"/>
    <s v="雙翅目"/>
    <s v="搖蚊科"/>
    <x v="0"/>
    <s v="隱搖蚊"/>
    <n v="0"/>
    <x v="1"/>
  </r>
  <r>
    <x v="9"/>
    <d v="2019-04-10T00:00:00"/>
    <n v="1"/>
    <s v="雙翅目"/>
    <s v="蕈蚋科"/>
    <x v="0"/>
    <m/>
    <n v="0"/>
    <x v="91"/>
  </r>
  <r>
    <x v="9"/>
    <d v="2019-04-10T00:00:00"/>
    <n v="1"/>
    <s v="膜翅目"/>
    <s v="繭蜂科"/>
    <x v="1"/>
    <m/>
    <n v="0"/>
    <x v="2"/>
  </r>
  <r>
    <x v="9"/>
    <d v="2019-04-10T00:00:00"/>
    <n v="1"/>
    <s v="膜翅目"/>
    <s v="蟻科"/>
    <x v="2"/>
    <m/>
    <n v="0"/>
    <x v="27"/>
  </r>
  <r>
    <x v="9"/>
    <d v="2019-04-10T00:00:00"/>
    <n v="20"/>
    <s v="雙翅目"/>
    <s v="蠓科"/>
    <x v="0"/>
    <m/>
    <n v="0"/>
    <x v="12"/>
  </r>
  <r>
    <x v="9"/>
    <d v="2019-04-24T00:00:00"/>
    <n v="2"/>
    <s v="蜘蛛目"/>
    <s v="金蛛科"/>
    <x v="2"/>
    <m/>
    <s v="蜘蛛"/>
    <x v="16"/>
  </r>
  <r>
    <x v="9"/>
    <d v="2019-04-24T00:00:00"/>
    <n v="1"/>
    <s v="蜘蛛目"/>
    <s v="長腳蛛科"/>
    <x v="2"/>
    <s v="日本長腳蛛"/>
    <s v="蜘蛛"/>
    <x v="17"/>
  </r>
  <r>
    <x v="9"/>
    <d v="2019-04-24T00:00:00"/>
    <n v="4"/>
    <s v="雙翅目"/>
    <s v="渚蠅科"/>
    <x v="0"/>
    <m/>
    <n v="0"/>
    <x v="0"/>
  </r>
  <r>
    <x v="9"/>
    <d v="2019-04-24T00:00:00"/>
    <n v="1"/>
    <s v="雙翅目"/>
    <s v="搖蚊科"/>
    <x v="0"/>
    <s v="小刺搖蚊"/>
    <n v="0"/>
    <x v="1"/>
  </r>
  <r>
    <x v="9"/>
    <d v="2019-04-24T00:00:00"/>
    <n v="2"/>
    <s v="雙翅目"/>
    <s v="搖蚊科"/>
    <x v="0"/>
    <s v="池畔搖蚊"/>
    <n v="0"/>
    <x v="1"/>
  </r>
  <r>
    <x v="9"/>
    <d v="2019-04-24T00:00:00"/>
    <n v="3"/>
    <s v="半翅目"/>
    <s v="葉蟬科"/>
    <x v="3"/>
    <s v="偽黑尾葉蟬"/>
    <s v="葉蟬"/>
    <x v="9"/>
  </r>
  <r>
    <x v="9"/>
    <d v="2019-04-24T00:00:00"/>
    <n v="2"/>
    <s v="半翅目"/>
    <s v="稻蝨科"/>
    <x v="3"/>
    <s v="白背飛蝨"/>
    <s v="飛蝨"/>
    <x v="11"/>
  </r>
  <r>
    <x v="9"/>
    <d v="2019-04-24T00:00:00"/>
    <n v="2"/>
    <s v="直翅目"/>
    <s v="蝗科"/>
    <x v="3"/>
    <s v="小稻蝗"/>
    <n v="0"/>
    <x v="33"/>
  </r>
  <r>
    <x v="9"/>
    <d v="2019-04-24T00:00:00"/>
    <n v="2"/>
    <s v="鞘翅目"/>
    <s v="隱翅蟲科"/>
    <x v="2"/>
    <m/>
    <n v="0"/>
    <x v="59"/>
  </r>
  <r>
    <x v="9"/>
    <d v="2019-05-15T00:00:00"/>
    <n v="8"/>
    <s v="蜘蛛目"/>
    <s v="長腳蛛科"/>
    <x v="2"/>
    <s v="方網長腳蛛"/>
    <s v="蜘蛛"/>
    <x v="17"/>
  </r>
  <r>
    <x v="9"/>
    <d v="2019-05-15T00:00:00"/>
    <n v="6"/>
    <s v="蜘蛛目"/>
    <s v="長腳蛛科"/>
    <x v="2"/>
    <s v="日本長腳蛛"/>
    <s v="蜘蛛"/>
    <x v="17"/>
  </r>
  <r>
    <x v="9"/>
    <d v="2019-05-15T00:00:00"/>
    <n v="8"/>
    <s v="蜘蛛目"/>
    <s v="長腳蛛科"/>
    <x v="2"/>
    <s v="華麗長腳蛛"/>
    <s v="蜘蛛"/>
    <x v="17"/>
  </r>
  <r>
    <x v="9"/>
    <d v="2019-05-15T00:00:00"/>
    <n v="8"/>
    <s v="雙翅目"/>
    <s v="渚蠅科"/>
    <x v="0"/>
    <m/>
    <n v="0"/>
    <x v="0"/>
  </r>
  <r>
    <x v="9"/>
    <d v="2019-05-15T00:00:00"/>
    <n v="2"/>
    <s v="雙翅目"/>
    <s v="廁蠅科"/>
    <x v="0"/>
    <m/>
    <n v="0"/>
    <x v="22"/>
  </r>
  <r>
    <x v="9"/>
    <d v="2019-05-15T00:00:00"/>
    <n v="10"/>
    <s v="雙翅目"/>
    <s v="搖蚊科"/>
    <x v="0"/>
    <s v="池畔搖蚊"/>
    <n v="0"/>
    <x v="1"/>
  </r>
  <r>
    <x v="9"/>
    <d v="2019-05-15T00:00:00"/>
    <n v="5"/>
    <s v="雙翅目"/>
    <s v="搖蚊科"/>
    <x v="0"/>
    <s v="鹽埕搖蚊"/>
    <n v="0"/>
    <x v="1"/>
  </r>
  <r>
    <x v="9"/>
    <d v="2019-05-15T00:00:00"/>
    <n v="1"/>
    <s v="半翅目"/>
    <s v="葉蟬科"/>
    <x v="3"/>
    <s v="偽黑尾葉蟬"/>
    <s v="葉蟬"/>
    <x v="9"/>
  </r>
  <r>
    <x v="9"/>
    <d v="2019-05-15T00:00:00"/>
    <n v="4"/>
    <s v="半翅目"/>
    <s v="稻蝨科"/>
    <x v="3"/>
    <s v="白背飛蝨"/>
    <s v="飛蝨"/>
    <x v="11"/>
  </r>
  <r>
    <x v="9"/>
    <d v="2019-05-15T00:00:00"/>
    <n v="7"/>
    <s v="半翅目"/>
    <s v="稻蝨科"/>
    <x v="3"/>
    <s v="斑飛蝨"/>
    <s v="飛蝨"/>
    <x v="11"/>
  </r>
  <r>
    <x v="9"/>
    <d v="2019-05-15T00:00:00"/>
    <n v="2"/>
    <s v="鞘翅目"/>
    <s v="瓢蟲科"/>
    <x v="2"/>
    <s v="橙瓢蟲"/>
    <s v="瓢蟲"/>
    <x v="25"/>
  </r>
  <r>
    <x v="9"/>
    <d v="2019-05-31T00:00:00"/>
    <n v="1"/>
    <s v="雙翅目"/>
    <s v="大副蠅科"/>
    <x v="0"/>
    <m/>
    <n v="0"/>
    <x v="28"/>
  </r>
  <r>
    <x v="9"/>
    <d v="2019-05-31T00:00:00"/>
    <n v="1"/>
    <s v="雙翅目"/>
    <s v="日蠅科"/>
    <x v="0"/>
    <m/>
    <n v="0"/>
    <x v="3"/>
  </r>
  <r>
    <x v="9"/>
    <d v="2019-05-31T00:00:00"/>
    <n v="1"/>
    <s v="鞘翅目"/>
    <s v="金花蟲科"/>
    <x v="4"/>
    <s v="黃條葉蚤"/>
    <n v="0"/>
    <x v="15"/>
  </r>
  <r>
    <x v="9"/>
    <d v="2019-05-31T00:00:00"/>
    <n v="2"/>
    <s v="蜘蛛目"/>
    <s v="金蛛科"/>
    <x v="2"/>
    <m/>
    <s v="蜘蛛"/>
    <x v="16"/>
  </r>
  <r>
    <x v="9"/>
    <d v="2019-05-31T00:00:00"/>
    <n v="2"/>
    <s v="蜘蛛目"/>
    <s v="長腳蛛科"/>
    <x v="2"/>
    <s v="方網長腳蛛"/>
    <s v="蜘蛛"/>
    <x v="17"/>
  </r>
  <r>
    <x v="9"/>
    <d v="2019-05-31T00:00:00"/>
    <n v="2"/>
    <s v="蜘蛛目"/>
    <s v="長腳蛛科"/>
    <x v="2"/>
    <s v="華麗長腳蛛"/>
    <s v="蜘蛛"/>
    <x v="17"/>
  </r>
  <r>
    <x v="9"/>
    <d v="2019-05-31T00:00:00"/>
    <n v="1"/>
    <s v="蜘蛛目"/>
    <s v="狼蛛科"/>
    <x v="2"/>
    <m/>
    <s v="蜘蛛"/>
    <x v="62"/>
  </r>
  <r>
    <x v="9"/>
    <d v="2019-05-31T00:00:00"/>
    <n v="4"/>
    <s v="雙翅目"/>
    <s v="寄蠅科"/>
    <x v="1"/>
    <m/>
    <n v="0"/>
    <x v="21"/>
  </r>
  <r>
    <x v="9"/>
    <d v="2019-05-31T00:00:00"/>
    <n v="1"/>
    <s v="雙翅目"/>
    <s v="搖蚊科"/>
    <x v="0"/>
    <s v="小刺搖蚊"/>
    <n v="0"/>
    <x v="1"/>
  </r>
  <r>
    <x v="9"/>
    <d v="2019-05-31T00:00:00"/>
    <n v="5"/>
    <s v="雙翅目"/>
    <s v="搖蚊科"/>
    <x v="0"/>
    <s v="池畔搖蚊"/>
    <n v="0"/>
    <x v="1"/>
  </r>
  <r>
    <x v="9"/>
    <d v="2019-05-31T00:00:00"/>
    <n v="1"/>
    <s v="半翅目"/>
    <s v="椿象科"/>
    <x v="3"/>
    <s v="黑椿象"/>
    <n v="0"/>
    <x v="24"/>
  </r>
  <r>
    <x v="9"/>
    <d v="2019-05-31T00:00:00"/>
    <n v="20"/>
    <s v="半翅目"/>
    <s v="葉蟬科"/>
    <x v="3"/>
    <s v="偽黑尾葉蟬"/>
    <s v="葉蟬"/>
    <x v="9"/>
  </r>
  <r>
    <x v="9"/>
    <d v="2019-05-31T00:00:00"/>
    <n v="1"/>
    <s v="半翅目"/>
    <s v="葉蟬科"/>
    <x v="3"/>
    <s v="黑條黑尾葉蟬"/>
    <s v="葉蟬"/>
    <x v="9"/>
  </r>
  <r>
    <x v="9"/>
    <d v="2019-05-31T00:00:00"/>
    <n v="1"/>
    <s v="膜翅目"/>
    <s v="釉小蜂科"/>
    <x v="1"/>
    <m/>
    <n v="0"/>
    <x v="10"/>
  </r>
  <r>
    <x v="9"/>
    <d v="2019-05-31T00:00:00"/>
    <n v="2"/>
    <s v="半翅目"/>
    <s v="稻蝨科"/>
    <x v="3"/>
    <s v="白背飛蝨"/>
    <s v="飛蝨"/>
    <x v="11"/>
  </r>
  <r>
    <x v="9"/>
    <d v="2019-05-31T00:00:00"/>
    <n v="28"/>
    <s v="半翅目"/>
    <s v="稻蝨科"/>
    <x v="3"/>
    <s v="斑飛蝨"/>
    <s v="飛蝨"/>
    <x v="11"/>
  </r>
  <r>
    <x v="9"/>
    <d v="2019-05-31T00:00:00"/>
    <n v="1"/>
    <s v="直翅目"/>
    <s v="蝗科"/>
    <x v="3"/>
    <s v="台灣稻蝗"/>
    <n v="0"/>
    <x v="33"/>
  </r>
  <r>
    <x v="9"/>
    <d v="2019-05-31T00:00:00"/>
    <n v="3"/>
    <s v="鞘翅目"/>
    <s v="瓢蟲科"/>
    <x v="2"/>
    <s v="橙瓢蟲"/>
    <s v="瓢蟲"/>
    <x v="25"/>
  </r>
  <r>
    <x v="9"/>
    <d v="2019-05-31T00:00:00"/>
    <n v="1"/>
    <s v="鱗翅目"/>
    <s v="螟蛾科"/>
    <x v="3"/>
    <s v="瘤野螟"/>
    <n v="0"/>
    <x v="44"/>
  </r>
  <r>
    <x v="9"/>
    <d v="2019-06-17T00:00:00"/>
    <n v="1"/>
    <s v="蜘蛛目"/>
    <s v="長腳蛛科"/>
    <x v="2"/>
    <s v="方網長腳蛛"/>
    <s v="蜘蛛"/>
    <x v="17"/>
  </r>
  <r>
    <x v="9"/>
    <d v="2019-06-17T00:00:00"/>
    <n v="2"/>
    <s v="雙翅目"/>
    <s v="稈蠅科"/>
    <x v="0"/>
    <m/>
    <n v="0"/>
    <x v="23"/>
  </r>
  <r>
    <x v="9"/>
    <d v="2019-06-17T00:00:00"/>
    <n v="33"/>
    <s v="雙翅目"/>
    <s v="搖蚊科"/>
    <x v="0"/>
    <s v="池畔搖蚊"/>
    <n v="0"/>
    <x v="1"/>
  </r>
  <r>
    <x v="9"/>
    <d v="2019-06-17T00:00:00"/>
    <n v="36"/>
    <s v="半翅目"/>
    <s v="葉蟬科"/>
    <x v="3"/>
    <s v="偽黑尾葉蟬"/>
    <s v="葉蟬"/>
    <x v="9"/>
  </r>
  <r>
    <x v="9"/>
    <d v="2019-06-17T00:00:00"/>
    <n v="21"/>
    <s v="半翅目"/>
    <s v="稻蝨科"/>
    <x v="3"/>
    <s v="白背飛蝨"/>
    <s v="飛蝨"/>
    <x v="11"/>
  </r>
  <r>
    <x v="9"/>
    <d v="2019-06-17T00:00:00"/>
    <n v="11"/>
    <s v="半翅目"/>
    <s v="稻蝨科"/>
    <x v="3"/>
    <s v="斑飛蝨"/>
    <s v="飛蝨"/>
    <x v="11"/>
  </r>
  <r>
    <x v="9"/>
    <d v="2019-06-17T00:00:00"/>
    <n v="10"/>
    <s v="半翅目"/>
    <s v="稻蝨科"/>
    <x v="3"/>
    <s v="褐飛蝨"/>
    <s v="飛蝨"/>
    <x v="11"/>
  </r>
  <r>
    <x v="9"/>
    <d v="2019-06-17T00:00:00"/>
    <n v="3"/>
    <s v="鞘翅目"/>
    <s v="瓢蟲科"/>
    <x v="2"/>
    <s v="橙瓢蟲"/>
    <s v="瓢蟲"/>
    <x v="25"/>
  </r>
  <r>
    <x v="9"/>
    <d v="2019-06-17T00:00:00"/>
    <n v="1"/>
    <s v="雙翅目"/>
    <s v="頭蠅科"/>
    <x v="1"/>
    <m/>
    <n v="0"/>
    <x v="65"/>
  </r>
  <r>
    <x v="9"/>
    <d v="2019-06-17T00:00:00"/>
    <n v="1"/>
    <s v="纓翅目"/>
    <s v="薊馬科"/>
    <x v="3"/>
    <m/>
    <n v="0"/>
    <x v="45"/>
  </r>
  <r>
    <x v="9"/>
    <d v="2019-06-17T00:00:00"/>
    <n v="4"/>
    <s v="膜翅目"/>
    <s v="鐮蜂科"/>
    <x v="1"/>
    <m/>
    <n v="0"/>
    <x v="46"/>
  </r>
  <r>
    <x v="9"/>
    <d v="2019-06-26T00:00:00"/>
    <n v="44"/>
    <s v="半翅目"/>
    <s v="葉蟬科"/>
    <x v="3"/>
    <s v="偽黑尾葉蟬"/>
    <s v="葉蟬"/>
    <x v="9"/>
  </r>
  <r>
    <x v="9"/>
    <d v="2019-06-26T00:00:00"/>
    <n v="2"/>
    <s v="半翅目"/>
    <s v="稻蝨科"/>
    <x v="3"/>
    <s v="白背飛蝨"/>
    <s v="飛蝨"/>
    <x v="11"/>
  </r>
  <r>
    <x v="9"/>
    <d v="2019-06-26T00:00:00"/>
    <n v="1"/>
    <s v="半翅目"/>
    <s v="椿象科"/>
    <x v="3"/>
    <s v="黑椿象"/>
    <n v="0"/>
    <x v="24"/>
  </r>
  <r>
    <x v="9"/>
    <d v="2019-06-26T00:00:00"/>
    <n v="3"/>
    <s v="鞘翅目"/>
    <s v="瓢蟲科"/>
    <x v="2"/>
    <s v="橙瓢蟲"/>
    <s v="瓢蟲"/>
    <x v="25"/>
  </r>
  <r>
    <x v="9"/>
    <d v="2019-06-26T00:00:00"/>
    <n v="1"/>
    <s v="膜翅目"/>
    <s v="鐮蜂科"/>
    <x v="1"/>
    <m/>
    <n v="0"/>
    <x v="46"/>
  </r>
  <r>
    <x v="9"/>
    <d v="2019-06-26T00:00:00"/>
    <n v="1"/>
    <s v="膜翅目"/>
    <s v="小繭蜂科"/>
    <x v="1"/>
    <m/>
    <n v="0"/>
    <x v="2"/>
  </r>
  <r>
    <x v="9"/>
    <d v="2019-06-26T00:00:00"/>
    <n v="2"/>
    <s v="雙翅目"/>
    <s v="沼蠅科"/>
    <x v="0"/>
    <s v="長角沼蠅"/>
    <n v="0"/>
    <x v="36"/>
  </r>
  <r>
    <x v="9"/>
    <d v="2019-06-26T00:00:00"/>
    <n v="2"/>
    <s v="雙翅目"/>
    <s v="渚蠅科"/>
    <x v="0"/>
    <m/>
    <n v="0"/>
    <x v="0"/>
  </r>
  <r>
    <x v="10"/>
    <d v="2019-03-13T00:00:00"/>
    <n v="3"/>
    <s v="雙翅目"/>
    <s v="搖蚊科"/>
    <x v="0"/>
    <s v="小刺搖蚊"/>
    <n v="0"/>
    <x v="1"/>
  </r>
  <r>
    <x v="10"/>
    <d v="2019-03-13T00:00:00"/>
    <n v="1"/>
    <s v="雙翅目"/>
    <s v="搖蚊科"/>
    <x v="0"/>
    <s v="小刺搖蚊2"/>
    <n v="0"/>
    <x v="1"/>
  </r>
  <r>
    <x v="10"/>
    <d v="2019-03-13T00:00:00"/>
    <n v="6"/>
    <s v="雙翅目"/>
    <s v="搖蚊科"/>
    <x v="0"/>
    <s v="池畔搖蚊"/>
    <n v="0"/>
    <x v="1"/>
  </r>
  <r>
    <x v="10"/>
    <d v="2019-03-13T00:00:00"/>
    <n v="29"/>
    <s v="雙翅目"/>
    <s v="搖蚊科"/>
    <x v="0"/>
    <s v="隱搖蚊"/>
    <n v="0"/>
    <x v="1"/>
  </r>
  <r>
    <x v="10"/>
    <d v="2019-03-13T00:00:00"/>
    <n v="1"/>
    <s v="雙翅目"/>
    <s v="搖蚊科"/>
    <x v="0"/>
    <s v="隱搖蚊2"/>
    <n v="0"/>
    <x v="1"/>
  </r>
  <r>
    <x v="10"/>
    <d v="2019-03-13T00:00:00"/>
    <n v="5"/>
    <s v="雙翅目"/>
    <s v="搖蚊科"/>
    <x v="0"/>
    <s v="鹽埕搖蚊"/>
    <n v="0"/>
    <x v="1"/>
  </r>
  <r>
    <x v="10"/>
    <d v="2019-03-27T00:00:00"/>
    <n v="3"/>
    <s v="蜘蛛目"/>
    <s v="金蛛科"/>
    <x v="2"/>
    <m/>
    <s v="蜘蛛"/>
    <x v="16"/>
  </r>
  <r>
    <x v="10"/>
    <d v="2019-04-10T00:00:00"/>
    <n v="1"/>
    <s v="膜翅目"/>
    <s v="分盾細蜂科"/>
    <x v="1"/>
    <m/>
    <n v="0"/>
    <x v="92"/>
  </r>
  <r>
    <x v="10"/>
    <d v="2019-04-10T00:00:00"/>
    <n v="2"/>
    <s v="半翅目"/>
    <s v="木蝨科"/>
    <x v="4"/>
    <m/>
    <n v="0"/>
    <x v="52"/>
  </r>
  <r>
    <x v="10"/>
    <d v="2019-04-10T00:00:00"/>
    <n v="1"/>
    <s v="鞘翅目"/>
    <s v="金花蟲科"/>
    <x v="4"/>
    <m/>
    <n v="0"/>
    <x v="15"/>
  </r>
  <r>
    <x v="10"/>
    <d v="2019-04-10T00:00:00"/>
    <n v="3"/>
    <s v="蜘蛛目"/>
    <s v="金蛛科"/>
    <x v="2"/>
    <m/>
    <s v="蜘蛛"/>
    <x v="16"/>
  </r>
  <r>
    <x v="10"/>
    <d v="2019-04-10T00:00:00"/>
    <n v="1"/>
    <s v="雙翅目"/>
    <s v="長足虻科"/>
    <x v="2"/>
    <m/>
    <n v="0"/>
    <x v="6"/>
  </r>
  <r>
    <x v="10"/>
    <d v="2019-04-10T00:00:00"/>
    <n v="2"/>
    <s v="蜘蛛目"/>
    <s v="長腳蛛科"/>
    <x v="2"/>
    <m/>
    <s v="蜘蛛"/>
    <x v="17"/>
  </r>
  <r>
    <x v="10"/>
    <d v="2019-04-10T00:00:00"/>
    <n v="2"/>
    <s v="毛翅目"/>
    <s v="姬石蛾科"/>
    <x v="2"/>
    <m/>
    <n v="0"/>
    <x v="93"/>
  </r>
  <r>
    <x v="10"/>
    <d v="2019-04-10T00:00:00"/>
    <n v="4"/>
    <s v="雙翅目"/>
    <s v="渚蠅科"/>
    <x v="0"/>
    <m/>
    <n v="0"/>
    <x v="0"/>
  </r>
  <r>
    <x v="10"/>
    <d v="2019-04-10T00:00:00"/>
    <n v="1"/>
    <s v="雙翅目"/>
    <s v="稈蠅科"/>
    <x v="0"/>
    <m/>
    <n v="0"/>
    <x v="23"/>
  </r>
  <r>
    <x v="10"/>
    <d v="2019-04-10T00:00:00"/>
    <n v="10"/>
    <s v="雙翅目"/>
    <s v="黑翅蕈蚋科"/>
    <x v="0"/>
    <m/>
    <n v="0"/>
    <x v="68"/>
  </r>
  <r>
    <x v="10"/>
    <d v="2019-04-10T00:00:00"/>
    <n v="46"/>
    <s v="雙翅目"/>
    <s v="搖蚊科"/>
    <x v="0"/>
    <s v="池畔搖蚊1"/>
    <n v="0"/>
    <x v="1"/>
  </r>
  <r>
    <x v="10"/>
    <d v="2019-04-10T00:00:00"/>
    <n v="57"/>
    <s v="雙翅目"/>
    <s v="搖蚊科"/>
    <x v="0"/>
    <s v="池畔搖蚊2"/>
    <n v="0"/>
    <x v="1"/>
  </r>
  <r>
    <x v="10"/>
    <d v="2019-04-10T00:00:00"/>
    <n v="14"/>
    <s v="雙翅目"/>
    <s v="搖蚊科"/>
    <x v="0"/>
    <s v="克利搖蚊"/>
    <n v="0"/>
    <x v="1"/>
  </r>
  <r>
    <x v="10"/>
    <d v="2019-04-10T00:00:00"/>
    <n v="25"/>
    <s v="雙翅目"/>
    <s v="搖蚊科"/>
    <x v="0"/>
    <s v="隱搖蚊"/>
    <n v="0"/>
    <x v="1"/>
  </r>
  <r>
    <x v="10"/>
    <d v="2019-04-10T00:00:00"/>
    <n v="47"/>
    <s v="雙翅目"/>
    <s v="搖蚊科"/>
    <x v="0"/>
    <s v="鹽埕搖蚊"/>
    <n v="0"/>
    <x v="1"/>
  </r>
  <r>
    <x v="10"/>
    <d v="2019-04-10T00:00:00"/>
    <n v="1"/>
    <s v="半翅目"/>
    <s v="葉蟬科"/>
    <x v="3"/>
    <s v="偽黑尾葉蟬"/>
    <s v="葉蟬"/>
    <x v="9"/>
  </r>
  <r>
    <x v="10"/>
    <d v="2019-04-10T00:00:00"/>
    <n v="1"/>
    <s v="鱗翅目"/>
    <s v="蛺蝶科"/>
    <x v="3"/>
    <s v="淡色樹蔭蝶"/>
    <n v="0"/>
    <x v="31"/>
  </r>
  <r>
    <x v="10"/>
    <d v="2019-04-10T00:00:00"/>
    <n v="2"/>
    <s v="蜉蝣目"/>
    <s v="蜉蝣科"/>
    <x v="0"/>
    <m/>
    <n v="0"/>
    <x v="86"/>
  </r>
  <r>
    <x v="10"/>
    <d v="2019-04-10T00:00:00"/>
    <n v="1"/>
    <s v="膜翅目"/>
    <s v="釉小蜂科"/>
    <x v="1"/>
    <m/>
    <n v="0"/>
    <x v="10"/>
  </r>
  <r>
    <x v="10"/>
    <d v="2019-04-10T00:00:00"/>
    <n v="1"/>
    <s v="半翅目"/>
    <s v="稻蝨科"/>
    <x v="3"/>
    <s v="白背飛蝨"/>
    <s v="飛蝨"/>
    <x v="11"/>
  </r>
  <r>
    <x v="10"/>
    <d v="2019-04-10T00:00:00"/>
    <n v="3"/>
    <s v="半翅目"/>
    <s v="稻蝨科"/>
    <x v="3"/>
    <s v="斑飛蝨"/>
    <s v="飛蝨"/>
    <x v="11"/>
  </r>
  <r>
    <x v="10"/>
    <d v="2019-04-10T00:00:00"/>
    <n v="1"/>
    <s v="膜翅目"/>
    <s v="緣腹細蜂科"/>
    <x v="1"/>
    <m/>
    <n v="0"/>
    <x v="32"/>
  </r>
  <r>
    <x v="10"/>
    <d v="2019-04-10T00:00:00"/>
    <n v="1"/>
    <s v="纓翅目"/>
    <s v="薊馬科"/>
    <x v="3"/>
    <m/>
    <n v="0"/>
    <x v="45"/>
  </r>
  <r>
    <x v="10"/>
    <d v="2019-04-10T00:00:00"/>
    <n v="1"/>
    <s v="雙翅目"/>
    <s v="癭蚊科"/>
    <x v="0"/>
    <m/>
    <n v="0"/>
    <x v="94"/>
  </r>
  <r>
    <x v="10"/>
    <d v="2019-04-10T00:00:00"/>
    <n v="1"/>
    <s v="膜翅目"/>
    <s v="癭蜂科"/>
    <x v="4"/>
    <m/>
    <n v="0"/>
    <x v="84"/>
  </r>
  <r>
    <x v="10"/>
    <d v="2019-04-24T00:00:00"/>
    <n v="6"/>
    <s v="蜘蛛目"/>
    <s v="金蛛科"/>
    <x v="2"/>
    <m/>
    <s v="蜘蛛"/>
    <x v="16"/>
  </r>
  <r>
    <x v="10"/>
    <d v="2019-04-24T00:00:00"/>
    <n v="1"/>
    <s v="雙翅目"/>
    <s v="長足虻科"/>
    <x v="2"/>
    <m/>
    <n v="0"/>
    <x v="6"/>
  </r>
  <r>
    <x v="10"/>
    <d v="2019-04-24T00:00:00"/>
    <n v="4"/>
    <s v="蜘蛛目"/>
    <s v="長腳蛛科"/>
    <x v="2"/>
    <m/>
    <s v="蜘蛛"/>
    <x v="17"/>
  </r>
  <r>
    <x v="10"/>
    <d v="2019-04-24T00:00:00"/>
    <n v="4"/>
    <s v="雙翅目"/>
    <s v="渚蠅科"/>
    <x v="0"/>
    <m/>
    <n v="0"/>
    <x v="0"/>
  </r>
  <r>
    <x v="10"/>
    <d v="2019-04-24T00:00:00"/>
    <n v="6"/>
    <s v="雙翅目"/>
    <s v="黑翅蕈蚋科"/>
    <x v="0"/>
    <m/>
    <n v="0"/>
    <x v="68"/>
  </r>
  <r>
    <x v="10"/>
    <d v="2019-04-24T00:00:00"/>
    <n v="2"/>
    <s v="雙翅目"/>
    <s v="搖蚊科"/>
    <x v="0"/>
    <s v="小刺搖蚊"/>
    <n v="0"/>
    <x v="1"/>
  </r>
  <r>
    <x v="10"/>
    <d v="2019-04-24T00:00:00"/>
    <n v="41"/>
    <s v="雙翅目"/>
    <s v="搖蚊科"/>
    <x v="0"/>
    <s v="池畔搖蚊1"/>
    <n v="0"/>
    <x v="1"/>
  </r>
  <r>
    <x v="10"/>
    <d v="2019-04-24T00:00:00"/>
    <n v="18"/>
    <s v="雙翅目"/>
    <s v="搖蚊科"/>
    <x v="0"/>
    <s v="池畔搖蚊2"/>
    <n v="0"/>
    <x v="1"/>
  </r>
  <r>
    <x v="10"/>
    <d v="2019-04-24T00:00:00"/>
    <n v="1"/>
    <s v="雙翅目"/>
    <s v="搖蚊科"/>
    <x v="0"/>
    <s v="隱搖蚊"/>
    <n v="0"/>
    <x v="1"/>
  </r>
  <r>
    <x v="10"/>
    <d v="2019-04-24T00:00:00"/>
    <n v="45"/>
    <s v="雙翅目"/>
    <s v="搖蚊科"/>
    <x v="0"/>
    <s v="鹽埕搖蚊"/>
    <n v="0"/>
    <x v="1"/>
  </r>
  <r>
    <x v="10"/>
    <d v="2019-04-24T00:00:00"/>
    <n v="2"/>
    <s v="半翅目"/>
    <s v="稻蝨科"/>
    <x v="3"/>
    <s v="白背飛蝨"/>
    <s v="飛蝨"/>
    <x v="11"/>
  </r>
  <r>
    <x v="10"/>
    <d v="2019-04-24T00:00:00"/>
    <n v="5"/>
    <s v="半翅目"/>
    <s v="稻蝨科"/>
    <x v="3"/>
    <s v="斑飛蝨"/>
    <s v="飛蝨"/>
    <x v="11"/>
  </r>
  <r>
    <x v="10"/>
    <d v="2019-04-24T00:00:00"/>
    <n v="1"/>
    <s v="纓翅目"/>
    <s v="薊馬科"/>
    <x v="3"/>
    <m/>
    <n v="0"/>
    <x v="45"/>
  </r>
  <r>
    <x v="10"/>
    <d v="2019-04-24T00:00:00"/>
    <n v="1"/>
    <s v="膜翅目"/>
    <s v="蟻型蜂科"/>
    <x v="1"/>
    <m/>
    <n v="0"/>
    <x v="89"/>
  </r>
  <r>
    <x v="10"/>
    <d v="2019-04-24T00:00:00"/>
    <n v="1"/>
    <s v="膜翅目"/>
    <s v="蟻科"/>
    <x v="2"/>
    <m/>
    <n v="0"/>
    <x v="27"/>
  </r>
  <r>
    <x v="10"/>
    <d v="2019-05-15T00:00:00"/>
    <n v="3"/>
    <s v="雙翅目"/>
    <s v="沼蠅科"/>
    <x v="0"/>
    <m/>
    <n v="0"/>
    <x v="36"/>
  </r>
  <r>
    <x v="10"/>
    <d v="2019-05-15T00:00:00"/>
    <n v="1"/>
    <s v="蜘蛛目"/>
    <s v="金蛛科"/>
    <x v="2"/>
    <m/>
    <s v="蜘蛛"/>
    <x v="16"/>
  </r>
  <r>
    <x v="10"/>
    <d v="2019-05-15T00:00:00"/>
    <n v="5"/>
    <s v="雙翅目"/>
    <s v="長足虻科"/>
    <x v="2"/>
    <m/>
    <n v="0"/>
    <x v="6"/>
  </r>
  <r>
    <x v="10"/>
    <d v="2019-05-15T00:00:00"/>
    <n v="1"/>
    <s v="鞘翅目"/>
    <s v="渚蠅科"/>
    <x v="0"/>
    <m/>
    <n v="0"/>
    <x v="0"/>
  </r>
  <r>
    <x v="10"/>
    <d v="2019-05-15T00:00:00"/>
    <n v="4"/>
    <s v="雙翅目"/>
    <s v="搖蚊科"/>
    <x v="0"/>
    <s v="池畔搖蚊"/>
    <n v="0"/>
    <x v="1"/>
  </r>
  <r>
    <x v="10"/>
    <d v="2019-05-15T00:00:00"/>
    <n v="2"/>
    <s v="半翅目"/>
    <s v="葉蟬科"/>
    <x v="3"/>
    <s v="偽黑尾葉蟬"/>
    <s v="葉蟬"/>
    <x v="9"/>
  </r>
  <r>
    <x v="10"/>
    <d v="2019-05-15T00:00:00"/>
    <n v="3"/>
    <s v="蜉蝣目"/>
    <s v="蜉蝣科"/>
    <x v="0"/>
    <m/>
    <n v="0"/>
    <x v="86"/>
  </r>
  <r>
    <x v="10"/>
    <d v="2019-05-15T00:00:00"/>
    <n v="3"/>
    <s v="半翅目"/>
    <s v="稻蝨科"/>
    <x v="3"/>
    <s v="白背飛蝨"/>
    <s v="飛蝨"/>
    <x v="11"/>
  </r>
  <r>
    <x v="10"/>
    <d v="2019-05-15T00:00:00"/>
    <n v="3"/>
    <s v="半翅目"/>
    <s v="稻蝨科"/>
    <x v="3"/>
    <s v="斑飛蝨"/>
    <s v="飛蝨"/>
    <x v="11"/>
  </r>
  <r>
    <x v="10"/>
    <d v="2019-05-15T00:00:00"/>
    <n v="2"/>
    <s v="直翅目"/>
    <s v="蝗科"/>
    <x v="3"/>
    <m/>
    <n v="0"/>
    <x v="33"/>
  </r>
  <r>
    <x v="10"/>
    <d v="2019-05-15T00:00:00"/>
    <n v="1"/>
    <s v="蜘蛛目"/>
    <s v="貓蛛科"/>
    <x v="2"/>
    <m/>
    <s v="蜘蛛"/>
    <x v="26"/>
  </r>
  <r>
    <x v="10"/>
    <d v="2019-05-31T00:00:00"/>
    <n v="1"/>
    <s v="雙翅目"/>
    <s v="花蠅科"/>
    <x v="0"/>
    <m/>
    <n v="0"/>
    <x v="95"/>
  </r>
  <r>
    <x v="10"/>
    <d v="2019-05-31T00:00:00"/>
    <n v="1"/>
    <s v="膜翅目"/>
    <s v="金小蜂科"/>
    <x v="1"/>
    <m/>
    <n v="0"/>
    <x v="40"/>
  </r>
  <r>
    <x v="10"/>
    <d v="2019-05-31T00:00:00"/>
    <n v="1"/>
    <s v="雙翅目"/>
    <s v="長足虻科"/>
    <x v="2"/>
    <m/>
    <n v="0"/>
    <x v="6"/>
  </r>
  <r>
    <x v="10"/>
    <d v="2019-05-31T00:00:00"/>
    <n v="4"/>
    <s v="雙翅目"/>
    <s v="渚蠅科"/>
    <x v="0"/>
    <m/>
    <n v="0"/>
    <x v="0"/>
  </r>
  <r>
    <x v="10"/>
    <d v="2019-05-31T00:00:00"/>
    <n v="1"/>
    <s v="雙翅目"/>
    <s v="稈蠅科"/>
    <x v="0"/>
    <m/>
    <n v="0"/>
    <x v="23"/>
  </r>
  <r>
    <x v="10"/>
    <d v="2019-05-31T00:00:00"/>
    <n v="5"/>
    <s v="雙翅目"/>
    <s v="搖蚊科"/>
    <x v="0"/>
    <s v="池畔搖蚊"/>
    <n v="0"/>
    <x v="1"/>
  </r>
  <r>
    <x v="10"/>
    <d v="2019-05-31T00:00:00"/>
    <n v="7"/>
    <s v="半翅目"/>
    <s v="葉蟬科"/>
    <x v="3"/>
    <s v="偽黑尾葉蟬"/>
    <s v="葉蟬"/>
    <x v="9"/>
  </r>
  <r>
    <x v="10"/>
    <d v="2019-05-31T00:00:00"/>
    <n v="13"/>
    <s v="半翅目"/>
    <s v="稻蝨科"/>
    <x v="3"/>
    <s v="白背飛蝨"/>
    <s v="飛蝨"/>
    <x v="11"/>
  </r>
  <r>
    <x v="10"/>
    <d v="2019-05-31T00:00:00"/>
    <n v="15"/>
    <s v="半翅目"/>
    <s v="稻蝨科"/>
    <x v="3"/>
    <s v="斑飛蝨"/>
    <s v="飛蝨"/>
    <x v="11"/>
  </r>
  <r>
    <x v="10"/>
    <d v="2019-05-31T00:00:00"/>
    <n v="7"/>
    <s v="半翅目"/>
    <s v="稻蝨科"/>
    <x v="3"/>
    <s v="褐飛蝨"/>
    <s v="飛蝨"/>
    <x v="11"/>
  </r>
  <r>
    <x v="10"/>
    <d v="2019-05-31T00:00:00"/>
    <n v="2"/>
    <s v="鞘翅目"/>
    <s v="瓢蟲科"/>
    <x v="2"/>
    <s v="橙瓢蟲"/>
    <s v="瓢蟲"/>
    <x v="25"/>
  </r>
  <r>
    <x v="10"/>
    <d v="2019-05-31T00:00:00"/>
    <n v="2"/>
    <s v="鱗翅目"/>
    <s v="螟蛾科"/>
    <x v="3"/>
    <m/>
    <n v="0"/>
    <x v="44"/>
  </r>
  <r>
    <x v="10"/>
    <d v="2019-06-17T00:00:00"/>
    <n v="4"/>
    <s v="雙翅目"/>
    <s v="日蠅科"/>
    <x v="0"/>
    <m/>
    <n v="0"/>
    <x v="3"/>
  </r>
  <r>
    <x v="10"/>
    <d v="2019-06-17T00:00:00"/>
    <n v="1"/>
    <s v="蜘蛛目"/>
    <s v="金蛛科"/>
    <x v="2"/>
    <m/>
    <s v="蜘蛛"/>
    <x v="16"/>
  </r>
  <r>
    <x v="10"/>
    <d v="2019-06-17T00:00:00"/>
    <n v="2"/>
    <s v="蜘蛛目"/>
    <s v="紅螯蛛科"/>
    <x v="2"/>
    <m/>
    <s v="蜘蛛"/>
    <x v="41"/>
  </r>
  <r>
    <x v="10"/>
    <d v="2019-06-17T00:00:00"/>
    <n v="1"/>
    <s v="蜘蛛目"/>
    <s v="狼蛛科"/>
    <x v="2"/>
    <m/>
    <s v="蜘蛛"/>
    <x v="62"/>
  </r>
  <r>
    <x v="10"/>
    <d v="2019-06-17T00:00:00"/>
    <n v="4"/>
    <s v="雙翅目"/>
    <s v="黑翅蕈蚋科"/>
    <x v="0"/>
    <m/>
    <n v="0"/>
    <x v="68"/>
  </r>
  <r>
    <x v="10"/>
    <d v="2019-06-17T00:00:00"/>
    <n v="12"/>
    <s v="雙翅目"/>
    <s v="搖蚊科"/>
    <x v="0"/>
    <s v="池畔搖蚊"/>
    <n v="0"/>
    <x v="1"/>
  </r>
  <r>
    <x v="10"/>
    <d v="2019-06-17T00:00:00"/>
    <n v="8"/>
    <s v="半翅目"/>
    <s v="葉蟬科"/>
    <x v="3"/>
    <s v="偽黑尾葉蟬"/>
    <s v="葉蟬"/>
    <x v="9"/>
  </r>
  <r>
    <x v="10"/>
    <d v="2019-06-17T00:00:00"/>
    <n v="1"/>
    <s v="半翅目"/>
    <s v="葉蟬科"/>
    <x v="3"/>
    <s v="黑條黑尾葉蟬"/>
    <s v="葉蟬"/>
    <x v="9"/>
  </r>
  <r>
    <x v="10"/>
    <d v="2019-06-17T00:00:00"/>
    <n v="1"/>
    <s v="半翅目"/>
    <s v="葉蟬科"/>
    <x v="3"/>
    <s v="電光葉蟬"/>
    <s v="葉蟬"/>
    <x v="9"/>
  </r>
  <r>
    <x v="10"/>
    <d v="2019-06-17T00:00:00"/>
    <n v="3"/>
    <s v="半翅目"/>
    <s v="稻蝨科"/>
    <x v="3"/>
    <s v="白背飛蝨"/>
    <s v="飛蝨"/>
    <x v="11"/>
  </r>
  <r>
    <x v="10"/>
    <d v="2019-06-17T00:00:00"/>
    <n v="1"/>
    <s v="蜘蛛目"/>
    <s v="蟹蛛科"/>
    <x v="2"/>
    <m/>
    <s v="蜘蛛"/>
    <x v="38"/>
  </r>
  <r>
    <x v="10"/>
    <d v="2019-06-17T00:00:00"/>
    <n v="3"/>
    <s v="雙翅目"/>
    <s v="蠓科"/>
    <x v="0"/>
    <m/>
    <n v="0"/>
    <x v="12"/>
  </r>
  <r>
    <x v="10"/>
    <d v="2019-06-26T00:00:00"/>
    <n v="1"/>
    <s v="鞘翅目"/>
    <s v="瓢蟲科"/>
    <x v="2"/>
    <s v="橙瓢蟲"/>
    <s v="瓢蟲"/>
    <x v="25"/>
  </r>
  <r>
    <x v="10"/>
    <d v="2019-06-26T00:00:00"/>
    <n v="1"/>
    <s v="雙翅目"/>
    <s v="果實蠅科"/>
    <x v="0"/>
    <m/>
    <n v="0"/>
    <x v="48"/>
  </r>
  <r>
    <x v="10"/>
    <d v="2019-06-26T00:00:00"/>
    <n v="4"/>
    <s v="半翅目"/>
    <s v="葉蟬科"/>
    <x v="3"/>
    <s v="偽黑尾葉蟬"/>
    <s v="葉蟬"/>
    <x v="9"/>
  </r>
  <r>
    <x v="10"/>
    <d v="2019-06-26T00:00:00"/>
    <n v="1"/>
    <s v="半翅目"/>
    <s v="稻蝨科"/>
    <x v="3"/>
    <s v="褐飛蝨"/>
    <s v="飛蝨"/>
    <x v="11"/>
  </r>
  <r>
    <x v="10"/>
    <d v="2019-06-26T00:00:00"/>
    <n v="1"/>
    <s v="蜘蛛目"/>
    <s v="金蛛科"/>
    <x v="2"/>
    <m/>
    <s v="蜘蛛"/>
    <x v="16"/>
  </r>
  <r>
    <x v="10"/>
    <d v="2019-06-26T00:00:00"/>
    <n v="1"/>
    <s v="毛翅目"/>
    <s v="紋石蛾科"/>
    <x v="2"/>
    <m/>
    <n v="0"/>
    <x v="96"/>
  </r>
  <r>
    <x v="11"/>
    <d v="2019-03-13T00:00:00"/>
    <n v="1"/>
    <s v="雙翅目"/>
    <s v="渚蠅科"/>
    <x v="0"/>
    <m/>
    <n v="0"/>
    <x v="0"/>
  </r>
  <r>
    <x v="11"/>
    <d v="2019-03-13T00:00:00"/>
    <n v="1"/>
    <s v="雙翅目"/>
    <s v="稈蠅科"/>
    <x v="2"/>
    <s v="ana"/>
    <n v="0"/>
    <x v="23"/>
  </r>
  <r>
    <x v="11"/>
    <d v="2019-03-13T00:00:00"/>
    <n v="3"/>
    <s v="雙翅目"/>
    <s v="搖蚊科"/>
    <x v="0"/>
    <s v="池畔搖蚊"/>
    <n v="0"/>
    <x v="1"/>
  </r>
  <r>
    <x v="11"/>
    <d v="2019-03-13T00:00:00"/>
    <n v="12"/>
    <s v="雙翅目"/>
    <s v="搖蚊科"/>
    <x v="0"/>
    <s v="克利搖蚊"/>
    <n v="0"/>
    <x v="1"/>
  </r>
  <r>
    <x v="11"/>
    <d v="2019-03-13T00:00:00"/>
    <n v="16"/>
    <s v="雙翅目"/>
    <s v="搖蚊科"/>
    <x v="0"/>
    <s v="隱搖蚊"/>
    <n v="0"/>
    <x v="1"/>
  </r>
  <r>
    <x v="11"/>
    <d v="2019-03-27T00:00:00"/>
    <n v="1"/>
    <s v="半翅目"/>
    <s v="蚜科"/>
    <x v="4"/>
    <m/>
    <n v="0"/>
    <x v="20"/>
  </r>
  <r>
    <x v="11"/>
    <d v="2019-03-27T00:00:00"/>
    <n v="2"/>
    <s v="雙翅目"/>
    <s v="搖蚊科"/>
    <x v="0"/>
    <s v="小刺搖蚊"/>
    <n v="0"/>
    <x v="1"/>
  </r>
  <r>
    <x v="11"/>
    <d v="2019-03-27T00:00:00"/>
    <n v="53"/>
    <s v="雙翅目"/>
    <s v="搖蚊科"/>
    <x v="0"/>
    <s v="池畔搖蚊"/>
    <n v="0"/>
    <x v="1"/>
  </r>
  <r>
    <x v="11"/>
    <d v="2019-03-27T00:00:00"/>
    <n v="90"/>
    <s v="雙翅目"/>
    <s v="搖蚊科"/>
    <x v="0"/>
    <s v="克利搖蚊"/>
    <n v="0"/>
    <x v="1"/>
  </r>
  <r>
    <x v="11"/>
    <d v="2019-03-27T00:00:00"/>
    <n v="93"/>
    <s v="雙翅目"/>
    <s v="搖蚊科"/>
    <x v="0"/>
    <s v="隱搖蚊"/>
    <n v="0"/>
    <x v="1"/>
  </r>
  <r>
    <x v="11"/>
    <d v="2019-03-27T00:00:00"/>
    <n v="65"/>
    <s v="雙翅目"/>
    <s v="搖蚊科"/>
    <x v="0"/>
    <s v="鹽埕搖蚊"/>
    <n v="0"/>
    <x v="1"/>
  </r>
  <r>
    <x v="11"/>
    <d v="2019-03-27T00:00:00"/>
    <n v="14"/>
    <s v="雙翅目"/>
    <s v="搖蚊科"/>
    <x v="0"/>
    <s v="隱搖蚊2"/>
    <n v="0"/>
    <x v="1"/>
  </r>
  <r>
    <x v="11"/>
    <d v="2019-03-27T00:00:00"/>
    <n v="2"/>
    <s v="半翅目"/>
    <s v="葉蟬科"/>
    <x v="3"/>
    <s v="電光葉蟬"/>
    <s v="葉蟬"/>
    <x v="9"/>
  </r>
  <r>
    <x v="11"/>
    <d v="2019-04-10T00:00:00"/>
    <n v="1"/>
    <s v="雙翅目"/>
    <s v="大蚊科"/>
    <x v="2"/>
    <m/>
    <n v="0"/>
    <x v="88"/>
  </r>
  <r>
    <x v="11"/>
    <d v="2019-04-10T00:00:00"/>
    <n v="2"/>
    <s v="雙翅目"/>
    <s v="長足虻科"/>
    <x v="2"/>
    <m/>
    <n v="0"/>
    <x v="6"/>
  </r>
  <r>
    <x v="11"/>
    <d v="2019-04-10T00:00:00"/>
    <n v="1"/>
    <s v="雙翅目"/>
    <s v="蚊科"/>
    <x v="0"/>
    <m/>
    <n v="0"/>
    <x v="50"/>
  </r>
  <r>
    <x v="11"/>
    <d v="2019-04-10T00:00:00"/>
    <n v="35"/>
    <s v="雙翅目"/>
    <s v="搖蚊科"/>
    <x v="0"/>
    <s v="池畔搖蚊"/>
    <n v="0"/>
    <x v="1"/>
  </r>
  <r>
    <x v="11"/>
    <d v="2019-04-10T00:00:00"/>
    <n v="3"/>
    <s v="雙翅目"/>
    <s v="搖蚊科"/>
    <x v="0"/>
    <s v="隱搖蚊"/>
    <n v="0"/>
    <x v="1"/>
  </r>
  <r>
    <x v="11"/>
    <d v="2019-04-10T00:00:00"/>
    <n v="1"/>
    <s v="膜翅目"/>
    <s v="蟻科"/>
    <x v="2"/>
    <m/>
    <n v="0"/>
    <x v="27"/>
  </r>
  <r>
    <x v="11"/>
    <d v="2019-04-10T00:00:00"/>
    <n v="15"/>
    <s v="雙翅目"/>
    <s v="蠓科"/>
    <x v="0"/>
    <m/>
    <n v="0"/>
    <x v="12"/>
  </r>
  <r>
    <x v="11"/>
    <d v="2019-04-24T00:00:00"/>
    <n v="1"/>
    <s v="蜘蛛目"/>
    <s v="皿網蛛科"/>
    <x v="2"/>
    <m/>
    <s v="蜘蛛"/>
    <x v="4"/>
  </r>
  <r>
    <x v="11"/>
    <d v="2019-04-24T00:00:00"/>
    <n v="1"/>
    <s v="雙翅目"/>
    <s v="長足虻科"/>
    <x v="2"/>
    <m/>
    <n v="0"/>
    <x v="6"/>
  </r>
  <r>
    <x v="11"/>
    <d v="2019-04-24T00:00:00"/>
    <n v="1"/>
    <s v="雙翅目"/>
    <s v="渚蠅科"/>
    <x v="0"/>
    <m/>
    <n v="0"/>
    <x v="0"/>
  </r>
  <r>
    <x v="11"/>
    <d v="2019-04-24T00:00:00"/>
    <n v="1"/>
    <s v="雙翅目"/>
    <s v="搖蚊科"/>
    <x v="0"/>
    <s v="小刺搖蚊"/>
    <n v="0"/>
    <x v="1"/>
  </r>
  <r>
    <x v="11"/>
    <d v="2019-04-24T00:00:00"/>
    <n v="5"/>
    <s v="半翅目"/>
    <s v="葉蟬科"/>
    <x v="3"/>
    <s v="偽黑尾葉蟬"/>
    <s v="葉蟬"/>
    <x v="9"/>
  </r>
  <r>
    <x v="11"/>
    <d v="2019-04-24T00:00:00"/>
    <n v="1"/>
    <s v="半翅目"/>
    <s v="葉蟬科"/>
    <x v="3"/>
    <s v="電光葉蟬"/>
    <s v="葉蟬"/>
    <x v="9"/>
  </r>
  <r>
    <x v="11"/>
    <d v="2019-05-15T00:00:00"/>
    <n v="2"/>
    <s v="雙翅目"/>
    <s v="大副蠅科"/>
    <x v="0"/>
    <m/>
    <n v="0"/>
    <x v="28"/>
  </r>
  <r>
    <x v="11"/>
    <d v="2019-05-15T00:00:00"/>
    <n v="1"/>
    <s v="雙翅目"/>
    <s v="果實蠅科"/>
    <x v="0"/>
    <m/>
    <n v="0"/>
    <x v="48"/>
  </r>
  <r>
    <x v="11"/>
    <d v="2019-05-15T00:00:00"/>
    <n v="1"/>
    <s v="雙翅目"/>
    <s v="沼蠅科"/>
    <x v="0"/>
    <s v="長角沼蠅"/>
    <n v="0"/>
    <x v="36"/>
  </r>
  <r>
    <x v="11"/>
    <d v="2019-05-15T00:00:00"/>
    <n v="1"/>
    <s v="雙翅目"/>
    <s v="長足虻科"/>
    <x v="2"/>
    <m/>
    <n v="0"/>
    <x v="6"/>
  </r>
  <r>
    <x v="11"/>
    <d v="2019-05-15T00:00:00"/>
    <n v="14"/>
    <s v="雙翅目"/>
    <s v="渚蠅科"/>
    <x v="0"/>
    <m/>
    <n v="0"/>
    <x v="0"/>
  </r>
  <r>
    <x v="11"/>
    <d v="2019-05-15T00:00:00"/>
    <n v="6"/>
    <s v="雙翅目"/>
    <s v="廁蠅科"/>
    <x v="0"/>
    <m/>
    <n v="0"/>
    <x v="22"/>
  </r>
  <r>
    <x v="11"/>
    <d v="2019-05-15T00:00:00"/>
    <n v="12"/>
    <s v="半翅目"/>
    <s v="葉蟬科"/>
    <x v="3"/>
    <s v="偽黑尾葉蟬"/>
    <s v="葉蟬"/>
    <x v="9"/>
  </r>
  <r>
    <x v="11"/>
    <d v="2019-05-15T00:00:00"/>
    <n v="1"/>
    <s v="半翅目"/>
    <s v="葉蟬科"/>
    <x v="3"/>
    <s v="黑唇斑葉蟬"/>
    <s v="葉蟬"/>
    <x v="9"/>
  </r>
  <r>
    <x v="11"/>
    <d v="2019-05-15T00:00:00"/>
    <n v="5"/>
    <s v="半翅目"/>
    <s v="稻蝨科"/>
    <x v="3"/>
    <s v="白背飛蝨"/>
    <s v="飛蝨"/>
    <x v="11"/>
  </r>
  <r>
    <x v="11"/>
    <d v="2019-05-15T00:00:00"/>
    <n v="4"/>
    <s v="半翅目"/>
    <s v="稻蝨科"/>
    <x v="3"/>
    <s v="斑飛蝨"/>
    <s v="飛蝨"/>
    <x v="11"/>
  </r>
  <r>
    <x v="11"/>
    <d v="2019-05-15T00:00:00"/>
    <n v="1"/>
    <s v="半翅目"/>
    <s v="稻蝨科"/>
    <x v="3"/>
    <s v="褐飛蝨"/>
    <s v="飛蝨"/>
    <x v="11"/>
  </r>
  <r>
    <x v="11"/>
    <d v="2019-05-15T00:00:00"/>
    <n v="1"/>
    <s v="半翅目"/>
    <s v="緣椿科"/>
    <x v="4"/>
    <s v="紅姬緣椿象"/>
    <n v="0"/>
    <x v="58"/>
  </r>
  <r>
    <x v="11"/>
    <d v="2019-05-15T00:00:00"/>
    <n v="1"/>
    <s v="膜翅目"/>
    <s v="緣腹細蜂科"/>
    <x v="1"/>
    <s v="粒卵蜂"/>
    <n v="0"/>
    <x v="32"/>
  </r>
  <r>
    <x v="11"/>
    <d v="2019-05-15T00:00:00"/>
    <n v="1"/>
    <s v="鱗翅目"/>
    <s v="螟蛾科"/>
    <x v="3"/>
    <s v="瘤野螟"/>
    <n v="0"/>
    <x v="44"/>
  </r>
  <r>
    <x v="11"/>
    <d v="2019-05-31T00:00:00"/>
    <n v="1"/>
    <s v="膜翅目"/>
    <s v="小繭蜂科"/>
    <x v="1"/>
    <m/>
    <n v="0"/>
    <x v="2"/>
  </r>
  <r>
    <x v="11"/>
    <d v="2019-05-31T00:00:00"/>
    <n v="4"/>
    <s v="雙翅目"/>
    <s v="沼蠅科"/>
    <x v="0"/>
    <s v="長角沼蠅"/>
    <n v="0"/>
    <x v="36"/>
  </r>
  <r>
    <x v="11"/>
    <d v="2019-05-31T00:00:00"/>
    <n v="1"/>
    <s v="雙翅目"/>
    <s v="花蠅科"/>
    <x v="0"/>
    <m/>
    <n v="0"/>
    <x v="95"/>
  </r>
  <r>
    <x v="11"/>
    <d v="2019-05-31T00:00:00"/>
    <n v="1"/>
    <s v="蜘蛛目"/>
    <s v="長腳蛛科"/>
    <x v="2"/>
    <s v="方網長腳蛛"/>
    <s v="蜘蛛"/>
    <x v="17"/>
  </r>
  <r>
    <x v="11"/>
    <d v="2019-05-31T00:00:00"/>
    <n v="2"/>
    <s v="蜘蛛目"/>
    <s v="長腳蛛科"/>
    <x v="2"/>
    <s v="華麗長腳蛛"/>
    <s v="蜘蛛"/>
    <x v="17"/>
  </r>
  <r>
    <x v="11"/>
    <d v="2019-05-31T00:00:00"/>
    <n v="2"/>
    <s v="雙翅目"/>
    <s v="渚蠅科"/>
    <x v="0"/>
    <m/>
    <n v="0"/>
    <x v="0"/>
  </r>
  <r>
    <x v="11"/>
    <d v="2019-05-31T00:00:00"/>
    <n v="77"/>
    <s v="半翅目"/>
    <s v="葉蟬科"/>
    <x v="3"/>
    <s v="偽黑尾葉蟬"/>
    <s v="葉蟬"/>
    <x v="9"/>
  </r>
  <r>
    <x v="11"/>
    <d v="2019-05-31T00:00:00"/>
    <n v="20"/>
    <s v="半翅目"/>
    <s v="稻蝨科"/>
    <x v="3"/>
    <s v="斑飛蝨"/>
    <s v="飛蝨"/>
    <x v="11"/>
  </r>
  <r>
    <x v="11"/>
    <d v="2019-05-31T00:00:00"/>
    <n v="2"/>
    <s v="半翅目"/>
    <s v="稻蝨科"/>
    <x v="3"/>
    <s v="褐飛蝨"/>
    <s v="飛蝨"/>
    <x v="11"/>
  </r>
  <r>
    <x v="11"/>
    <d v="2019-05-31T00:00:00"/>
    <n v="1"/>
    <s v="鱗翅目"/>
    <s v="螟蛾科"/>
    <x v="3"/>
    <m/>
    <n v="0"/>
    <x v="44"/>
  </r>
  <r>
    <x v="11"/>
    <d v="2019-06-17T00:00:00"/>
    <n v="7"/>
    <s v="膜翅目"/>
    <s v="小繭蜂科"/>
    <x v="1"/>
    <m/>
    <n v="0"/>
    <x v="2"/>
  </r>
  <r>
    <x v="11"/>
    <d v="2019-06-17T00:00:00"/>
    <n v="5"/>
    <s v="雙翅目"/>
    <s v="日蠅科"/>
    <x v="0"/>
    <m/>
    <n v="0"/>
    <x v="3"/>
  </r>
  <r>
    <x v="11"/>
    <d v="2019-06-17T00:00:00"/>
    <n v="2"/>
    <s v="雙翅目"/>
    <s v="沼蠅科"/>
    <x v="0"/>
    <s v="長角沼蠅"/>
    <n v="0"/>
    <x v="36"/>
  </r>
  <r>
    <x v="11"/>
    <d v="2019-06-17T00:00:00"/>
    <n v="1"/>
    <s v="蜘蛛目"/>
    <s v="金蛛科"/>
    <x v="2"/>
    <m/>
    <s v="蜘蛛"/>
    <x v="16"/>
  </r>
  <r>
    <x v="11"/>
    <d v="2019-06-17T00:00:00"/>
    <n v="3"/>
    <s v="蜘蛛目"/>
    <s v="長腳蛛科"/>
    <x v="2"/>
    <s v="華麗長腳蛛"/>
    <s v="蜘蛛"/>
    <x v="17"/>
  </r>
  <r>
    <x v="11"/>
    <d v="2019-06-17T00:00:00"/>
    <n v="1"/>
    <s v="蜘蛛目"/>
    <s v="姬蛛科"/>
    <x v="2"/>
    <m/>
    <s v="蜘蛛"/>
    <x v="82"/>
  </r>
  <r>
    <x v="11"/>
    <d v="2019-06-17T00:00:00"/>
    <n v="4"/>
    <s v="雙翅目"/>
    <s v="渚蠅科"/>
    <x v="0"/>
    <m/>
    <n v="0"/>
    <x v="0"/>
  </r>
  <r>
    <x v="11"/>
    <d v="2019-06-17T00:00:00"/>
    <n v="1"/>
    <s v="雙翅目"/>
    <s v="稈蠅科"/>
    <x v="0"/>
    <m/>
    <n v="0"/>
    <x v="23"/>
  </r>
  <r>
    <x v="11"/>
    <d v="2019-06-17T00:00:00"/>
    <n v="450"/>
    <s v="雙翅目"/>
    <s v="搖蚊科"/>
    <x v="0"/>
    <s v="池畔搖蚊"/>
    <n v="0"/>
    <x v="1"/>
  </r>
  <r>
    <x v="11"/>
    <d v="2019-06-17T00:00:00"/>
    <n v="344"/>
    <s v="半翅目"/>
    <s v="葉蟬科"/>
    <x v="3"/>
    <s v="偽黑尾葉蟬"/>
    <s v="葉蟬"/>
    <x v="9"/>
  </r>
  <r>
    <x v="11"/>
    <d v="2019-06-17T00:00:00"/>
    <n v="8"/>
    <s v="半翅目"/>
    <s v="葉蟬科"/>
    <x v="3"/>
    <s v="電光葉蟬"/>
    <s v="葉蟬"/>
    <x v="9"/>
  </r>
  <r>
    <x v="11"/>
    <d v="2019-06-17T00:00:00"/>
    <n v="62"/>
    <s v="半翅目"/>
    <s v="稻蝨科"/>
    <x v="3"/>
    <s v="斑飛蝨"/>
    <s v="飛蝨"/>
    <x v="11"/>
  </r>
  <r>
    <x v="11"/>
    <d v="2019-06-17T00:00:00"/>
    <n v="1"/>
    <s v="鱗翅目"/>
    <s v="螟蛾科"/>
    <x v="3"/>
    <m/>
    <n v="0"/>
    <x v="44"/>
  </r>
  <r>
    <x v="11"/>
    <d v="2019-06-17T00:00:00"/>
    <n v="5"/>
    <s v="雙翅目"/>
    <s v="頭蠅科"/>
    <x v="1"/>
    <m/>
    <n v="0"/>
    <x v="65"/>
  </r>
  <r>
    <x v="11"/>
    <d v="2019-06-17T00:00:00"/>
    <n v="1"/>
    <s v="鞘翅目"/>
    <s v="隱翅蟲科"/>
    <x v="2"/>
    <m/>
    <n v="0"/>
    <x v="59"/>
  </r>
  <r>
    <x v="11"/>
    <d v="2019-06-17T00:00:00"/>
    <n v="1"/>
    <s v="半翅目"/>
    <s v="獵椿科"/>
    <x v="2"/>
    <m/>
    <n v="0"/>
    <x v="56"/>
  </r>
  <r>
    <x v="11"/>
    <d v="2019-06-17T00:00:00"/>
    <n v="3"/>
    <s v="膜翅目"/>
    <s v="鐮蜂科"/>
    <x v="1"/>
    <m/>
    <n v="0"/>
    <x v="46"/>
  </r>
  <r>
    <x v="11"/>
    <d v="2019-06-26T00:00:00"/>
    <n v="2"/>
    <s v="半翅目"/>
    <s v="稻蝨科"/>
    <x v="3"/>
    <s v="白背飛蝨"/>
    <s v="飛蝨"/>
    <x v="11"/>
  </r>
  <r>
    <x v="11"/>
    <d v="2019-06-26T00:00:00"/>
    <n v="130"/>
    <s v="半翅目"/>
    <s v="葉蟬科"/>
    <x v="3"/>
    <s v="偽黑尾葉蟬"/>
    <s v="葉蟬"/>
    <x v="9"/>
  </r>
  <r>
    <x v="11"/>
    <d v="2019-06-26T00:00:00"/>
    <n v="11"/>
    <s v="半翅目"/>
    <s v="葉蟬科"/>
    <x v="3"/>
    <s v="電光葉蟬"/>
    <s v="葉蟬"/>
    <x v="9"/>
  </r>
  <r>
    <x v="11"/>
    <d v="2019-06-26T00:00:00"/>
    <n v="2"/>
    <s v="鞘翅目"/>
    <s v="瓢蟲科"/>
    <x v="2"/>
    <s v="橙瓢蟲"/>
    <s v="瓢蟲"/>
    <x v="25"/>
  </r>
  <r>
    <x v="11"/>
    <d v="2019-06-26T00:00:00"/>
    <n v="2"/>
    <s v="鞘翅目"/>
    <s v="隱翅蟲科"/>
    <x v="2"/>
    <m/>
    <n v="0"/>
    <x v="59"/>
  </r>
  <r>
    <x v="11"/>
    <d v="2019-06-26T00:00:00"/>
    <n v="1"/>
    <s v="鞘翅目"/>
    <s v="金花蟲科"/>
    <x v="4"/>
    <m/>
    <n v="0"/>
    <x v="15"/>
  </r>
  <r>
    <x v="11"/>
    <d v="2019-06-26T00:00:00"/>
    <n v="3"/>
    <s v="膜翅目"/>
    <s v="小繭蜂科"/>
    <x v="1"/>
    <m/>
    <n v="0"/>
    <x v="2"/>
  </r>
  <r>
    <x v="11"/>
    <d v="2019-06-26T00:00:00"/>
    <n v="1"/>
    <s v="膜翅目"/>
    <s v="蟻科"/>
    <x v="2"/>
    <m/>
    <n v="0"/>
    <x v="27"/>
  </r>
  <r>
    <x v="11"/>
    <d v="2019-06-26T00:00:00"/>
    <n v="2"/>
    <s v="鱗翅目"/>
    <s v="螟蛾科"/>
    <x v="3"/>
    <m/>
    <n v="0"/>
    <x v="44"/>
  </r>
  <r>
    <x v="11"/>
    <d v="2019-06-26T00:00:00"/>
    <n v="1"/>
    <s v="蜘蛛目"/>
    <s v="貓蛛科"/>
    <x v="2"/>
    <m/>
    <s v="蜘蛛"/>
    <x v="26"/>
  </r>
  <r>
    <x v="11"/>
    <d v="2019-06-26T00:00:00"/>
    <n v="1"/>
    <s v="直翅目"/>
    <s v="蝗科"/>
    <x v="3"/>
    <s v="小稻蝗"/>
    <n v="0"/>
    <x v="33"/>
  </r>
  <r>
    <x v="11"/>
    <d v="2019-06-26T00:00:00"/>
    <n v="8"/>
    <s v="雙翅目"/>
    <s v="頭蠅科"/>
    <x v="1"/>
    <m/>
    <n v="0"/>
    <x v="65"/>
  </r>
  <r>
    <x v="11"/>
    <d v="2019-06-26T00:00:00"/>
    <n v="2"/>
    <s v="雙翅目"/>
    <s v="沼蠅科"/>
    <x v="0"/>
    <s v="長角沼蠅"/>
    <n v="0"/>
    <x v="36"/>
  </r>
  <r>
    <x v="12"/>
    <d v="2019-03-13T00:00:00"/>
    <n v="2"/>
    <s v="雙翅目"/>
    <s v="渚蠅科"/>
    <x v="0"/>
    <m/>
    <n v="0"/>
    <x v="0"/>
  </r>
  <r>
    <x v="12"/>
    <d v="2019-03-13T00:00:00"/>
    <n v="5"/>
    <s v="雙翅目"/>
    <s v="搖蚊科"/>
    <x v="0"/>
    <s v="池畔搖蚊"/>
    <n v="0"/>
    <x v="1"/>
  </r>
  <r>
    <x v="12"/>
    <d v="2019-03-13T00:00:00"/>
    <n v="2"/>
    <s v="雙翅目"/>
    <s v="搖蚊科"/>
    <x v="0"/>
    <s v="克利搖蚊"/>
    <n v="0"/>
    <x v="1"/>
  </r>
  <r>
    <x v="12"/>
    <d v="2019-03-13T00:00:00"/>
    <n v="6"/>
    <s v="雙翅目"/>
    <s v="搖蚊科"/>
    <x v="0"/>
    <s v="隱搖蚊"/>
    <n v="0"/>
    <x v="1"/>
  </r>
  <r>
    <x v="12"/>
    <d v="2019-03-27T00:00:00"/>
    <n v="1"/>
    <s v="半翅目"/>
    <s v="木蝨科"/>
    <x v="4"/>
    <m/>
    <n v="0"/>
    <x v="52"/>
  </r>
  <r>
    <x v="12"/>
    <d v="2019-03-27T00:00:00"/>
    <n v="1"/>
    <s v="雙翅目"/>
    <s v="長足虻科"/>
    <x v="2"/>
    <m/>
    <n v="0"/>
    <x v="6"/>
  </r>
  <r>
    <x v="12"/>
    <d v="2019-03-27T00:00:00"/>
    <n v="6"/>
    <s v="雙翅目"/>
    <s v="渚蠅科"/>
    <x v="0"/>
    <m/>
    <n v="0"/>
    <x v="0"/>
  </r>
  <r>
    <x v="12"/>
    <d v="2019-03-27T00:00:00"/>
    <n v="1"/>
    <s v="鞘翅目"/>
    <s v="象鼻蟲科"/>
    <x v="3"/>
    <s v="水稻水象鼻蟲"/>
    <n v="0"/>
    <x v="8"/>
  </r>
  <r>
    <x v="12"/>
    <d v="2019-03-27T00:00:00"/>
    <n v="22"/>
    <s v="雙翅目"/>
    <s v="搖蚊科"/>
    <x v="0"/>
    <s v="池畔搖蚊"/>
    <n v="0"/>
    <x v="1"/>
  </r>
  <r>
    <x v="12"/>
    <d v="2019-03-27T00:00:00"/>
    <n v="9"/>
    <s v="雙翅目"/>
    <s v="搖蚊科"/>
    <x v="0"/>
    <s v="克利搖蚊"/>
    <n v="0"/>
    <x v="1"/>
  </r>
  <r>
    <x v="12"/>
    <d v="2019-03-27T00:00:00"/>
    <n v="40"/>
    <s v="雙翅目"/>
    <s v="搖蚊科"/>
    <x v="0"/>
    <s v="隱搖蚊"/>
    <n v="0"/>
    <x v="1"/>
  </r>
  <r>
    <x v="12"/>
    <d v="2019-03-27T00:00:00"/>
    <n v="5"/>
    <s v="雙翅目"/>
    <s v="搖蚊科"/>
    <x v="0"/>
    <s v="鹽埕搖蚊"/>
    <n v="0"/>
    <x v="1"/>
  </r>
  <r>
    <x v="12"/>
    <d v="2019-03-27T00:00:00"/>
    <n v="1"/>
    <s v="半翅目"/>
    <s v="稻蝨科"/>
    <x v="3"/>
    <s v="白背飛蝨"/>
    <s v="飛蝨"/>
    <x v="11"/>
  </r>
  <r>
    <x v="12"/>
    <d v="2019-04-10T00:00:00"/>
    <n v="3"/>
    <s v="雙翅目"/>
    <s v="日蠅科"/>
    <x v="0"/>
    <m/>
    <n v="0"/>
    <x v="3"/>
  </r>
  <r>
    <x v="12"/>
    <d v="2019-04-10T00:00:00"/>
    <n v="1"/>
    <s v="膜翅目"/>
    <s v="金小蜂科"/>
    <x v="1"/>
    <m/>
    <n v="0"/>
    <x v="40"/>
  </r>
  <r>
    <x v="12"/>
    <d v="2019-04-10T00:00:00"/>
    <n v="2"/>
    <s v="雙翅目"/>
    <s v="長足虻科"/>
    <x v="2"/>
    <m/>
    <n v="0"/>
    <x v="6"/>
  </r>
  <r>
    <x v="12"/>
    <d v="2019-04-10T00:00:00"/>
    <n v="13"/>
    <s v="雙翅目"/>
    <s v="渚蠅科"/>
    <x v="0"/>
    <m/>
    <n v="0"/>
    <x v="0"/>
  </r>
  <r>
    <x v="12"/>
    <d v="2019-04-10T00:00:00"/>
    <n v="1"/>
    <s v="雙翅目"/>
    <s v="渚蠅科"/>
    <x v="2"/>
    <s v="泥渚蠅"/>
    <n v="0"/>
    <x v="0"/>
  </r>
  <r>
    <x v="12"/>
    <d v="2019-04-10T00:00:00"/>
    <n v="3"/>
    <s v="雙翅目"/>
    <s v="稈蠅科"/>
    <x v="2"/>
    <s v="ana"/>
    <n v="0"/>
    <x v="23"/>
  </r>
  <r>
    <x v="12"/>
    <d v="2019-04-10T00:00:00"/>
    <n v="210"/>
    <s v="雙翅目"/>
    <s v="搖蚊科"/>
    <x v="0"/>
    <s v="池畔搖蚊"/>
    <n v="0"/>
    <x v="1"/>
  </r>
  <r>
    <x v="12"/>
    <d v="2019-04-10T00:00:00"/>
    <n v="27"/>
    <s v="雙翅目"/>
    <s v="搖蚊科"/>
    <x v="0"/>
    <s v="隱搖蚊"/>
    <n v="0"/>
    <x v="1"/>
  </r>
  <r>
    <x v="12"/>
    <d v="2019-04-10T00:00:00"/>
    <n v="1"/>
    <s v="半翅目"/>
    <s v="葉蟬科"/>
    <x v="3"/>
    <s v="偽黑尾葉蟬"/>
    <s v="葉蟬"/>
    <x v="9"/>
  </r>
  <r>
    <x v="12"/>
    <d v="2019-04-10T00:00:00"/>
    <n v="1"/>
    <s v="直翅目"/>
    <s v="蝗科"/>
    <x v="3"/>
    <s v="小稻蝗"/>
    <n v="0"/>
    <x v="33"/>
  </r>
  <r>
    <x v="12"/>
    <d v="2019-04-10T00:00:00"/>
    <n v="2"/>
    <s v="雙翅目"/>
    <s v="蕈蚋科"/>
    <x v="0"/>
    <m/>
    <n v="0"/>
    <x v="91"/>
  </r>
  <r>
    <x v="12"/>
    <d v="2019-04-24T00:00:00"/>
    <n v="1"/>
    <s v="膜翅目"/>
    <s v="小繭蜂科"/>
    <x v="1"/>
    <m/>
    <n v="0"/>
    <x v="2"/>
  </r>
  <r>
    <x v="12"/>
    <d v="2019-04-24T00:00:00"/>
    <n v="2"/>
    <s v="雙翅目"/>
    <s v="日蠅科"/>
    <x v="0"/>
    <m/>
    <n v="0"/>
    <x v="3"/>
  </r>
  <r>
    <x v="12"/>
    <d v="2019-04-24T00:00:00"/>
    <n v="4"/>
    <s v="雙翅目"/>
    <s v="長足虻科"/>
    <x v="2"/>
    <m/>
    <n v="0"/>
    <x v="6"/>
  </r>
  <r>
    <x v="12"/>
    <d v="2019-04-24T00:00:00"/>
    <n v="15"/>
    <s v="雙翅目"/>
    <s v="渚蠅科"/>
    <x v="0"/>
    <m/>
    <n v="0"/>
    <x v="0"/>
  </r>
  <r>
    <x v="12"/>
    <d v="2019-04-24T00:00:00"/>
    <n v="30"/>
    <s v="雙翅目"/>
    <s v="渚蠅科"/>
    <x v="2"/>
    <s v="泥渚蠅"/>
    <n v="0"/>
    <x v="0"/>
  </r>
  <r>
    <x v="12"/>
    <d v="2019-04-24T00:00:00"/>
    <n v="1"/>
    <s v="直翅目"/>
    <s v="菱蝗科"/>
    <x v="4"/>
    <m/>
    <n v="0"/>
    <x v="69"/>
  </r>
  <r>
    <x v="12"/>
    <d v="2019-04-24T00:00:00"/>
    <n v="17"/>
    <s v="雙翅目"/>
    <s v="搖蚊科"/>
    <x v="0"/>
    <s v="小刺搖蚊"/>
    <n v="0"/>
    <x v="1"/>
  </r>
  <r>
    <x v="12"/>
    <d v="2019-04-24T00:00:00"/>
    <n v="55"/>
    <s v="雙翅目"/>
    <s v="搖蚊科"/>
    <x v="0"/>
    <s v="池畔搖蚊"/>
    <n v="0"/>
    <x v="1"/>
  </r>
  <r>
    <x v="12"/>
    <d v="2019-04-24T00:00:00"/>
    <n v="3"/>
    <s v="雙翅目"/>
    <s v="舞虻科"/>
    <x v="2"/>
    <m/>
    <n v="0"/>
    <x v="49"/>
  </r>
  <r>
    <x v="12"/>
    <d v="2019-04-24T00:00:00"/>
    <n v="2"/>
    <s v="半翅目"/>
    <s v="稻蝨科"/>
    <x v="3"/>
    <s v="白背飛蝨"/>
    <s v="飛蝨"/>
    <x v="11"/>
  </r>
  <r>
    <x v="12"/>
    <d v="2019-05-15T00:00:00"/>
    <n v="1"/>
    <s v="膜翅目"/>
    <s v="小繭蜂科"/>
    <x v="1"/>
    <m/>
    <n v="0"/>
    <x v="2"/>
  </r>
  <r>
    <x v="12"/>
    <d v="2019-05-15T00:00:00"/>
    <n v="2"/>
    <s v="雙翅目"/>
    <s v="日蠅科"/>
    <x v="0"/>
    <m/>
    <n v="0"/>
    <x v="3"/>
  </r>
  <r>
    <x v="12"/>
    <d v="2019-05-15T00:00:00"/>
    <n v="3"/>
    <s v="蜘蛛目"/>
    <s v="金蛛科"/>
    <x v="2"/>
    <m/>
    <s v="蜘蛛"/>
    <x v="16"/>
  </r>
  <r>
    <x v="12"/>
    <d v="2019-05-15T00:00:00"/>
    <n v="3"/>
    <s v="蜘蛛目"/>
    <s v="長腳蛛科"/>
    <x v="2"/>
    <s v="方網長腳蛛"/>
    <s v="蜘蛛"/>
    <x v="17"/>
  </r>
  <r>
    <x v="12"/>
    <d v="2019-05-15T00:00:00"/>
    <n v="2"/>
    <s v="蜘蛛目"/>
    <s v="長腳蛛科"/>
    <x v="2"/>
    <s v="日本長腳蛛"/>
    <s v="蜘蛛"/>
    <x v="17"/>
  </r>
  <r>
    <x v="12"/>
    <d v="2019-05-15T00:00:00"/>
    <n v="1"/>
    <s v="蜘蛛目"/>
    <s v="長腳蛛科"/>
    <x v="2"/>
    <s v="華麗長腳蛛"/>
    <s v="蜘蛛"/>
    <x v="17"/>
  </r>
  <r>
    <x v="12"/>
    <d v="2019-05-15T00:00:00"/>
    <n v="1"/>
    <s v="膜翅目"/>
    <s v="姬蜂科"/>
    <x v="1"/>
    <m/>
    <n v="0"/>
    <x v="19"/>
  </r>
  <r>
    <x v="12"/>
    <d v="2019-05-15T00:00:00"/>
    <n v="2"/>
    <s v="雙翅目"/>
    <s v="寄蠅科"/>
    <x v="1"/>
    <m/>
    <n v="0"/>
    <x v="21"/>
  </r>
  <r>
    <x v="12"/>
    <d v="2019-05-15T00:00:00"/>
    <n v="8"/>
    <s v="雙翅目"/>
    <s v="渚蠅科"/>
    <x v="0"/>
    <m/>
    <n v="0"/>
    <x v="0"/>
  </r>
  <r>
    <x v="12"/>
    <d v="2019-05-15T00:00:00"/>
    <n v="7"/>
    <s v="雙翅目"/>
    <s v="渚蠅科"/>
    <x v="2"/>
    <s v="泥渚蠅"/>
    <n v="0"/>
    <x v="0"/>
  </r>
  <r>
    <x v="12"/>
    <d v="2019-05-15T00:00:00"/>
    <n v="2"/>
    <s v="雙翅目"/>
    <s v="稈蠅科"/>
    <x v="0"/>
    <m/>
    <n v="0"/>
    <x v="23"/>
  </r>
  <r>
    <x v="12"/>
    <d v="2019-05-15T00:00:00"/>
    <n v="1"/>
    <s v="鞘翅目"/>
    <s v="象鼻蟲科"/>
    <x v="3"/>
    <s v="水稻水象鼻蟲"/>
    <n v="0"/>
    <x v="8"/>
  </r>
  <r>
    <x v="12"/>
    <d v="2019-05-15T00:00:00"/>
    <n v="12"/>
    <s v="雙翅目"/>
    <s v="搖蚊科"/>
    <x v="0"/>
    <s v="池畔搖蚊"/>
    <n v="0"/>
    <x v="1"/>
  </r>
  <r>
    <x v="12"/>
    <d v="2019-05-15T00:00:00"/>
    <n v="6"/>
    <s v="雙翅目"/>
    <s v="搖蚊科"/>
    <x v="0"/>
    <s v="隱搖蚊"/>
    <n v="0"/>
    <x v="1"/>
  </r>
  <r>
    <x v="12"/>
    <d v="2019-05-15T00:00:00"/>
    <n v="1"/>
    <s v="直翅目"/>
    <s v="蝗科"/>
    <x v="3"/>
    <s v="小稻蝗"/>
    <n v="0"/>
    <x v="33"/>
  </r>
  <r>
    <x v="12"/>
    <d v="2019-05-15T00:00:00"/>
    <n v="1"/>
    <s v="蜘蛛目"/>
    <s v="蟹蛛科"/>
    <x v="2"/>
    <m/>
    <s v="蜘蛛"/>
    <x v="38"/>
  </r>
  <r>
    <x v="12"/>
    <d v="2019-05-31T00:00:00"/>
    <n v="1"/>
    <s v="膜翅目"/>
    <s v="小繭蜂科"/>
    <x v="1"/>
    <s v="0range"/>
    <n v="0"/>
    <x v="2"/>
  </r>
  <r>
    <x v="12"/>
    <d v="2019-05-31T00:00:00"/>
    <n v="1"/>
    <s v="膜翅目"/>
    <s v="小繭蜂科"/>
    <x v="1"/>
    <m/>
    <n v="0"/>
    <x v="2"/>
  </r>
  <r>
    <x v="12"/>
    <d v="2019-05-31T00:00:00"/>
    <n v="4"/>
    <s v="雙翅目"/>
    <s v="沼蠅科"/>
    <x v="0"/>
    <m/>
    <n v="0"/>
    <x v="36"/>
  </r>
  <r>
    <x v="12"/>
    <d v="2019-05-31T00:00:00"/>
    <n v="2"/>
    <s v="蜘蛛目"/>
    <s v="金蛛科"/>
    <x v="2"/>
    <m/>
    <s v="蜘蛛"/>
    <x v="16"/>
  </r>
  <r>
    <x v="12"/>
    <d v="2019-05-31T00:00:00"/>
    <n v="2"/>
    <s v="蜘蛛目"/>
    <s v="長腳蛛科"/>
    <x v="2"/>
    <s v="方網長腳蛛"/>
    <s v="蜘蛛"/>
    <x v="17"/>
  </r>
  <r>
    <x v="12"/>
    <d v="2019-05-31T00:00:00"/>
    <n v="1"/>
    <s v="蜘蛛目"/>
    <s v="長腳蛛科"/>
    <x v="2"/>
    <s v="華麗長腳蛛"/>
    <s v="蜘蛛"/>
    <x v="17"/>
  </r>
  <r>
    <x v="12"/>
    <d v="2019-05-31T00:00:00"/>
    <n v="1"/>
    <s v="膜翅目"/>
    <s v="扁股小蜂科"/>
    <x v="1"/>
    <m/>
    <n v="0"/>
    <x v="97"/>
  </r>
  <r>
    <x v="12"/>
    <d v="2019-05-31T00:00:00"/>
    <n v="2"/>
    <s v="膜翅目"/>
    <s v="姬蜂科"/>
    <x v="1"/>
    <m/>
    <n v="0"/>
    <x v="19"/>
  </r>
  <r>
    <x v="12"/>
    <d v="2019-05-31T00:00:00"/>
    <n v="1"/>
    <s v="膜翅目"/>
    <s v="蚜小蜂科"/>
    <x v="1"/>
    <m/>
    <n v="0"/>
    <x v="63"/>
  </r>
  <r>
    <x v="12"/>
    <d v="2019-05-31T00:00:00"/>
    <n v="4"/>
    <s v="雙翅目"/>
    <s v="稈蠅科"/>
    <x v="2"/>
    <s v="ana"/>
    <n v="0"/>
    <x v="23"/>
  </r>
  <r>
    <x v="12"/>
    <d v="2019-05-31T00:00:00"/>
    <n v="1"/>
    <s v="鞘翅目"/>
    <s v="象鼻蟲科"/>
    <x v="3"/>
    <s v="水稻水象鼻蟲"/>
    <n v="0"/>
    <x v="8"/>
  </r>
  <r>
    <x v="12"/>
    <d v="2019-05-31T00:00:00"/>
    <n v="22"/>
    <s v="雙翅目"/>
    <s v="搖蚊科"/>
    <x v="0"/>
    <s v="池畔搖蚊"/>
    <n v="0"/>
    <x v="1"/>
  </r>
  <r>
    <x v="12"/>
    <d v="2019-05-31T00:00:00"/>
    <n v="1"/>
    <s v="半翅目"/>
    <s v="葉蟬科"/>
    <x v="3"/>
    <s v="偽黑尾葉蟬"/>
    <s v="葉蟬"/>
    <x v="9"/>
  </r>
  <r>
    <x v="12"/>
    <d v="2019-05-31T00:00:00"/>
    <n v="1"/>
    <s v="膜翅目"/>
    <s v="釉小蜂科"/>
    <x v="1"/>
    <m/>
    <n v="0"/>
    <x v="10"/>
  </r>
  <r>
    <x v="12"/>
    <d v="2019-05-31T00:00:00"/>
    <n v="1"/>
    <s v="半翅目"/>
    <s v="稻蝨科"/>
    <x v="3"/>
    <s v="斑飛蝨"/>
    <s v="飛蝨"/>
    <x v="11"/>
  </r>
  <r>
    <x v="12"/>
    <d v="2019-05-31T00:00:00"/>
    <n v="1"/>
    <s v="鞘翅目"/>
    <s v="瓢蟲科"/>
    <x v="2"/>
    <s v="橙瓢蟲"/>
    <s v="瓢蟲"/>
    <x v="25"/>
  </r>
  <r>
    <x v="12"/>
    <d v="2019-06-17T00:00:00"/>
    <n v="1"/>
    <s v="雙翅目"/>
    <s v="大副蠅科"/>
    <x v="0"/>
    <m/>
    <n v="0"/>
    <x v="28"/>
  </r>
  <r>
    <x v="12"/>
    <d v="2019-06-17T00:00:00"/>
    <n v="1"/>
    <s v="膜翅目"/>
    <s v="小繭蜂科"/>
    <x v="1"/>
    <m/>
    <n v="0"/>
    <x v="2"/>
  </r>
  <r>
    <x v="12"/>
    <d v="2019-06-17T00:00:00"/>
    <n v="2"/>
    <s v="雙翅目"/>
    <s v="沼蠅科"/>
    <x v="0"/>
    <s v="長角沼蠅"/>
    <n v="0"/>
    <x v="36"/>
  </r>
  <r>
    <x v="12"/>
    <d v="2019-06-17T00:00:00"/>
    <n v="1"/>
    <s v="雙翅目"/>
    <s v="沼蠅科"/>
    <x v="0"/>
    <m/>
    <n v="0"/>
    <x v="36"/>
  </r>
  <r>
    <x v="12"/>
    <d v="2019-06-17T00:00:00"/>
    <n v="1"/>
    <s v="鞘翅目"/>
    <s v="金花蟲科"/>
    <x v="4"/>
    <m/>
    <n v="0"/>
    <x v="15"/>
  </r>
  <r>
    <x v="12"/>
    <d v="2019-06-17T00:00:00"/>
    <n v="2"/>
    <s v="雙翅目"/>
    <s v="稈蠅科"/>
    <x v="0"/>
    <m/>
    <n v="0"/>
    <x v="23"/>
  </r>
  <r>
    <x v="12"/>
    <d v="2019-06-17T00:00:00"/>
    <n v="2"/>
    <s v="雙翅目"/>
    <s v="搖蚊科"/>
    <x v="0"/>
    <s v="池畔搖蚊"/>
    <n v="0"/>
    <x v="1"/>
  </r>
  <r>
    <x v="12"/>
    <d v="2019-06-17T00:00:00"/>
    <n v="20"/>
    <s v="雙翅目"/>
    <s v="搖蚊科"/>
    <x v="0"/>
    <s v="克利搖蚊"/>
    <n v="0"/>
    <x v="1"/>
  </r>
  <r>
    <x v="12"/>
    <d v="2019-06-17T00:00:00"/>
    <n v="1"/>
    <s v="半翅目"/>
    <s v="葉蟬科"/>
    <x v="3"/>
    <s v="偽黑尾葉蟬"/>
    <s v="葉蟬"/>
    <x v="9"/>
  </r>
  <r>
    <x v="12"/>
    <d v="2019-06-17T00:00:00"/>
    <n v="4"/>
    <s v="半翅目"/>
    <s v="稻蝨科"/>
    <x v="3"/>
    <s v="白背飛蝨"/>
    <s v="飛蝨"/>
    <x v="11"/>
  </r>
  <r>
    <x v="12"/>
    <d v="2019-06-17T00:00:00"/>
    <n v="2"/>
    <s v="半翅目"/>
    <s v="稻蝨科"/>
    <x v="3"/>
    <s v="褐飛蝨"/>
    <s v="飛蝨"/>
    <x v="11"/>
  </r>
  <r>
    <x v="12"/>
    <d v="2019-06-17T00:00:00"/>
    <n v="3"/>
    <s v="鞘翅目"/>
    <s v="瓢蟲科"/>
    <x v="2"/>
    <s v="橙瓢蟲"/>
    <s v="瓢蟲"/>
    <x v="25"/>
  </r>
  <r>
    <x v="12"/>
    <d v="2019-06-26T00:00:00"/>
    <n v="2"/>
    <s v="蜘蛛目"/>
    <s v="蟹蛛科"/>
    <x v="2"/>
    <m/>
    <s v="蜘蛛"/>
    <x v="38"/>
  </r>
  <r>
    <x v="12"/>
    <d v="2019-06-26T00:00:00"/>
    <n v="2"/>
    <s v="蜉蝣目"/>
    <m/>
    <x v="0"/>
    <m/>
    <n v="0"/>
    <x v="98"/>
  </r>
  <r>
    <x v="12"/>
    <d v="2019-06-26T00:00:00"/>
    <n v="2"/>
    <s v="半翅目"/>
    <s v="稻蝨科"/>
    <x v="3"/>
    <s v="白背飛蝨"/>
    <s v="飛蝨"/>
    <x v="11"/>
  </r>
  <r>
    <x v="12"/>
    <d v="2019-06-26T00:00:00"/>
    <n v="1"/>
    <s v="膜翅目"/>
    <s v="扁股小蜂科"/>
    <x v="1"/>
    <m/>
    <n v="0"/>
    <x v="97"/>
  </r>
  <r>
    <x v="13"/>
    <d v="2019-03-13T00:00:00"/>
    <n v="6"/>
    <s v="雙翅目"/>
    <s v="渚蠅科"/>
    <x v="0"/>
    <m/>
    <n v="0"/>
    <x v="0"/>
  </r>
  <r>
    <x v="13"/>
    <d v="2019-03-13T00:00:00"/>
    <n v="1"/>
    <s v="雙翅目"/>
    <s v="搖蚊科"/>
    <x v="0"/>
    <s v="小刺搖蚊"/>
    <n v="0"/>
    <x v="1"/>
  </r>
  <r>
    <x v="13"/>
    <d v="2019-03-13T00:00:00"/>
    <n v="1"/>
    <s v="雙翅目"/>
    <s v="搖蚊科"/>
    <x v="0"/>
    <s v="池畔搖蚊"/>
    <n v="0"/>
    <x v="1"/>
  </r>
  <r>
    <x v="13"/>
    <d v="2019-03-13T00:00:00"/>
    <n v="4"/>
    <s v="雙翅目"/>
    <s v="搖蚊科"/>
    <x v="0"/>
    <s v="隱搖蚊"/>
    <n v="0"/>
    <x v="1"/>
  </r>
  <r>
    <x v="13"/>
    <d v="2019-03-27T00:00:00"/>
    <n v="1"/>
    <s v="雙翅目"/>
    <s v="渚蠅科"/>
    <x v="0"/>
    <m/>
    <n v="0"/>
    <x v="0"/>
  </r>
  <r>
    <x v="13"/>
    <d v="2019-03-27T00:00:00"/>
    <n v="12"/>
    <s v="雙翅目"/>
    <s v="搖蚊科"/>
    <x v="0"/>
    <s v="克利搖蚊"/>
    <n v="0"/>
    <x v="1"/>
  </r>
  <r>
    <x v="13"/>
    <d v="2019-03-27T00:00:00"/>
    <n v="34"/>
    <s v="雙翅目"/>
    <s v="搖蚊科"/>
    <x v="0"/>
    <s v="隱搖蚊"/>
    <n v="0"/>
    <x v="1"/>
  </r>
  <r>
    <x v="13"/>
    <d v="2019-04-10T00:00:00"/>
    <n v="1"/>
    <s v="雙翅目"/>
    <s v="日蠅科"/>
    <x v="0"/>
    <m/>
    <n v="0"/>
    <x v="3"/>
  </r>
  <r>
    <x v="13"/>
    <d v="2019-04-10T00:00:00"/>
    <n v="1"/>
    <s v="雙翅目"/>
    <s v="長足虻科"/>
    <x v="2"/>
    <m/>
    <n v="0"/>
    <x v="6"/>
  </r>
  <r>
    <x v="13"/>
    <d v="2019-04-10T00:00:00"/>
    <n v="55"/>
    <s v="雙翅目"/>
    <s v="渚蠅科"/>
    <x v="0"/>
    <m/>
    <n v="0"/>
    <x v="0"/>
  </r>
  <r>
    <x v="13"/>
    <d v="2019-04-10T00:00:00"/>
    <n v="10"/>
    <s v="雙翅目"/>
    <s v="搖蚊科"/>
    <x v="0"/>
    <s v="隱搖蚊"/>
    <n v="0"/>
    <x v="1"/>
  </r>
  <r>
    <x v="13"/>
    <d v="2019-04-10T00:00:00"/>
    <n v="2"/>
    <s v="鞘翅目"/>
    <s v="隱翅蟲科"/>
    <x v="2"/>
    <m/>
    <n v="0"/>
    <x v="59"/>
  </r>
  <r>
    <x v="13"/>
    <d v="2019-04-24T00:00:00"/>
    <n v="1"/>
    <s v="雙翅目"/>
    <s v="沼蠅科"/>
    <x v="0"/>
    <s v="長角沼蠅"/>
    <n v="0"/>
    <x v="36"/>
  </r>
  <r>
    <x v="13"/>
    <d v="2019-04-24T00:00:00"/>
    <n v="3"/>
    <s v="雙翅目"/>
    <s v="搖蚊科"/>
    <x v="0"/>
    <s v="鹽埕搖蚊"/>
    <n v="0"/>
    <x v="1"/>
  </r>
  <r>
    <x v="13"/>
    <d v="2019-04-24T00:00:00"/>
    <n v="1"/>
    <s v="半翅目"/>
    <s v="稻蝨科"/>
    <x v="3"/>
    <s v="白背飛蝨"/>
    <s v="飛蝨"/>
    <x v="11"/>
  </r>
  <r>
    <x v="13"/>
    <d v="2019-04-24T00:00:00"/>
    <n v="1"/>
    <s v="膜翅目"/>
    <s v="蟻科"/>
    <x v="2"/>
    <m/>
    <n v="0"/>
    <x v="27"/>
  </r>
  <r>
    <x v="13"/>
    <d v="2019-05-15T00:00:00"/>
    <n v="2"/>
    <s v="雙翅目"/>
    <s v="大蚊科"/>
    <x v="2"/>
    <m/>
    <n v="0"/>
    <x v="88"/>
  </r>
  <r>
    <x v="13"/>
    <d v="2019-05-15T00:00:00"/>
    <n v="1"/>
    <s v="鞘翅目"/>
    <s v="步行蟲科"/>
    <x v="2"/>
    <m/>
    <n v="0"/>
    <x v="13"/>
  </r>
  <r>
    <x v="13"/>
    <d v="2019-05-15T00:00:00"/>
    <n v="2"/>
    <s v="雙翅目"/>
    <s v="沼蠅科"/>
    <x v="0"/>
    <s v="長角沼蠅"/>
    <n v="0"/>
    <x v="36"/>
  </r>
  <r>
    <x v="13"/>
    <d v="2019-05-15T00:00:00"/>
    <n v="4"/>
    <s v="蜘蛛目"/>
    <s v="金蛛科"/>
    <x v="2"/>
    <m/>
    <s v="蜘蛛"/>
    <x v="16"/>
  </r>
  <r>
    <x v="13"/>
    <d v="2019-05-15T00:00:00"/>
    <n v="2"/>
    <s v="蜘蛛目"/>
    <s v="長腳蛛科"/>
    <x v="2"/>
    <s v="方網長腳蛛"/>
    <s v="蜘蛛"/>
    <x v="17"/>
  </r>
  <r>
    <x v="13"/>
    <d v="2019-05-15T00:00:00"/>
    <n v="2"/>
    <s v="蜘蛛目"/>
    <s v="長腳蛛科"/>
    <x v="2"/>
    <s v="日本長腳蛛"/>
    <s v="蜘蛛"/>
    <x v="17"/>
  </r>
  <r>
    <x v="13"/>
    <d v="2019-05-15T00:00:00"/>
    <n v="7"/>
    <s v="雙翅目"/>
    <s v="渚蠅科"/>
    <x v="0"/>
    <m/>
    <n v="0"/>
    <x v="0"/>
  </r>
  <r>
    <x v="13"/>
    <d v="2019-05-15T00:00:00"/>
    <n v="33"/>
    <s v="雙翅目"/>
    <s v="搖蚊科"/>
    <x v="0"/>
    <s v="池畔搖蚊"/>
    <n v="0"/>
    <x v="1"/>
  </r>
  <r>
    <x v="13"/>
    <d v="2019-05-15T00:00:00"/>
    <n v="6"/>
    <s v="雙翅目"/>
    <s v="搖蚊科"/>
    <x v="0"/>
    <s v="隱搖蚊"/>
    <n v="0"/>
    <x v="1"/>
  </r>
  <r>
    <x v="13"/>
    <d v="2019-05-15T00:00:00"/>
    <n v="1"/>
    <s v="纓翅目"/>
    <s v="薊馬科"/>
    <x v="3"/>
    <s v="稻薊馬"/>
    <n v="0"/>
    <x v="45"/>
  </r>
  <r>
    <x v="13"/>
    <d v="2019-05-31T00:00:00"/>
    <n v="2"/>
    <s v="膜翅目"/>
    <s v="小繭蜂科"/>
    <x v="1"/>
    <s v="orange"/>
    <n v="0"/>
    <x v="2"/>
  </r>
  <r>
    <x v="13"/>
    <d v="2019-05-31T00:00:00"/>
    <n v="1"/>
    <s v="雙翅目"/>
    <s v="果實蠅科"/>
    <x v="0"/>
    <m/>
    <n v="0"/>
    <x v="48"/>
  </r>
  <r>
    <x v="13"/>
    <d v="2019-05-31T00:00:00"/>
    <n v="2"/>
    <s v="雙翅目"/>
    <s v="沼蠅科"/>
    <x v="0"/>
    <s v="長角沼蠅"/>
    <n v="0"/>
    <x v="36"/>
  </r>
  <r>
    <x v="13"/>
    <d v="2019-05-31T00:00:00"/>
    <n v="2"/>
    <s v="鞘翅目"/>
    <s v="金花蟲科"/>
    <x v="4"/>
    <m/>
    <n v="0"/>
    <x v="15"/>
  </r>
  <r>
    <x v="13"/>
    <d v="2019-05-31T00:00:00"/>
    <n v="3"/>
    <s v="蜘蛛目"/>
    <s v="金蛛科"/>
    <x v="2"/>
    <m/>
    <s v="蜘蛛"/>
    <x v="16"/>
  </r>
  <r>
    <x v="13"/>
    <d v="2019-05-31T00:00:00"/>
    <n v="1"/>
    <s v="膜翅目"/>
    <s v="姬蜂科"/>
    <x v="1"/>
    <m/>
    <n v="0"/>
    <x v="19"/>
  </r>
  <r>
    <x v="13"/>
    <d v="2019-05-31T00:00:00"/>
    <n v="8"/>
    <s v="雙翅目"/>
    <s v="渚蠅科"/>
    <x v="0"/>
    <m/>
    <n v="0"/>
    <x v="0"/>
  </r>
  <r>
    <x v="13"/>
    <d v="2019-05-31T00:00:00"/>
    <n v="2"/>
    <s v="雙翅目"/>
    <s v="廁蠅科"/>
    <x v="0"/>
    <m/>
    <n v="0"/>
    <x v="22"/>
  </r>
  <r>
    <x v="13"/>
    <d v="2019-05-31T00:00:00"/>
    <n v="1"/>
    <s v="雙翅目"/>
    <s v="稈蠅科"/>
    <x v="0"/>
    <m/>
    <n v="0"/>
    <x v="23"/>
  </r>
  <r>
    <x v="13"/>
    <d v="2019-05-31T00:00:00"/>
    <n v="1"/>
    <s v="鞘翅目"/>
    <s v="象鼻蟲科"/>
    <x v="3"/>
    <s v="水稻水象鼻蟲"/>
    <n v="0"/>
    <x v="8"/>
  </r>
  <r>
    <x v="13"/>
    <d v="2019-05-31T00:00:00"/>
    <n v="10"/>
    <s v="雙翅目"/>
    <s v="搖蚊科"/>
    <x v="0"/>
    <s v="池畔搖蚊"/>
    <n v="0"/>
    <x v="1"/>
  </r>
  <r>
    <x v="13"/>
    <d v="2019-05-31T00:00:00"/>
    <n v="4"/>
    <s v="雙翅目"/>
    <s v="搖蚊科"/>
    <x v="0"/>
    <s v="隱搖蚊"/>
    <n v="0"/>
    <x v="1"/>
  </r>
  <r>
    <x v="13"/>
    <d v="2019-05-31T00:00:00"/>
    <n v="12"/>
    <s v="半翅目"/>
    <s v="葉蟬科"/>
    <x v="3"/>
    <s v="偽黑尾葉蟬"/>
    <s v="葉蟬"/>
    <x v="9"/>
  </r>
  <r>
    <x v="13"/>
    <d v="2019-05-31T00:00:00"/>
    <n v="2"/>
    <s v="半翅目"/>
    <s v="葉蟬科"/>
    <x v="3"/>
    <s v="電光葉蟬"/>
    <s v="葉蟬"/>
    <x v="9"/>
  </r>
  <r>
    <x v="13"/>
    <d v="2019-05-31T00:00:00"/>
    <n v="1"/>
    <s v="蜉蝣目"/>
    <s v="蜉蝣科"/>
    <x v="0"/>
    <m/>
    <n v="0"/>
    <x v="86"/>
  </r>
  <r>
    <x v="13"/>
    <d v="2019-05-31T00:00:00"/>
    <n v="4"/>
    <s v="半翅目"/>
    <s v="稻蝨科"/>
    <x v="3"/>
    <s v="白背飛蝨"/>
    <s v="飛蝨"/>
    <x v="11"/>
  </r>
  <r>
    <x v="13"/>
    <d v="2019-05-31T00:00:00"/>
    <n v="10"/>
    <s v="半翅目"/>
    <s v="稻蝨科"/>
    <x v="3"/>
    <s v="斑飛蝨"/>
    <s v="飛蝨"/>
    <x v="11"/>
  </r>
  <r>
    <x v="13"/>
    <d v="2019-05-31T00:00:00"/>
    <n v="1"/>
    <s v="半翅目"/>
    <s v="緣椿科"/>
    <x v="3"/>
    <s v="稻刺緣椿"/>
    <n v="0"/>
    <x v="58"/>
  </r>
  <r>
    <x v="13"/>
    <d v="2019-05-31T00:00:00"/>
    <n v="2"/>
    <s v="鞘翅目"/>
    <s v="瓢蟲科"/>
    <x v="2"/>
    <s v="橙瓢蟲"/>
    <s v="瓢蟲"/>
    <x v="25"/>
  </r>
  <r>
    <x v="13"/>
    <d v="2019-05-31T00:00:00"/>
    <n v="4"/>
    <s v="鱗翅目"/>
    <s v="螟蛾科"/>
    <x v="3"/>
    <m/>
    <n v="0"/>
    <x v="44"/>
  </r>
  <r>
    <x v="13"/>
    <d v="2019-05-31T00:00:00"/>
    <n v="1"/>
    <s v="膜翅目"/>
    <s v="鐮蜂科"/>
    <x v="1"/>
    <m/>
    <n v="0"/>
    <x v="46"/>
  </r>
  <r>
    <x v="13"/>
    <d v="2019-06-17T00:00:00"/>
    <n v="1"/>
    <s v="膜翅目"/>
    <s v="小繭蜂科"/>
    <x v="1"/>
    <m/>
    <n v="0"/>
    <x v="2"/>
  </r>
  <r>
    <x v="13"/>
    <d v="2019-06-17T00:00:00"/>
    <n v="1"/>
    <s v="膜翅目"/>
    <s v="赤眼蜂科"/>
    <x v="1"/>
    <m/>
    <n v="0"/>
    <x v="14"/>
  </r>
  <r>
    <x v="13"/>
    <d v="2019-06-17T00:00:00"/>
    <n v="1"/>
    <s v="雙翅目"/>
    <s v="沼蠅科"/>
    <x v="0"/>
    <m/>
    <n v="0"/>
    <x v="36"/>
  </r>
  <r>
    <x v="13"/>
    <d v="2019-06-17T00:00:00"/>
    <n v="2"/>
    <s v="蜘蛛目"/>
    <s v="金蛛科"/>
    <x v="2"/>
    <m/>
    <s v="蜘蛛"/>
    <x v="16"/>
  </r>
  <r>
    <x v="13"/>
    <d v="2019-06-17T00:00:00"/>
    <n v="2"/>
    <s v="蜘蛛目"/>
    <s v="長腳蛛科"/>
    <x v="2"/>
    <s v="爪哇長腳蛛"/>
    <s v="蜘蛛"/>
    <x v="17"/>
  </r>
  <r>
    <x v="13"/>
    <d v="2019-06-17T00:00:00"/>
    <n v="8"/>
    <s v="雙翅目"/>
    <s v="渚蠅科"/>
    <x v="0"/>
    <m/>
    <n v="0"/>
    <x v="0"/>
  </r>
  <r>
    <x v="13"/>
    <d v="2019-06-17T00:00:00"/>
    <n v="1"/>
    <s v="雙翅目"/>
    <s v="廁蠅科"/>
    <x v="0"/>
    <m/>
    <n v="0"/>
    <x v="22"/>
  </r>
  <r>
    <x v="13"/>
    <d v="2019-06-17T00:00:00"/>
    <n v="11"/>
    <s v="雙翅目"/>
    <s v="稈蠅科"/>
    <x v="0"/>
    <m/>
    <n v="0"/>
    <x v="23"/>
  </r>
  <r>
    <x v="13"/>
    <d v="2019-06-17T00:00:00"/>
    <n v="2"/>
    <s v="雙翅目"/>
    <s v="稈蠅科"/>
    <x v="2"/>
    <s v="ana"/>
    <n v="0"/>
    <x v="23"/>
  </r>
  <r>
    <x v="13"/>
    <d v="2019-06-17T00:00:00"/>
    <n v="1"/>
    <s v="雙翅目"/>
    <s v="黑翅蕈蚋科"/>
    <x v="0"/>
    <m/>
    <n v="0"/>
    <x v="68"/>
  </r>
  <r>
    <x v="13"/>
    <d v="2019-06-17T00:00:00"/>
    <n v="3"/>
    <s v="雙翅目"/>
    <s v="搖蚊科"/>
    <x v="0"/>
    <s v="池畔搖蚊"/>
    <n v="0"/>
    <x v="1"/>
  </r>
  <r>
    <x v="13"/>
    <d v="2019-06-17T00:00:00"/>
    <n v="7"/>
    <s v="雙翅目"/>
    <s v="搖蚊科"/>
    <x v="0"/>
    <s v="克利搖蚊"/>
    <n v="0"/>
    <x v="1"/>
  </r>
  <r>
    <x v="13"/>
    <d v="2019-06-17T00:00:00"/>
    <n v="27"/>
    <s v="半翅目"/>
    <s v="葉蟬科"/>
    <x v="3"/>
    <s v="偽黑尾葉蟬"/>
    <s v="葉蟬"/>
    <x v="9"/>
  </r>
  <r>
    <x v="13"/>
    <d v="2019-06-17T00:00:00"/>
    <n v="24"/>
    <s v="半翅目"/>
    <s v="稻蝨科"/>
    <x v="3"/>
    <s v="斑飛蝨"/>
    <s v="飛蝨"/>
    <x v="11"/>
  </r>
  <r>
    <x v="13"/>
    <d v="2019-06-17T00:00:00"/>
    <n v="6"/>
    <s v="半翅目"/>
    <s v="稻蝨科"/>
    <x v="3"/>
    <s v="褐飛蝨"/>
    <s v="飛蝨"/>
    <x v="11"/>
  </r>
  <r>
    <x v="13"/>
    <d v="2019-06-17T00:00:00"/>
    <n v="3"/>
    <s v="膜翅目"/>
    <s v="緣腹細蜂科"/>
    <x v="1"/>
    <s v="粒卵蜂"/>
    <n v="0"/>
    <x v="32"/>
  </r>
  <r>
    <x v="13"/>
    <d v="2019-06-17T00:00:00"/>
    <n v="1"/>
    <s v="鞘翅目"/>
    <s v="瓢蟲科"/>
    <x v="2"/>
    <s v="橙瓢蟲"/>
    <s v="瓢蟲"/>
    <x v="25"/>
  </r>
  <r>
    <x v="13"/>
    <d v="2019-06-17T00:00:00"/>
    <n v="2"/>
    <s v="蜘蛛目"/>
    <s v="貓蛛科"/>
    <x v="2"/>
    <m/>
    <s v="蜘蛛"/>
    <x v="26"/>
  </r>
  <r>
    <x v="13"/>
    <d v="2019-06-17T00:00:00"/>
    <n v="2"/>
    <s v="膜翅目"/>
    <s v="蟻科"/>
    <x v="2"/>
    <m/>
    <n v="0"/>
    <x v="27"/>
  </r>
  <r>
    <x v="13"/>
    <d v="2019-06-17T00:00:00"/>
    <n v="2"/>
    <s v="膜翅目"/>
    <s v="鐮蜂科"/>
    <x v="1"/>
    <m/>
    <n v="0"/>
    <x v="46"/>
  </r>
  <r>
    <x v="13"/>
    <d v="2019-06-17T00:00:00"/>
    <n v="1"/>
    <s v="膜翅目"/>
    <s v="纓小蜂科"/>
    <x v="1"/>
    <m/>
    <n v="0"/>
    <x v="35"/>
  </r>
  <r>
    <x v="13"/>
    <d v="2019-06-26T00:00:00"/>
    <n v="2"/>
    <s v="鞘翅目"/>
    <s v="瓢蟲科"/>
    <x v="2"/>
    <s v="橙瓢蟲"/>
    <s v="瓢蟲"/>
    <x v="25"/>
  </r>
  <r>
    <x v="13"/>
    <d v="2019-06-26T00:00:00"/>
    <n v="12"/>
    <s v="半翅目"/>
    <s v="葉蟬科"/>
    <x v="3"/>
    <s v="偽黑尾葉蟬"/>
    <s v="葉蟬"/>
    <x v="9"/>
  </r>
  <r>
    <x v="13"/>
    <d v="2019-06-26T00:00:00"/>
    <n v="2"/>
    <s v="膜翅目"/>
    <s v="小繭蜂科"/>
    <x v="1"/>
    <m/>
    <n v="0"/>
    <x v="2"/>
  </r>
  <r>
    <x v="13"/>
    <d v="2019-06-26T00:00:00"/>
    <n v="1"/>
    <s v="蜘蛛目"/>
    <s v="金蛛科"/>
    <x v="2"/>
    <m/>
    <s v="蜘蛛"/>
    <x v="16"/>
  </r>
  <r>
    <x v="13"/>
    <d v="2019-06-26T00:00:00"/>
    <n v="1"/>
    <s v="雙翅目"/>
    <s v="渚蠅科"/>
    <x v="0"/>
    <m/>
    <n v="0"/>
    <x v="0"/>
  </r>
  <r>
    <x v="13"/>
    <d v="2019-06-26T00:00:00"/>
    <n v="1"/>
    <s v="鱗翅目"/>
    <s v="螟蛾科"/>
    <x v="3"/>
    <m/>
    <n v="0"/>
    <x v="44"/>
  </r>
  <r>
    <x v="14"/>
    <d v="2019-02-27T00:00:00"/>
    <n v="2"/>
    <s v="雙翅目"/>
    <s v="搖蚊科"/>
    <x v="0"/>
    <s v="池畔搖蚊"/>
    <n v="0"/>
    <x v="1"/>
  </r>
  <r>
    <x v="14"/>
    <d v="2019-02-27T00:00:00"/>
    <n v="1"/>
    <s v="雙翅目"/>
    <s v="搖蚊科"/>
    <x v="0"/>
    <s v="克利搖蚊"/>
    <n v="0"/>
    <x v="1"/>
  </r>
  <r>
    <x v="14"/>
    <d v="2019-02-27T00:00:00"/>
    <n v="1"/>
    <s v="雙翅目"/>
    <s v="搖蚊科"/>
    <x v="0"/>
    <s v="隱搖蚊"/>
    <n v="0"/>
    <x v="1"/>
  </r>
  <r>
    <x v="14"/>
    <d v="2019-03-14T00:00:00"/>
    <n v="10"/>
    <s v="雙翅目"/>
    <s v="搖蚊科"/>
    <x v="0"/>
    <s v="池畔搖蚊"/>
    <n v="0"/>
    <x v="1"/>
  </r>
  <r>
    <x v="14"/>
    <d v="2019-03-14T00:00:00"/>
    <n v="5"/>
    <s v="雙翅目"/>
    <s v="搖蚊科"/>
    <x v="0"/>
    <s v="隱搖蚊"/>
    <n v="0"/>
    <x v="1"/>
  </r>
  <r>
    <x v="14"/>
    <d v="2019-03-14T00:00:00"/>
    <n v="15"/>
    <s v="雙翅目"/>
    <s v="蠓科"/>
    <x v="0"/>
    <m/>
    <n v="0"/>
    <x v="12"/>
  </r>
  <r>
    <x v="14"/>
    <d v="2019-03-27T00:00:00"/>
    <n v="5"/>
    <s v="雙翅目"/>
    <s v="渚蠅科"/>
    <x v="0"/>
    <m/>
    <n v="0"/>
    <x v="0"/>
  </r>
  <r>
    <x v="14"/>
    <d v="2019-03-27T00:00:00"/>
    <n v="4"/>
    <s v="雙翅目"/>
    <s v="搖蚊科"/>
    <x v="0"/>
    <s v="池畔搖蚊"/>
    <n v="0"/>
    <x v="1"/>
  </r>
  <r>
    <x v="14"/>
    <d v="2019-03-27T00:00:00"/>
    <n v="4"/>
    <s v="雙翅目"/>
    <s v="搖蚊科"/>
    <x v="0"/>
    <s v="隱搖蚊"/>
    <n v="0"/>
    <x v="1"/>
  </r>
  <r>
    <x v="14"/>
    <d v="2019-03-27T00:00:00"/>
    <n v="3"/>
    <s v="雙翅目"/>
    <s v="搖蚊科"/>
    <x v="0"/>
    <s v="鹽埕搖蚊"/>
    <n v="0"/>
    <x v="1"/>
  </r>
  <r>
    <x v="14"/>
    <d v="2019-03-27T00:00:00"/>
    <n v="1"/>
    <s v="嚙蟲目"/>
    <s v="嚙蟲科"/>
    <x v="0"/>
    <m/>
    <n v="0"/>
    <x v="99"/>
  </r>
  <r>
    <x v="14"/>
    <d v="2019-03-27T00:00:00"/>
    <n v="2"/>
    <s v="雙翅目"/>
    <s v="蠓科"/>
    <x v="0"/>
    <m/>
    <n v="0"/>
    <x v="12"/>
  </r>
  <r>
    <x v="14"/>
    <d v="2019-03-27T00:00:00"/>
    <n v="1"/>
    <s v="雙翅目"/>
    <s v="長足虻科"/>
    <x v="2"/>
    <m/>
    <n v="0"/>
    <x v="6"/>
  </r>
  <r>
    <x v="14"/>
    <d v="2019-03-27T00:00:00"/>
    <n v="1"/>
    <s v="膜翅目"/>
    <s v="緣腹細蜂科"/>
    <x v="1"/>
    <m/>
    <n v="0"/>
    <x v="32"/>
  </r>
  <r>
    <x v="14"/>
    <d v="2019-04-11T00:00:00"/>
    <n v="1"/>
    <s v="雙翅目"/>
    <s v="蠓科"/>
    <x v="0"/>
    <m/>
    <n v="0"/>
    <x v="12"/>
  </r>
  <r>
    <x v="14"/>
    <d v="2019-04-11T00:00:00"/>
    <n v="2"/>
    <s v="半翅目"/>
    <s v="稻蝨科"/>
    <x v="3"/>
    <s v="白背飛蝨"/>
    <s v="飛蝨"/>
    <x v="11"/>
  </r>
  <r>
    <x v="14"/>
    <d v="2019-04-27T00:00:00"/>
    <n v="2"/>
    <s v="雙翅目"/>
    <s v="搖蚊科"/>
    <x v="0"/>
    <s v="小刺搖蚊"/>
    <n v="0"/>
    <x v="1"/>
  </r>
  <r>
    <x v="14"/>
    <d v="2019-04-27T00:00:00"/>
    <n v="2"/>
    <s v="雙翅目"/>
    <s v="搖蚊科"/>
    <x v="0"/>
    <s v="隱搖蚊"/>
    <n v="0"/>
    <x v="1"/>
  </r>
  <r>
    <x v="14"/>
    <d v="2019-04-27T00:00:00"/>
    <n v="1"/>
    <s v="雙翅目"/>
    <s v="蕈蚋科"/>
    <x v="0"/>
    <m/>
    <n v="0"/>
    <x v="91"/>
  </r>
  <r>
    <x v="14"/>
    <d v="2019-04-27T00:00:00"/>
    <n v="1"/>
    <s v="雙翅目"/>
    <s v="大蚊科"/>
    <x v="2"/>
    <m/>
    <n v="0"/>
    <x v="88"/>
  </r>
  <r>
    <x v="14"/>
    <d v="2019-04-27T00:00:00"/>
    <n v="2"/>
    <s v="蜘蛛目"/>
    <s v="金蛛科"/>
    <x v="2"/>
    <m/>
    <s v="蜘蛛"/>
    <x v="16"/>
  </r>
  <r>
    <x v="14"/>
    <d v="2019-04-27T00:00:00"/>
    <n v="1"/>
    <s v="雙翅目"/>
    <s v="長足虻科"/>
    <x v="2"/>
    <m/>
    <n v="0"/>
    <x v="6"/>
  </r>
  <r>
    <x v="14"/>
    <d v="2019-04-27T00:00:00"/>
    <n v="1"/>
    <s v="蜘蛛目"/>
    <s v="長腳蛛科"/>
    <x v="2"/>
    <s v="日本長腳蛛"/>
    <s v="蜘蛛"/>
    <x v="17"/>
  </r>
  <r>
    <x v="14"/>
    <d v="2019-04-27T00:00:00"/>
    <n v="1"/>
    <s v="半翅目"/>
    <s v="稻蝨科"/>
    <x v="3"/>
    <s v="白背飛蝨"/>
    <s v="飛蝨"/>
    <x v="11"/>
  </r>
  <r>
    <x v="14"/>
    <d v="2019-05-10T00:00:00"/>
    <n v="1"/>
    <s v="半翅目"/>
    <s v="稻蝨科"/>
    <x v="3"/>
    <s v="白背飛蝨"/>
    <s v="飛蝨"/>
    <x v="11"/>
  </r>
  <r>
    <x v="14"/>
    <d v="2019-05-10T00:00:00"/>
    <n v="2"/>
    <s v="半翅目"/>
    <s v="稻蝨科"/>
    <x v="3"/>
    <s v="偽黑尾葉蟬"/>
    <s v="飛蝨"/>
    <x v="11"/>
  </r>
  <r>
    <x v="14"/>
    <d v="2019-05-10T00:00:00"/>
    <n v="4"/>
    <s v="半翅目"/>
    <s v="稻蝨科"/>
    <x v="3"/>
    <s v="斑飛蝨"/>
    <s v="飛蝨"/>
    <x v="11"/>
  </r>
  <r>
    <x v="14"/>
    <d v="2019-05-28T00:00:00"/>
    <n v="2"/>
    <s v="雙翅目"/>
    <s v="渚蠅科"/>
    <x v="0"/>
    <m/>
    <n v="0"/>
    <x v="0"/>
  </r>
  <r>
    <x v="14"/>
    <d v="2019-05-28T00:00:00"/>
    <n v="1"/>
    <s v="蜘蛛目"/>
    <s v="金蛛科"/>
    <x v="2"/>
    <m/>
    <s v="蜘蛛"/>
    <x v="16"/>
  </r>
  <r>
    <x v="14"/>
    <d v="2019-05-28T00:00:00"/>
    <n v="1"/>
    <s v="鞘翅目"/>
    <s v="瓢蟲科"/>
    <x v="2"/>
    <s v="橙瓢蟲"/>
    <s v="瓢蟲"/>
    <x v="25"/>
  </r>
  <r>
    <x v="14"/>
    <d v="2019-05-28T00:00:00"/>
    <n v="8"/>
    <s v="半翅目"/>
    <s v="葉蟬科"/>
    <x v="3"/>
    <s v="偽黑尾葉蟬"/>
    <s v="葉蟬"/>
    <x v="9"/>
  </r>
  <r>
    <x v="14"/>
    <d v="2019-05-28T00:00:00"/>
    <n v="2"/>
    <s v="半翅目"/>
    <s v="稻蝨科"/>
    <x v="3"/>
    <s v="斑飛蝨"/>
    <s v="飛蝨"/>
    <x v="11"/>
  </r>
  <r>
    <x v="15"/>
    <d v="2019-02-27T00:00:00"/>
    <n v="1"/>
    <s v="雙翅目"/>
    <s v="渚蠅科"/>
    <x v="0"/>
    <m/>
    <n v="0"/>
    <x v="0"/>
  </r>
  <r>
    <x v="15"/>
    <d v="2019-02-27T00:00:00"/>
    <n v="2"/>
    <s v="雙翅目"/>
    <s v="搖蚊科"/>
    <x v="0"/>
    <s v="克利搖蚊"/>
    <n v="0"/>
    <x v="1"/>
  </r>
  <r>
    <x v="15"/>
    <d v="2019-02-27T00:00:00"/>
    <n v="2"/>
    <s v="雙翅目"/>
    <s v="搖蚊科"/>
    <x v="0"/>
    <s v="鹽埕搖蚊"/>
    <n v="0"/>
    <x v="1"/>
  </r>
  <r>
    <x v="15"/>
    <d v="2019-02-27T00:00:00"/>
    <n v="2"/>
    <s v="鞘翅目"/>
    <s v="金花蟲科"/>
    <x v="4"/>
    <s v="黃條葉蚤"/>
    <n v="0"/>
    <x v="15"/>
  </r>
  <r>
    <x v="15"/>
    <d v="2019-03-14T00:00:00"/>
    <n v="1"/>
    <s v="雙翅目"/>
    <s v="渚蠅科"/>
    <x v="0"/>
    <m/>
    <n v="0"/>
    <x v="0"/>
  </r>
  <r>
    <x v="15"/>
    <d v="2019-03-14T00:00:00"/>
    <n v="3"/>
    <s v="雙翅目"/>
    <s v="搖蚊科"/>
    <x v="0"/>
    <s v="池畔搖蚊"/>
    <n v="0"/>
    <x v="1"/>
  </r>
  <r>
    <x v="15"/>
    <d v="2019-03-14T00:00:00"/>
    <n v="32"/>
    <s v="雙翅目"/>
    <s v="搖蚊科"/>
    <x v="0"/>
    <s v="隱搖蚊"/>
    <n v="0"/>
    <x v="1"/>
  </r>
  <r>
    <x v="15"/>
    <d v="2019-03-27T00:00:00"/>
    <n v="25"/>
    <s v="雙翅目"/>
    <s v="搖蚊科"/>
    <x v="0"/>
    <s v="池畔搖蚊"/>
    <n v="0"/>
    <x v="1"/>
  </r>
  <r>
    <x v="15"/>
    <d v="2019-03-27T00:00:00"/>
    <n v="15"/>
    <s v="雙翅目"/>
    <s v="搖蚊科"/>
    <x v="0"/>
    <s v="隱搖蚊"/>
    <n v="0"/>
    <x v="1"/>
  </r>
  <r>
    <x v="15"/>
    <d v="2019-03-27T00:00:00"/>
    <n v="11"/>
    <s v="雙翅目"/>
    <s v="蠓科"/>
    <x v="0"/>
    <m/>
    <n v="0"/>
    <x v="12"/>
  </r>
  <r>
    <x v="15"/>
    <d v="2019-04-11T00:00:00"/>
    <n v="2"/>
    <s v="雙翅目"/>
    <s v="沼蠅科"/>
    <x v="0"/>
    <s v="長角沼蠅"/>
    <n v="0"/>
    <x v="36"/>
  </r>
  <r>
    <x v="15"/>
    <d v="2019-04-11T00:00:00"/>
    <n v="1"/>
    <s v="雙翅目"/>
    <s v="蠓科"/>
    <x v="0"/>
    <m/>
    <n v="0"/>
    <x v="12"/>
  </r>
  <r>
    <x v="15"/>
    <d v="2019-04-11T00:00:00"/>
    <n v="1"/>
    <s v="雙翅目"/>
    <s v="長足虻科"/>
    <x v="2"/>
    <m/>
    <n v="0"/>
    <x v="6"/>
  </r>
  <r>
    <x v="15"/>
    <d v="2019-04-27T00:00:00"/>
    <n v="1"/>
    <s v="雙翅目"/>
    <s v="沼蠅科"/>
    <x v="0"/>
    <s v="長角沼蠅"/>
    <n v="0"/>
    <x v="36"/>
  </r>
  <r>
    <x v="15"/>
    <d v="2019-04-27T00:00:00"/>
    <n v="1"/>
    <s v="雙翅目"/>
    <s v="渚蠅科"/>
    <x v="0"/>
    <m/>
    <n v="0"/>
    <x v="0"/>
  </r>
  <r>
    <x v="15"/>
    <d v="2019-04-27T00:00:00"/>
    <n v="2"/>
    <s v="雙翅目"/>
    <s v="搖蚊科"/>
    <x v="0"/>
    <s v="池畔搖蚊"/>
    <n v="0"/>
    <x v="1"/>
  </r>
  <r>
    <x v="15"/>
    <d v="2019-04-27T00:00:00"/>
    <n v="1"/>
    <s v="雙翅目"/>
    <s v="搖蚊科"/>
    <x v="0"/>
    <s v="隱搖蚊"/>
    <n v="0"/>
    <x v="1"/>
  </r>
  <r>
    <x v="15"/>
    <d v="2019-04-27T00:00:00"/>
    <n v="1"/>
    <s v="雙翅目"/>
    <s v="蠓科"/>
    <x v="0"/>
    <m/>
    <n v="0"/>
    <x v="12"/>
  </r>
  <r>
    <x v="15"/>
    <d v="2019-04-27T00:00:00"/>
    <n v="1"/>
    <s v="半翅目"/>
    <s v="花椿科"/>
    <x v="2"/>
    <s v="小黑花椿象"/>
    <n v="0"/>
    <x v="39"/>
  </r>
  <r>
    <x v="15"/>
    <d v="2019-04-27T00:00:00"/>
    <n v="1"/>
    <s v="半翅目"/>
    <s v="緣椿科"/>
    <x v="3"/>
    <s v="稻刺緣椿"/>
    <n v="0"/>
    <x v="58"/>
  </r>
  <r>
    <x v="15"/>
    <d v="2019-04-27T00:00:00"/>
    <n v="1"/>
    <s v="膜翅目"/>
    <s v="纓小蜂科"/>
    <x v="1"/>
    <m/>
    <n v="0"/>
    <x v="35"/>
  </r>
  <r>
    <x v="15"/>
    <d v="2019-05-10T00:00:00"/>
    <n v="1"/>
    <s v="雙翅目"/>
    <s v="沼蠅科"/>
    <x v="0"/>
    <s v="長角沼蠅"/>
    <n v="0"/>
    <x v="36"/>
  </r>
  <r>
    <x v="15"/>
    <d v="2019-05-10T00:00:00"/>
    <n v="2"/>
    <s v="雙翅目"/>
    <s v="稈蠅科"/>
    <x v="0"/>
    <m/>
    <n v="0"/>
    <x v="23"/>
  </r>
  <r>
    <x v="15"/>
    <d v="2019-05-10T00:00:00"/>
    <n v="1"/>
    <s v="雙翅目"/>
    <s v="長足虻科"/>
    <x v="2"/>
    <m/>
    <n v="0"/>
    <x v="6"/>
  </r>
  <r>
    <x v="15"/>
    <d v="2019-05-28T00:00:00"/>
    <n v="3"/>
    <s v="雙翅目"/>
    <s v="沼蠅科"/>
    <x v="0"/>
    <s v="長角沼蠅"/>
    <n v="0"/>
    <x v="36"/>
  </r>
  <r>
    <x v="15"/>
    <d v="2019-05-28T00:00:00"/>
    <n v="2"/>
    <s v="雙翅目"/>
    <s v="渚蠅科"/>
    <x v="0"/>
    <m/>
    <n v="0"/>
    <x v="0"/>
  </r>
  <r>
    <x v="15"/>
    <d v="2019-05-28T00:00:00"/>
    <n v="1"/>
    <s v="雙翅目"/>
    <s v="蠓科"/>
    <x v="0"/>
    <m/>
    <n v="0"/>
    <x v="12"/>
  </r>
  <r>
    <x v="15"/>
    <d v="2019-05-28T00:00:00"/>
    <n v="1"/>
    <s v="蜘蛛目"/>
    <s v="金蛛科"/>
    <x v="2"/>
    <m/>
    <s v="蜘蛛"/>
    <x v="16"/>
  </r>
  <r>
    <x v="15"/>
    <d v="2019-05-28T00:00:00"/>
    <n v="2"/>
    <s v="雙翅目"/>
    <s v="長足虻科"/>
    <x v="2"/>
    <m/>
    <n v="0"/>
    <x v="6"/>
  </r>
  <r>
    <x v="15"/>
    <d v="2019-05-28T00:00:00"/>
    <n v="1"/>
    <s v="半翅目"/>
    <s v="葉蟬科"/>
    <x v="3"/>
    <s v="電光葉蟬"/>
    <s v="葉蟬"/>
    <x v="9"/>
  </r>
  <r>
    <x v="15"/>
    <d v="2019-05-28T00:00:00"/>
    <n v="7"/>
    <s v="半翅目"/>
    <s v="稻蝨科"/>
    <x v="3"/>
    <s v="白背飛蝨"/>
    <s v="飛蝨"/>
    <x v="11"/>
  </r>
  <r>
    <x v="15"/>
    <d v="2019-05-28T00:00:00"/>
    <n v="1"/>
    <s v="膜翅目"/>
    <s v="釉小蜂科"/>
    <x v="1"/>
    <m/>
    <n v="0"/>
    <x v="10"/>
  </r>
  <r>
    <x v="16"/>
    <m/>
    <m/>
    <m/>
    <m/>
    <x v="5"/>
    <m/>
    <m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E705" firstHeaderRow="0" firstDataRow="1" firstDataCol="1"/>
  <pivotFields count="9">
    <pivotField axis="axisRow" showAll="0">
      <items count="18">
        <item x="15"/>
        <item x="14"/>
        <item x="9"/>
        <item x="10"/>
        <item x="11"/>
        <item x="6"/>
        <item x="7"/>
        <item x="8"/>
        <item x="3"/>
        <item x="4"/>
        <item x="5"/>
        <item x="0"/>
        <item x="1"/>
        <item x="2"/>
        <item x="13"/>
        <item x="12"/>
        <item x="16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7">
        <item x="0"/>
        <item x="2"/>
        <item x="4"/>
        <item x="3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105">
        <item x="28"/>
        <item x="88"/>
        <item x="70"/>
        <item x="75"/>
        <item x="2"/>
        <item x="61"/>
        <item x="92"/>
        <item x="77"/>
        <item x="3"/>
        <item x="52"/>
        <item x="67"/>
        <item x="4"/>
        <item x="78"/>
        <item x="53"/>
        <item x="13"/>
        <item x="14"/>
        <item x="48"/>
        <item x="36"/>
        <item x="5"/>
        <item x="39"/>
        <item x="95"/>
        <item x="40"/>
        <item x="15"/>
        <item x="16"/>
        <item x="6"/>
        <item x="76"/>
        <item x="17"/>
        <item x="72"/>
        <item x="97"/>
        <item x="41"/>
        <item x="18"/>
        <item x="29"/>
        <item x="93"/>
        <item x="82"/>
        <item x="19"/>
        <item x="73"/>
        <item x="62"/>
        <item x="50"/>
        <item x="63"/>
        <item x="20"/>
        <item x="30"/>
        <item x="51"/>
        <item x="21"/>
        <item x="0"/>
        <item x="83"/>
        <item x="47"/>
        <item x="7"/>
        <item x="54"/>
        <item x="22"/>
        <item x="57"/>
        <item x="23"/>
        <item x="69"/>
        <item x="79"/>
        <item x="42"/>
        <item x="8"/>
        <item x="68"/>
        <item x="85"/>
        <item x="1"/>
        <item x="24"/>
        <item x="9"/>
        <item x="31"/>
        <item x="86"/>
        <item x="87"/>
        <item x="10"/>
        <item x="49"/>
        <item x="43"/>
        <item x="55"/>
        <item x="11"/>
        <item x="58"/>
        <item x="32"/>
        <item x="33"/>
        <item x="25"/>
        <item x="64"/>
        <item x="91"/>
        <item x="44"/>
        <item x="26"/>
        <item x="71"/>
        <item x="65"/>
        <item x="45"/>
        <item x="90"/>
        <item m="1" x="103"/>
        <item x="34"/>
        <item x="37"/>
        <item x="59"/>
        <item x="99"/>
        <item x="56"/>
        <item m="1" x="102"/>
        <item x="81"/>
        <item m="1" x="101"/>
        <item x="38"/>
        <item x="89"/>
        <item x="27"/>
        <item x="66"/>
        <item x="60"/>
        <item x="80"/>
        <item x="12"/>
        <item x="46"/>
        <item x="94"/>
        <item x="84"/>
        <item x="74"/>
        <item x="35"/>
        <item x="100"/>
        <item x="96"/>
        <item x="9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3">
    <field x="0"/>
    <field x="5"/>
    <field x="8"/>
  </rowFields>
  <rowItems count="704">
    <i>
      <x/>
    </i>
    <i r="1">
      <x/>
    </i>
    <i r="2">
      <x v="57"/>
    </i>
    <i r="2">
      <x v="95"/>
    </i>
    <i r="2">
      <x v="17"/>
    </i>
    <i r="2">
      <x v="43"/>
    </i>
    <i r="2">
      <x v="50"/>
    </i>
    <i r="1">
      <x v="3"/>
    </i>
    <i r="2">
      <x v="67"/>
    </i>
    <i r="2">
      <x v="68"/>
    </i>
    <i r="2">
      <x v="59"/>
    </i>
    <i r="1">
      <x v="1"/>
    </i>
    <i r="2">
      <x v="24"/>
    </i>
    <i r="2">
      <x v="19"/>
    </i>
    <i r="2">
      <x v="23"/>
    </i>
    <i r="1">
      <x v="4"/>
    </i>
    <i r="2">
      <x v="100"/>
    </i>
    <i r="2">
      <x v="63"/>
    </i>
    <i r="1">
      <x v="2"/>
    </i>
    <i r="2">
      <x v="22"/>
    </i>
    <i>
      <x v="1"/>
    </i>
    <i r="1">
      <x/>
    </i>
    <i r="2">
      <x v="57"/>
    </i>
    <i r="2">
      <x v="95"/>
    </i>
    <i r="2">
      <x v="43"/>
    </i>
    <i r="2">
      <x v="84"/>
    </i>
    <i r="2">
      <x v="73"/>
    </i>
    <i r="1">
      <x v="3"/>
    </i>
    <i r="2">
      <x v="67"/>
    </i>
    <i r="2">
      <x v="59"/>
    </i>
    <i r="1">
      <x v="1"/>
    </i>
    <i r="2">
      <x v="23"/>
    </i>
    <i r="2">
      <x v="24"/>
    </i>
    <i r="2">
      <x v="1"/>
    </i>
    <i r="2">
      <x v="71"/>
    </i>
    <i r="2">
      <x v="26"/>
    </i>
    <i r="1">
      <x v="4"/>
    </i>
    <i r="2">
      <x v="69"/>
    </i>
    <i>
      <x v="2"/>
    </i>
    <i r="1">
      <x/>
    </i>
    <i r="2">
      <x v="57"/>
    </i>
    <i r="2">
      <x v="43"/>
    </i>
    <i r="2">
      <x v="95"/>
    </i>
    <i r="2">
      <x v="17"/>
    </i>
    <i r="2">
      <x v="50"/>
    </i>
    <i r="2">
      <x v="48"/>
    </i>
    <i r="2">
      <x/>
    </i>
    <i r="2">
      <x v="8"/>
    </i>
    <i r="2">
      <x v="73"/>
    </i>
    <i r="1">
      <x v="3"/>
    </i>
    <i r="2">
      <x v="59"/>
    </i>
    <i r="2">
      <x v="67"/>
    </i>
    <i r="2">
      <x v="70"/>
    </i>
    <i r="2">
      <x v="58"/>
    </i>
    <i r="2">
      <x v="78"/>
    </i>
    <i r="2">
      <x v="74"/>
    </i>
    <i r="1">
      <x v="1"/>
    </i>
    <i r="2">
      <x v="26"/>
    </i>
    <i r="2">
      <x v="71"/>
    </i>
    <i r="2">
      <x v="23"/>
    </i>
    <i r="2">
      <x v="24"/>
    </i>
    <i r="2">
      <x v="83"/>
    </i>
    <i r="2">
      <x v="91"/>
    </i>
    <i r="2">
      <x v="36"/>
    </i>
    <i r="1">
      <x v="4"/>
    </i>
    <i r="2">
      <x v="96"/>
    </i>
    <i r="2">
      <x v="42"/>
    </i>
    <i r="2">
      <x v="4"/>
    </i>
    <i r="2">
      <x v="77"/>
    </i>
    <i r="2">
      <x v="63"/>
    </i>
    <i r="1">
      <x v="2"/>
    </i>
    <i r="2">
      <x v="39"/>
    </i>
    <i r="2">
      <x v="22"/>
    </i>
    <i>
      <x v="3"/>
    </i>
    <i r="1">
      <x/>
    </i>
    <i r="2">
      <x v="57"/>
    </i>
    <i r="2">
      <x v="55"/>
    </i>
    <i r="2">
      <x v="43"/>
    </i>
    <i r="2">
      <x v="61"/>
    </i>
    <i r="2">
      <x v="8"/>
    </i>
    <i r="2">
      <x v="17"/>
    </i>
    <i r="2">
      <x v="95"/>
    </i>
    <i r="2">
      <x v="50"/>
    </i>
    <i r="2">
      <x v="16"/>
    </i>
    <i r="2">
      <x v="97"/>
    </i>
    <i r="2">
      <x v="20"/>
    </i>
    <i r="1">
      <x v="3"/>
    </i>
    <i r="2">
      <x v="67"/>
    </i>
    <i r="2">
      <x v="59"/>
    </i>
    <i r="2">
      <x v="74"/>
    </i>
    <i r="2">
      <x v="78"/>
    </i>
    <i r="2">
      <x v="70"/>
    </i>
    <i r="2">
      <x v="60"/>
    </i>
    <i r="1">
      <x v="1"/>
    </i>
    <i r="2">
      <x v="23"/>
    </i>
    <i r="2">
      <x v="24"/>
    </i>
    <i r="2">
      <x v="26"/>
    </i>
    <i r="2">
      <x v="71"/>
    </i>
    <i r="2">
      <x v="29"/>
    </i>
    <i r="2">
      <x v="32"/>
    </i>
    <i r="2">
      <x v="91"/>
    </i>
    <i r="2">
      <x v="89"/>
    </i>
    <i r="2">
      <x v="102"/>
    </i>
    <i r="2">
      <x v="75"/>
    </i>
    <i r="2">
      <x v="36"/>
    </i>
    <i r="1">
      <x v="4"/>
    </i>
    <i r="2">
      <x v="69"/>
    </i>
    <i r="2">
      <x v="6"/>
    </i>
    <i r="2">
      <x v="90"/>
    </i>
    <i r="2">
      <x v="21"/>
    </i>
    <i r="2">
      <x v="63"/>
    </i>
    <i r="1">
      <x v="2"/>
    </i>
    <i r="2">
      <x v="9"/>
    </i>
    <i r="2">
      <x v="98"/>
    </i>
    <i r="2">
      <x v="22"/>
    </i>
    <i>
      <x v="4"/>
    </i>
    <i r="1">
      <x/>
    </i>
    <i r="2">
      <x v="57"/>
    </i>
    <i r="2">
      <x v="43"/>
    </i>
    <i r="2">
      <x v="95"/>
    </i>
    <i r="2">
      <x v="17"/>
    </i>
    <i r="2">
      <x v="48"/>
    </i>
    <i r="2">
      <x v="8"/>
    </i>
    <i r="2">
      <x/>
    </i>
    <i r="2">
      <x v="50"/>
    </i>
    <i r="2">
      <x v="16"/>
    </i>
    <i r="2">
      <x v="20"/>
    </i>
    <i r="2">
      <x v="37"/>
    </i>
    <i r="1">
      <x v="3"/>
    </i>
    <i r="2">
      <x v="59"/>
    </i>
    <i r="2">
      <x v="67"/>
    </i>
    <i r="2">
      <x v="74"/>
    </i>
    <i r="2">
      <x v="70"/>
    </i>
    <i r="1">
      <x v="4"/>
    </i>
    <i r="2">
      <x v="77"/>
    </i>
    <i r="2">
      <x v="4"/>
    </i>
    <i r="2">
      <x v="96"/>
    </i>
    <i r="2">
      <x v="69"/>
    </i>
    <i r="1">
      <x v="1"/>
    </i>
    <i r="2">
      <x v="26"/>
    </i>
    <i r="2">
      <x v="24"/>
    </i>
    <i r="2">
      <x v="83"/>
    </i>
    <i r="2">
      <x v="71"/>
    </i>
    <i r="2">
      <x v="91"/>
    </i>
    <i r="2">
      <x v="75"/>
    </i>
    <i r="2">
      <x v="11"/>
    </i>
    <i r="2">
      <x v="85"/>
    </i>
    <i r="2">
      <x v="50"/>
    </i>
    <i r="2">
      <x v="23"/>
    </i>
    <i r="2">
      <x v="1"/>
    </i>
    <i r="2">
      <x v="33"/>
    </i>
    <i r="1">
      <x v="2"/>
    </i>
    <i r="2">
      <x v="22"/>
    </i>
    <i r="2">
      <x v="68"/>
    </i>
    <i r="2">
      <x v="39"/>
    </i>
    <i>
      <x v="5"/>
    </i>
    <i r="1">
      <x/>
    </i>
    <i r="2">
      <x v="57"/>
    </i>
    <i r="2">
      <x v="43"/>
    </i>
    <i r="2">
      <x v="17"/>
    </i>
    <i r="2">
      <x v="8"/>
    </i>
    <i r="2">
      <x v="50"/>
    </i>
    <i r="2">
      <x v="87"/>
    </i>
    <i r="2">
      <x v="37"/>
    </i>
    <i r="1">
      <x v="3"/>
    </i>
    <i r="2">
      <x v="59"/>
    </i>
    <i r="2">
      <x v="67"/>
    </i>
    <i r="2">
      <x v="70"/>
    </i>
    <i r="2">
      <x v="74"/>
    </i>
    <i r="2">
      <x v="58"/>
    </i>
    <i r="2">
      <x v="60"/>
    </i>
    <i r="2">
      <x v="68"/>
    </i>
    <i r="2">
      <x v="54"/>
    </i>
    <i r="1">
      <x v="1"/>
    </i>
    <i r="2">
      <x v="26"/>
    </i>
    <i r="2">
      <x v="24"/>
    </i>
    <i r="2">
      <x v="50"/>
    </i>
    <i r="2">
      <x v="91"/>
    </i>
    <i r="2">
      <x v="71"/>
    </i>
    <i r="2">
      <x v="23"/>
    </i>
    <i r="2">
      <x v="1"/>
    </i>
    <i r="2">
      <x v="18"/>
    </i>
    <i r="2">
      <x v="45"/>
    </i>
    <i r="2">
      <x v="75"/>
    </i>
    <i r="2">
      <x v="92"/>
    </i>
    <i r="2">
      <x v="89"/>
    </i>
    <i r="1">
      <x v="2"/>
    </i>
    <i r="2">
      <x v="39"/>
    </i>
    <i r="2">
      <x v="22"/>
    </i>
    <i r="2">
      <x v="81"/>
    </i>
    <i r="1">
      <x v="4"/>
    </i>
    <i r="2">
      <x v="4"/>
    </i>
    <i r="2">
      <x v="34"/>
    </i>
    <i r="2">
      <x v="96"/>
    </i>
    <i r="2">
      <x v="42"/>
    </i>
    <i r="2">
      <x v="77"/>
    </i>
    <i r="2">
      <x v="15"/>
    </i>
    <i r="2">
      <x v="63"/>
    </i>
    <i>
      <x v="6"/>
    </i>
    <i r="1">
      <x/>
    </i>
    <i r="2">
      <x v="57"/>
    </i>
    <i r="2">
      <x v="43"/>
    </i>
    <i r="2">
      <x v="55"/>
    </i>
    <i r="2">
      <x v="50"/>
    </i>
    <i r="2">
      <x v="95"/>
    </i>
    <i r="2">
      <x v="17"/>
    </i>
    <i r="2">
      <x v="8"/>
    </i>
    <i r="2">
      <x v="35"/>
    </i>
    <i r="2">
      <x v="37"/>
    </i>
    <i r="2">
      <x v="61"/>
    </i>
    <i r="2">
      <x v="72"/>
    </i>
    <i r="1">
      <x v="3"/>
    </i>
    <i r="2">
      <x v="67"/>
    </i>
    <i r="2">
      <x v="59"/>
    </i>
    <i r="2">
      <x v="78"/>
    </i>
    <i r="2">
      <x v="54"/>
    </i>
    <i r="1">
      <x v="1"/>
    </i>
    <i r="2">
      <x v="23"/>
    </i>
    <i r="2">
      <x v="26"/>
    </i>
    <i r="2">
      <x v="95"/>
    </i>
    <i r="2">
      <x v="24"/>
    </i>
    <i r="2">
      <x v="75"/>
    </i>
    <i r="2">
      <x v="91"/>
    </i>
    <i r="2">
      <x v="29"/>
    </i>
    <i r="2">
      <x v="71"/>
    </i>
    <i r="2">
      <x v="89"/>
    </i>
    <i r="2">
      <x v="50"/>
    </i>
    <i r="2">
      <x v="11"/>
    </i>
    <i r="2">
      <x v="43"/>
    </i>
    <i r="1">
      <x v="4"/>
    </i>
    <i r="2">
      <x v="69"/>
    </i>
    <i r="2">
      <x v="77"/>
    </i>
    <i r="2">
      <x v="21"/>
    </i>
    <i r="2">
      <x v="96"/>
    </i>
    <i r="2">
      <x v="90"/>
    </i>
    <i r="2">
      <x v="42"/>
    </i>
    <i r="2">
      <x v="4"/>
    </i>
    <i r="2">
      <x v="63"/>
    </i>
    <i r="1">
      <x v="2"/>
    </i>
    <i r="2">
      <x v="9"/>
    </i>
    <i>
      <x v="7"/>
    </i>
    <i r="1">
      <x/>
    </i>
    <i r="2">
      <x v="57"/>
    </i>
    <i r="2">
      <x v="43"/>
    </i>
    <i r="2">
      <x v="50"/>
    </i>
    <i r="2">
      <x v="8"/>
    </i>
    <i r="2">
      <x v="95"/>
    </i>
    <i r="2">
      <x v="17"/>
    </i>
    <i r="2">
      <x v="16"/>
    </i>
    <i r="2">
      <x/>
    </i>
    <i r="2">
      <x v="87"/>
    </i>
    <i r="2">
      <x v="94"/>
    </i>
    <i r="2">
      <x v="13"/>
    </i>
    <i r="2">
      <x v="55"/>
    </i>
    <i r="1">
      <x v="3"/>
    </i>
    <i r="2">
      <x v="59"/>
    </i>
    <i r="2">
      <x v="67"/>
    </i>
    <i r="2">
      <x v="70"/>
    </i>
    <i r="2">
      <x v="39"/>
    </i>
    <i r="2">
      <x v="68"/>
    </i>
    <i r="2">
      <x v="54"/>
    </i>
    <i r="2">
      <x v="58"/>
    </i>
    <i r="2">
      <x v="25"/>
    </i>
    <i r="2">
      <x v="60"/>
    </i>
    <i r="2">
      <x v="79"/>
    </i>
    <i r="2">
      <x v="74"/>
    </i>
    <i r="1">
      <x v="1"/>
    </i>
    <i r="2">
      <x v="24"/>
    </i>
    <i r="2">
      <x v="26"/>
    </i>
    <i r="2">
      <x v="75"/>
    </i>
    <i r="2">
      <x v="23"/>
    </i>
    <i r="2">
      <x v="71"/>
    </i>
    <i r="2">
      <x v="91"/>
    </i>
    <i r="2">
      <x v="50"/>
    </i>
    <i r="2">
      <x v="29"/>
    </i>
    <i r="2">
      <x v="11"/>
    </i>
    <i r="2">
      <x v="89"/>
    </i>
    <i r="2">
      <x v="85"/>
    </i>
    <i r="2">
      <x v="64"/>
    </i>
    <i r="2">
      <x v="18"/>
    </i>
    <i r="2">
      <x v="19"/>
    </i>
    <i r="2">
      <x v="33"/>
    </i>
    <i r="1">
      <x v="4"/>
    </i>
    <i r="2">
      <x v="34"/>
    </i>
    <i r="2">
      <x v="4"/>
    </i>
    <i r="2">
      <x v="63"/>
    </i>
    <i r="2">
      <x v="96"/>
    </i>
    <i r="2">
      <x v="21"/>
    </i>
    <i r="2">
      <x v="42"/>
    </i>
    <i r="2">
      <x v="69"/>
    </i>
    <i r="2">
      <x v="100"/>
    </i>
    <i r="2">
      <x v="38"/>
    </i>
    <i r="1">
      <x v="2"/>
    </i>
    <i r="2">
      <x v="51"/>
    </i>
    <i r="2">
      <x v="76"/>
    </i>
    <i r="2">
      <x v="81"/>
    </i>
    <i r="2">
      <x v="39"/>
    </i>
    <i r="2">
      <x v="22"/>
    </i>
    <i r="2">
      <x v="40"/>
    </i>
    <i>
      <x v="8"/>
    </i>
    <i r="1">
      <x v="3"/>
    </i>
    <i r="2">
      <x v="67"/>
    </i>
    <i r="2">
      <x v="59"/>
    </i>
    <i r="2">
      <x v="53"/>
    </i>
    <i r="2">
      <x v="70"/>
    </i>
    <i r="2">
      <x v="25"/>
    </i>
    <i r="2">
      <x v="74"/>
    </i>
    <i r="2">
      <x v="68"/>
    </i>
    <i r="2">
      <x v="54"/>
    </i>
    <i r="2">
      <x v="60"/>
    </i>
    <i r="2">
      <x v="58"/>
    </i>
    <i r="1">
      <x/>
    </i>
    <i r="2">
      <x v="57"/>
    </i>
    <i r="2">
      <x v="43"/>
    </i>
    <i r="2">
      <x v="17"/>
    </i>
    <i r="2">
      <x v="50"/>
    </i>
    <i r="2">
      <x v="48"/>
    </i>
    <i r="2">
      <x v="65"/>
    </i>
    <i r="2">
      <x v="95"/>
    </i>
    <i r="2">
      <x/>
    </i>
    <i r="2">
      <x v="12"/>
    </i>
    <i r="2">
      <x v="94"/>
    </i>
    <i r="2">
      <x v="7"/>
    </i>
    <i r="2">
      <x v="87"/>
    </i>
    <i r="1">
      <x v="1"/>
    </i>
    <i r="2">
      <x v="26"/>
    </i>
    <i r="2">
      <x v="75"/>
    </i>
    <i r="2">
      <x v="24"/>
    </i>
    <i r="2">
      <x v="43"/>
    </i>
    <i r="2">
      <x v="91"/>
    </i>
    <i r="2">
      <x v="71"/>
    </i>
    <i r="2">
      <x v="14"/>
    </i>
    <i r="2">
      <x v="23"/>
    </i>
    <i r="2">
      <x v="89"/>
    </i>
    <i r="2">
      <x v="18"/>
    </i>
    <i r="2">
      <x v="36"/>
    </i>
    <i r="2">
      <x v="83"/>
    </i>
    <i r="2">
      <x v="45"/>
    </i>
    <i r="2">
      <x v="29"/>
    </i>
    <i r="2">
      <x v="30"/>
    </i>
    <i r="2">
      <x v="64"/>
    </i>
    <i r="2">
      <x v="11"/>
    </i>
    <i r="1">
      <x v="4"/>
    </i>
    <i r="2">
      <x v="34"/>
    </i>
    <i r="2">
      <x v="4"/>
    </i>
    <i r="2">
      <x v="96"/>
    </i>
    <i r="2">
      <x v="63"/>
    </i>
    <i r="2">
      <x v="77"/>
    </i>
    <i r="2">
      <x v="15"/>
    </i>
    <i r="2">
      <x v="21"/>
    </i>
    <i r="2">
      <x v="100"/>
    </i>
    <i r="2">
      <x v="52"/>
    </i>
    <i r="2">
      <x v="42"/>
    </i>
    <i r="1">
      <x v="2"/>
    </i>
    <i r="2">
      <x v="82"/>
    </i>
    <i r="2">
      <x v="81"/>
    </i>
    <i>
      <x v="9"/>
    </i>
    <i r="1">
      <x v="3"/>
    </i>
    <i r="2">
      <x v="59"/>
    </i>
    <i r="2">
      <x v="67"/>
    </i>
    <i r="2">
      <x v="53"/>
    </i>
    <i r="2">
      <x v="54"/>
    </i>
    <i r="2">
      <x v="58"/>
    </i>
    <i r="2">
      <x v="25"/>
    </i>
    <i r="2">
      <x v="78"/>
    </i>
    <i r="2">
      <x v="68"/>
    </i>
    <i r="2">
      <x v="74"/>
    </i>
    <i r="2">
      <x v="56"/>
    </i>
    <i r="2">
      <x v="70"/>
    </i>
    <i r="1">
      <x/>
    </i>
    <i r="2">
      <x v="57"/>
    </i>
    <i r="2">
      <x v="50"/>
    </i>
    <i r="2">
      <x v="43"/>
    </i>
    <i r="2">
      <x v="95"/>
    </i>
    <i r="2">
      <x v="17"/>
    </i>
    <i r="2">
      <x v="8"/>
    </i>
    <i r="2">
      <x v="55"/>
    </i>
    <i r="2">
      <x v="16"/>
    </i>
    <i r="2">
      <x/>
    </i>
    <i r="2">
      <x v="72"/>
    </i>
    <i r="1">
      <x v="1"/>
    </i>
    <i r="2">
      <x v="24"/>
    </i>
    <i r="2">
      <x v="71"/>
    </i>
    <i r="2">
      <x v="26"/>
    </i>
    <i r="2">
      <x v="23"/>
    </i>
    <i r="2">
      <x v="91"/>
    </i>
    <i r="2">
      <x v="75"/>
    </i>
    <i r="2">
      <x v="89"/>
    </i>
    <i r="2">
      <x v="11"/>
    </i>
    <i r="2">
      <x v="36"/>
    </i>
    <i r="2">
      <x v="46"/>
    </i>
    <i r="2">
      <x v="14"/>
    </i>
    <i r="2">
      <x v="30"/>
    </i>
    <i r="2">
      <x v="33"/>
    </i>
    <i r="1">
      <x v="4"/>
    </i>
    <i r="2">
      <x v="77"/>
    </i>
    <i r="2">
      <x v="4"/>
    </i>
    <i r="2">
      <x v="96"/>
    </i>
    <i r="2">
      <x v="69"/>
    </i>
    <i r="2">
      <x v="63"/>
    </i>
    <i r="2">
      <x v="15"/>
    </i>
    <i r="2">
      <x v="21"/>
    </i>
    <i r="2">
      <x v="42"/>
    </i>
    <i r="2">
      <x v="44"/>
    </i>
    <i r="1">
      <x v="2"/>
    </i>
    <i r="2">
      <x v="22"/>
    </i>
    <i r="2">
      <x v="82"/>
    </i>
    <i r="2">
      <x v="98"/>
    </i>
    <i r="2">
      <x v="81"/>
    </i>
    <i>
      <x v="10"/>
    </i>
    <i r="1">
      <x/>
    </i>
    <i r="2">
      <x v="57"/>
    </i>
    <i r="2">
      <x v="43"/>
    </i>
    <i r="2">
      <x v="17"/>
    </i>
    <i r="2">
      <x v="8"/>
    </i>
    <i r="2">
      <x v="95"/>
    </i>
    <i r="2">
      <x v="50"/>
    </i>
    <i r="2">
      <x v="65"/>
    </i>
    <i r="2">
      <x v="61"/>
    </i>
    <i r="1">
      <x v="3"/>
    </i>
    <i r="2">
      <x v="67"/>
    </i>
    <i r="2">
      <x v="59"/>
    </i>
    <i r="2">
      <x v="58"/>
    </i>
    <i r="2">
      <x v="53"/>
    </i>
    <i r="2">
      <x v="74"/>
    </i>
    <i r="2">
      <x v="78"/>
    </i>
    <i r="1">
      <x v="1"/>
    </i>
    <i r="2">
      <x v="26"/>
    </i>
    <i r="2">
      <x v="64"/>
    </i>
    <i r="2">
      <x v="24"/>
    </i>
    <i r="2">
      <x v="43"/>
    </i>
    <i r="2">
      <x v="23"/>
    </i>
    <i r="2">
      <x v="19"/>
    </i>
    <i r="2">
      <x v="71"/>
    </i>
    <i r="2">
      <x v="11"/>
    </i>
    <i r="2">
      <x v="62"/>
    </i>
    <i r="2">
      <x v="75"/>
    </i>
    <i r="2">
      <x v="18"/>
    </i>
    <i r="2">
      <x v="36"/>
    </i>
    <i r="1">
      <x v="4"/>
    </i>
    <i r="2">
      <x v="4"/>
    </i>
    <i r="2">
      <x v="21"/>
    </i>
    <i r="2">
      <x v="77"/>
    </i>
    <i r="2">
      <x v="96"/>
    </i>
    <i r="2">
      <x v="69"/>
    </i>
    <i r="2">
      <x v="34"/>
    </i>
    <i r="1">
      <x v="2"/>
    </i>
    <i r="2">
      <x v="51"/>
    </i>
    <i r="2">
      <x v="22"/>
    </i>
    <i>
      <x v="11"/>
    </i>
    <i r="1">
      <x/>
    </i>
    <i r="2">
      <x v="57"/>
    </i>
    <i r="2">
      <x v="43"/>
    </i>
    <i r="2">
      <x v="95"/>
    </i>
    <i r="2">
      <x v="50"/>
    </i>
    <i r="2">
      <x v="17"/>
    </i>
    <i r="2">
      <x v="8"/>
    </i>
    <i r="2">
      <x v="48"/>
    </i>
    <i r="2">
      <x/>
    </i>
    <i r="2">
      <x v="16"/>
    </i>
    <i r="2">
      <x v="65"/>
    </i>
    <i r="1">
      <x v="3"/>
    </i>
    <i r="2">
      <x v="67"/>
    </i>
    <i r="2">
      <x v="70"/>
    </i>
    <i r="2">
      <x v="59"/>
    </i>
    <i r="2">
      <x v="53"/>
    </i>
    <i r="2">
      <x v="58"/>
    </i>
    <i r="2">
      <x v="54"/>
    </i>
    <i r="2">
      <x v="74"/>
    </i>
    <i r="2">
      <x v="60"/>
    </i>
    <i r="2">
      <x v="78"/>
    </i>
    <i r="1">
      <x v="1"/>
    </i>
    <i r="2">
      <x v="43"/>
    </i>
    <i r="2">
      <x v="24"/>
    </i>
    <i r="2">
      <x v="75"/>
    </i>
    <i r="2">
      <x v="26"/>
    </i>
    <i r="2">
      <x v="50"/>
    </i>
    <i r="2">
      <x v="23"/>
    </i>
    <i r="2">
      <x v="64"/>
    </i>
    <i r="2">
      <x v="91"/>
    </i>
    <i r="2">
      <x v="71"/>
    </i>
    <i r="2">
      <x v="14"/>
    </i>
    <i r="2">
      <x v="18"/>
    </i>
    <i r="2">
      <x v="19"/>
    </i>
    <i r="2">
      <x v="89"/>
    </i>
    <i r="2">
      <x v="11"/>
    </i>
    <i r="2">
      <x v="29"/>
    </i>
    <i r="2">
      <x v="45"/>
    </i>
    <i r="2">
      <x v="46"/>
    </i>
    <i r="2">
      <x v="30"/>
    </i>
    <i r="2">
      <x v="31"/>
    </i>
    <i r="1">
      <x v="4"/>
    </i>
    <i r="2">
      <x v="34"/>
    </i>
    <i r="2">
      <x v="69"/>
    </i>
    <i r="2">
      <x v="63"/>
    </i>
    <i r="2">
      <x v="42"/>
    </i>
    <i r="2">
      <x v="96"/>
    </i>
    <i r="2">
      <x v="4"/>
    </i>
    <i r="2">
      <x v="100"/>
    </i>
    <i r="2">
      <x v="21"/>
    </i>
    <i r="2">
      <x v="15"/>
    </i>
    <i r="1">
      <x v="2"/>
    </i>
    <i r="2">
      <x v="81"/>
    </i>
    <i r="2">
      <x v="82"/>
    </i>
    <i r="2">
      <x v="22"/>
    </i>
    <i r="2">
      <x v="39"/>
    </i>
    <i r="2">
      <x v="40"/>
    </i>
    <i>
      <x v="12"/>
    </i>
    <i r="1">
      <x/>
    </i>
    <i r="2">
      <x v="57"/>
    </i>
    <i r="2">
      <x v="43"/>
    </i>
    <i r="2">
      <x v="50"/>
    </i>
    <i r="2">
      <x v="8"/>
    </i>
    <i r="2">
      <x v="95"/>
    </i>
    <i r="2">
      <x v="17"/>
    </i>
    <i r="2">
      <x v="16"/>
    </i>
    <i r="2">
      <x v="72"/>
    </i>
    <i r="2">
      <x v="13"/>
    </i>
    <i r="2">
      <x/>
    </i>
    <i r="2">
      <x v="47"/>
    </i>
    <i r="2">
      <x v="37"/>
    </i>
    <i r="2">
      <x v="5"/>
    </i>
    <i r="2">
      <x v="93"/>
    </i>
    <i r="1">
      <x v="3"/>
    </i>
    <i r="2">
      <x v="59"/>
    </i>
    <i r="2">
      <x v="67"/>
    </i>
    <i r="2">
      <x v="58"/>
    </i>
    <i r="2">
      <x v="53"/>
    </i>
    <i r="2">
      <x v="68"/>
    </i>
    <i r="2">
      <x v="70"/>
    </i>
    <i r="2">
      <x v="78"/>
    </i>
    <i r="2">
      <x v="60"/>
    </i>
    <i r="2">
      <x v="54"/>
    </i>
    <i r="2">
      <x v="74"/>
    </i>
    <i r="1">
      <x v="1"/>
    </i>
    <i r="2">
      <x v="24"/>
    </i>
    <i r="2">
      <x v="71"/>
    </i>
    <i r="2">
      <x v="26"/>
    </i>
    <i r="2">
      <x v="75"/>
    </i>
    <i r="2">
      <x v="89"/>
    </i>
    <i r="2">
      <x v="23"/>
    </i>
    <i r="2">
      <x v="18"/>
    </i>
    <i r="2">
      <x v="85"/>
    </i>
    <i r="2">
      <x v="91"/>
    </i>
    <i r="2">
      <x v="19"/>
    </i>
    <i r="2">
      <x v="36"/>
    </i>
    <i r="2">
      <x v="92"/>
    </i>
    <i r="2">
      <x v="83"/>
    </i>
    <i r="2">
      <x v="49"/>
    </i>
    <i r="1">
      <x v="4"/>
    </i>
    <i r="2">
      <x v="69"/>
    </i>
    <i r="2">
      <x v="77"/>
    </i>
    <i r="2">
      <x v="42"/>
    </i>
    <i r="2">
      <x v="96"/>
    </i>
    <i r="2">
      <x v="21"/>
    </i>
    <i r="2">
      <x v="4"/>
    </i>
    <i r="2">
      <x v="63"/>
    </i>
    <i r="2">
      <x v="41"/>
    </i>
    <i r="2">
      <x v="34"/>
    </i>
    <i r="2">
      <x v="66"/>
    </i>
    <i r="2">
      <x v="38"/>
    </i>
    <i r="2">
      <x v="15"/>
    </i>
    <i r="1">
      <x v="2"/>
    </i>
    <i r="2">
      <x v="81"/>
    </i>
    <i r="2">
      <x v="39"/>
    </i>
    <i r="2">
      <x v="9"/>
    </i>
    <i r="2">
      <x v="22"/>
    </i>
    <i>
      <x v="13"/>
    </i>
    <i r="1">
      <x/>
    </i>
    <i r="2">
      <x v="43"/>
    </i>
    <i r="2">
      <x v="57"/>
    </i>
    <i r="2">
      <x v="17"/>
    </i>
    <i r="2">
      <x v="50"/>
    </i>
    <i r="2">
      <x v="8"/>
    </i>
    <i r="2">
      <x v="16"/>
    </i>
    <i r="2">
      <x v="35"/>
    </i>
    <i r="2">
      <x v="37"/>
    </i>
    <i r="2">
      <x/>
    </i>
    <i r="2">
      <x v="55"/>
    </i>
    <i r="2">
      <x v="10"/>
    </i>
    <i r="2">
      <x v="99"/>
    </i>
    <i r="2">
      <x v="48"/>
    </i>
    <i r="2">
      <x v="27"/>
    </i>
    <i r="1">
      <x v="3"/>
    </i>
    <i r="2">
      <x v="67"/>
    </i>
    <i r="2">
      <x v="59"/>
    </i>
    <i r="2">
      <x v="25"/>
    </i>
    <i r="2">
      <x v="53"/>
    </i>
    <i r="2">
      <x v="70"/>
    </i>
    <i r="2">
      <x v="39"/>
    </i>
    <i r="2">
      <x v="78"/>
    </i>
    <i r="2">
      <x v="68"/>
    </i>
    <i r="2">
      <x v="74"/>
    </i>
    <i r="2">
      <x v="58"/>
    </i>
    <i r="1">
      <x v="1"/>
    </i>
    <i r="2">
      <x v="26"/>
    </i>
    <i r="2">
      <x v="18"/>
    </i>
    <i r="2">
      <x v="24"/>
    </i>
    <i r="2">
      <x v="19"/>
    </i>
    <i r="2">
      <x v="43"/>
    </i>
    <i r="2">
      <x v="71"/>
    </i>
    <i r="2">
      <x v="23"/>
    </i>
    <i r="2">
      <x v="75"/>
    </i>
    <i r="2">
      <x v="46"/>
    </i>
    <i r="2">
      <x v="89"/>
    </i>
    <i r="2">
      <x v="91"/>
    </i>
    <i r="2">
      <x v="2"/>
    </i>
    <i r="2">
      <x v="30"/>
    </i>
    <i r="1">
      <x v="4"/>
    </i>
    <i r="2">
      <x v="42"/>
    </i>
    <i r="2">
      <x v="63"/>
    </i>
    <i r="2">
      <x v="41"/>
    </i>
    <i r="2">
      <x v="77"/>
    </i>
    <i r="2">
      <x v="21"/>
    </i>
    <i r="2">
      <x v="100"/>
    </i>
    <i r="2">
      <x v="15"/>
    </i>
    <i r="2">
      <x v="96"/>
    </i>
    <i r="2">
      <x v="34"/>
    </i>
    <i r="2">
      <x v="4"/>
    </i>
    <i r="2">
      <x v="69"/>
    </i>
    <i r="2">
      <x v="3"/>
    </i>
    <i r="1">
      <x v="2"/>
    </i>
    <i r="2">
      <x v="51"/>
    </i>
    <i r="2">
      <x v="76"/>
    </i>
    <i r="2">
      <x v="22"/>
    </i>
    <i r="2">
      <x v="82"/>
    </i>
    <i>
      <x v="14"/>
    </i>
    <i r="1">
      <x/>
    </i>
    <i r="2">
      <x v="57"/>
    </i>
    <i r="2">
      <x v="43"/>
    </i>
    <i r="2">
      <x v="50"/>
    </i>
    <i r="2">
      <x v="17"/>
    </i>
    <i r="2">
      <x v="48"/>
    </i>
    <i r="2">
      <x v="61"/>
    </i>
    <i r="2">
      <x v="8"/>
    </i>
    <i r="2">
      <x v="16"/>
    </i>
    <i r="2">
      <x v="55"/>
    </i>
    <i r="1">
      <x v="3"/>
    </i>
    <i r="2">
      <x v="59"/>
    </i>
    <i r="2">
      <x v="67"/>
    </i>
    <i r="2">
      <x v="74"/>
    </i>
    <i r="2">
      <x v="78"/>
    </i>
    <i r="2">
      <x v="54"/>
    </i>
    <i r="2">
      <x v="68"/>
    </i>
    <i r="1">
      <x v="1"/>
    </i>
    <i r="2">
      <x v="23"/>
    </i>
    <i r="2">
      <x v="26"/>
    </i>
    <i r="2">
      <x v="71"/>
    </i>
    <i r="2">
      <x v="91"/>
    </i>
    <i r="2">
      <x v="1"/>
    </i>
    <i r="2">
      <x v="83"/>
    </i>
    <i r="2">
      <x v="75"/>
    </i>
    <i r="2">
      <x v="50"/>
    </i>
    <i r="2">
      <x v="14"/>
    </i>
    <i r="2">
      <x v="24"/>
    </i>
    <i r="1">
      <x v="4"/>
    </i>
    <i r="2">
      <x v="4"/>
    </i>
    <i r="2">
      <x v="96"/>
    </i>
    <i r="2">
      <x v="69"/>
    </i>
    <i r="2">
      <x v="15"/>
    </i>
    <i r="2">
      <x v="100"/>
    </i>
    <i r="2">
      <x v="34"/>
    </i>
    <i r="1">
      <x v="2"/>
    </i>
    <i r="2">
      <x v="22"/>
    </i>
    <i>
      <x v="15"/>
    </i>
    <i r="1">
      <x/>
    </i>
    <i r="2">
      <x v="57"/>
    </i>
    <i r="2">
      <x v="43"/>
    </i>
    <i r="2">
      <x v="17"/>
    </i>
    <i r="2">
      <x v="8"/>
    </i>
    <i r="2">
      <x v="50"/>
    </i>
    <i r="2">
      <x v="103"/>
    </i>
    <i r="2">
      <x v="73"/>
    </i>
    <i r="2">
      <x/>
    </i>
    <i r="1">
      <x v="1"/>
    </i>
    <i r="2">
      <x v="43"/>
    </i>
    <i r="2">
      <x v="26"/>
    </i>
    <i r="2">
      <x v="24"/>
    </i>
    <i r="2">
      <x v="50"/>
    </i>
    <i r="2">
      <x v="23"/>
    </i>
    <i r="2">
      <x v="71"/>
    </i>
    <i r="2">
      <x v="89"/>
    </i>
    <i r="2">
      <x v="64"/>
    </i>
    <i r="1">
      <x v="3"/>
    </i>
    <i r="2">
      <x v="67"/>
    </i>
    <i r="2">
      <x v="54"/>
    </i>
    <i r="2">
      <x v="59"/>
    </i>
    <i r="2">
      <x v="70"/>
    </i>
    <i r="1">
      <x v="4"/>
    </i>
    <i r="2">
      <x v="4"/>
    </i>
    <i r="2">
      <x v="34"/>
    </i>
    <i r="2">
      <x v="42"/>
    </i>
    <i r="2">
      <x v="28"/>
    </i>
    <i r="2">
      <x v="63"/>
    </i>
    <i r="2">
      <x v="21"/>
    </i>
    <i r="2">
      <x v="38"/>
    </i>
    <i r="1">
      <x v="2"/>
    </i>
    <i r="2">
      <x v="9"/>
    </i>
    <i r="2">
      <x v="51"/>
    </i>
    <i r="2">
      <x v="22"/>
    </i>
    <i>
      <x v="16"/>
    </i>
    <i r="1">
      <x v="5"/>
    </i>
    <i r="2">
      <x v="10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總數" fld="2" baseField="0" baseItem="0"/>
    <dataField name="佔一食性百分比" fld="2" baseField="5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累積數量百分比" fld="2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佔一地區百分比" fld="2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D114" firstHeaderRow="0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axis="axisRow" showAll="0" sortType="descending">
      <items count="105">
        <item x="28"/>
        <item x="88"/>
        <item x="70"/>
        <item x="75"/>
        <item x="2"/>
        <item x="61"/>
        <item x="92"/>
        <item x="77"/>
        <item x="3"/>
        <item x="52"/>
        <item x="67"/>
        <item x="4"/>
        <item x="78"/>
        <item x="53"/>
        <item x="13"/>
        <item x="14"/>
        <item x="48"/>
        <item x="36"/>
        <item x="5"/>
        <item x="39"/>
        <item x="95"/>
        <item x="40"/>
        <item x="15"/>
        <item x="16"/>
        <item x="6"/>
        <item x="76"/>
        <item x="17"/>
        <item x="72"/>
        <item x="97"/>
        <item x="41"/>
        <item x="18"/>
        <item x="29"/>
        <item x="93"/>
        <item x="82"/>
        <item x="19"/>
        <item x="73"/>
        <item x="62"/>
        <item x="50"/>
        <item x="63"/>
        <item x="20"/>
        <item x="30"/>
        <item x="51"/>
        <item x="21"/>
        <item x="0"/>
        <item x="83"/>
        <item x="47"/>
        <item x="7"/>
        <item x="54"/>
        <item x="22"/>
        <item x="57"/>
        <item x="23"/>
        <item x="69"/>
        <item x="79"/>
        <item x="42"/>
        <item x="8"/>
        <item x="68"/>
        <item x="85"/>
        <item x="1"/>
        <item x="24"/>
        <item x="9"/>
        <item x="31"/>
        <item x="86"/>
        <item x="87"/>
        <item x="10"/>
        <item x="49"/>
        <item x="43"/>
        <item x="55"/>
        <item x="11"/>
        <item x="58"/>
        <item x="32"/>
        <item x="33"/>
        <item x="25"/>
        <item x="64"/>
        <item x="91"/>
        <item x="44"/>
        <item x="26"/>
        <item x="71"/>
        <item x="65"/>
        <item x="45"/>
        <item x="90"/>
        <item m="1" x="103"/>
        <item x="34"/>
        <item x="37"/>
        <item x="59"/>
        <item x="99"/>
        <item x="56"/>
        <item m="1" x="102"/>
        <item x="81"/>
        <item m="1" x="101"/>
        <item x="38"/>
        <item x="89"/>
        <item x="27"/>
        <item x="66"/>
        <item x="60"/>
        <item x="80"/>
        <item x="12"/>
        <item x="46"/>
        <item x="94"/>
        <item x="84"/>
        <item x="74"/>
        <item x="35"/>
        <item x="100"/>
        <item x="96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8"/>
  </rowFields>
  <rowItems count="113">
    <i>
      <x/>
    </i>
    <i r="1">
      <x v="57"/>
    </i>
    <i r="1">
      <x v="43"/>
    </i>
    <i r="1">
      <x v="50"/>
    </i>
    <i r="1">
      <x v="95"/>
    </i>
    <i r="1">
      <x v="17"/>
    </i>
    <i r="1">
      <x v="8"/>
    </i>
    <i r="1">
      <x v="55"/>
    </i>
    <i r="1">
      <x v="48"/>
    </i>
    <i r="1">
      <x v="16"/>
    </i>
    <i r="1">
      <x/>
    </i>
    <i r="1">
      <x v="61"/>
    </i>
    <i r="1">
      <x v="37"/>
    </i>
    <i r="1">
      <x v="72"/>
    </i>
    <i r="1">
      <x v="65"/>
    </i>
    <i r="1">
      <x v="13"/>
    </i>
    <i r="1">
      <x v="35"/>
    </i>
    <i r="1">
      <x v="73"/>
    </i>
    <i r="1">
      <x v="87"/>
    </i>
    <i r="1">
      <x v="103"/>
    </i>
    <i r="1">
      <x v="94"/>
    </i>
    <i r="1">
      <x v="20"/>
    </i>
    <i r="1">
      <x v="47"/>
    </i>
    <i r="1">
      <x v="99"/>
    </i>
    <i r="1">
      <x v="27"/>
    </i>
    <i r="1">
      <x v="5"/>
    </i>
    <i r="1">
      <x v="7"/>
    </i>
    <i r="1">
      <x v="97"/>
    </i>
    <i r="1">
      <x v="10"/>
    </i>
    <i r="1">
      <x v="93"/>
    </i>
    <i r="1">
      <x v="12"/>
    </i>
    <i r="1">
      <x v="84"/>
    </i>
    <i>
      <x v="1"/>
    </i>
    <i r="1">
      <x v="24"/>
    </i>
    <i r="1">
      <x v="26"/>
    </i>
    <i r="1">
      <x v="71"/>
    </i>
    <i r="1">
      <x v="23"/>
    </i>
    <i r="1">
      <x v="43"/>
    </i>
    <i r="1">
      <x v="75"/>
    </i>
    <i r="1">
      <x v="91"/>
    </i>
    <i r="1">
      <x v="18"/>
    </i>
    <i r="1">
      <x v="50"/>
    </i>
    <i r="1">
      <x v="89"/>
    </i>
    <i r="1">
      <x v="19"/>
    </i>
    <i r="1">
      <x v="95"/>
    </i>
    <i r="1">
      <x v="64"/>
    </i>
    <i r="1">
      <x v="29"/>
    </i>
    <i r="1">
      <x v="11"/>
    </i>
    <i r="1">
      <x v="36"/>
    </i>
    <i r="1">
      <x v="83"/>
    </i>
    <i r="1">
      <x v="14"/>
    </i>
    <i r="1">
      <x v="1"/>
    </i>
    <i r="1">
      <x v="85"/>
    </i>
    <i r="1">
      <x v="45"/>
    </i>
    <i r="1">
      <x v="30"/>
    </i>
    <i r="1">
      <x v="33"/>
    </i>
    <i r="1">
      <x v="46"/>
    </i>
    <i r="1">
      <x v="32"/>
    </i>
    <i r="1">
      <x v="92"/>
    </i>
    <i r="1">
      <x v="49"/>
    </i>
    <i r="1">
      <x v="62"/>
    </i>
    <i r="1">
      <x v="102"/>
    </i>
    <i r="1">
      <x v="2"/>
    </i>
    <i r="1">
      <x v="31"/>
    </i>
    <i>
      <x v="2"/>
    </i>
    <i r="1">
      <x v="39"/>
    </i>
    <i r="1">
      <x v="22"/>
    </i>
    <i r="1">
      <x v="51"/>
    </i>
    <i r="1">
      <x v="81"/>
    </i>
    <i r="1">
      <x v="82"/>
    </i>
    <i r="1">
      <x v="9"/>
    </i>
    <i r="1">
      <x v="76"/>
    </i>
    <i r="1">
      <x v="98"/>
    </i>
    <i r="1">
      <x v="40"/>
    </i>
    <i r="1">
      <x v="68"/>
    </i>
    <i>
      <x v="3"/>
    </i>
    <i r="1">
      <x v="59"/>
    </i>
    <i r="1">
      <x v="67"/>
    </i>
    <i r="1">
      <x v="70"/>
    </i>
    <i r="1">
      <x v="53"/>
    </i>
    <i r="1">
      <x v="58"/>
    </i>
    <i r="1">
      <x v="25"/>
    </i>
    <i r="1">
      <x v="54"/>
    </i>
    <i r="1">
      <x v="74"/>
    </i>
    <i r="1">
      <x v="78"/>
    </i>
    <i r="1">
      <x v="68"/>
    </i>
    <i r="1">
      <x v="39"/>
    </i>
    <i r="1">
      <x v="60"/>
    </i>
    <i r="1">
      <x v="79"/>
    </i>
    <i r="1">
      <x v="56"/>
    </i>
    <i>
      <x v="4"/>
    </i>
    <i r="1">
      <x v="4"/>
    </i>
    <i r="1">
      <x v="77"/>
    </i>
    <i r="1">
      <x v="96"/>
    </i>
    <i r="1">
      <x v="42"/>
    </i>
    <i r="1">
      <x v="69"/>
    </i>
    <i r="1">
      <x v="34"/>
    </i>
    <i r="1">
      <x v="63"/>
    </i>
    <i r="1">
      <x v="21"/>
    </i>
    <i r="1">
      <x v="41"/>
    </i>
    <i r="1">
      <x v="15"/>
    </i>
    <i r="1">
      <x v="100"/>
    </i>
    <i r="1">
      <x v="38"/>
    </i>
    <i r="1">
      <x v="90"/>
    </i>
    <i r="1">
      <x v="28"/>
    </i>
    <i r="1">
      <x v="66"/>
    </i>
    <i r="1">
      <x v="3"/>
    </i>
    <i r="1">
      <x v="6"/>
    </i>
    <i r="1">
      <x v="44"/>
    </i>
    <i r="1">
      <x v="52"/>
    </i>
    <i>
      <x v="5"/>
    </i>
    <i r="1">
      <x v="10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總數" fld="2" baseField="5" baseItem="0"/>
    <dataField name="佔一食性百分比" fld="2" baseField="5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累積百分比" fld="2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6"/>
  <sheetViews>
    <sheetView topLeftCell="A1568" workbookViewId="0">
      <selection activeCell="F1511" sqref="F1511"/>
    </sheetView>
  </sheetViews>
  <sheetFormatPr defaultRowHeight="16.5" x14ac:dyDescent="0.25"/>
  <cols>
    <col min="5" max="5" width="12.875" bestFit="1" customWidth="1"/>
    <col min="6" max="6" width="10.5" bestFit="1" customWidth="1"/>
    <col min="7" max="7" width="15.375" bestFit="1" customWidth="1"/>
    <col min="9" max="9" width="10.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124</v>
      </c>
      <c r="B2" s="1">
        <v>43537</v>
      </c>
      <c r="C2">
        <v>2</v>
      </c>
      <c r="D2" t="s">
        <v>9</v>
      </c>
      <c r="E2" t="s">
        <v>10</v>
      </c>
      <c r="F2" t="s">
        <v>11</v>
      </c>
      <c r="H2">
        <f>IF(OR(COUNTIF(E2,"飛蝨*"),COUNTIF(E2,"稻蝨*")),"飛蝨",IF(COUNTIF(E2,"葉蟬*"),"葉蟬",IF(COUNTIF(E2,"瓢蟲*"),"瓢蟲",IF(COUNTIF(D2,"蜘蛛*"),"蜘蛛", 0))))</f>
        <v>0</v>
      </c>
      <c r="I2" t="s">
        <v>153</v>
      </c>
    </row>
    <row r="3" spans="1:9" x14ac:dyDescent="0.25">
      <c r="A3" t="s">
        <v>124</v>
      </c>
      <c r="B3" s="1">
        <v>43551</v>
      </c>
      <c r="C3">
        <v>1</v>
      </c>
      <c r="D3" t="s">
        <v>9</v>
      </c>
      <c r="E3" t="s">
        <v>12</v>
      </c>
      <c r="F3" t="s">
        <v>11</v>
      </c>
      <c r="G3" t="s">
        <v>13</v>
      </c>
      <c r="H3">
        <f t="shared" ref="H3:H66" si="0">IF(OR(COUNTIF(E3,"飛蝨*"),COUNTIF(E3,"稻蝨*")),"飛蝨",IF(COUNTIF(E3,"葉蟬*"),"葉蟬",IF(COUNTIF(E3,"瓢蟲*"),"瓢蟲",IF(COUNTIF(D3,"蜘蛛*"),"蜘蛛", 0))))</f>
        <v>0</v>
      </c>
      <c r="I3" t="s">
        <v>155</v>
      </c>
    </row>
    <row r="4" spans="1:9" x14ac:dyDescent="0.25">
      <c r="A4" t="s">
        <v>124</v>
      </c>
      <c r="B4" s="1">
        <v>43551</v>
      </c>
      <c r="C4">
        <v>2</v>
      </c>
      <c r="D4" t="s">
        <v>9</v>
      </c>
      <c r="E4" t="s">
        <v>12</v>
      </c>
      <c r="F4" t="s">
        <v>11</v>
      </c>
      <c r="G4" t="s">
        <v>14</v>
      </c>
      <c r="H4">
        <f t="shared" si="0"/>
        <v>0</v>
      </c>
      <c r="I4" t="s">
        <v>155</v>
      </c>
    </row>
    <row r="5" spans="1:9" x14ac:dyDescent="0.25">
      <c r="A5" t="s">
        <v>124</v>
      </c>
      <c r="B5" s="1">
        <v>43551</v>
      </c>
      <c r="C5">
        <v>26</v>
      </c>
      <c r="D5" t="s">
        <v>9</v>
      </c>
      <c r="E5" t="s">
        <v>12</v>
      </c>
      <c r="F5" t="s">
        <v>11</v>
      </c>
      <c r="G5" t="s">
        <v>15</v>
      </c>
      <c r="H5">
        <f t="shared" si="0"/>
        <v>0</v>
      </c>
      <c r="I5" t="s">
        <v>155</v>
      </c>
    </row>
    <row r="6" spans="1:9" x14ac:dyDescent="0.25">
      <c r="A6" t="s">
        <v>124</v>
      </c>
      <c r="B6" s="1">
        <v>43551</v>
      </c>
      <c r="C6">
        <v>1</v>
      </c>
      <c r="D6" t="s">
        <v>9</v>
      </c>
      <c r="E6" t="s">
        <v>12</v>
      </c>
      <c r="F6" t="s">
        <v>11</v>
      </c>
      <c r="G6" t="s">
        <v>16</v>
      </c>
      <c r="H6">
        <f t="shared" si="0"/>
        <v>0</v>
      </c>
      <c r="I6" t="s">
        <v>155</v>
      </c>
    </row>
    <row r="7" spans="1:9" x14ac:dyDescent="0.25">
      <c r="A7" t="s">
        <v>124</v>
      </c>
      <c r="B7" s="1">
        <v>43565</v>
      </c>
      <c r="C7">
        <v>1</v>
      </c>
      <c r="D7" t="s">
        <v>17</v>
      </c>
      <c r="E7" t="s">
        <v>18</v>
      </c>
      <c r="F7" t="s">
        <v>19</v>
      </c>
      <c r="H7">
        <f t="shared" si="0"/>
        <v>0</v>
      </c>
      <c r="I7" t="s">
        <v>232</v>
      </c>
    </row>
    <row r="8" spans="1:9" x14ac:dyDescent="0.25">
      <c r="A8" t="s">
        <v>124</v>
      </c>
      <c r="B8" s="1">
        <v>43565</v>
      </c>
      <c r="C8">
        <v>2</v>
      </c>
      <c r="D8" t="s">
        <v>9</v>
      </c>
      <c r="E8" t="s">
        <v>20</v>
      </c>
      <c r="F8" t="s">
        <v>11</v>
      </c>
      <c r="H8">
        <f t="shared" si="0"/>
        <v>0</v>
      </c>
      <c r="I8" t="s">
        <v>195</v>
      </c>
    </row>
    <row r="9" spans="1:9" x14ac:dyDescent="0.25">
      <c r="A9" t="s">
        <v>124</v>
      </c>
      <c r="B9" s="1">
        <v>43565</v>
      </c>
      <c r="C9">
        <v>1</v>
      </c>
      <c r="D9" t="s">
        <v>21</v>
      </c>
      <c r="E9" t="s">
        <v>22</v>
      </c>
      <c r="F9" t="s">
        <v>23</v>
      </c>
      <c r="H9" t="str">
        <f t="shared" si="0"/>
        <v>蜘蛛</v>
      </c>
      <c r="I9" t="s">
        <v>251</v>
      </c>
    </row>
    <row r="10" spans="1:9" x14ac:dyDescent="0.25">
      <c r="A10" t="s">
        <v>124</v>
      </c>
      <c r="B10" s="1">
        <v>43565</v>
      </c>
      <c r="C10">
        <v>1</v>
      </c>
      <c r="D10" t="s">
        <v>24</v>
      </c>
      <c r="E10" t="s">
        <v>25</v>
      </c>
      <c r="F10" t="s">
        <v>23</v>
      </c>
      <c r="G10" t="s">
        <v>26</v>
      </c>
      <c r="H10">
        <f t="shared" si="0"/>
        <v>0</v>
      </c>
      <c r="I10" t="s">
        <v>196</v>
      </c>
    </row>
    <row r="11" spans="1:9" x14ac:dyDescent="0.25">
      <c r="A11" t="s">
        <v>124</v>
      </c>
      <c r="B11" s="1">
        <v>43565</v>
      </c>
      <c r="C11">
        <v>1</v>
      </c>
      <c r="D11" t="s">
        <v>9</v>
      </c>
      <c r="E11" t="s">
        <v>27</v>
      </c>
      <c r="F11" t="s">
        <v>23</v>
      </c>
      <c r="H11">
        <f t="shared" si="0"/>
        <v>0</v>
      </c>
      <c r="I11" t="s">
        <v>162</v>
      </c>
    </row>
    <row r="12" spans="1:9" x14ac:dyDescent="0.25">
      <c r="A12" t="s">
        <v>124</v>
      </c>
      <c r="B12" s="1">
        <v>43565</v>
      </c>
      <c r="C12">
        <v>4</v>
      </c>
      <c r="D12" t="s">
        <v>9</v>
      </c>
      <c r="E12" t="s">
        <v>10</v>
      </c>
      <c r="F12" t="s">
        <v>23</v>
      </c>
      <c r="G12" t="s">
        <v>28</v>
      </c>
      <c r="H12">
        <f t="shared" si="0"/>
        <v>0</v>
      </c>
      <c r="I12" t="s">
        <v>153</v>
      </c>
    </row>
    <row r="13" spans="1:9" x14ac:dyDescent="0.25">
      <c r="A13" t="s">
        <v>124</v>
      </c>
      <c r="B13" s="1">
        <v>43565</v>
      </c>
      <c r="C13">
        <v>60</v>
      </c>
      <c r="D13" t="s">
        <v>29</v>
      </c>
      <c r="E13" t="s">
        <v>10</v>
      </c>
      <c r="F13" t="s">
        <v>11</v>
      </c>
      <c r="H13">
        <f t="shared" si="0"/>
        <v>0</v>
      </c>
      <c r="I13" t="s">
        <v>153</v>
      </c>
    </row>
    <row r="14" spans="1:9" x14ac:dyDescent="0.25">
      <c r="A14" t="s">
        <v>124</v>
      </c>
      <c r="B14" s="1">
        <v>43565</v>
      </c>
      <c r="C14">
        <v>1</v>
      </c>
      <c r="D14" t="s">
        <v>21</v>
      </c>
      <c r="E14" t="s">
        <v>30</v>
      </c>
      <c r="F14" t="s">
        <v>23</v>
      </c>
      <c r="H14" t="str">
        <f t="shared" si="0"/>
        <v>蜘蛛</v>
      </c>
      <c r="I14" t="s">
        <v>248</v>
      </c>
    </row>
    <row r="15" spans="1:9" x14ac:dyDescent="0.25">
      <c r="A15" t="s">
        <v>124</v>
      </c>
      <c r="B15" s="1">
        <v>43565</v>
      </c>
      <c r="C15">
        <v>1</v>
      </c>
      <c r="D15" t="s">
        <v>31</v>
      </c>
      <c r="E15" t="s">
        <v>32</v>
      </c>
      <c r="F15" t="s">
        <v>33</v>
      </c>
      <c r="G15" t="s">
        <v>34</v>
      </c>
      <c r="H15">
        <f t="shared" si="0"/>
        <v>0</v>
      </c>
      <c r="I15" t="s">
        <v>149</v>
      </c>
    </row>
    <row r="16" spans="1:9" x14ac:dyDescent="0.25">
      <c r="A16" t="s">
        <v>124</v>
      </c>
      <c r="B16" s="1">
        <v>43565</v>
      </c>
      <c r="C16">
        <v>12</v>
      </c>
      <c r="D16" t="s">
        <v>9</v>
      </c>
      <c r="E16" t="s">
        <v>12</v>
      </c>
      <c r="F16" t="s">
        <v>11</v>
      </c>
      <c r="G16" t="s">
        <v>13</v>
      </c>
      <c r="H16">
        <f t="shared" si="0"/>
        <v>0</v>
      </c>
      <c r="I16" t="s">
        <v>155</v>
      </c>
    </row>
    <row r="17" spans="1:9" x14ac:dyDescent="0.25">
      <c r="A17" t="s">
        <v>124</v>
      </c>
      <c r="B17" s="1">
        <v>43565</v>
      </c>
      <c r="C17">
        <v>1</v>
      </c>
      <c r="D17" t="s">
        <v>35</v>
      </c>
      <c r="E17" t="s">
        <v>36</v>
      </c>
      <c r="F17" t="s">
        <v>33</v>
      </c>
      <c r="G17" t="s">
        <v>37</v>
      </c>
      <c r="H17" t="str">
        <f t="shared" si="0"/>
        <v>葉蟬</v>
      </c>
      <c r="I17" t="s">
        <v>158</v>
      </c>
    </row>
    <row r="18" spans="1:9" x14ac:dyDescent="0.25">
      <c r="A18" t="s">
        <v>124</v>
      </c>
      <c r="B18" s="1">
        <v>43565</v>
      </c>
      <c r="C18">
        <v>1</v>
      </c>
      <c r="D18" t="s">
        <v>24</v>
      </c>
      <c r="E18" t="s">
        <v>36</v>
      </c>
      <c r="F18" t="s">
        <v>38</v>
      </c>
      <c r="G18" t="s">
        <v>39</v>
      </c>
      <c r="H18" t="str">
        <f t="shared" si="0"/>
        <v>葉蟬</v>
      </c>
      <c r="I18" t="s">
        <v>158</v>
      </c>
    </row>
    <row r="19" spans="1:9" x14ac:dyDescent="0.25">
      <c r="A19" t="s">
        <v>124</v>
      </c>
      <c r="B19" s="1">
        <v>43565</v>
      </c>
      <c r="C19">
        <v>1</v>
      </c>
      <c r="D19" t="s">
        <v>17</v>
      </c>
      <c r="E19" t="s">
        <v>40</v>
      </c>
      <c r="F19" t="s">
        <v>19</v>
      </c>
      <c r="H19">
        <f t="shared" si="0"/>
        <v>0</v>
      </c>
      <c r="I19" t="s">
        <v>160</v>
      </c>
    </row>
    <row r="20" spans="1:9" x14ac:dyDescent="0.25">
      <c r="A20" t="s">
        <v>124</v>
      </c>
      <c r="B20" s="1">
        <v>43565</v>
      </c>
      <c r="C20">
        <v>2</v>
      </c>
      <c r="D20" t="s">
        <v>24</v>
      </c>
      <c r="E20" t="s">
        <v>41</v>
      </c>
      <c r="F20" t="s">
        <v>38</v>
      </c>
      <c r="G20" t="s">
        <v>42</v>
      </c>
      <c r="H20" t="str">
        <f t="shared" si="0"/>
        <v>飛蝨</v>
      </c>
      <c r="I20" t="s">
        <v>169</v>
      </c>
    </row>
    <row r="21" spans="1:9" x14ac:dyDescent="0.25">
      <c r="A21" t="s">
        <v>124</v>
      </c>
      <c r="B21" s="1">
        <v>43565</v>
      </c>
      <c r="C21">
        <v>25</v>
      </c>
      <c r="D21" t="s">
        <v>9</v>
      </c>
      <c r="E21" t="s">
        <v>43</v>
      </c>
      <c r="F21" t="s">
        <v>44</v>
      </c>
      <c r="H21">
        <f t="shared" si="0"/>
        <v>0</v>
      </c>
      <c r="I21" t="s">
        <v>131</v>
      </c>
    </row>
    <row r="22" spans="1:9" x14ac:dyDescent="0.25">
      <c r="A22" t="s">
        <v>124</v>
      </c>
      <c r="B22" s="1">
        <v>43579</v>
      </c>
      <c r="C22">
        <v>1</v>
      </c>
      <c r="D22" t="s">
        <v>45</v>
      </c>
      <c r="E22" t="s">
        <v>18</v>
      </c>
      <c r="F22" t="s">
        <v>19</v>
      </c>
      <c r="H22">
        <f t="shared" si="0"/>
        <v>0</v>
      </c>
      <c r="I22" t="s">
        <v>232</v>
      </c>
    </row>
    <row r="23" spans="1:9" x14ac:dyDescent="0.25">
      <c r="A23" t="s">
        <v>124</v>
      </c>
      <c r="B23" s="1">
        <v>43579</v>
      </c>
      <c r="C23">
        <v>1</v>
      </c>
      <c r="D23" t="s">
        <v>9</v>
      </c>
      <c r="E23" t="s">
        <v>20</v>
      </c>
      <c r="F23" t="s">
        <v>11</v>
      </c>
      <c r="H23">
        <f t="shared" si="0"/>
        <v>0</v>
      </c>
      <c r="I23" t="s">
        <v>195</v>
      </c>
    </row>
    <row r="24" spans="1:9" x14ac:dyDescent="0.25">
      <c r="A24" t="s">
        <v>124</v>
      </c>
      <c r="B24" s="1">
        <v>43579</v>
      </c>
      <c r="C24">
        <v>1</v>
      </c>
      <c r="D24" t="s">
        <v>31</v>
      </c>
      <c r="E24" t="s">
        <v>46</v>
      </c>
      <c r="F24" t="s">
        <v>23</v>
      </c>
      <c r="H24">
        <f t="shared" si="0"/>
        <v>0</v>
      </c>
      <c r="I24" t="s">
        <v>261</v>
      </c>
    </row>
    <row r="25" spans="1:9" x14ac:dyDescent="0.25">
      <c r="A25" t="s">
        <v>124</v>
      </c>
      <c r="B25" s="1">
        <v>43579</v>
      </c>
      <c r="C25">
        <v>1</v>
      </c>
      <c r="D25" t="s">
        <v>17</v>
      </c>
      <c r="E25" t="s">
        <v>47</v>
      </c>
      <c r="F25" t="s">
        <v>19</v>
      </c>
      <c r="H25">
        <f t="shared" si="0"/>
        <v>0</v>
      </c>
      <c r="I25" t="s">
        <v>246</v>
      </c>
    </row>
    <row r="26" spans="1:9" x14ac:dyDescent="0.25">
      <c r="A26" t="s">
        <v>124</v>
      </c>
      <c r="B26" s="1">
        <v>43579</v>
      </c>
      <c r="C26">
        <v>2</v>
      </c>
      <c r="D26" t="s">
        <v>31</v>
      </c>
      <c r="E26" t="s">
        <v>48</v>
      </c>
      <c r="F26" t="s">
        <v>49</v>
      </c>
      <c r="G26" t="s">
        <v>50</v>
      </c>
      <c r="H26">
        <f t="shared" si="0"/>
        <v>0</v>
      </c>
      <c r="I26" t="s">
        <v>198</v>
      </c>
    </row>
    <row r="27" spans="1:9" x14ac:dyDescent="0.25">
      <c r="A27" t="s">
        <v>124</v>
      </c>
      <c r="B27" s="1">
        <v>43579</v>
      </c>
      <c r="C27">
        <v>3</v>
      </c>
      <c r="D27" t="s">
        <v>21</v>
      </c>
      <c r="E27" t="s">
        <v>51</v>
      </c>
      <c r="F27" t="s">
        <v>23</v>
      </c>
      <c r="H27" t="str">
        <f t="shared" si="0"/>
        <v>蜘蛛</v>
      </c>
      <c r="I27" t="s">
        <v>173</v>
      </c>
    </row>
    <row r="28" spans="1:9" x14ac:dyDescent="0.25">
      <c r="A28" t="s">
        <v>124</v>
      </c>
      <c r="B28" s="1">
        <v>43579</v>
      </c>
      <c r="C28">
        <v>5</v>
      </c>
      <c r="D28" t="s">
        <v>9</v>
      </c>
      <c r="E28" t="s">
        <v>27</v>
      </c>
      <c r="F28" t="s">
        <v>23</v>
      </c>
      <c r="H28">
        <f t="shared" si="0"/>
        <v>0</v>
      </c>
      <c r="I28" t="s">
        <v>162</v>
      </c>
    </row>
    <row r="29" spans="1:9" x14ac:dyDescent="0.25">
      <c r="A29" t="s">
        <v>124</v>
      </c>
      <c r="B29" s="1">
        <v>43579</v>
      </c>
      <c r="C29">
        <v>1</v>
      </c>
      <c r="D29" t="s">
        <v>21</v>
      </c>
      <c r="E29" t="s">
        <v>52</v>
      </c>
      <c r="F29" t="s">
        <v>53</v>
      </c>
      <c r="G29" t="s">
        <v>54</v>
      </c>
      <c r="H29" t="str">
        <f t="shared" si="0"/>
        <v>蜘蛛</v>
      </c>
      <c r="I29" t="s">
        <v>184</v>
      </c>
    </row>
    <row r="30" spans="1:9" x14ac:dyDescent="0.25">
      <c r="A30" t="s">
        <v>124</v>
      </c>
      <c r="B30" s="1">
        <v>43579</v>
      </c>
      <c r="C30">
        <v>1</v>
      </c>
      <c r="D30" t="s">
        <v>21</v>
      </c>
      <c r="E30" t="s">
        <v>52</v>
      </c>
      <c r="F30" t="s">
        <v>23</v>
      </c>
      <c r="G30" t="s">
        <v>55</v>
      </c>
      <c r="H30" t="str">
        <f t="shared" si="0"/>
        <v>蜘蛛</v>
      </c>
      <c r="I30" t="s">
        <v>184</v>
      </c>
    </row>
    <row r="31" spans="1:9" x14ac:dyDescent="0.25">
      <c r="A31" t="s">
        <v>124</v>
      </c>
      <c r="B31" s="1">
        <v>43579</v>
      </c>
      <c r="C31">
        <v>1</v>
      </c>
      <c r="D31" t="s">
        <v>9</v>
      </c>
      <c r="E31" t="s">
        <v>56</v>
      </c>
      <c r="F31" t="s">
        <v>23</v>
      </c>
      <c r="H31">
        <f t="shared" si="0"/>
        <v>0</v>
      </c>
      <c r="I31" t="s">
        <v>236</v>
      </c>
    </row>
    <row r="32" spans="1:9" x14ac:dyDescent="0.25">
      <c r="A32" t="s">
        <v>124</v>
      </c>
      <c r="B32" s="1">
        <v>43579</v>
      </c>
      <c r="C32">
        <v>1</v>
      </c>
      <c r="D32" t="s">
        <v>17</v>
      </c>
      <c r="E32" t="s">
        <v>57</v>
      </c>
      <c r="F32" t="s">
        <v>19</v>
      </c>
      <c r="H32">
        <f t="shared" si="0"/>
        <v>0</v>
      </c>
      <c r="I32" t="s">
        <v>237</v>
      </c>
    </row>
    <row r="33" spans="1:9" x14ac:dyDescent="0.25">
      <c r="A33" t="s">
        <v>124</v>
      </c>
      <c r="B33" s="1">
        <v>43579</v>
      </c>
      <c r="C33">
        <v>1</v>
      </c>
      <c r="D33" t="s">
        <v>24</v>
      </c>
      <c r="E33" t="s">
        <v>58</v>
      </c>
      <c r="F33" t="s">
        <v>59</v>
      </c>
      <c r="H33">
        <f t="shared" si="0"/>
        <v>0</v>
      </c>
      <c r="I33" t="s">
        <v>288</v>
      </c>
    </row>
    <row r="34" spans="1:9" x14ac:dyDescent="0.25">
      <c r="A34" t="s">
        <v>124</v>
      </c>
      <c r="B34" s="1">
        <v>43579</v>
      </c>
      <c r="C34">
        <v>1</v>
      </c>
      <c r="D34" t="s">
        <v>9</v>
      </c>
      <c r="E34" t="s">
        <v>60</v>
      </c>
      <c r="F34" t="s">
        <v>19</v>
      </c>
      <c r="H34">
        <f t="shared" si="0"/>
        <v>0</v>
      </c>
      <c r="I34" t="s">
        <v>200</v>
      </c>
    </row>
    <row r="35" spans="1:9" x14ac:dyDescent="0.25">
      <c r="A35" t="s">
        <v>124</v>
      </c>
      <c r="B35" s="1">
        <v>43579</v>
      </c>
      <c r="C35">
        <v>11</v>
      </c>
      <c r="D35" t="s">
        <v>9</v>
      </c>
      <c r="E35" t="s">
        <v>10</v>
      </c>
      <c r="F35" t="s">
        <v>23</v>
      </c>
      <c r="G35" t="s">
        <v>28</v>
      </c>
      <c r="H35">
        <f t="shared" si="0"/>
        <v>0</v>
      </c>
      <c r="I35" t="s">
        <v>153</v>
      </c>
    </row>
    <row r="36" spans="1:9" x14ac:dyDescent="0.25">
      <c r="A36" t="s">
        <v>124</v>
      </c>
      <c r="B36" s="1">
        <v>43579</v>
      </c>
      <c r="C36">
        <v>12</v>
      </c>
      <c r="D36" t="s">
        <v>29</v>
      </c>
      <c r="E36" t="s">
        <v>10</v>
      </c>
      <c r="F36" t="s">
        <v>11</v>
      </c>
      <c r="H36">
        <f t="shared" si="0"/>
        <v>0</v>
      </c>
      <c r="I36" t="s">
        <v>153</v>
      </c>
    </row>
    <row r="37" spans="1:9" x14ac:dyDescent="0.25">
      <c r="A37" t="s">
        <v>124</v>
      </c>
      <c r="B37" s="1">
        <v>43579</v>
      </c>
      <c r="C37">
        <v>2</v>
      </c>
      <c r="D37" t="s">
        <v>29</v>
      </c>
      <c r="E37" t="s">
        <v>61</v>
      </c>
      <c r="F37" t="s">
        <v>11</v>
      </c>
      <c r="H37">
        <f t="shared" si="0"/>
        <v>0</v>
      </c>
      <c r="I37" t="s">
        <v>249</v>
      </c>
    </row>
    <row r="38" spans="1:9" x14ac:dyDescent="0.25">
      <c r="A38" t="s">
        <v>124</v>
      </c>
      <c r="B38" s="1">
        <v>43579</v>
      </c>
      <c r="C38">
        <v>1</v>
      </c>
      <c r="D38" t="s">
        <v>9</v>
      </c>
      <c r="E38" t="s">
        <v>62</v>
      </c>
      <c r="F38" t="s">
        <v>11</v>
      </c>
      <c r="H38">
        <f t="shared" si="0"/>
        <v>0</v>
      </c>
      <c r="I38" t="s">
        <v>165</v>
      </c>
    </row>
    <row r="39" spans="1:9" x14ac:dyDescent="0.25">
      <c r="A39" t="s">
        <v>124</v>
      </c>
      <c r="B39" s="1">
        <v>43579</v>
      </c>
      <c r="C39">
        <v>38</v>
      </c>
      <c r="D39" t="s">
        <v>9</v>
      </c>
      <c r="E39" t="s">
        <v>12</v>
      </c>
      <c r="F39" t="s">
        <v>44</v>
      </c>
      <c r="G39" t="s">
        <v>14</v>
      </c>
      <c r="H39">
        <f t="shared" si="0"/>
        <v>0</v>
      </c>
      <c r="I39" t="s">
        <v>155</v>
      </c>
    </row>
    <row r="40" spans="1:9" x14ac:dyDescent="0.25">
      <c r="A40" t="s">
        <v>124</v>
      </c>
      <c r="B40" s="1">
        <v>43579</v>
      </c>
      <c r="C40">
        <v>7</v>
      </c>
      <c r="D40" t="s">
        <v>29</v>
      </c>
      <c r="E40" t="s">
        <v>12</v>
      </c>
      <c r="F40" t="s">
        <v>11</v>
      </c>
      <c r="G40" t="s">
        <v>63</v>
      </c>
      <c r="H40">
        <f t="shared" si="0"/>
        <v>0</v>
      </c>
      <c r="I40" t="s">
        <v>155</v>
      </c>
    </row>
    <row r="41" spans="1:9" x14ac:dyDescent="0.25">
      <c r="A41" t="s">
        <v>124</v>
      </c>
      <c r="B41" s="1">
        <v>43579</v>
      </c>
      <c r="C41">
        <v>2</v>
      </c>
      <c r="D41" t="s">
        <v>9</v>
      </c>
      <c r="E41" t="s">
        <v>12</v>
      </c>
      <c r="F41" t="s">
        <v>11</v>
      </c>
      <c r="G41" t="s">
        <v>15</v>
      </c>
      <c r="H41">
        <f t="shared" si="0"/>
        <v>0</v>
      </c>
      <c r="I41" t="s">
        <v>155</v>
      </c>
    </row>
    <row r="42" spans="1:9" x14ac:dyDescent="0.25">
      <c r="A42" t="s">
        <v>124</v>
      </c>
      <c r="B42" s="1">
        <v>43579</v>
      </c>
      <c r="C42">
        <v>1</v>
      </c>
      <c r="D42" t="s">
        <v>24</v>
      </c>
      <c r="E42" t="s">
        <v>64</v>
      </c>
      <c r="F42" t="s">
        <v>33</v>
      </c>
      <c r="G42" t="s">
        <v>65</v>
      </c>
      <c r="H42">
        <f t="shared" si="0"/>
        <v>0</v>
      </c>
      <c r="I42" t="s">
        <v>185</v>
      </c>
    </row>
    <row r="43" spans="1:9" x14ac:dyDescent="0.25">
      <c r="A43" t="s">
        <v>124</v>
      </c>
      <c r="B43" s="1">
        <v>43579</v>
      </c>
      <c r="C43">
        <v>2</v>
      </c>
      <c r="D43" t="s">
        <v>24</v>
      </c>
      <c r="E43" t="s">
        <v>36</v>
      </c>
      <c r="F43" t="s">
        <v>33</v>
      </c>
      <c r="G43" t="s">
        <v>66</v>
      </c>
      <c r="H43" t="str">
        <f t="shared" si="0"/>
        <v>葉蟬</v>
      </c>
      <c r="I43" t="s">
        <v>158</v>
      </c>
    </row>
    <row r="44" spans="1:9" x14ac:dyDescent="0.25">
      <c r="A44" t="s">
        <v>124</v>
      </c>
      <c r="B44" s="1">
        <v>43579</v>
      </c>
      <c r="C44">
        <v>4</v>
      </c>
      <c r="D44" t="s">
        <v>24</v>
      </c>
      <c r="E44" t="s">
        <v>67</v>
      </c>
      <c r="F44" t="s">
        <v>33</v>
      </c>
      <c r="G44" t="s">
        <v>68</v>
      </c>
      <c r="H44" t="str">
        <f t="shared" si="0"/>
        <v>葉蟬</v>
      </c>
      <c r="I44" t="s">
        <v>158</v>
      </c>
    </row>
    <row r="45" spans="1:9" x14ac:dyDescent="0.25">
      <c r="A45" t="s">
        <v>124</v>
      </c>
      <c r="B45" s="1">
        <v>43579</v>
      </c>
      <c r="C45">
        <v>1</v>
      </c>
      <c r="D45" t="s">
        <v>45</v>
      </c>
      <c r="E45" t="s">
        <v>40</v>
      </c>
      <c r="F45" t="s">
        <v>19</v>
      </c>
      <c r="H45">
        <f t="shared" si="0"/>
        <v>0</v>
      </c>
      <c r="I45" t="s">
        <v>160</v>
      </c>
    </row>
    <row r="46" spans="1:9" x14ac:dyDescent="0.25">
      <c r="A46" t="s">
        <v>124</v>
      </c>
      <c r="B46" s="1">
        <v>43579</v>
      </c>
      <c r="C46">
        <v>7</v>
      </c>
      <c r="D46" t="s">
        <v>24</v>
      </c>
      <c r="E46" t="s">
        <v>69</v>
      </c>
      <c r="F46" t="s">
        <v>33</v>
      </c>
      <c r="G46" t="s">
        <v>42</v>
      </c>
      <c r="H46" t="str">
        <f t="shared" si="0"/>
        <v>飛蝨</v>
      </c>
      <c r="I46" t="s">
        <v>169</v>
      </c>
    </row>
    <row r="47" spans="1:9" x14ac:dyDescent="0.25">
      <c r="A47" t="s">
        <v>124</v>
      </c>
      <c r="B47" s="1">
        <v>43579</v>
      </c>
      <c r="C47">
        <v>5</v>
      </c>
      <c r="D47" t="s">
        <v>24</v>
      </c>
      <c r="E47" t="s">
        <v>69</v>
      </c>
      <c r="F47" t="s">
        <v>33</v>
      </c>
      <c r="G47" t="s">
        <v>70</v>
      </c>
      <c r="H47" t="str">
        <f t="shared" si="0"/>
        <v>飛蝨</v>
      </c>
      <c r="I47" t="s">
        <v>169</v>
      </c>
    </row>
    <row r="48" spans="1:9" x14ac:dyDescent="0.25">
      <c r="A48" t="s">
        <v>124</v>
      </c>
      <c r="B48" s="1">
        <v>43579</v>
      </c>
      <c r="C48">
        <v>1</v>
      </c>
      <c r="D48" t="s">
        <v>31</v>
      </c>
      <c r="E48" t="s">
        <v>71</v>
      </c>
      <c r="F48" t="s">
        <v>23</v>
      </c>
      <c r="G48" t="s">
        <v>72</v>
      </c>
      <c r="H48" t="str">
        <f t="shared" si="0"/>
        <v>瓢蟲</v>
      </c>
      <c r="I48" t="s">
        <v>143</v>
      </c>
    </row>
    <row r="49" spans="1:9" x14ac:dyDescent="0.25">
      <c r="A49" t="s">
        <v>124</v>
      </c>
      <c r="B49" s="1">
        <v>43579</v>
      </c>
      <c r="C49">
        <v>1</v>
      </c>
      <c r="D49" t="s">
        <v>21</v>
      </c>
      <c r="E49" t="s">
        <v>73</v>
      </c>
      <c r="F49" t="s">
        <v>23</v>
      </c>
      <c r="H49" t="str">
        <f t="shared" si="0"/>
        <v>蜘蛛</v>
      </c>
      <c r="I49" t="s">
        <v>201</v>
      </c>
    </row>
    <row r="50" spans="1:9" x14ac:dyDescent="0.25">
      <c r="A50" t="s">
        <v>124</v>
      </c>
      <c r="B50" s="1">
        <v>43579</v>
      </c>
      <c r="C50">
        <v>1</v>
      </c>
      <c r="D50" t="s">
        <v>17</v>
      </c>
      <c r="E50" t="s">
        <v>74</v>
      </c>
      <c r="F50" t="s">
        <v>23</v>
      </c>
      <c r="H50">
        <f t="shared" si="0"/>
        <v>0</v>
      </c>
      <c r="I50" t="s">
        <v>129</v>
      </c>
    </row>
    <row r="51" spans="1:9" x14ac:dyDescent="0.25">
      <c r="A51" t="s">
        <v>124</v>
      </c>
      <c r="B51" s="1">
        <v>43600</v>
      </c>
      <c r="C51">
        <v>3</v>
      </c>
      <c r="D51" t="s">
        <v>9</v>
      </c>
      <c r="E51" t="s">
        <v>75</v>
      </c>
      <c r="F51" t="s">
        <v>44</v>
      </c>
      <c r="H51">
        <f t="shared" si="0"/>
        <v>0</v>
      </c>
      <c r="I51" t="s">
        <v>426</v>
      </c>
    </row>
    <row r="52" spans="1:9" x14ac:dyDescent="0.25">
      <c r="A52" t="s">
        <v>124</v>
      </c>
      <c r="B52" s="1">
        <v>43600</v>
      </c>
      <c r="C52">
        <v>1</v>
      </c>
      <c r="D52" t="s">
        <v>24</v>
      </c>
      <c r="E52" t="s">
        <v>25</v>
      </c>
      <c r="F52" t="s">
        <v>53</v>
      </c>
      <c r="H52">
        <f t="shared" si="0"/>
        <v>0</v>
      </c>
      <c r="I52" t="s">
        <v>196</v>
      </c>
    </row>
    <row r="53" spans="1:9" x14ac:dyDescent="0.25">
      <c r="A53" t="s">
        <v>124</v>
      </c>
      <c r="B53" s="1">
        <v>43600</v>
      </c>
      <c r="C53">
        <v>6</v>
      </c>
      <c r="D53" t="s">
        <v>29</v>
      </c>
      <c r="E53" t="s">
        <v>76</v>
      </c>
      <c r="F53" t="s">
        <v>23</v>
      </c>
      <c r="H53">
        <f t="shared" si="0"/>
        <v>0</v>
      </c>
      <c r="I53" t="s">
        <v>162</v>
      </c>
    </row>
    <row r="54" spans="1:9" x14ac:dyDescent="0.25">
      <c r="A54" t="s">
        <v>124</v>
      </c>
      <c r="B54" s="1">
        <v>43600</v>
      </c>
      <c r="C54">
        <v>2</v>
      </c>
      <c r="D54" t="s">
        <v>21</v>
      </c>
      <c r="E54" t="s">
        <v>52</v>
      </c>
      <c r="F54" t="s">
        <v>23</v>
      </c>
      <c r="G54" t="s">
        <v>55</v>
      </c>
      <c r="H54" t="str">
        <f t="shared" si="0"/>
        <v>蜘蛛</v>
      </c>
      <c r="I54" t="s">
        <v>184</v>
      </c>
    </row>
    <row r="55" spans="1:9" x14ac:dyDescent="0.25">
      <c r="A55" t="s">
        <v>124</v>
      </c>
      <c r="B55" s="1">
        <v>43600</v>
      </c>
      <c r="C55">
        <v>1</v>
      </c>
      <c r="D55" t="s">
        <v>77</v>
      </c>
      <c r="E55" t="s">
        <v>52</v>
      </c>
      <c r="F55" t="s">
        <v>53</v>
      </c>
      <c r="G55" t="s">
        <v>78</v>
      </c>
      <c r="H55" t="str">
        <f t="shared" si="0"/>
        <v>蜘蛛</v>
      </c>
      <c r="I55" t="s">
        <v>184</v>
      </c>
    </row>
    <row r="56" spans="1:9" x14ac:dyDescent="0.25">
      <c r="A56" t="s">
        <v>124</v>
      </c>
      <c r="B56" s="1">
        <v>43600</v>
      </c>
      <c r="C56">
        <v>1</v>
      </c>
      <c r="D56" t="s">
        <v>9</v>
      </c>
      <c r="E56" t="s">
        <v>79</v>
      </c>
      <c r="F56" t="s">
        <v>23</v>
      </c>
      <c r="H56">
        <f t="shared" si="0"/>
        <v>0</v>
      </c>
      <c r="I56" t="s">
        <v>427</v>
      </c>
    </row>
    <row r="57" spans="1:9" x14ac:dyDescent="0.25">
      <c r="A57" t="s">
        <v>124</v>
      </c>
      <c r="B57" s="1">
        <v>43600</v>
      </c>
      <c r="C57">
        <v>1</v>
      </c>
      <c r="D57" t="s">
        <v>80</v>
      </c>
      <c r="E57" t="s">
        <v>81</v>
      </c>
      <c r="F57" t="s">
        <v>49</v>
      </c>
      <c r="H57">
        <f t="shared" si="0"/>
        <v>0</v>
      </c>
      <c r="I57" t="s">
        <v>428</v>
      </c>
    </row>
    <row r="58" spans="1:9" x14ac:dyDescent="0.25">
      <c r="A58" t="s">
        <v>124</v>
      </c>
      <c r="B58" s="1">
        <v>43600</v>
      </c>
      <c r="C58">
        <v>3</v>
      </c>
      <c r="D58" t="s">
        <v>9</v>
      </c>
      <c r="E58" t="s">
        <v>10</v>
      </c>
      <c r="F58" t="s">
        <v>23</v>
      </c>
      <c r="G58" t="s">
        <v>82</v>
      </c>
      <c r="H58">
        <f t="shared" si="0"/>
        <v>0</v>
      </c>
      <c r="I58" t="s">
        <v>153</v>
      </c>
    </row>
    <row r="59" spans="1:9" x14ac:dyDescent="0.25">
      <c r="A59" t="s">
        <v>124</v>
      </c>
      <c r="B59" s="1">
        <v>43600</v>
      </c>
      <c r="C59">
        <v>12</v>
      </c>
      <c r="D59" t="s">
        <v>9</v>
      </c>
      <c r="E59" t="s">
        <v>10</v>
      </c>
      <c r="F59" t="s">
        <v>11</v>
      </c>
      <c r="H59">
        <f t="shared" si="0"/>
        <v>0</v>
      </c>
      <c r="I59" t="s">
        <v>153</v>
      </c>
    </row>
    <row r="60" spans="1:9" x14ac:dyDescent="0.25">
      <c r="A60" t="s">
        <v>124</v>
      </c>
      <c r="B60" s="1">
        <v>43600</v>
      </c>
      <c r="C60">
        <v>1</v>
      </c>
      <c r="D60" t="s">
        <v>31</v>
      </c>
      <c r="E60" t="s">
        <v>83</v>
      </c>
      <c r="F60" t="s">
        <v>33</v>
      </c>
      <c r="G60" t="s">
        <v>84</v>
      </c>
      <c r="H60">
        <f t="shared" si="0"/>
        <v>0</v>
      </c>
      <c r="I60" t="s">
        <v>149</v>
      </c>
    </row>
    <row r="61" spans="1:9" x14ac:dyDescent="0.25">
      <c r="A61" t="s">
        <v>124</v>
      </c>
      <c r="B61" s="1">
        <v>43600</v>
      </c>
      <c r="C61">
        <v>2</v>
      </c>
      <c r="D61" t="s">
        <v>9</v>
      </c>
      <c r="E61" t="s">
        <v>12</v>
      </c>
      <c r="F61" t="s">
        <v>11</v>
      </c>
      <c r="G61" t="s">
        <v>14</v>
      </c>
      <c r="H61">
        <f t="shared" si="0"/>
        <v>0</v>
      </c>
      <c r="I61" t="s">
        <v>155</v>
      </c>
    </row>
    <row r="62" spans="1:9" x14ac:dyDescent="0.25">
      <c r="A62" t="s">
        <v>124</v>
      </c>
      <c r="B62" s="1">
        <v>43600</v>
      </c>
      <c r="C62">
        <v>1</v>
      </c>
      <c r="D62" t="s">
        <v>24</v>
      </c>
      <c r="E62" t="s">
        <v>64</v>
      </c>
      <c r="F62" t="s">
        <v>33</v>
      </c>
      <c r="G62" t="s">
        <v>85</v>
      </c>
      <c r="H62">
        <f t="shared" si="0"/>
        <v>0</v>
      </c>
      <c r="I62" t="s">
        <v>185</v>
      </c>
    </row>
    <row r="63" spans="1:9" x14ac:dyDescent="0.25">
      <c r="A63" t="s">
        <v>124</v>
      </c>
      <c r="B63" s="1">
        <v>43600</v>
      </c>
      <c r="C63">
        <v>1</v>
      </c>
      <c r="D63" t="s">
        <v>24</v>
      </c>
      <c r="E63" t="s">
        <v>36</v>
      </c>
      <c r="F63" t="s">
        <v>33</v>
      </c>
      <c r="G63" t="s">
        <v>68</v>
      </c>
      <c r="H63" t="str">
        <f t="shared" si="0"/>
        <v>葉蟬</v>
      </c>
      <c r="I63" t="s">
        <v>158</v>
      </c>
    </row>
    <row r="64" spans="1:9" x14ac:dyDescent="0.25">
      <c r="A64" t="s">
        <v>124</v>
      </c>
      <c r="B64" s="1">
        <v>43600</v>
      </c>
      <c r="C64">
        <v>1</v>
      </c>
      <c r="D64" t="s">
        <v>86</v>
      </c>
      <c r="E64" t="s">
        <v>87</v>
      </c>
      <c r="F64" t="s">
        <v>38</v>
      </c>
      <c r="G64" t="s">
        <v>88</v>
      </c>
      <c r="H64">
        <f t="shared" si="0"/>
        <v>0</v>
      </c>
      <c r="I64" t="s">
        <v>186</v>
      </c>
    </row>
    <row r="65" spans="1:9" x14ac:dyDescent="0.25">
      <c r="A65" t="s">
        <v>124</v>
      </c>
      <c r="B65" s="1">
        <v>43600</v>
      </c>
      <c r="C65">
        <v>4</v>
      </c>
      <c r="D65" t="s">
        <v>24</v>
      </c>
      <c r="E65" t="s">
        <v>69</v>
      </c>
      <c r="F65" t="s">
        <v>33</v>
      </c>
      <c r="G65" t="s">
        <v>42</v>
      </c>
      <c r="H65" t="str">
        <f t="shared" si="0"/>
        <v>飛蝨</v>
      </c>
      <c r="I65" t="s">
        <v>169</v>
      </c>
    </row>
    <row r="66" spans="1:9" x14ac:dyDescent="0.25">
      <c r="A66" t="s">
        <v>124</v>
      </c>
      <c r="B66" s="1">
        <v>43600</v>
      </c>
      <c r="C66">
        <v>2</v>
      </c>
      <c r="D66" t="s">
        <v>24</v>
      </c>
      <c r="E66" t="s">
        <v>69</v>
      </c>
      <c r="F66" t="s">
        <v>33</v>
      </c>
      <c r="G66" t="s">
        <v>70</v>
      </c>
      <c r="H66" t="str">
        <f t="shared" si="0"/>
        <v>飛蝨</v>
      </c>
      <c r="I66" t="s">
        <v>169</v>
      </c>
    </row>
    <row r="67" spans="1:9" x14ac:dyDescent="0.25">
      <c r="A67" t="s">
        <v>124</v>
      </c>
      <c r="B67" s="1">
        <v>43600</v>
      </c>
      <c r="C67">
        <v>1</v>
      </c>
      <c r="D67" t="s">
        <v>17</v>
      </c>
      <c r="E67" t="s">
        <v>89</v>
      </c>
      <c r="F67" t="s">
        <v>19</v>
      </c>
      <c r="H67">
        <f t="shared" ref="H67:H148" si="1">IF(OR(COUNTIF(E67,"飛蝨*"),COUNTIF(E67,"稻蝨*")),"飛蝨",IF(COUNTIF(E67,"葉蟬*"),"葉蟬",IF(COUNTIF(E67,"瓢蟲*"),"瓢蟲",IF(COUNTIF(D67,"蜘蛛*"),"蜘蛛", 0))))</f>
        <v>0</v>
      </c>
      <c r="I67" t="s">
        <v>180</v>
      </c>
    </row>
    <row r="68" spans="1:9" x14ac:dyDescent="0.25">
      <c r="A68" t="s">
        <v>124</v>
      </c>
      <c r="B68" s="1">
        <v>43600</v>
      </c>
      <c r="C68">
        <v>26</v>
      </c>
      <c r="D68" t="s">
        <v>80</v>
      </c>
      <c r="E68" t="s">
        <v>90</v>
      </c>
      <c r="F68" t="s">
        <v>33</v>
      </c>
      <c r="G68" t="s">
        <v>91</v>
      </c>
      <c r="H68">
        <f t="shared" si="1"/>
        <v>0</v>
      </c>
      <c r="I68" t="s">
        <v>187</v>
      </c>
    </row>
    <row r="69" spans="1:9" x14ac:dyDescent="0.25">
      <c r="A69" t="s">
        <v>124</v>
      </c>
      <c r="B69" s="1">
        <v>43600</v>
      </c>
      <c r="C69">
        <v>1</v>
      </c>
      <c r="D69" t="s">
        <v>21</v>
      </c>
      <c r="E69" t="s">
        <v>92</v>
      </c>
      <c r="F69" t="s">
        <v>23</v>
      </c>
      <c r="H69" t="str">
        <f t="shared" si="1"/>
        <v>蜘蛛</v>
      </c>
      <c r="I69" t="s">
        <v>201</v>
      </c>
    </row>
    <row r="70" spans="1:9" x14ac:dyDescent="0.25">
      <c r="A70" t="s">
        <v>124</v>
      </c>
      <c r="B70" s="1">
        <v>43600</v>
      </c>
      <c r="C70">
        <v>2</v>
      </c>
      <c r="D70" t="s">
        <v>80</v>
      </c>
      <c r="E70" t="s">
        <v>93</v>
      </c>
      <c r="F70" t="s">
        <v>49</v>
      </c>
      <c r="H70">
        <f t="shared" si="1"/>
        <v>0</v>
      </c>
      <c r="I70" t="s">
        <v>202</v>
      </c>
    </row>
    <row r="71" spans="1:9" x14ac:dyDescent="0.25">
      <c r="A71" t="s">
        <v>124</v>
      </c>
      <c r="B71" s="1">
        <v>43600</v>
      </c>
      <c r="C71">
        <v>1</v>
      </c>
      <c r="D71" t="s">
        <v>17</v>
      </c>
      <c r="E71" t="s">
        <v>74</v>
      </c>
      <c r="F71" t="s">
        <v>23</v>
      </c>
      <c r="G71" t="s">
        <v>94</v>
      </c>
      <c r="H71">
        <f t="shared" si="1"/>
        <v>0</v>
      </c>
      <c r="I71" t="s">
        <v>129</v>
      </c>
    </row>
    <row r="72" spans="1:9" x14ac:dyDescent="0.25">
      <c r="A72" t="s">
        <v>124</v>
      </c>
      <c r="B72" s="1">
        <v>43600</v>
      </c>
      <c r="C72">
        <v>1</v>
      </c>
      <c r="D72" t="s">
        <v>17</v>
      </c>
      <c r="E72" t="s">
        <v>95</v>
      </c>
      <c r="F72" t="s">
        <v>19</v>
      </c>
      <c r="H72">
        <f t="shared" si="1"/>
        <v>0</v>
      </c>
      <c r="I72" t="s">
        <v>268</v>
      </c>
    </row>
    <row r="73" spans="1:9" x14ac:dyDescent="0.25">
      <c r="A73" t="s">
        <v>124</v>
      </c>
      <c r="B73" s="1">
        <v>43616</v>
      </c>
      <c r="C73">
        <v>2</v>
      </c>
      <c r="D73" t="s">
        <v>31</v>
      </c>
      <c r="E73" t="s">
        <v>46</v>
      </c>
      <c r="F73" t="s">
        <v>53</v>
      </c>
      <c r="G73" t="s">
        <v>96</v>
      </c>
      <c r="H73">
        <f t="shared" si="1"/>
        <v>0</v>
      </c>
      <c r="I73" t="s">
        <v>261</v>
      </c>
    </row>
    <row r="74" spans="1:9" x14ac:dyDescent="0.25">
      <c r="A74" t="s">
        <v>124</v>
      </c>
      <c r="B74" s="1">
        <v>43616</v>
      </c>
      <c r="C74">
        <v>10</v>
      </c>
      <c r="D74" t="s">
        <v>9</v>
      </c>
      <c r="E74" t="s">
        <v>97</v>
      </c>
      <c r="F74" t="s">
        <v>11</v>
      </c>
      <c r="G74" t="s">
        <v>98</v>
      </c>
      <c r="H74">
        <f t="shared" si="1"/>
        <v>0</v>
      </c>
      <c r="I74" t="s">
        <v>203</v>
      </c>
    </row>
    <row r="75" spans="1:9" x14ac:dyDescent="0.25">
      <c r="A75" t="s">
        <v>124</v>
      </c>
      <c r="B75" s="1">
        <v>43616</v>
      </c>
      <c r="C75">
        <v>1</v>
      </c>
      <c r="D75" t="s">
        <v>45</v>
      </c>
      <c r="E75" t="s">
        <v>99</v>
      </c>
      <c r="F75" t="s">
        <v>19</v>
      </c>
      <c r="H75">
        <f t="shared" si="1"/>
        <v>0</v>
      </c>
      <c r="I75" t="s">
        <v>237</v>
      </c>
    </row>
    <row r="76" spans="1:9" x14ac:dyDescent="0.25">
      <c r="A76" t="s">
        <v>124</v>
      </c>
      <c r="B76" s="1">
        <v>43616</v>
      </c>
      <c r="C76">
        <v>2</v>
      </c>
      <c r="D76" t="s">
        <v>9</v>
      </c>
      <c r="E76" t="s">
        <v>60</v>
      </c>
      <c r="F76" t="s">
        <v>19</v>
      </c>
      <c r="H76">
        <f t="shared" si="1"/>
        <v>0</v>
      </c>
      <c r="I76" t="s">
        <v>200</v>
      </c>
    </row>
    <row r="77" spans="1:9" x14ac:dyDescent="0.25">
      <c r="A77" t="s">
        <v>124</v>
      </c>
      <c r="B77" s="1">
        <v>43616</v>
      </c>
      <c r="C77">
        <v>2</v>
      </c>
      <c r="D77" t="s">
        <v>9</v>
      </c>
      <c r="E77" t="s">
        <v>10</v>
      </c>
      <c r="F77" t="s">
        <v>11</v>
      </c>
      <c r="H77">
        <f t="shared" si="1"/>
        <v>0</v>
      </c>
      <c r="I77" t="s">
        <v>153</v>
      </c>
    </row>
    <row r="78" spans="1:9" x14ac:dyDescent="0.25">
      <c r="A78" t="s">
        <v>124</v>
      </c>
      <c r="B78" s="1">
        <v>43616</v>
      </c>
      <c r="C78">
        <v>3</v>
      </c>
      <c r="D78" t="s">
        <v>9</v>
      </c>
      <c r="E78" t="s">
        <v>61</v>
      </c>
      <c r="F78" t="s">
        <v>11</v>
      </c>
      <c r="H78">
        <f t="shared" si="1"/>
        <v>0</v>
      </c>
      <c r="I78" t="s">
        <v>249</v>
      </c>
    </row>
    <row r="79" spans="1:9" x14ac:dyDescent="0.25">
      <c r="A79" t="s">
        <v>124</v>
      </c>
      <c r="B79" s="1">
        <v>43616</v>
      </c>
      <c r="C79">
        <v>3</v>
      </c>
      <c r="D79" t="s">
        <v>9</v>
      </c>
      <c r="E79" t="s">
        <v>62</v>
      </c>
      <c r="F79" t="s">
        <v>11</v>
      </c>
      <c r="H79">
        <f t="shared" si="1"/>
        <v>0</v>
      </c>
      <c r="I79" t="s">
        <v>165</v>
      </c>
    </row>
    <row r="80" spans="1:9" x14ac:dyDescent="0.25">
      <c r="A80" t="s">
        <v>124</v>
      </c>
      <c r="B80" s="1">
        <v>43616</v>
      </c>
      <c r="C80">
        <v>1</v>
      </c>
      <c r="D80" t="s">
        <v>31</v>
      </c>
      <c r="E80" t="s">
        <v>32</v>
      </c>
      <c r="F80" t="s">
        <v>33</v>
      </c>
      <c r="G80" t="s">
        <v>34</v>
      </c>
      <c r="H80">
        <f t="shared" si="1"/>
        <v>0</v>
      </c>
      <c r="I80" t="s">
        <v>149</v>
      </c>
    </row>
    <row r="81" spans="1:9" x14ac:dyDescent="0.25">
      <c r="A81" t="s">
        <v>124</v>
      </c>
      <c r="B81" s="1">
        <v>43616</v>
      </c>
      <c r="C81">
        <v>1</v>
      </c>
      <c r="D81" t="s">
        <v>24</v>
      </c>
      <c r="E81" t="s">
        <v>100</v>
      </c>
      <c r="F81" t="s">
        <v>33</v>
      </c>
      <c r="G81" t="s">
        <v>85</v>
      </c>
      <c r="H81">
        <f t="shared" si="1"/>
        <v>0</v>
      </c>
      <c r="I81" t="s">
        <v>185</v>
      </c>
    </row>
    <row r="82" spans="1:9" x14ac:dyDescent="0.25">
      <c r="A82" t="s">
        <v>124</v>
      </c>
      <c r="B82" s="1">
        <v>43616</v>
      </c>
      <c r="C82">
        <v>2</v>
      </c>
      <c r="D82" t="s">
        <v>24</v>
      </c>
      <c r="E82" t="s">
        <v>36</v>
      </c>
      <c r="F82" t="s">
        <v>33</v>
      </c>
      <c r="G82" t="s">
        <v>39</v>
      </c>
      <c r="H82" t="str">
        <f t="shared" si="1"/>
        <v>葉蟬</v>
      </c>
      <c r="I82" t="s">
        <v>158</v>
      </c>
    </row>
    <row r="83" spans="1:9" x14ac:dyDescent="0.25">
      <c r="A83" t="s">
        <v>124</v>
      </c>
      <c r="B83" s="1">
        <v>43616</v>
      </c>
      <c r="C83">
        <v>1</v>
      </c>
      <c r="D83" t="s">
        <v>101</v>
      </c>
      <c r="E83" t="s">
        <v>102</v>
      </c>
      <c r="F83" t="s">
        <v>33</v>
      </c>
      <c r="H83">
        <f t="shared" si="1"/>
        <v>0</v>
      </c>
      <c r="I83" t="s">
        <v>186</v>
      </c>
    </row>
    <row r="84" spans="1:9" x14ac:dyDescent="0.25">
      <c r="A84" t="s">
        <v>124</v>
      </c>
      <c r="B84" s="1">
        <v>43616</v>
      </c>
      <c r="C84">
        <v>8</v>
      </c>
      <c r="D84" t="s">
        <v>24</v>
      </c>
      <c r="E84" t="s">
        <v>69</v>
      </c>
      <c r="F84" t="s">
        <v>38</v>
      </c>
      <c r="G84" t="s">
        <v>70</v>
      </c>
      <c r="H84" t="str">
        <f t="shared" si="1"/>
        <v>飛蝨</v>
      </c>
      <c r="I84" t="s">
        <v>169</v>
      </c>
    </row>
    <row r="85" spans="1:9" x14ac:dyDescent="0.25">
      <c r="A85" t="s">
        <v>124</v>
      </c>
      <c r="B85" s="1">
        <v>43616</v>
      </c>
      <c r="C85">
        <v>6</v>
      </c>
      <c r="D85" t="s">
        <v>80</v>
      </c>
      <c r="E85" t="s">
        <v>103</v>
      </c>
      <c r="F85" t="s">
        <v>104</v>
      </c>
      <c r="G85" t="s">
        <v>91</v>
      </c>
      <c r="H85">
        <f t="shared" si="1"/>
        <v>0</v>
      </c>
      <c r="I85" t="s">
        <v>187</v>
      </c>
    </row>
    <row r="86" spans="1:9" x14ac:dyDescent="0.25">
      <c r="A86" t="s">
        <v>124</v>
      </c>
      <c r="B86" s="1">
        <v>43616</v>
      </c>
      <c r="C86">
        <v>11</v>
      </c>
      <c r="D86" t="s">
        <v>105</v>
      </c>
      <c r="E86" t="s">
        <v>103</v>
      </c>
      <c r="F86" t="s">
        <v>33</v>
      </c>
      <c r="G86" t="s">
        <v>106</v>
      </c>
      <c r="H86">
        <f t="shared" si="1"/>
        <v>0</v>
      </c>
      <c r="I86" t="s">
        <v>187</v>
      </c>
    </row>
    <row r="87" spans="1:9" x14ac:dyDescent="0.25">
      <c r="A87" t="s">
        <v>124</v>
      </c>
      <c r="B87" s="1">
        <v>43616</v>
      </c>
      <c r="C87">
        <v>2</v>
      </c>
      <c r="D87" t="s">
        <v>31</v>
      </c>
      <c r="E87" t="s">
        <v>71</v>
      </c>
      <c r="F87" t="s">
        <v>23</v>
      </c>
      <c r="G87" t="s">
        <v>72</v>
      </c>
      <c r="H87" t="str">
        <f t="shared" si="1"/>
        <v>瓢蟲</v>
      </c>
      <c r="I87" t="s">
        <v>143</v>
      </c>
    </row>
    <row r="88" spans="1:9" x14ac:dyDescent="0.25">
      <c r="A88" t="s">
        <v>124</v>
      </c>
      <c r="B88" s="1">
        <v>43616</v>
      </c>
      <c r="C88">
        <v>2</v>
      </c>
      <c r="D88" t="s">
        <v>80</v>
      </c>
      <c r="E88" t="s">
        <v>93</v>
      </c>
      <c r="F88" t="s">
        <v>49</v>
      </c>
      <c r="H88">
        <f t="shared" si="1"/>
        <v>0</v>
      </c>
      <c r="I88" t="s">
        <v>202</v>
      </c>
    </row>
    <row r="89" spans="1:9" x14ac:dyDescent="0.25">
      <c r="A89" t="s">
        <v>124</v>
      </c>
      <c r="B89" s="1">
        <v>43616</v>
      </c>
      <c r="C89">
        <v>5</v>
      </c>
      <c r="D89" t="s">
        <v>105</v>
      </c>
      <c r="E89" t="s">
        <v>107</v>
      </c>
      <c r="F89" t="s">
        <v>49</v>
      </c>
      <c r="H89">
        <f t="shared" si="1"/>
        <v>0</v>
      </c>
      <c r="I89" t="s">
        <v>266</v>
      </c>
    </row>
    <row r="90" spans="1:9" x14ac:dyDescent="0.25">
      <c r="A90" t="s">
        <v>124</v>
      </c>
      <c r="B90" s="1">
        <v>43616</v>
      </c>
      <c r="C90">
        <v>1</v>
      </c>
      <c r="D90" t="s">
        <v>21</v>
      </c>
      <c r="E90" t="s">
        <v>108</v>
      </c>
      <c r="F90" t="s">
        <v>53</v>
      </c>
      <c r="H90" t="str">
        <f t="shared" si="1"/>
        <v>蜘蛛</v>
      </c>
      <c r="I90" t="s">
        <v>192</v>
      </c>
    </row>
    <row r="91" spans="1:9" x14ac:dyDescent="0.25">
      <c r="A91" t="s">
        <v>124</v>
      </c>
      <c r="B91" s="1">
        <v>43616</v>
      </c>
      <c r="C91">
        <v>2</v>
      </c>
      <c r="D91" t="s">
        <v>17</v>
      </c>
      <c r="E91" t="s">
        <v>74</v>
      </c>
      <c r="F91" t="s">
        <v>23</v>
      </c>
      <c r="H91">
        <f t="shared" si="1"/>
        <v>0</v>
      </c>
      <c r="I91" t="s">
        <v>129</v>
      </c>
    </row>
    <row r="92" spans="1:9" x14ac:dyDescent="0.25">
      <c r="A92" t="s">
        <v>124</v>
      </c>
      <c r="B92" s="1">
        <v>43633</v>
      </c>
      <c r="C92">
        <v>2</v>
      </c>
      <c r="D92" t="s">
        <v>9</v>
      </c>
      <c r="E92" t="s">
        <v>20</v>
      </c>
      <c r="F92" t="s">
        <v>11</v>
      </c>
      <c r="H92">
        <f t="shared" si="1"/>
        <v>0</v>
      </c>
      <c r="I92" t="s">
        <v>195</v>
      </c>
    </row>
    <row r="93" spans="1:9" x14ac:dyDescent="0.25">
      <c r="A93" t="s">
        <v>124</v>
      </c>
      <c r="B93" s="1">
        <v>43633</v>
      </c>
      <c r="C93">
        <v>2</v>
      </c>
      <c r="D93" t="s">
        <v>9</v>
      </c>
      <c r="E93" t="s">
        <v>97</v>
      </c>
      <c r="F93" t="s">
        <v>11</v>
      </c>
      <c r="G93" t="s">
        <v>109</v>
      </c>
      <c r="H93">
        <f t="shared" si="1"/>
        <v>0</v>
      </c>
      <c r="I93" t="s">
        <v>203</v>
      </c>
    </row>
    <row r="94" spans="1:9" x14ac:dyDescent="0.25">
      <c r="A94" t="s">
        <v>124</v>
      </c>
      <c r="B94" s="1">
        <v>43633</v>
      </c>
      <c r="C94">
        <v>2</v>
      </c>
      <c r="D94" t="s">
        <v>24</v>
      </c>
      <c r="E94" t="s">
        <v>110</v>
      </c>
      <c r="F94" t="s">
        <v>23</v>
      </c>
      <c r="G94" t="s">
        <v>111</v>
      </c>
      <c r="H94">
        <f t="shared" si="1"/>
        <v>0</v>
      </c>
      <c r="I94" t="s">
        <v>182</v>
      </c>
    </row>
    <row r="95" spans="1:9" x14ac:dyDescent="0.25">
      <c r="A95" t="s">
        <v>124</v>
      </c>
      <c r="B95" s="1">
        <v>43633</v>
      </c>
      <c r="C95">
        <v>1</v>
      </c>
      <c r="D95" t="s">
        <v>17</v>
      </c>
      <c r="E95" t="s">
        <v>112</v>
      </c>
      <c r="F95" t="s">
        <v>19</v>
      </c>
      <c r="H95">
        <f t="shared" si="1"/>
        <v>0</v>
      </c>
      <c r="I95" t="s">
        <v>197</v>
      </c>
    </row>
    <row r="96" spans="1:9" x14ac:dyDescent="0.25">
      <c r="A96" t="s">
        <v>124</v>
      </c>
      <c r="B96" s="1">
        <v>43633</v>
      </c>
      <c r="C96">
        <v>3</v>
      </c>
      <c r="D96" t="s">
        <v>21</v>
      </c>
      <c r="E96" t="s">
        <v>113</v>
      </c>
      <c r="F96" t="s">
        <v>23</v>
      </c>
      <c r="H96" t="str">
        <f t="shared" si="1"/>
        <v>蜘蛛</v>
      </c>
      <c r="I96" t="s">
        <v>173</v>
      </c>
    </row>
    <row r="97" spans="1:9" x14ac:dyDescent="0.25">
      <c r="A97" t="s">
        <v>124</v>
      </c>
      <c r="B97" s="1">
        <v>43633</v>
      </c>
      <c r="C97">
        <v>3</v>
      </c>
      <c r="D97" t="s">
        <v>9</v>
      </c>
      <c r="E97" t="s">
        <v>76</v>
      </c>
      <c r="F97" t="s">
        <v>23</v>
      </c>
      <c r="H97">
        <f t="shared" si="1"/>
        <v>0</v>
      </c>
      <c r="I97" t="s">
        <v>162</v>
      </c>
    </row>
    <row r="98" spans="1:9" x14ac:dyDescent="0.25">
      <c r="A98" t="s">
        <v>124</v>
      </c>
      <c r="B98" s="1">
        <v>43633</v>
      </c>
      <c r="C98">
        <v>1</v>
      </c>
      <c r="D98" t="s">
        <v>21</v>
      </c>
      <c r="E98" t="s">
        <v>52</v>
      </c>
      <c r="F98" t="s">
        <v>23</v>
      </c>
      <c r="G98" t="s">
        <v>78</v>
      </c>
      <c r="H98" t="str">
        <f t="shared" si="1"/>
        <v>蜘蛛</v>
      </c>
      <c r="I98" t="s">
        <v>184</v>
      </c>
    </row>
    <row r="99" spans="1:9" x14ac:dyDescent="0.25">
      <c r="A99" t="s">
        <v>124</v>
      </c>
      <c r="B99" s="1">
        <v>43633</v>
      </c>
      <c r="C99">
        <v>1</v>
      </c>
      <c r="D99" t="s">
        <v>21</v>
      </c>
      <c r="E99" t="s">
        <v>114</v>
      </c>
      <c r="F99" t="s">
        <v>23</v>
      </c>
      <c r="H99" t="str">
        <f t="shared" si="1"/>
        <v>蜘蛛</v>
      </c>
      <c r="I99" t="s">
        <v>254</v>
      </c>
    </row>
    <row r="100" spans="1:9" x14ac:dyDescent="0.25">
      <c r="A100" t="s">
        <v>124</v>
      </c>
      <c r="B100" s="1">
        <v>43633</v>
      </c>
      <c r="C100">
        <v>2</v>
      </c>
      <c r="D100" t="s">
        <v>17</v>
      </c>
      <c r="E100" t="s">
        <v>99</v>
      </c>
      <c r="F100" t="s">
        <v>19</v>
      </c>
      <c r="H100">
        <f t="shared" si="1"/>
        <v>0</v>
      </c>
      <c r="I100" t="s">
        <v>237</v>
      </c>
    </row>
    <row r="101" spans="1:9" x14ac:dyDescent="0.25">
      <c r="A101" t="s">
        <v>124</v>
      </c>
      <c r="B101" s="1">
        <v>43633</v>
      </c>
      <c r="C101">
        <v>6</v>
      </c>
      <c r="D101" t="s">
        <v>9</v>
      </c>
      <c r="E101" t="s">
        <v>10</v>
      </c>
      <c r="F101" t="s">
        <v>44</v>
      </c>
      <c r="H101">
        <f t="shared" si="1"/>
        <v>0</v>
      </c>
      <c r="I101" t="s">
        <v>153</v>
      </c>
    </row>
    <row r="102" spans="1:9" x14ac:dyDescent="0.25">
      <c r="A102" t="s">
        <v>124</v>
      </c>
      <c r="B102" s="1">
        <v>43633</v>
      </c>
      <c r="C102">
        <v>6</v>
      </c>
      <c r="D102" t="s">
        <v>9</v>
      </c>
      <c r="E102" t="s">
        <v>62</v>
      </c>
      <c r="F102" t="s">
        <v>11</v>
      </c>
      <c r="H102">
        <f t="shared" si="1"/>
        <v>0</v>
      </c>
      <c r="I102" t="s">
        <v>165</v>
      </c>
    </row>
    <row r="103" spans="1:9" x14ac:dyDescent="0.25">
      <c r="A103" t="s">
        <v>124</v>
      </c>
      <c r="B103" s="1">
        <v>43633</v>
      </c>
      <c r="C103">
        <v>6</v>
      </c>
      <c r="D103" t="s">
        <v>24</v>
      </c>
      <c r="E103" t="s">
        <v>115</v>
      </c>
      <c r="F103" t="s">
        <v>33</v>
      </c>
      <c r="G103" t="s">
        <v>438</v>
      </c>
      <c r="H103">
        <f t="shared" si="1"/>
        <v>0</v>
      </c>
      <c r="I103" t="s">
        <v>217</v>
      </c>
    </row>
    <row r="104" spans="1:9" x14ac:dyDescent="0.25">
      <c r="A104" t="s">
        <v>124</v>
      </c>
      <c r="B104" s="1">
        <v>43633</v>
      </c>
      <c r="C104">
        <v>4</v>
      </c>
      <c r="D104" t="s">
        <v>9</v>
      </c>
      <c r="E104" t="s">
        <v>12</v>
      </c>
      <c r="F104" t="s">
        <v>44</v>
      </c>
      <c r="G104" t="s">
        <v>14</v>
      </c>
      <c r="H104">
        <f t="shared" si="1"/>
        <v>0</v>
      </c>
      <c r="I104" t="s">
        <v>155</v>
      </c>
    </row>
    <row r="105" spans="1:9" x14ac:dyDescent="0.25">
      <c r="A105" t="s">
        <v>124</v>
      </c>
      <c r="B105" s="1">
        <v>43633</v>
      </c>
      <c r="C105">
        <v>2</v>
      </c>
      <c r="D105" t="s">
        <v>9</v>
      </c>
      <c r="E105" t="s">
        <v>12</v>
      </c>
      <c r="F105" t="s">
        <v>11</v>
      </c>
      <c r="G105" t="s">
        <v>15</v>
      </c>
      <c r="H105">
        <f t="shared" si="1"/>
        <v>0</v>
      </c>
      <c r="I105" t="s">
        <v>155</v>
      </c>
    </row>
    <row r="106" spans="1:9" x14ac:dyDescent="0.25">
      <c r="A106" t="s">
        <v>124</v>
      </c>
      <c r="B106" s="1">
        <v>43633</v>
      </c>
      <c r="C106">
        <v>2</v>
      </c>
      <c r="D106" t="s">
        <v>24</v>
      </c>
      <c r="E106" t="s">
        <v>64</v>
      </c>
      <c r="F106" t="s">
        <v>33</v>
      </c>
      <c r="G106" t="s">
        <v>85</v>
      </c>
      <c r="H106">
        <f t="shared" si="1"/>
        <v>0</v>
      </c>
      <c r="I106" t="s">
        <v>185</v>
      </c>
    </row>
    <row r="107" spans="1:9" x14ac:dyDescent="0.25">
      <c r="A107" t="s">
        <v>124</v>
      </c>
      <c r="B107" s="1">
        <v>43633</v>
      </c>
      <c r="C107">
        <v>2</v>
      </c>
      <c r="D107" t="s">
        <v>24</v>
      </c>
      <c r="E107" t="s">
        <v>36</v>
      </c>
      <c r="F107" t="s">
        <v>33</v>
      </c>
      <c r="G107" t="s">
        <v>68</v>
      </c>
      <c r="H107" t="str">
        <f t="shared" si="1"/>
        <v>葉蟬</v>
      </c>
      <c r="I107" t="s">
        <v>158</v>
      </c>
    </row>
    <row r="108" spans="1:9" x14ac:dyDescent="0.25">
      <c r="A108" t="s">
        <v>124</v>
      </c>
      <c r="B108" s="1">
        <v>43633</v>
      </c>
      <c r="C108">
        <v>1</v>
      </c>
      <c r="D108" t="s">
        <v>17</v>
      </c>
      <c r="E108" t="s">
        <v>40</v>
      </c>
      <c r="F108" t="s">
        <v>19</v>
      </c>
      <c r="H108">
        <f t="shared" si="1"/>
        <v>0</v>
      </c>
      <c r="I108" t="s">
        <v>160</v>
      </c>
    </row>
    <row r="109" spans="1:9" x14ac:dyDescent="0.25">
      <c r="A109" t="s">
        <v>124</v>
      </c>
      <c r="B109" s="1">
        <v>43633</v>
      </c>
      <c r="C109">
        <v>1</v>
      </c>
      <c r="D109" t="s">
        <v>17</v>
      </c>
      <c r="E109" t="s">
        <v>116</v>
      </c>
      <c r="F109" t="s">
        <v>11</v>
      </c>
      <c r="H109">
        <f t="shared" si="1"/>
        <v>0</v>
      </c>
      <c r="I109" t="s">
        <v>270</v>
      </c>
    </row>
    <row r="110" spans="1:9" x14ac:dyDescent="0.25">
      <c r="A110" t="s">
        <v>124</v>
      </c>
      <c r="B110" s="1">
        <v>43633</v>
      </c>
      <c r="C110">
        <v>3</v>
      </c>
      <c r="D110" t="s">
        <v>24</v>
      </c>
      <c r="E110" t="s">
        <v>69</v>
      </c>
      <c r="F110" t="s">
        <v>33</v>
      </c>
      <c r="G110" t="s">
        <v>42</v>
      </c>
      <c r="H110" t="str">
        <f t="shared" si="1"/>
        <v>飛蝨</v>
      </c>
      <c r="I110" t="s">
        <v>169</v>
      </c>
    </row>
    <row r="111" spans="1:9" x14ac:dyDescent="0.25">
      <c r="A111" t="s">
        <v>124</v>
      </c>
      <c r="B111" s="1">
        <v>43633</v>
      </c>
      <c r="C111">
        <v>2</v>
      </c>
      <c r="D111" t="s">
        <v>24</v>
      </c>
      <c r="E111" t="s">
        <v>69</v>
      </c>
      <c r="F111" t="s">
        <v>33</v>
      </c>
      <c r="G111" t="s">
        <v>70</v>
      </c>
      <c r="H111" t="str">
        <f t="shared" si="1"/>
        <v>飛蝨</v>
      </c>
      <c r="I111" t="s">
        <v>169</v>
      </c>
    </row>
    <row r="112" spans="1:9" x14ac:dyDescent="0.25">
      <c r="A112" t="s">
        <v>124</v>
      </c>
      <c r="B112" s="1">
        <v>43633</v>
      </c>
      <c r="C112">
        <v>3</v>
      </c>
      <c r="D112" t="s">
        <v>17</v>
      </c>
      <c r="E112" t="s">
        <v>117</v>
      </c>
      <c r="F112" t="s">
        <v>19</v>
      </c>
      <c r="G112" t="s">
        <v>118</v>
      </c>
      <c r="H112">
        <f t="shared" si="1"/>
        <v>0</v>
      </c>
      <c r="I112" t="s">
        <v>180</v>
      </c>
    </row>
    <row r="113" spans="1:9" x14ac:dyDescent="0.25">
      <c r="A113" t="s">
        <v>124</v>
      </c>
      <c r="B113" s="1">
        <v>43633</v>
      </c>
      <c r="C113">
        <v>1</v>
      </c>
      <c r="D113" t="s">
        <v>101</v>
      </c>
      <c r="E113" t="s">
        <v>119</v>
      </c>
      <c r="F113" t="s">
        <v>38</v>
      </c>
      <c r="G113" t="s">
        <v>120</v>
      </c>
      <c r="H113">
        <f t="shared" si="1"/>
        <v>0</v>
      </c>
      <c r="I113" t="s">
        <v>210</v>
      </c>
    </row>
    <row r="114" spans="1:9" x14ac:dyDescent="0.25">
      <c r="A114" t="s">
        <v>124</v>
      </c>
      <c r="B114" s="1">
        <v>43633</v>
      </c>
      <c r="C114">
        <v>2</v>
      </c>
      <c r="D114" t="s">
        <v>21</v>
      </c>
      <c r="E114" t="s">
        <v>73</v>
      </c>
      <c r="F114" t="s">
        <v>23</v>
      </c>
      <c r="H114" t="str">
        <f t="shared" si="1"/>
        <v>蜘蛛</v>
      </c>
      <c r="I114" t="s">
        <v>201</v>
      </c>
    </row>
    <row r="115" spans="1:9" x14ac:dyDescent="0.25">
      <c r="A115" t="s">
        <v>124</v>
      </c>
      <c r="B115" s="1">
        <v>43633</v>
      </c>
      <c r="C115">
        <v>1</v>
      </c>
      <c r="D115" t="s">
        <v>121</v>
      </c>
      <c r="E115" t="s">
        <v>122</v>
      </c>
      <c r="F115" t="s">
        <v>33</v>
      </c>
      <c r="H115">
        <f t="shared" si="1"/>
        <v>0</v>
      </c>
      <c r="I115" t="s">
        <v>190</v>
      </c>
    </row>
    <row r="116" spans="1:9" x14ac:dyDescent="0.25">
      <c r="A116" t="s">
        <v>124</v>
      </c>
      <c r="B116" s="1">
        <v>43633</v>
      </c>
      <c r="C116">
        <v>1</v>
      </c>
      <c r="D116" t="s">
        <v>80</v>
      </c>
      <c r="E116" t="s">
        <v>93</v>
      </c>
      <c r="F116" t="s">
        <v>49</v>
      </c>
      <c r="H116">
        <f t="shared" si="1"/>
        <v>0</v>
      </c>
      <c r="I116" t="s">
        <v>202</v>
      </c>
    </row>
    <row r="117" spans="1:9" x14ac:dyDescent="0.25">
      <c r="A117" t="s">
        <v>123</v>
      </c>
      <c r="B117" s="1">
        <v>43642</v>
      </c>
      <c r="C117" s="12">
        <v>3</v>
      </c>
      <c r="D117" s="13" t="s">
        <v>530</v>
      </c>
      <c r="E117" s="13" t="s">
        <v>531</v>
      </c>
      <c r="F117" s="14" t="s">
        <v>532</v>
      </c>
      <c r="G117" t="s">
        <v>533</v>
      </c>
      <c r="H117">
        <f t="shared" si="1"/>
        <v>0</v>
      </c>
      <c r="I117" t="s">
        <v>217</v>
      </c>
    </row>
    <row r="118" spans="1:9" x14ac:dyDescent="0.25">
      <c r="A118" t="s">
        <v>123</v>
      </c>
      <c r="B118" s="1">
        <v>43642</v>
      </c>
      <c r="C118" s="12">
        <v>2</v>
      </c>
      <c r="D118" s="13" t="s">
        <v>35</v>
      </c>
      <c r="E118" s="13" t="s">
        <v>534</v>
      </c>
      <c r="F118" s="14" t="s">
        <v>532</v>
      </c>
      <c r="G118" t="s">
        <v>535</v>
      </c>
      <c r="H118">
        <f t="shared" si="1"/>
        <v>0</v>
      </c>
      <c r="I118" s="13" t="s">
        <v>64</v>
      </c>
    </row>
    <row r="119" spans="1:9" x14ac:dyDescent="0.25">
      <c r="A119" t="s">
        <v>123</v>
      </c>
      <c r="B119" s="1">
        <v>43642</v>
      </c>
      <c r="C119" s="12">
        <v>8</v>
      </c>
      <c r="D119" s="13" t="s">
        <v>536</v>
      </c>
      <c r="E119" s="13" t="s">
        <v>537</v>
      </c>
      <c r="F119" s="14" t="s">
        <v>532</v>
      </c>
      <c r="G119" t="s">
        <v>444</v>
      </c>
      <c r="H119" t="str">
        <f t="shared" si="1"/>
        <v>飛蝨</v>
      </c>
      <c r="I119" s="13" t="s">
        <v>537</v>
      </c>
    </row>
    <row r="120" spans="1:9" x14ac:dyDescent="0.25">
      <c r="A120" t="s">
        <v>123</v>
      </c>
      <c r="B120" s="1">
        <v>43642</v>
      </c>
      <c r="C120" s="12">
        <v>7</v>
      </c>
      <c r="D120" s="13" t="s">
        <v>536</v>
      </c>
      <c r="E120" s="13" t="s">
        <v>537</v>
      </c>
      <c r="F120" s="14" t="s">
        <v>532</v>
      </c>
      <c r="G120" t="s">
        <v>538</v>
      </c>
      <c r="H120" t="str">
        <f t="shared" si="1"/>
        <v>飛蝨</v>
      </c>
      <c r="I120" s="13" t="s">
        <v>537</v>
      </c>
    </row>
    <row r="121" spans="1:9" x14ac:dyDescent="0.25">
      <c r="A121" t="s">
        <v>123</v>
      </c>
      <c r="B121" s="1">
        <v>43642</v>
      </c>
      <c r="C121" s="12">
        <v>20</v>
      </c>
      <c r="D121" s="13" t="s">
        <v>530</v>
      </c>
      <c r="E121" s="13" t="s">
        <v>539</v>
      </c>
      <c r="F121" s="14" t="s">
        <v>38</v>
      </c>
      <c r="G121" t="s">
        <v>540</v>
      </c>
      <c r="H121" t="str">
        <f t="shared" si="1"/>
        <v>葉蟬</v>
      </c>
      <c r="I121" s="13" t="s">
        <v>539</v>
      </c>
    </row>
    <row r="122" spans="1:9" x14ac:dyDescent="0.25">
      <c r="A122" t="s">
        <v>123</v>
      </c>
      <c r="B122" s="1">
        <v>43642</v>
      </c>
      <c r="C122" s="12">
        <v>1</v>
      </c>
      <c r="D122" s="13" t="s">
        <v>536</v>
      </c>
      <c r="E122" s="13" t="s">
        <v>537</v>
      </c>
      <c r="F122" s="14" t="s">
        <v>532</v>
      </c>
      <c r="G122" t="s">
        <v>541</v>
      </c>
      <c r="H122" t="str">
        <f t="shared" si="1"/>
        <v>飛蝨</v>
      </c>
      <c r="I122" s="13" t="s">
        <v>537</v>
      </c>
    </row>
    <row r="123" spans="1:9" x14ac:dyDescent="0.25">
      <c r="A123" t="s">
        <v>123</v>
      </c>
      <c r="B123" s="1">
        <v>43642</v>
      </c>
      <c r="C123" s="12">
        <v>1</v>
      </c>
      <c r="D123" t="s">
        <v>17</v>
      </c>
      <c r="E123" s="13" t="s">
        <v>542</v>
      </c>
      <c r="F123" s="14" t="s">
        <v>543</v>
      </c>
      <c r="H123">
        <f t="shared" si="1"/>
        <v>0</v>
      </c>
      <c r="I123" s="13" t="s">
        <v>542</v>
      </c>
    </row>
    <row r="124" spans="1:9" x14ac:dyDescent="0.25">
      <c r="A124" t="s">
        <v>123</v>
      </c>
      <c r="B124" s="1">
        <v>43642</v>
      </c>
      <c r="C124" s="12">
        <v>2</v>
      </c>
      <c r="D124" t="s">
        <v>544</v>
      </c>
      <c r="E124" s="13" t="s">
        <v>545</v>
      </c>
      <c r="F124" s="14" t="s">
        <v>546</v>
      </c>
      <c r="H124">
        <f t="shared" si="1"/>
        <v>0</v>
      </c>
      <c r="I124" s="13" t="s">
        <v>545</v>
      </c>
    </row>
    <row r="125" spans="1:9" x14ac:dyDescent="0.25">
      <c r="A125" t="s">
        <v>123</v>
      </c>
      <c r="B125" s="1">
        <v>43642</v>
      </c>
      <c r="C125" s="12">
        <v>2</v>
      </c>
      <c r="D125" t="s">
        <v>544</v>
      </c>
      <c r="E125" s="13" t="s">
        <v>547</v>
      </c>
      <c r="F125" s="14" t="s">
        <v>548</v>
      </c>
      <c r="H125">
        <f t="shared" si="1"/>
        <v>0</v>
      </c>
      <c r="I125" s="13" t="s">
        <v>547</v>
      </c>
    </row>
    <row r="126" spans="1:9" x14ac:dyDescent="0.25">
      <c r="A126" t="s">
        <v>123</v>
      </c>
      <c r="B126" s="1">
        <v>43642</v>
      </c>
      <c r="C126" s="12">
        <v>1</v>
      </c>
      <c r="D126" t="s">
        <v>549</v>
      </c>
      <c r="E126" s="13" t="s">
        <v>550</v>
      </c>
      <c r="F126" t="s">
        <v>532</v>
      </c>
      <c r="G126" t="s">
        <v>551</v>
      </c>
      <c r="H126">
        <f t="shared" si="1"/>
        <v>0</v>
      </c>
      <c r="I126" s="13" t="s">
        <v>550</v>
      </c>
    </row>
    <row r="127" spans="1:9" x14ac:dyDescent="0.25">
      <c r="A127" t="s">
        <v>123</v>
      </c>
      <c r="B127" s="1">
        <v>43642</v>
      </c>
      <c r="C127" s="12">
        <v>1</v>
      </c>
      <c r="D127" t="s">
        <v>552</v>
      </c>
      <c r="E127" s="13" t="s">
        <v>553</v>
      </c>
      <c r="F127" t="s">
        <v>543</v>
      </c>
      <c r="G127" t="s">
        <v>554</v>
      </c>
      <c r="H127">
        <f t="shared" si="1"/>
        <v>0</v>
      </c>
      <c r="I127" s="13" t="s">
        <v>553</v>
      </c>
    </row>
    <row r="128" spans="1:9" x14ac:dyDescent="0.25">
      <c r="A128" t="s">
        <v>123</v>
      </c>
      <c r="B128" s="1">
        <v>43642</v>
      </c>
      <c r="C128" s="12">
        <v>1</v>
      </c>
      <c r="D128" t="s">
        <v>555</v>
      </c>
      <c r="E128" s="13" t="s">
        <v>556</v>
      </c>
      <c r="F128" t="s">
        <v>557</v>
      </c>
      <c r="H128">
        <f t="shared" si="1"/>
        <v>0</v>
      </c>
      <c r="I128" s="13" t="s">
        <v>556</v>
      </c>
    </row>
    <row r="129" spans="1:9" x14ac:dyDescent="0.25">
      <c r="A129" t="s">
        <v>123</v>
      </c>
      <c r="B129" s="1">
        <v>43642</v>
      </c>
      <c r="C129" s="12">
        <v>1</v>
      </c>
      <c r="D129" t="s">
        <v>555</v>
      </c>
      <c r="E129" s="13" t="s">
        <v>558</v>
      </c>
      <c r="F129" t="s">
        <v>557</v>
      </c>
      <c r="G129" t="s">
        <v>559</v>
      </c>
      <c r="H129">
        <f t="shared" si="1"/>
        <v>0</v>
      </c>
      <c r="I129" s="13" t="s">
        <v>558</v>
      </c>
    </row>
    <row r="130" spans="1:9" x14ac:dyDescent="0.25">
      <c r="A130" t="s">
        <v>123</v>
      </c>
      <c r="B130" s="1">
        <v>43642</v>
      </c>
      <c r="C130" s="12">
        <v>6</v>
      </c>
      <c r="D130" t="s">
        <v>555</v>
      </c>
      <c r="E130" s="13" t="s">
        <v>560</v>
      </c>
      <c r="F130" t="s">
        <v>557</v>
      </c>
      <c r="H130">
        <f t="shared" si="1"/>
        <v>0</v>
      </c>
      <c r="I130" s="13" t="s">
        <v>560</v>
      </c>
    </row>
    <row r="131" spans="1:9" x14ac:dyDescent="0.25">
      <c r="A131" t="s">
        <v>123</v>
      </c>
      <c r="B131" s="1">
        <v>43642</v>
      </c>
      <c r="C131" s="12">
        <v>7</v>
      </c>
      <c r="D131" t="s">
        <v>555</v>
      </c>
      <c r="E131" s="13" t="s">
        <v>561</v>
      </c>
      <c r="F131" t="s">
        <v>543</v>
      </c>
      <c r="G131" t="s">
        <v>562</v>
      </c>
      <c r="H131">
        <f t="shared" si="1"/>
        <v>0</v>
      </c>
      <c r="I131" s="13" t="s">
        <v>561</v>
      </c>
    </row>
    <row r="132" spans="1:9" x14ac:dyDescent="0.25">
      <c r="A132" t="s">
        <v>123</v>
      </c>
      <c r="B132" s="1">
        <v>43642</v>
      </c>
      <c r="C132" s="12">
        <v>5</v>
      </c>
      <c r="D132" t="s">
        <v>9</v>
      </c>
      <c r="E132" s="13" t="s">
        <v>563</v>
      </c>
      <c r="F132" t="s">
        <v>543</v>
      </c>
      <c r="H132">
        <f t="shared" si="1"/>
        <v>0</v>
      </c>
      <c r="I132" s="13" t="s">
        <v>563</v>
      </c>
    </row>
    <row r="133" spans="1:9" x14ac:dyDescent="0.25">
      <c r="A133" t="s">
        <v>123</v>
      </c>
      <c r="B133" s="1">
        <v>43642</v>
      </c>
      <c r="C133" s="12">
        <v>4</v>
      </c>
      <c r="D133" t="s">
        <v>564</v>
      </c>
      <c r="E133" s="13" t="s">
        <v>92</v>
      </c>
      <c r="F133" t="s">
        <v>543</v>
      </c>
      <c r="H133" t="str">
        <f t="shared" si="1"/>
        <v>蜘蛛</v>
      </c>
      <c r="I133" s="13" t="s">
        <v>92</v>
      </c>
    </row>
    <row r="134" spans="1:9" x14ac:dyDescent="0.25">
      <c r="A134" t="s">
        <v>123</v>
      </c>
      <c r="B134" s="1">
        <v>43642</v>
      </c>
      <c r="C134" s="12">
        <v>2</v>
      </c>
      <c r="D134" t="s">
        <v>564</v>
      </c>
      <c r="E134" s="13" t="s">
        <v>565</v>
      </c>
      <c r="F134" t="s">
        <v>543</v>
      </c>
      <c r="G134" t="s">
        <v>566</v>
      </c>
      <c r="H134" t="str">
        <f t="shared" si="1"/>
        <v>蜘蛛</v>
      </c>
      <c r="I134" s="13" t="s">
        <v>565</v>
      </c>
    </row>
    <row r="135" spans="1:9" x14ac:dyDescent="0.25">
      <c r="A135" t="s">
        <v>222</v>
      </c>
      <c r="B135" s="1">
        <v>43537</v>
      </c>
      <c r="C135">
        <v>2</v>
      </c>
      <c r="D135" t="s">
        <v>130</v>
      </c>
      <c r="E135" t="s">
        <v>153</v>
      </c>
      <c r="F135" t="s">
        <v>154</v>
      </c>
      <c r="H135">
        <f t="shared" si="1"/>
        <v>0</v>
      </c>
      <c r="I135" t="s">
        <v>153</v>
      </c>
    </row>
    <row r="136" spans="1:9" x14ac:dyDescent="0.25">
      <c r="A136" t="s">
        <v>222</v>
      </c>
      <c r="B136" s="1">
        <v>43537</v>
      </c>
      <c r="C136">
        <v>1</v>
      </c>
      <c r="D136" t="s">
        <v>130</v>
      </c>
      <c r="E136" t="s">
        <v>155</v>
      </c>
      <c r="F136" t="s">
        <v>154</v>
      </c>
      <c r="G136" t="s">
        <v>156</v>
      </c>
      <c r="H136">
        <f t="shared" si="1"/>
        <v>0</v>
      </c>
      <c r="I136" t="s">
        <v>155</v>
      </c>
    </row>
    <row r="137" spans="1:9" x14ac:dyDescent="0.25">
      <c r="A137" t="s">
        <v>222</v>
      </c>
      <c r="B137" s="1">
        <v>43537</v>
      </c>
      <c r="C137">
        <v>7</v>
      </c>
      <c r="D137" t="s">
        <v>130</v>
      </c>
      <c r="E137" t="s">
        <v>155</v>
      </c>
      <c r="F137" t="s">
        <v>154</v>
      </c>
      <c r="G137" t="s">
        <v>157</v>
      </c>
      <c r="H137">
        <f t="shared" si="1"/>
        <v>0</v>
      </c>
      <c r="I137" t="s">
        <v>155</v>
      </c>
    </row>
    <row r="138" spans="1:9" x14ac:dyDescent="0.25">
      <c r="A138" t="s">
        <v>222</v>
      </c>
      <c r="B138" s="1">
        <v>43537</v>
      </c>
      <c r="C138">
        <v>1</v>
      </c>
      <c r="D138" t="s">
        <v>132</v>
      </c>
      <c r="E138" t="s">
        <v>158</v>
      </c>
      <c r="F138" t="s">
        <v>159</v>
      </c>
      <c r="G138" t="s">
        <v>137</v>
      </c>
      <c r="H138" t="str">
        <f t="shared" si="1"/>
        <v>葉蟬</v>
      </c>
      <c r="I138" t="s">
        <v>158</v>
      </c>
    </row>
    <row r="139" spans="1:9" x14ac:dyDescent="0.25">
      <c r="A139" t="s">
        <v>222</v>
      </c>
      <c r="B139" s="1">
        <v>43537</v>
      </c>
      <c r="C139">
        <v>1</v>
      </c>
      <c r="D139" t="s">
        <v>140</v>
      </c>
      <c r="E139" t="s">
        <v>160</v>
      </c>
      <c r="F139" t="s">
        <v>161</v>
      </c>
      <c r="H139">
        <f t="shared" si="1"/>
        <v>0</v>
      </c>
      <c r="I139" t="s">
        <v>160</v>
      </c>
    </row>
    <row r="140" spans="1:9" x14ac:dyDescent="0.25">
      <c r="A140" t="s">
        <v>222</v>
      </c>
      <c r="B140" s="1">
        <v>43551</v>
      </c>
      <c r="C140">
        <v>15</v>
      </c>
      <c r="D140" t="s">
        <v>130</v>
      </c>
      <c r="E140" t="s">
        <v>162</v>
      </c>
      <c r="F140" t="s">
        <v>163</v>
      </c>
      <c r="H140">
        <f t="shared" si="1"/>
        <v>0</v>
      </c>
      <c r="I140" t="s">
        <v>162</v>
      </c>
    </row>
    <row r="141" spans="1:9" x14ac:dyDescent="0.25">
      <c r="A141" t="s">
        <v>222</v>
      </c>
      <c r="B141" s="1">
        <v>43551</v>
      </c>
      <c r="C141">
        <v>2</v>
      </c>
      <c r="D141" t="s">
        <v>130</v>
      </c>
      <c r="E141" t="s">
        <v>127</v>
      </c>
      <c r="F141" t="s">
        <v>154</v>
      </c>
      <c r="H141">
        <f t="shared" si="1"/>
        <v>0</v>
      </c>
      <c r="I141" t="s">
        <v>127</v>
      </c>
    </row>
    <row r="142" spans="1:9" x14ac:dyDescent="0.25">
      <c r="A142" t="s">
        <v>222</v>
      </c>
      <c r="B142" s="1">
        <v>43551</v>
      </c>
      <c r="C142">
        <v>3</v>
      </c>
      <c r="D142" t="s">
        <v>130</v>
      </c>
      <c r="E142" t="s">
        <v>164</v>
      </c>
      <c r="F142" t="s">
        <v>161</v>
      </c>
      <c r="H142">
        <f t="shared" si="1"/>
        <v>0</v>
      </c>
      <c r="I142" t="s">
        <v>164</v>
      </c>
    </row>
    <row r="143" spans="1:9" x14ac:dyDescent="0.25">
      <c r="A143" t="s">
        <v>222</v>
      </c>
      <c r="B143" s="1">
        <v>43551</v>
      </c>
      <c r="C143">
        <v>15</v>
      </c>
      <c r="D143" t="s">
        <v>130</v>
      </c>
      <c r="E143" t="s">
        <v>153</v>
      </c>
      <c r="F143" t="s">
        <v>154</v>
      </c>
      <c r="H143">
        <f t="shared" si="1"/>
        <v>0</v>
      </c>
      <c r="I143" t="s">
        <v>153</v>
      </c>
    </row>
    <row r="144" spans="1:9" x14ac:dyDescent="0.25">
      <c r="A144" t="s">
        <v>222</v>
      </c>
      <c r="B144" s="1">
        <v>43551</v>
      </c>
      <c r="C144">
        <v>1</v>
      </c>
      <c r="D144" t="s">
        <v>130</v>
      </c>
      <c r="E144" t="s">
        <v>165</v>
      </c>
      <c r="F144" t="s">
        <v>154</v>
      </c>
      <c r="H144">
        <f t="shared" si="1"/>
        <v>0</v>
      </c>
      <c r="I144" t="s">
        <v>165</v>
      </c>
    </row>
    <row r="145" spans="1:9" x14ac:dyDescent="0.25">
      <c r="A145" t="s">
        <v>222</v>
      </c>
      <c r="B145" s="1">
        <v>43551</v>
      </c>
      <c r="C145">
        <v>3</v>
      </c>
      <c r="D145" t="s">
        <v>130</v>
      </c>
      <c r="E145" t="s">
        <v>155</v>
      </c>
      <c r="F145" t="s">
        <v>154</v>
      </c>
      <c r="G145" t="s">
        <v>166</v>
      </c>
      <c r="H145">
        <f t="shared" si="1"/>
        <v>0</v>
      </c>
      <c r="I145" t="s">
        <v>155</v>
      </c>
    </row>
    <row r="146" spans="1:9" x14ac:dyDescent="0.25">
      <c r="A146" t="s">
        <v>222</v>
      </c>
      <c r="B146" s="1">
        <v>43551</v>
      </c>
      <c r="C146">
        <v>74</v>
      </c>
      <c r="D146" t="s">
        <v>130</v>
      </c>
      <c r="E146" t="s">
        <v>155</v>
      </c>
      <c r="F146" t="s">
        <v>154</v>
      </c>
      <c r="G146" t="s">
        <v>167</v>
      </c>
      <c r="H146">
        <f t="shared" si="1"/>
        <v>0</v>
      </c>
      <c r="I146" t="s">
        <v>155</v>
      </c>
    </row>
    <row r="147" spans="1:9" x14ac:dyDescent="0.25">
      <c r="A147" t="s">
        <v>222</v>
      </c>
      <c r="B147" s="1">
        <v>43551</v>
      </c>
      <c r="C147">
        <v>6</v>
      </c>
      <c r="D147" t="s">
        <v>130</v>
      </c>
      <c r="E147" t="s">
        <v>155</v>
      </c>
      <c r="F147" t="s">
        <v>154</v>
      </c>
      <c r="G147" t="s">
        <v>156</v>
      </c>
      <c r="H147">
        <f t="shared" si="1"/>
        <v>0</v>
      </c>
      <c r="I147" t="s">
        <v>155</v>
      </c>
    </row>
    <row r="148" spans="1:9" x14ac:dyDescent="0.25">
      <c r="A148" t="s">
        <v>222</v>
      </c>
      <c r="B148" s="1">
        <v>43551</v>
      </c>
      <c r="C148">
        <v>3</v>
      </c>
      <c r="D148" t="s">
        <v>130</v>
      </c>
      <c r="E148" t="s">
        <v>155</v>
      </c>
      <c r="F148" t="s">
        <v>154</v>
      </c>
      <c r="G148" t="s">
        <v>156</v>
      </c>
      <c r="H148">
        <f t="shared" si="1"/>
        <v>0</v>
      </c>
      <c r="I148" t="s">
        <v>155</v>
      </c>
    </row>
    <row r="149" spans="1:9" x14ac:dyDescent="0.25">
      <c r="A149" t="s">
        <v>222</v>
      </c>
      <c r="B149" s="1">
        <v>43551</v>
      </c>
      <c r="C149">
        <v>3</v>
      </c>
      <c r="D149" t="s">
        <v>130</v>
      </c>
      <c r="E149" t="s">
        <v>155</v>
      </c>
      <c r="F149" t="s">
        <v>154</v>
      </c>
      <c r="G149" t="s">
        <v>157</v>
      </c>
      <c r="H149">
        <f t="shared" ref="H149:H212" si="2">IF(OR(COUNTIF(E149,"飛蝨*"),COUNTIF(E149,"稻蝨*")),"飛蝨",IF(COUNTIF(E149,"葉蟬*"),"葉蟬",IF(COUNTIF(E149,"瓢蟲*"),"瓢蟲",IF(COUNTIF(D149,"蜘蛛*"),"蜘蛛", 0))))</f>
        <v>0</v>
      </c>
      <c r="I149" t="s">
        <v>155</v>
      </c>
    </row>
    <row r="150" spans="1:9" x14ac:dyDescent="0.25">
      <c r="A150" t="s">
        <v>222</v>
      </c>
      <c r="B150" s="1">
        <v>43551</v>
      </c>
      <c r="C150">
        <v>74</v>
      </c>
      <c r="D150" t="s">
        <v>130</v>
      </c>
      <c r="E150" t="s">
        <v>155</v>
      </c>
      <c r="F150" t="s">
        <v>154</v>
      </c>
      <c r="G150" t="s">
        <v>168</v>
      </c>
      <c r="H150">
        <f t="shared" si="2"/>
        <v>0</v>
      </c>
      <c r="I150" t="s">
        <v>155</v>
      </c>
    </row>
    <row r="151" spans="1:9" x14ac:dyDescent="0.25">
      <c r="A151" t="s">
        <v>222</v>
      </c>
      <c r="B151" s="1">
        <v>43551</v>
      </c>
      <c r="C151">
        <v>1</v>
      </c>
      <c r="D151" t="s">
        <v>132</v>
      </c>
      <c r="E151" t="s">
        <v>158</v>
      </c>
      <c r="F151" t="s">
        <v>159</v>
      </c>
      <c r="G151" t="s">
        <v>137</v>
      </c>
      <c r="H151" t="str">
        <f t="shared" si="2"/>
        <v>葉蟬</v>
      </c>
      <c r="I151" t="s">
        <v>158</v>
      </c>
    </row>
    <row r="152" spans="1:9" x14ac:dyDescent="0.25">
      <c r="A152" t="s">
        <v>222</v>
      </c>
      <c r="B152" s="1">
        <v>43551</v>
      </c>
      <c r="C152">
        <v>2</v>
      </c>
      <c r="D152" t="s">
        <v>132</v>
      </c>
      <c r="E152" t="s">
        <v>158</v>
      </c>
      <c r="F152" t="s">
        <v>159</v>
      </c>
      <c r="H152" t="str">
        <f t="shared" si="2"/>
        <v>葉蟬</v>
      </c>
      <c r="I152" t="s">
        <v>158</v>
      </c>
    </row>
    <row r="153" spans="1:9" x14ac:dyDescent="0.25">
      <c r="A153" t="s">
        <v>222</v>
      </c>
      <c r="B153" s="1">
        <v>43551</v>
      </c>
      <c r="C153">
        <v>1</v>
      </c>
      <c r="D153" t="s">
        <v>140</v>
      </c>
      <c r="E153" t="s">
        <v>160</v>
      </c>
      <c r="F153" t="s">
        <v>161</v>
      </c>
      <c r="H153">
        <f t="shared" si="2"/>
        <v>0</v>
      </c>
      <c r="I153" t="s">
        <v>160</v>
      </c>
    </row>
    <row r="154" spans="1:9" x14ac:dyDescent="0.25">
      <c r="A154" t="s">
        <v>222</v>
      </c>
      <c r="B154" s="1">
        <v>43551</v>
      </c>
      <c r="C154">
        <v>1</v>
      </c>
      <c r="D154" t="s">
        <v>132</v>
      </c>
      <c r="E154" t="s">
        <v>169</v>
      </c>
      <c r="F154" t="s">
        <v>159</v>
      </c>
      <c r="G154" t="s">
        <v>128</v>
      </c>
      <c r="H154" t="str">
        <f t="shared" si="2"/>
        <v>飛蝨</v>
      </c>
      <c r="I154" t="s">
        <v>169</v>
      </c>
    </row>
    <row r="155" spans="1:9" x14ac:dyDescent="0.25">
      <c r="A155" t="s">
        <v>222</v>
      </c>
      <c r="B155" s="1">
        <v>43551</v>
      </c>
      <c r="C155">
        <v>1</v>
      </c>
      <c r="D155" t="s">
        <v>140</v>
      </c>
      <c r="E155" t="s">
        <v>129</v>
      </c>
      <c r="F155" t="s">
        <v>163</v>
      </c>
      <c r="H155">
        <f t="shared" si="2"/>
        <v>0</v>
      </c>
      <c r="I155" t="s">
        <v>129</v>
      </c>
    </row>
    <row r="156" spans="1:9" x14ac:dyDescent="0.25">
      <c r="A156" t="s">
        <v>222</v>
      </c>
      <c r="B156" s="1">
        <v>43551</v>
      </c>
      <c r="C156">
        <v>11</v>
      </c>
      <c r="D156" t="s">
        <v>130</v>
      </c>
      <c r="E156" t="s">
        <v>131</v>
      </c>
      <c r="F156" t="s">
        <v>154</v>
      </c>
      <c r="H156">
        <f t="shared" si="2"/>
        <v>0</v>
      </c>
      <c r="I156" t="s">
        <v>131</v>
      </c>
    </row>
    <row r="157" spans="1:9" x14ac:dyDescent="0.25">
      <c r="A157" t="s">
        <v>222</v>
      </c>
      <c r="B157" s="1">
        <v>43565</v>
      </c>
      <c r="C157">
        <v>1</v>
      </c>
      <c r="D157" t="s">
        <v>132</v>
      </c>
      <c r="E157" t="s">
        <v>170</v>
      </c>
      <c r="F157" t="s">
        <v>171</v>
      </c>
      <c r="H157">
        <f t="shared" si="2"/>
        <v>0</v>
      </c>
      <c r="I157" t="s">
        <v>170</v>
      </c>
    </row>
    <row r="158" spans="1:9" x14ac:dyDescent="0.25">
      <c r="A158" t="s">
        <v>222</v>
      </c>
      <c r="B158" s="1">
        <v>43565</v>
      </c>
      <c r="C158">
        <v>2</v>
      </c>
      <c r="D158" t="s">
        <v>130</v>
      </c>
      <c r="E158" t="s">
        <v>172</v>
      </c>
      <c r="F158" t="s">
        <v>154</v>
      </c>
      <c r="H158">
        <f t="shared" si="2"/>
        <v>0</v>
      </c>
      <c r="I158" t="s">
        <v>172</v>
      </c>
    </row>
    <row r="159" spans="1:9" x14ac:dyDescent="0.25">
      <c r="A159" t="s">
        <v>222</v>
      </c>
      <c r="B159" s="1">
        <v>43565</v>
      </c>
      <c r="C159">
        <v>1</v>
      </c>
      <c r="D159" t="s">
        <v>133</v>
      </c>
      <c r="E159" t="s">
        <v>173</v>
      </c>
      <c r="F159" t="s">
        <v>163</v>
      </c>
      <c r="H159" t="str">
        <f t="shared" si="2"/>
        <v>蜘蛛</v>
      </c>
      <c r="I159" t="s">
        <v>173</v>
      </c>
    </row>
    <row r="160" spans="1:9" x14ac:dyDescent="0.25">
      <c r="A160" t="s">
        <v>222</v>
      </c>
      <c r="B160" s="1">
        <v>43565</v>
      </c>
      <c r="C160">
        <v>9</v>
      </c>
      <c r="D160" t="s">
        <v>130</v>
      </c>
      <c r="E160" t="s">
        <v>162</v>
      </c>
      <c r="F160" t="s">
        <v>163</v>
      </c>
      <c r="H160">
        <f t="shared" si="2"/>
        <v>0</v>
      </c>
      <c r="I160" t="s">
        <v>162</v>
      </c>
    </row>
    <row r="161" spans="1:9" x14ac:dyDescent="0.25">
      <c r="A161" t="s">
        <v>222</v>
      </c>
      <c r="B161" s="1">
        <v>43565</v>
      </c>
      <c r="C161">
        <v>11</v>
      </c>
      <c r="D161" t="s">
        <v>130</v>
      </c>
      <c r="E161" t="s">
        <v>153</v>
      </c>
      <c r="F161" t="s">
        <v>154</v>
      </c>
      <c r="H161">
        <f t="shared" si="2"/>
        <v>0</v>
      </c>
      <c r="I161" t="s">
        <v>153</v>
      </c>
    </row>
    <row r="162" spans="1:9" x14ac:dyDescent="0.25">
      <c r="A162" t="s">
        <v>222</v>
      </c>
      <c r="B162" s="1">
        <v>43565</v>
      </c>
      <c r="C162">
        <v>1</v>
      </c>
      <c r="D162" t="s">
        <v>134</v>
      </c>
      <c r="E162" t="s">
        <v>174</v>
      </c>
      <c r="F162" t="s">
        <v>154</v>
      </c>
      <c r="H162">
        <f t="shared" si="2"/>
        <v>0</v>
      </c>
      <c r="I162" t="s">
        <v>174</v>
      </c>
    </row>
    <row r="163" spans="1:9" x14ac:dyDescent="0.25">
      <c r="A163" t="s">
        <v>222</v>
      </c>
      <c r="B163" s="1">
        <v>43565</v>
      </c>
      <c r="C163">
        <v>5</v>
      </c>
      <c r="D163" t="s">
        <v>130</v>
      </c>
      <c r="E163" t="s">
        <v>165</v>
      </c>
      <c r="F163" t="s">
        <v>154</v>
      </c>
      <c r="H163">
        <f t="shared" si="2"/>
        <v>0</v>
      </c>
      <c r="I163" t="s">
        <v>165</v>
      </c>
    </row>
    <row r="164" spans="1:9" x14ac:dyDescent="0.25">
      <c r="A164" t="s">
        <v>222</v>
      </c>
      <c r="B164" s="1">
        <v>43565</v>
      </c>
      <c r="C164">
        <v>2</v>
      </c>
      <c r="D164" t="s">
        <v>134</v>
      </c>
      <c r="E164" t="s">
        <v>175</v>
      </c>
      <c r="F164" t="s">
        <v>159</v>
      </c>
      <c r="G164" t="s">
        <v>176</v>
      </c>
      <c r="H164">
        <f t="shared" si="2"/>
        <v>0</v>
      </c>
      <c r="I164" t="s">
        <v>149</v>
      </c>
    </row>
    <row r="165" spans="1:9" x14ac:dyDescent="0.25">
      <c r="A165" t="s">
        <v>222</v>
      </c>
      <c r="B165" s="1">
        <v>43565</v>
      </c>
      <c r="C165">
        <v>251</v>
      </c>
      <c r="D165" t="s">
        <v>130</v>
      </c>
      <c r="E165" t="s">
        <v>155</v>
      </c>
      <c r="F165" t="s">
        <v>154</v>
      </c>
      <c r="G165" t="s">
        <v>177</v>
      </c>
      <c r="H165">
        <f t="shared" si="2"/>
        <v>0</v>
      </c>
      <c r="I165" t="s">
        <v>155</v>
      </c>
    </row>
    <row r="166" spans="1:9" x14ac:dyDescent="0.25">
      <c r="A166" t="s">
        <v>222</v>
      </c>
      <c r="B166" s="1">
        <v>43565</v>
      </c>
      <c r="C166">
        <v>25</v>
      </c>
      <c r="D166" t="s">
        <v>130</v>
      </c>
      <c r="E166" t="s">
        <v>155</v>
      </c>
      <c r="F166" t="s">
        <v>154</v>
      </c>
      <c r="G166" t="s">
        <v>178</v>
      </c>
      <c r="H166">
        <f t="shared" si="2"/>
        <v>0</v>
      </c>
      <c r="I166" t="s">
        <v>155</v>
      </c>
    </row>
    <row r="167" spans="1:9" x14ac:dyDescent="0.25">
      <c r="A167" t="s">
        <v>222</v>
      </c>
      <c r="B167" s="1">
        <v>43565</v>
      </c>
      <c r="C167">
        <v>76</v>
      </c>
      <c r="D167" t="s">
        <v>130</v>
      </c>
      <c r="E167" t="s">
        <v>155</v>
      </c>
      <c r="F167" t="s">
        <v>154</v>
      </c>
      <c r="G167" t="s">
        <v>157</v>
      </c>
      <c r="H167">
        <f t="shared" si="2"/>
        <v>0</v>
      </c>
      <c r="I167" t="s">
        <v>155</v>
      </c>
    </row>
    <row r="168" spans="1:9" x14ac:dyDescent="0.25">
      <c r="A168" t="s">
        <v>222</v>
      </c>
      <c r="B168" s="1">
        <v>43565</v>
      </c>
      <c r="C168">
        <v>106</v>
      </c>
      <c r="D168" t="s">
        <v>130</v>
      </c>
      <c r="E168" t="s">
        <v>155</v>
      </c>
      <c r="F168" t="s">
        <v>154</v>
      </c>
      <c r="G168" t="s">
        <v>168</v>
      </c>
      <c r="H168">
        <f t="shared" si="2"/>
        <v>0</v>
      </c>
      <c r="I168" t="s">
        <v>155</v>
      </c>
    </row>
    <row r="169" spans="1:9" x14ac:dyDescent="0.25">
      <c r="A169" t="s">
        <v>222</v>
      </c>
      <c r="B169" s="1">
        <v>43565</v>
      </c>
      <c r="C169">
        <v>4</v>
      </c>
      <c r="D169" t="s">
        <v>132</v>
      </c>
      <c r="E169" t="s">
        <v>158</v>
      </c>
      <c r="F169" t="s">
        <v>159</v>
      </c>
      <c r="H169" t="str">
        <f t="shared" si="2"/>
        <v>葉蟬</v>
      </c>
      <c r="I169" t="s">
        <v>158</v>
      </c>
    </row>
    <row r="170" spans="1:9" x14ac:dyDescent="0.25">
      <c r="A170" t="s">
        <v>222</v>
      </c>
      <c r="B170" s="1">
        <v>43565</v>
      </c>
      <c r="C170">
        <v>1</v>
      </c>
      <c r="D170" t="s">
        <v>140</v>
      </c>
      <c r="E170" t="s">
        <v>179</v>
      </c>
      <c r="F170" t="s">
        <v>161</v>
      </c>
      <c r="H170">
        <f t="shared" si="2"/>
        <v>0</v>
      </c>
      <c r="I170" t="s">
        <v>179</v>
      </c>
    </row>
    <row r="171" spans="1:9" x14ac:dyDescent="0.25">
      <c r="A171" t="s">
        <v>222</v>
      </c>
      <c r="B171" s="1">
        <v>43565</v>
      </c>
      <c r="C171">
        <v>5</v>
      </c>
      <c r="D171" t="s">
        <v>132</v>
      </c>
      <c r="E171" t="s">
        <v>169</v>
      </c>
      <c r="F171" t="s">
        <v>159</v>
      </c>
      <c r="G171" t="s">
        <v>128</v>
      </c>
      <c r="H171" t="str">
        <f t="shared" si="2"/>
        <v>飛蝨</v>
      </c>
      <c r="I171" t="s">
        <v>169</v>
      </c>
    </row>
    <row r="172" spans="1:9" x14ac:dyDescent="0.25">
      <c r="A172" t="s">
        <v>222</v>
      </c>
      <c r="B172" s="1">
        <v>43565</v>
      </c>
      <c r="C172">
        <v>1</v>
      </c>
      <c r="D172" t="s">
        <v>140</v>
      </c>
      <c r="E172" t="s">
        <v>180</v>
      </c>
      <c r="F172" t="s">
        <v>161</v>
      </c>
      <c r="H172">
        <f t="shared" si="2"/>
        <v>0</v>
      </c>
      <c r="I172" t="s">
        <v>180</v>
      </c>
    </row>
    <row r="173" spans="1:9" x14ac:dyDescent="0.25">
      <c r="A173" t="s">
        <v>222</v>
      </c>
      <c r="B173" s="1">
        <v>43565</v>
      </c>
      <c r="C173">
        <v>1</v>
      </c>
      <c r="D173" t="s">
        <v>134</v>
      </c>
      <c r="E173" t="s">
        <v>143</v>
      </c>
      <c r="F173" t="s">
        <v>163</v>
      </c>
      <c r="G173" t="s">
        <v>142</v>
      </c>
      <c r="H173" t="str">
        <f t="shared" si="2"/>
        <v>瓢蟲</v>
      </c>
      <c r="I173" t="s">
        <v>143</v>
      </c>
    </row>
    <row r="174" spans="1:9" x14ac:dyDescent="0.25">
      <c r="A174" t="s">
        <v>222</v>
      </c>
      <c r="B174" s="1">
        <v>43565</v>
      </c>
      <c r="C174">
        <v>2</v>
      </c>
      <c r="D174" t="s">
        <v>130</v>
      </c>
      <c r="E174" t="s">
        <v>131</v>
      </c>
      <c r="F174" t="s">
        <v>154</v>
      </c>
      <c r="H174">
        <f t="shared" si="2"/>
        <v>0</v>
      </c>
      <c r="I174" t="s">
        <v>131</v>
      </c>
    </row>
    <row r="175" spans="1:9" x14ac:dyDescent="0.25">
      <c r="A175" t="s">
        <v>222</v>
      </c>
      <c r="B175" s="1">
        <v>43579</v>
      </c>
      <c r="C175">
        <v>1</v>
      </c>
      <c r="D175" t="s">
        <v>130</v>
      </c>
      <c r="E175" t="s">
        <v>181</v>
      </c>
      <c r="F175" t="s">
        <v>154</v>
      </c>
      <c r="H175">
        <f t="shared" si="2"/>
        <v>0</v>
      </c>
      <c r="I175" t="s">
        <v>181</v>
      </c>
    </row>
    <row r="176" spans="1:9" x14ac:dyDescent="0.25">
      <c r="A176" t="s">
        <v>222</v>
      </c>
      <c r="B176" s="1">
        <v>43579</v>
      </c>
      <c r="C176">
        <v>2</v>
      </c>
      <c r="D176" t="s">
        <v>132</v>
      </c>
      <c r="E176" t="s">
        <v>182</v>
      </c>
      <c r="F176" t="s">
        <v>163</v>
      </c>
      <c r="G176" t="s">
        <v>183</v>
      </c>
      <c r="H176">
        <f t="shared" si="2"/>
        <v>0</v>
      </c>
      <c r="I176" t="s">
        <v>182</v>
      </c>
    </row>
    <row r="177" spans="1:9" x14ac:dyDescent="0.25">
      <c r="A177" t="s">
        <v>222</v>
      </c>
      <c r="B177" s="1">
        <v>43579</v>
      </c>
      <c r="C177">
        <v>1</v>
      </c>
      <c r="D177" t="s">
        <v>133</v>
      </c>
      <c r="E177" t="s">
        <v>173</v>
      </c>
      <c r="F177" t="s">
        <v>163</v>
      </c>
      <c r="H177" t="str">
        <f t="shared" si="2"/>
        <v>蜘蛛</v>
      </c>
      <c r="I177" t="s">
        <v>173</v>
      </c>
    </row>
    <row r="178" spans="1:9" x14ac:dyDescent="0.25">
      <c r="A178" t="s">
        <v>222</v>
      </c>
      <c r="B178" s="1">
        <v>43579</v>
      </c>
      <c r="C178">
        <v>22</v>
      </c>
      <c r="D178" t="s">
        <v>130</v>
      </c>
      <c r="E178" t="s">
        <v>162</v>
      </c>
      <c r="F178" t="s">
        <v>163</v>
      </c>
      <c r="H178">
        <f t="shared" si="2"/>
        <v>0</v>
      </c>
      <c r="I178" t="s">
        <v>162</v>
      </c>
    </row>
    <row r="179" spans="1:9" x14ac:dyDescent="0.25">
      <c r="A179" t="s">
        <v>222</v>
      </c>
      <c r="B179" s="1">
        <v>43579</v>
      </c>
      <c r="C179">
        <v>20</v>
      </c>
      <c r="D179" t="s">
        <v>133</v>
      </c>
      <c r="E179" t="s">
        <v>184</v>
      </c>
      <c r="F179" t="s">
        <v>163</v>
      </c>
      <c r="H179" t="str">
        <f t="shared" si="2"/>
        <v>蜘蛛</v>
      </c>
      <c r="I179" t="s">
        <v>184</v>
      </c>
    </row>
    <row r="180" spans="1:9" x14ac:dyDescent="0.25">
      <c r="A180" t="s">
        <v>222</v>
      </c>
      <c r="B180" s="1">
        <v>43579</v>
      </c>
      <c r="C180">
        <v>64</v>
      </c>
      <c r="D180" t="s">
        <v>130</v>
      </c>
      <c r="E180" t="s">
        <v>153</v>
      </c>
      <c r="F180" t="s">
        <v>154</v>
      </c>
      <c r="H180">
        <f t="shared" si="2"/>
        <v>0</v>
      </c>
      <c r="I180" t="s">
        <v>153</v>
      </c>
    </row>
    <row r="181" spans="1:9" x14ac:dyDescent="0.25">
      <c r="A181" t="s">
        <v>222</v>
      </c>
      <c r="B181" s="1">
        <v>43579</v>
      </c>
      <c r="C181">
        <v>1</v>
      </c>
      <c r="D181" t="s">
        <v>134</v>
      </c>
      <c r="E181" t="s">
        <v>174</v>
      </c>
      <c r="F181" t="s">
        <v>154</v>
      </c>
      <c r="H181">
        <f t="shared" si="2"/>
        <v>0</v>
      </c>
      <c r="I181" t="s">
        <v>174</v>
      </c>
    </row>
    <row r="182" spans="1:9" x14ac:dyDescent="0.25">
      <c r="A182" t="s">
        <v>222</v>
      </c>
      <c r="B182" s="1">
        <v>43579</v>
      </c>
      <c r="C182">
        <v>22</v>
      </c>
      <c r="D182" t="s">
        <v>130</v>
      </c>
      <c r="E182" t="s">
        <v>165</v>
      </c>
      <c r="F182" t="s">
        <v>154</v>
      </c>
      <c r="H182">
        <f t="shared" si="2"/>
        <v>0</v>
      </c>
      <c r="I182" t="s">
        <v>165</v>
      </c>
    </row>
    <row r="183" spans="1:9" x14ac:dyDescent="0.25">
      <c r="A183" t="s">
        <v>222</v>
      </c>
      <c r="B183" s="1">
        <v>43579</v>
      </c>
      <c r="C183">
        <v>84</v>
      </c>
      <c r="D183" t="s">
        <v>130</v>
      </c>
      <c r="E183" t="s">
        <v>155</v>
      </c>
      <c r="F183" t="s">
        <v>154</v>
      </c>
      <c r="G183" t="s">
        <v>177</v>
      </c>
      <c r="H183">
        <f t="shared" si="2"/>
        <v>0</v>
      </c>
      <c r="I183" t="s">
        <v>155</v>
      </c>
    </row>
    <row r="184" spans="1:9" x14ac:dyDescent="0.25">
      <c r="A184" t="s">
        <v>222</v>
      </c>
      <c r="B184" s="1">
        <v>43579</v>
      </c>
      <c r="C184">
        <v>7</v>
      </c>
      <c r="D184" t="s">
        <v>130</v>
      </c>
      <c r="E184" t="s">
        <v>155</v>
      </c>
      <c r="F184" t="s">
        <v>154</v>
      </c>
      <c r="G184" t="s">
        <v>178</v>
      </c>
      <c r="H184">
        <f t="shared" si="2"/>
        <v>0</v>
      </c>
      <c r="I184" t="s">
        <v>155</v>
      </c>
    </row>
    <row r="185" spans="1:9" x14ac:dyDescent="0.25">
      <c r="A185" t="s">
        <v>222</v>
      </c>
      <c r="B185" s="1">
        <v>43579</v>
      </c>
      <c r="C185">
        <v>4</v>
      </c>
      <c r="D185" t="s">
        <v>130</v>
      </c>
      <c r="E185" t="s">
        <v>155</v>
      </c>
      <c r="F185" t="s">
        <v>154</v>
      </c>
      <c r="G185" t="s">
        <v>157</v>
      </c>
      <c r="H185">
        <f t="shared" si="2"/>
        <v>0</v>
      </c>
      <c r="I185" t="s">
        <v>155</v>
      </c>
    </row>
    <row r="186" spans="1:9" x14ac:dyDescent="0.25">
      <c r="A186" t="s">
        <v>222</v>
      </c>
      <c r="B186" s="1">
        <v>43579</v>
      </c>
      <c r="C186">
        <v>19</v>
      </c>
      <c r="D186" t="s">
        <v>130</v>
      </c>
      <c r="E186" t="s">
        <v>155</v>
      </c>
      <c r="F186" t="s">
        <v>154</v>
      </c>
      <c r="G186" t="s">
        <v>168</v>
      </c>
      <c r="H186">
        <f t="shared" si="2"/>
        <v>0</v>
      </c>
      <c r="I186" t="s">
        <v>155</v>
      </c>
    </row>
    <row r="187" spans="1:9" x14ac:dyDescent="0.25">
      <c r="A187" t="s">
        <v>222</v>
      </c>
      <c r="B187" s="1">
        <v>43579</v>
      </c>
      <c r="C187">
        <v>1</v>
      </c>
      <c r="D187" t="s">
        <v>132</v>
      </c>
      <c r="E187" t="s">
        <v>185</v>
      </c>
      <c r="F187" t="s">
        <v>159</v>
      </c>
      <c r="H187">
        <f t="shared" si="2"/>
        <v>0</v>
      </c>
      <c r="I187" t="s">
        <v>185</v>
      </c>
    </row>
    <row r="188" spans="1:9" x14ac:dyDescent="0.25">
      <c r="A188" t="s">
        <v>222</v>
      </c>
      <c r="B188" s="1">
        <v>43579</v>
      </c>
      <c r="C188">
        <v>11</v>
      </c>
      <c r="D188" t="s">
        <v>132</v>
      </c>
      <c r="E188" t="s">
        <v>158</v>
      </c>
      <c r="F188" t="s">
        <v>159</v>
      </c>
      <c r="G188" t="s">
        <v>135</v>
      </c>
      <c r="H188" t="str">
        <f t="shared" si="2"/>
        <v>葉蟬</v>
      </c>
      <c r="I188" t="s">
        <v>158</v>
      </c>
    </row>
    <row r="189" spans="1:9" x14ac:dyDescent="0.25">
      <c r="A189" t="s">
        <v>222</v>
      </c>
      <c r="B189" s="1">
        <v>43579</v>
      </c>
      <c r="C189">
        <v>1</v>
      </c>
      <c r="D189" t="s">
        <v>132</v>
      </c>
      <c r="E189" t="s">
        <v>158</v>
      </c>
      <c r="F189" t="s">
        <v>159</v>
      </c>
      <c r="G189" t="s">
        <v>136</v>
      </c>
      <c r="H189" t="str">
        <f t="shared" si="2"/>
        <v>葉蟬</v>
      </c>
      <c r="I189" t="s">
        <v>158</v>
      </c>
    </row>
    <row r="190" spans="1:9" x14ac:dyDescent="0.25">
      <c r="A190" t="s">
        <v>222</v>
      </c>
      <c r="B190" s="1">
        <v>43579</v>
      </c>
      <c r="C190">
        <v>3</v>
      </c>
      <c r="D190" t="s">
        <v>132</v>
      </c>
      <c r="E190" t="s">
        <v>158</v>
      </c>
      <c r="F190" t="s">
        <v>159</v>
      </c>
      <c r="G190" t="s">
        <v>137</v>
      </c>
      <c r="H190" t="str">
        <f t="shared" si="2"/>
        <v>葉蟬</v>
      </c>
      <c r="I190" t="s">
        <v>158</v>
      </c>
    </row>
    <row r="191" spans="1:9" x14ac:dyDescent="0.25">
      <c r="A191" t="s">
        <v>222</v>
      </c>
      <c r="B191" s="1">
        <v>43579</v>
      </c>
      <c r="C191">
        <v>2</v>
      </c>
      <c r="D191" t="s">
        <v>138</v>
      </c>
      <c r="E191" t="s">
        <v>186</v>
      </c>
      <c r="F191" t="s">
        <v>159</v>
      </c>
      <c r="H191">
        <f t="shared" si="2"/>
        <v>0</v>
      </c>
      <c r="I191" t="s">
        <v>186</v>
      </c>
    </row>
    <row r="192" spans="1:9" x14ac:dyDescent="0.25">
      <c r="A192" t="s">
        <v>222</v>
      </c>
      <c r="B192" s="1">
        <v>43579</v>
      </c>
      <c r="C192">
        <v>17</v>
      </c>
      <c r="D192" t="s">
        <v>132</v>
      </c>
      <c r="E192" t="s">
        <v>169</v>
      </c>
      <c r="F192" t="s">
        <v>159</v>
      </c>
      <c r="G192" t="s">
        <v>139</v>
      </c>
      <c r="H192" t="str">
        <f t="shared" si="2"/>
        <v>飛蝨</v>
      </c>
      <c r="I192" t="s">
        <v>169</v>
      </c>
    </row>
    <row r="193" spans="1:9" x14ac:dyDescent="0.25">
      <c r="A193" t="s">
        <v>222</v>
      </c>
      <c r="B193" s="1">
        <v>43579</v>
      </c>
      <c r="C193">
        <v>9</v>
      </c>
      <c r="D193" t="s">
        <v>132</v>
      </c>
      <c r="E193" t="s">
        <v>169</v>
      </c>
      <c r="F193" t="s">
        <v>159</v>
      </c>
      <c r="G193" t="s">
        <v>128</v>
      </c>
      <c r="H193" t="str">
        <f t="shared" si="2"/>
        <v>飛蝨</v>
      </c>
      <c r="I193" t="s">
        <v>169</v>
      </c>
    </row>
    <row r="194" spans="1:9" x14ac:dyDescent="0.25">
      <c r="A194" t="s">
        <v>222</v>
      </c>
      <c r="B194" s="1">
        <v>43579</v>
      </c>
      <c r="C194">
        <v>2</v>
      </c>
      <c r="D194" t="s">
        <v>140</v>
      </c>
      <c r="E194" t="s">
        <v>180</v>
      </c>
      <c r="F194" t="s">
        <v>161</v>
      </c>
      <c r="H194">
        <f t="shared" si="2"/>
        <v>0</v>
      </c>
      <c r="I194" t="s">
        <v>180</v>
      </c>
    </row>
    <row r="195" spans="1:9" x14ac:dyDescent="0.25">
      <c r="A195" t="s">
        <v>222</v>
      </c>
      <c r="B195" s="1">
        <v>43579</v>
      </c>
      <c r="C195">
        <v>1</v>
      </c>
      <c r="D195" t="s">
        <v>141</v>
      </c>
      <c r="E195" t="s">
        <v>187</v>
      </c>
      <c r="F195" t="s">
        <v>159</v>
      </c>
      <c r="G195" t="s">
        <v>188</v>
      </c>
      <c r="H195">
        <f t="shared" si="2"/>
        <v>0</v>
      </c>
      <c r="I195" t="s">
        <v>187</v>
      </c>
    </row>
    <row r="196" spans="1:9" x14ac:dyDescent="0.25">
      <c r="A196" t="s">
        <v>222</v>
      </c>
      <c r="B196" s="1">
        <v>43579</v>
      </c>
      <c r="C196">
        <v>2</v>
      </c>
      <c r="D196" t="s">
        <v>134</v>
      </c>
      <c r="E196" t="s">
        <v>143</v>
      </c>
      <c r="F196" t="s">
        <v>163</v>
      </c>
      <c r="G196" t="s">
        <v>142</v>
      </c>
      <c r="H196" t="str">
        <f t="shared" si="2"/>
        <v>瓢蟲</v>
      </c>
      <c r="I196" t="s">
        <v>143</v>
      </c>
    </row>
    <row r="197" spans="1:9" x14ac:dyDescent="0.25">
      <c r="A197" t="s">
        <v>222</v>
      </c>
      <c r="B197" s="1">
        <v>43579</v>
      </c>
      <c r="C197">
        <v>1</v>
      </c>
      <c r="D197" t="s">
        <v>134</v>
      </c>
      <c r="E197" t="s">
        <v>143</v>
      </c>
      <c r="F197" t="s">
        <v>163</v>
      </c>
      <c r="G197" t="s">
        <v>189</v>
      </c>
      <c r="H197" t="str">
        <f t="shared" si="2"/>
        <v>瓢蟲</v>
      </c>
      <c r="I197" t="s">
        <v>143</v>
      </c>
    </row>
    <row r="198" spans="1:9" x14ac:dyDescent="0.25">
      <c r="A198" t="s">
        <v>222</v>
      </c>
      <c r="B198" s="1">
        <v>43579</v>
      </c>
      <c r="C198">
        <v>2</v>
      </c>
      <c r="D198" t="s">
        <v>144</v>
      </c>
      <c r="E198" t="s">
        <v>190</v>
      </c>
      <c r="F198" t="s">
        <v>159</v>
      </c>
      <c r="H198">
        <f t="shared" si="2"/>
        <v>0</v>
      </c>
      <c r="I198" t="s">
        <v>190</v>
      </c>
    </row>
    <row r="199" spans="1:9" x14ac:dyDescent="0.25">
      <c r="A199" t="s">
        <v>222</v>
      </c>
      <c r="B199" s="1">
        <v>43579</v>
      </c>
      <c r="C199">
        <v>1</v>
      </c>
      <c r="D199" t="s">
        <v>132</v>
      </c>
      <c r="E199" t="s">
        <v>191</v>
      </c>
      <c r="F199" t="s">
        <v>163</v>
      </c>
      <c r="H199">
        <f t="shared" si="2"/>
        <v>0</v>
      </c>
      <c r="I199" t="s">
        <v>191</v>
      </c>
    </row>
    <row r="200" spans="1:9" x14ac:dyDescent="0.25">
      <c r="A200" t="s">
        <v>222</v>
      </c>
      <c r="B200" s="1">
        <v>43579</v>
      </c>
      <c r="C200">
        <v>1</v>
      </c>
      <c r="D200" t="s">
        <v>133</v>
      </c>
      <c r="E200" t="s">
        <v>192</v>
      </c>
      <c r="F200" t="s">
        <v>163</v>
      </c>
      <c r="H200" t="str">
        <f t="shared" si="2"/>
        <v>蜘蛛</v>
      </c>
      <c r="I200" t="s">
        <v>192</v>
      </c>
    </row>
    <row r="201" spans="1:9" x14ac:dyDescent="0.25">
      <c r="A201" t="s">
        <v>222</v>
      </c>
      <c r="B201" s="1">
        <v>43579</v>
      </c>
      <c r="C201">
        <v>1</v>
      </c>
      <c r="D201" t="s">
        <v>140</v>
      </c>
      <c r="E201" t="s">
        <v>129</v>
      </c>
      <c r="F201" t="s">
        <v>163</v>
      </c>
      <c r="H201">
        <f t="shared" si="2"/>
        <v>0</v>
      </c>
      <c r="I201" t="s">
        <v>129</v>
      </c>
    </row>
    <row r="202" spans="1:9" x14ac:dyDescent="0.25">
      <c r="A202" t="s">
        <v>222</v>
      </c>
      <c r="B202" s="1">
        <v>43579</v>
      </c>
      <c r="C202">
        <v>8</v>
      </c>
      <c r="D202" t="s">
        <v>130</v>
      </c>
      <c r="E202" t="s">
        <v>131</v>
      </c>
      <c r="F202" t="s">
        <v>154</v>
      </c>
      <c r="H202">
        <f t="shared" si="2"/>
        <v>0</v>
      </c>
      <c r="I202" t="s">
        <v>131</v>
      </c>
    </row>
    <row r="203" spans="1:9" x14ac:dyDescent="0.25">
      <c r="A203" t="s">
        <v>222</v>
      </c>
      <c r="B203" s="1">
        <v>43579</v>
      </c>
      <c r="C203">
        <v>1</v>
      </c>
      <c r="D203" t="s">
        <v>140</v>
      </c>
      <c r="E203" t="s">
        <v>193</v>
      </c>
      <c r="F203" t="s">
        <v>161</v>
      </c>
      <c r="H203">
        <f t="shared" si="2"/>
        <v>0</v>
      </c>
      <c r="I203" t="s">
        <v>193</v>
      </c>
    </row>
    <row r="204" spans="1:9" x14ac:dyDescent="0.25">
      <c r="A204" t="s">
        <v>222</v>
      </c>
      <c r="B204" s="1">
        <v>43600</v>
      </c>
      <c r="C204">
        <v>3</v>
      </c>
      <c r="D204" t="s">
        <v>140</v>
      </c>
      <c r="E204" t="s">
        <v>194</v>
      </c>
      <c r="F204" t="s">
        <v>161</v>
      </c>
      <c r="H204">
        <f t="shared" si="2"/>
        <v>0</v>
      </c>
      <c r="I204" t="s">
        <v>232</v>
      </c>
    </row>
    <row r="205" spans="1:9" x14ac:dyDescent="0.25">
      <c r="A205" t="s">
        <v>222</v>
      </c>
      <c r="B205" s="1">
        <v>43600</v>
      </c>
      <c r="C205">
        <v>21</v>
      </c>
      <c r="D205" t="s">
        <v>130</v>
      </c>
      <c r="E205" t="s">
        <v>195</v>
      </c>
      <c r="F205" t="s">
        <v>154</v>
      </c>
      <c r="H205">
        <f t="shared" si="2"/>
        <v>0</v>
      </c>
      <c r="I205" t="s">
        <v>195</v>
      </c>
    </row>
    <row r="206" spans="1:9" x14ac:dyDescent="0.25">
      <c r="A206" t="s">
        <v>222</v>
      </c>
      <c r="B206" s="1">
        <v>43600</v>
      </c>
      <c r="C206">
        <v>2</v>
      </c>
      <c r="D206" t="s">
        <v>130</v>
      </c>
      <c r="E206" t="s">
        <v>181</v>
      </c>
      <c r="F206" t="s">
        <v>154</v>
      </c>
      <c r="H206">
        <f t="shared" si="2"/>
        <v>0</v>
      </c>
      <c r="I206" t="s">
        <v>181</v>
      </c>
    </row>
    <row r="207" spans="1:9" x14ac:dyDescent="0.25">
      <c r="A207" t="s">
        <v>222</v>
      </c>
      <c r="B207" s="1">
        <v>43600</v>
      </c>
      <c r="C207">
        <v>6</v>
      </c>
      <c r="D207" t="s">
        <v>132</v>
      </c>
      <c r="E207" t="s">
        <v>196</v>
      </c>
      <c r="F207" t="s">
        <v>163</v>
      </c>
      <c r="H207">
        <f t="shared" si="2"/>
        <v>0</v>
      </c>
      <c r="I207" t="s">
        <v>196</v>
      </c>
    </row>
    <row r="208" spans="1:9" x14ac:dyDescent="0.25">
      <c r="A208" t="s">
        <v>222</v>
      </c>
      <c r="B208" s="1">
        <v>43600</v>
      </c>
      <c r="C208">
        <v>2</v>
      </c>
      <c r="D208" t="s">
        <v>140</v>
      </c>
      <c r="E208" t="s">
        <v>197</v>
      </c>
      <c r="F208" t="s">
        <v>161</v>
      </c>
      <c r="H208">
        <f t="shared" si="2"/>
        <v>0</v>
      </c>
      <c r="I208" t="s">
        <v>197</v>
      </c>
    </row>
    <row r="209" spans="1:9" x14ac:dyDescent="0.25">
      <c r="A209" t="s">
        <v>222</v>
      </c>
      <c r="B209" s="1">
        <v>43600</v>
      </c>
      <c r="C209">
        <v>1</v>
      </c>
      <c r="D209" t="s">
        <v>134</v>
      </c>
      <c r="E209" t="s">
        <v>198</v>
      </c>
      <c r="F209" t="s">
        <v>171</v>
      </c>
      <c r="G209" t="s">
        <v>145</v>
      </c>
      <c r="H209">
        <f t="shared" si="2"/>
        <v>0</v>
      </c>
      <c r="I209" t="s">
        <v>198</v>
      </c>
    </row>
    <row r="210" spans="1:9" x14ac:dyDescent="0.25">
      <c r="A210" t="s">
        <v>222</v>
      </c>
      <c r="B210" s="1">
        <v>43600</v>
      </c>
      <c r="C210">
        <v>1</v>
      </c>
      <c r="D210" t="s">
        <v>133</v>
      </c>
      <c r="E210" t="s">
        <v>173</v>
      </c>
      <c r="F210" t="s">
        <v>163</v>
      </c>
      <c r="H210" t="str">
        <f t="shared" si="2"/>
        <v>蜘蛛</v>
      </c>
      <c r="I210" t="s">
        <v>173</v>
      </c>
    </row>
    <row r="211" spans="1:9" x14ac:dyDescent="0.25">
      <c r="A211" t="s">
        <v>222</v>
      </c>
      <c r="B211" s="1">
        <v>43600</v>
      </c>
      <c r="C211">
        <v>51</v>
      </c>
      <c r="D211" t="s">
        <v>130</v>
      </c>
      <c r="E211" t="s">
        <v>162</v>
      </c>
      <c r="F211" t="s">
        <v>163</v>
      </c>
      <c r="H211">
        <f t="shared" si="2"/>
        <v>0</v>
      </c>
      <c r="I211" t="s">
        <v>162</v>
      </c>
    </row>
    <row r="212" spans="1:9" x14ac:dyDescent="0.25">
      <c r="A212" t="s">
        <v>222</v>
      </c>
      <c r="B212" s="1">
        <v>43600</v>
      </c>
      <c r="C212">
        <v>4</v>
      </c>
      <c r="D212" t="s">
        <v>133</v>
      </c>
      <c r="E212" t="s">
        <v>184</v>
      </c>
      <c r="F212" t="s">
        <v>163</v>
      </c>
      <c r="H212" t="str">
        <f t="shared" si="2"/>
        <v>蜘蛛</v>
      </c>
      <c r="I212" t="s">
        <v>184</v>
      </c>
    </row>
    <row r="213" spans="1:9" x14ac:dyDescent="0.25">
      <c r="A213" t="s">
        <v>222</v>
      </c>
      <c r="B213" s="1">
        <v>43600</v>
      </c>
      <c r="C213">
        <v>1</v>
      </c>
      <c r="D213" t="s">
        <v>140</v>
      </c>
      <c r="E213" t="s">
        <v>199</v>
      </c>
      <c r="F213" t="s">
        <v>161</v>
      </c>
      <c r="H213">
        <f t="shared" ref="H213:H276" si="3">IF(OR(COUNTIF(E213,"飛蝨*"),COUNTIF(E213,"稻蝨*")),"飛蝨",IF(COUNTIF(E213,"葉蟬*"),"葉蟬",IF(COUNTIF(E213,"瓢蟲*"),"瓢蟲",IF(COUNTIF(D213,"蜘蛛*"),"蜘蛛", 0))))</f>
        <v>0</v>
      </c>
      <c r="I213" t="s">
        <v>237</v>
      </c>
    </row>
    <row r="214" spans="1:9" x14ac:dyDescent="0.25">
      <c r="A214" t="s">
        <v>222</v>
      </c>
      <c r="B214" s="1">
        <v>43600</v>
      </c>
      <c r="C214">
        <v>1</v>
      </c>
      <c r="D214" t="s">
        <v>132</v>
      </c>
      <c r="E214" t="s">
        <v>146</v>
      </c>
      <c r="F214" t="s">
        <v>171</v>
      </c>
      <c r="H214">
        <f t="shared" si="3"/>
        <v>0</v>
      </c>
      <c r="I214" t="s">
        <v>288</v>
      </c>
    </row>
    <row r="215" spans="1:9" x14ac:dyDescent="0.25">
      <c r="A215" t="s">
        <v>222</v>
      </c>
      <c r="B215" s="1">
        <v>43600</v>
      </c>
      <c r="C215">
        <v>1</v>
      </c>
      <c r="D215" t="s">
        <v>130</v>
      </c>
      <c r="E215" t="s">
        <v>200</v>
      </c>
      <c r="F215" t="s">
        <v>161</v>
      </c>
      <c r="H215">
        <f t="shared" si="3"/>
        <v>0</v>
      </c>
      <c r="I215" t="s">
        <v>200</v>
      </c>
    </row>
    <row r="216" spans="1:9" x14ac:dyDescent="0.25">
      <c r="A216" t="s">
        <v>222</v>
      </c>
      <c r="B216" s="1">
        <v>43600</v>
      </c>
      <c r="C216">
        <v>12</v>
      </c>
      <c r="D216" t="s">
        <v>130</v>
      </c>
      <c r="E216" t="s">
        <v>153</v>
      </c>
      <c r="F216" t="s">
        <v>154</v>
      </c>
      <c r="H216">
        <f t="shared" si="3"/>
        <v>0</v>
      </c>
      <c r="I216" t="s">
        <v>153</v>
      </c>
    </row>
    <row r="217" spans="1:9" x14ac:dyDescent="0.25">
      <c r="A217" t="s">
        <v>222</v>
      </c>
      <c r="B217" s="1">
        <v>43600</v>
      </c>
      <c r="C217">
        <v>1</v>
      </c>
      <c r="D217" t="s">
        <v>147</v>
      </c>
      <c r="E217" t="s">
        <v>148</v>
      </c>
      <c r="F217" t="s">
        <v>163</v>
      </c>
      <c r="H217">
        <f t="shared" si="3"/>
        <v>0</v>
      </c>
      <c r="I217" t="s">
        <v>148</v>
      </c>
    </row>
    <row r="218" spans="1:9" x14ac:dyDescent="0.25">
      <c r="A218" t="s">
        <v>222</v>
      </c>
      <c r="B218" s="1">
        <v>43600</v>
      </c>
      <c r="C218">
        <v>21</v>
      </c>
      <c r="D218" t="s">
        <v>130</v>
      </c>
      <c r="E218" t="s">
        <v>165</v>
      </c>
      <c r="F218" t="s">
        <v>154</v>
      </c>
      <c r="H218">
        <f t="shared" si="3"/>
        <v>0</v>
      </c>
      <c r="I218" t="s">
        <v>165</v>
      </c>
    </row>
    <row r="219" spans="1:9" x14ac:dyDescent="0.25">
      <c r="A219" t="s">
        <v>222</v>
      </c>
      <c r="B219" s="1">
        <v>43600</v>
      </c>
      <c r="C219">
        <v>1</v>
      </c>
      <c r="D219" t="s">
        <v>134</v>
      </c>
      <c r="E219" t="s">
        <v>149</v>
      </c>
      <c r="F219" t="s">
        <v>159</v>
      </c>
      <c r="H219">
        <f t="shared" si="3"/>
        <v>0</v>
      </c>
      <c r="I219" t="s">
        <v>149</v>
      </c>
    </row>
    <row r="220" spans="1:9" x14ac:dyDescent="0.25">
      <c r="A220" t="s">
        <v>222</v>
      </c>
      <c r="B220" s="1">
        <v>43600</v>
      </c>
      <c r="C220">
        <v>2</v>
      </c>
      <c r="D220" t="s">
        <v>132</v>
      </c>
      <c r="E220" t="s">
        <v>185</v>
      </c>
      <c r="F220" t="s">
        <v>159</v>
      </c>
      <c r="G220" t="s">
        <v>150</v>
      </c>
      <c r="H220">
        <f t="shared" si="3"/>
        <v>0</v>
      </c>
      <c r="I220" t="s">
        <v>185</v>
      </c>
    </row>
    <row r="221" spans="1:9" x14ac:dyDescent="0.25">
      <c r="A221" t="s">
        <v>222</v>
      </c>
      <c r="B221" s="1">
        <v>43600</v>
      </c>
      <c r="C221">
        <v>38</v>
      </c>
      <c r="D221" t="s">
        <v>132</v>
      </c>
      <c r="E221" t="s">
        <v>158</v>
      </c>
      <c r="F221" t="s">
        <v>159</v>
      </c>
      <c r="G221" t="s">
        <v>135</v>
      </c>
      <c r="H221" t="str">
        <f t="shared" si="3"/>
        <v>葉蟬</v>
      </c>
      <c r="I221" t="s">
        <v>158</v>
      </c>
    </row>
    <row r="222" spans="1:9" x14ac:dyDescent="0.25">
      <c r="A222" t="s">
        <v>222</v>
      </c>
      <c r="B222" s="1">
        <v>43600</v>
      </c>
      <c r="C222">
        <v>8</v>
      </c>
      <c r="D222" t="s">
        <v>132</v>
      </c>
      <c r="E222" t="s">
        <v>158</v>
      </c>
      <c r="F222" t="s">
        <v>159</v>
      </c>
      <c r="G222" t="s">
        <v>136</v>
      </c>
      <c r="H222" t="str">
        <f t="shared" si="3"/>
        <v>葉蟬</v>
      </c>
      <c r="I222" t="s">
        <v>158</v>
      </c>
    </row>
    <row r="223" spans="1:9" x14ac:dyDescent="0.25">
      <c r="A223" t="s">
        <v>222</v>
      </c>
      <c r="B223" s="1">
        <v>43600</v>
      </c>
      <c r="C223">
        <v>2</v>
      </c>
      <c r="D223" t="s">
        <v>132</v>
      </c>
      <c r="E223" t="s">
        <v>158</v>
      </c>
      <c r="F223" t="s">
        <v>159</v>
      </c>
      <c r="G223" t="s">
        <v>137</v>
      </c>
      <c r="H223" t="str">
        <f t="shared" si="3"/>
        <v>葉蟬</v>
      </c>
      <c r="I223" t="s">
        <v>158</v>
      </c>
    </row>
    <row r="224" spans="1:9" x14ac:dyDescent="0.25">
      <c r="A224" t="s">
        <v>222</v>
      </c>
      <c r="B224" s="1">
        <v>43600</v>
      </c>
      <c r="C224">
        <v>1</v>
      </c>
      <c r="D224" t="s">
        <v>138</v>
      </c>
      <c r="E224" t="s">
        <v>186</v>
      </c>
      <c r="F224" t="s">
        <v>159</v>
      </c>
      <c r="H224">
        <f t="shared" si="3"/>
        <v>0</v>
      </c>
      <c r="I224" t="s">
        <v>186</v>
      </c>
    </row>
    <row r="225" spans="1:9" x14ac:dyDescent="0.25">
      <c r="A225" t="s">
        <v>222</v>
      </c>
      <c r="B225" s="1">
        <v>43600</v>
      </c>
      <c r="C225">
        <v>1</v>
      </c>
      <c r="D225" t="s">
        <v>140</v>
      </c>
      <c r="E225" t="s">
        <v>160</v>
      </c>
      <c r="F225" t="s">
        <v>161</v>
      </c>
      <c r="H225">
        <f t="shared" si="3"/>
        <v>0</v>
      </c>
      <c r="I225" t="s">
        <v>160</v>
      </c>
    </row>
    <row r="226" spans="1:9" x14ac:dyDescent="0.25">
      <c r="A226" t="s">
        <v>222</v>
      </c>
      <c r="B226" s="1">
        <v>43600</v>
      </c>
      <c r="C226">
        <v>1</v>
      </c>
      <c r="D226" t="s">
        <v>140</v>
      </c>
      <c r="E226" t="s">
        <v>179</v>
      </c>
      <c r="F226" t="s">
        <v>161</v>
      </c>
      <c r="H226">
        <f t="shared" si="3"/>
        <v>0</v>
      </c>
      <c r="I226" t="s">
        <v>179</v>
      </c>
    </row>
    <row r="227" spans="1:9" x14ac:dyDescent="0.25">
      <c r="A227" t="s">
        <v>222</v>
      </c>
      <c r="B227" s="1">
        <v>43600</v>
      </c>
      <c r="C227">
        <v>33</v>
      </c>
      <c r="D227" t="s">
        <v>132</v>
      </c>
      <c r="E227" t="s">
        <v>169</v>
      </c>
      <c r="F227" t="s">
        <v>159</v>
      </c>
      <c r="G227" t="s">
        <v>139</v>
      </c>
      <c r="H227" t="str">
        <f t="shared" si="3"/>
        <v>飛蝨</v>
      </c>
      <c r="I227" t="s">
        <v>169</v>
      </c>
    </row>
    <row r="228" spans="1:9" x14ac:dyDescent="0.25">
      <c r="A228" t="s">
        <v>222</v>
      </c>
      <c r="B228" s="1">
        <v>43600</v>
      </c>
      <c r="C228">
        <v>26</v>
      </c>
      <c r="D228" t="s">
        <v>132</v>
      </c>
      <c r="E228" t="s">
        <v>169</v>
      </c>
      <c r="F228" t="s">
        <v>159</v>
      </c>
      <c r="G228" t="s">
        <v>128</v>
      </c>
      <c r="H228" t="str">
        <f t="shared" si="3"/>
        <v>飛蝨</v>
      </c>
      <c r="I228" t="s">
        <v>169</v>
      </c>
    </row>
    <row r="229" spans="1:9" x14ac:dyDescent="0.25">
      <c r="A229" t="s">
        <v>222</v>
      </c>
      <c r="B229" s="1">
        <v>43600</v>
      </c>
      <c r="C229">
        <v>2</v>
      </c>
      <c r="D229" t="s">
        <v>132</v>
      </c>
      <c r="E229" t="s">
        <v>169</v>
      </c>
      <c r="F229" t="s">
        <v>159</v>
      </c>
      <c r="G229" t="s">
        <v>151</v>
      </c>
      <c r="H229" t="str">
        <f t="shared" si="3"/>
        <v>飛蝨</v>
      </c>
      <c r="I229" t="s">
        <v>169</v>
      </c>
    </row>
    <row r="230" spans="1:9" x14ac:dyDescent="0.25">
      <c r="A230" t="s">
        <v>222</v>
      </c>
      <c r="B230" s="1">
        <v>43600</v>
      </c>
      <c r="C230">
        <v>5</v>
      </c>
      <c r="D230" t="s">
        <v>140</v>
      </c>
      <c r="E230" t="s">
        <v>180</v>
      </c>
      <c r="F230" t="s">
        <v>161</v>
      </c>
      <c r="H230">
        <f t="shared" si="3"/>
        <v>0</v>
      </c>
      <c r="I230" t="s">
        <v>180</v>
      </c>
    </row>
    <row r="231" spans="1:9" x14ac:dyDescent="0.25">
      <c r="A231" t="s">
        <v>222</v>
      </c>
      <c r="B231" s="1">
        <v>43600</v>
      </c>
      <c r="C231">
        <v>4</v>
      </c>
      <c r="D231" t="s">
        <v>141</v>
      </c>
      <c r="E231" t="s">
        <v>187</v>
      </c>
      <c r="F231" t="s">
        <v>159</v>
      </c>
      <c r="G231" t="s">
        <v>188</v>
      </c>
      <c r="H231">
        <f t="shared" si="3"/>
        <v>0</v>
      </c>
      <c r="I231" t="s">
        <v>187</v>
      </c>
    </row>
    <row r="232" spans="1:9" x14ac:dyDescent="0.25">
      <c r="A232" t="s">
        <v>222</v>
      </c>
      <c r="B232" s="1">
        <v>43600</v>
      </c>
      <c r="C232">
        <v>2</v>
      </c>
      <c r="D232" t="s">
        <v>134</v>
      </c>
      <c r="E232" t="s">
        <v>143</v>
      </c>
      <c r="F232" t="s">
        <v>163</v>
      </c>
      <c r="G232" t="s">
        <v>142</v>
      </c>
      <c r="H232" t="str">
        <f t="shared" si="3"/>
        <v>瓢蟲</v>
      </c>
      <c r="I232" t="s">
        <v>143</v>
      </c>
    </row>
    <row r="233" spans="1:9" x14ac:dyDescent="0.25">
      <c r="A233" t="s">
        <v>222</v>
      </c>
      <c r="B233" s="1">
        <v>43600</v>
      </c>
      <c r="C233">
        <v>5</v>
      </c>
      <c r="D233" t="s">
        <v>133</v>
      </c>
      <c r="E233" t="s">
        <v>201</v>
      </c>
      <c r="F233" t="s">
        <v>163</v>
      </c>
      <c r="H233" t="str">
        <f t="shared" si="3"/>
        <v>蜘蛛</v>
      </c>
      <c r="I233" t="s">
        <v>201</v>
      </c>
    </row>
    <row r="234" spans="1:9" x14ac:dyDescent="0.25">
      <c r="A234" t="s">
        <v>222</v>
      </c>
      <c r="B234" s="1">
        <v>43600</v>
      </c>
      <c r="C234">
        <v>3</v>
      </c>
      <c r="D234" t="s">
        <v>144</v>
      </c>
      <c r="E234" t="s">
        <v>152</v>
      </c>
      <c r="F234" t="s">
        <v>159</v>
      </c>
      <c r="H234">
        <f t="shared" si="3"/>
        <v>0</v>
      </c>
      <c r="I234" t="s">
        <v>190</v>
      </c>
    </row>
    <row r="235" spans="1:9" x14ac:dyDescent="0.25">
      <c r="A235" t="s">
        <v>222</v>
      </c>
      <c r="B235" s="1">
        <v>43600</v>
      </c>
      <c r="C235">
        <v>2</v>
      </c>
      <c r="D235" t="s">
        <v>141</v>
      </c>
      <c r="E235" t="s">
        <v>202</v>
      </c>
      <c r="F235" t="s">
        <v>171</v>
      </c>
      <c r="H235">
        <f t="shared" si="3"/>
        <v>0</v>
      </c>
      <c r="I235" t="s">
        <v>202</v>
      </c>
    </row>
    <row r="236" spans="1:9" x14ac:dyDescent="0.25">
      <c r="A236" t="s">
        <v>222</v>
      </c>
      <c r="B236" s="1">
        <v>43600</v>
      </c>
      <c r="C236">
        <v>1</v>
      </c>
      <c r="D236" t="s">
        <v>140</v>
      </c>
      <c r="E236" t="s">
        <v>129</v>
      </c>
      <c r="F236" t="s">
        <v>163</v>
      </c>
      <c r="H236">
        <f t="shared" si="3"/>
        <v>0</v>
      </c>
      <c r="I236" t="s">
        <v>129</v>
      </c>
    </row>
    <row r="237" spans="1:9" x14ac:dyDescent="0.25">
      <c r="A237" t="s">
        <v>222</v>
      </c>
      <c r="B237" s="1">
        <v>43600</v>
      </c>
      <c r="C237">
        <v>1</v>
      </c>
      <c r="D237" t="s">
        <v>140</v>
      </c>
      <c r="E237" t="s">
        <v>193</v>
      </c>
      <c r="F237" t="s">
        <v>161</v>
      </c>
      <c r="H237">
        <f t="shared" si="3"/>
        <v>0</v>
      </c>
      <c r="I237" t="s">
        <v>193</v>
      </c>
    </row>
    <row r="238" spans="1:9" x14ac:dyDescent="0.25">
      <c r="A238" t="s">
        <v>222</v>
      </c>
      <c r="B238" s="1">
        <v>43616</v>
      </c>
      <c r="C238">
        <v>1</v>
      </c>
      <c r="D238" t="s">
        <v>130</v>
      </c>
      <c r="E238" t="s">
        <v>172</v>
      </c>
      <c r="F238" t="s">
        <v>154</v>
      </c>
      <c r="H238">
        <f t="shared" si="3"/>
        <v>0</v>
      </c>
      <c r="I238" t="s">
        <v>172</v>
      </c>
    </row>
    <row r="239" spans="1:9" x14ac:dyDescent="0.25">
      <c r="A239" t="s">
        <v>222</v>
      </c>
      <c r="B239" s="1">
        <v>43616</v>
      </c>
      <c r="C239">
        <v>10</v>
      </c>
      <c r="D239" t="s">
        <v>130</v>
      </c>
      <c r="E239" t="s">
        <v>203</v>
      </c>
      <c r="F239" t="s">
        <v>154</v>
      </c>
      <c r="H239">
        <f t="shared" si="3"/>
        <v>0</v>
      </c>
      <c r="I239" t="s">
        <v>203</v>
      </c>
    </row>
    <row r="240" spans="1:9" x14ac:dyDescent="0.25">
      <c r="A240" t="s">
        <v>222</v>
      </c>
      <c r="B240" s="1">
        <v>43616</v>
      </c>
      <c r="C240">
        <v>2</v>
      </c>
      <c r="D240" t="s">
        <v>130</v>
      </c>
      <c r="E240" t="s">
        <v>200</v>
      </c>
      <c r="F240" t="s">
        <v>161</v>
      </c>
      <c r="H240">
        <f t="shared" si="3"/>
        <v>0</v>
      </c>
      <c r="I240" t="s">
        <v>200</v>
      </c>
    </row>
    <row r="241" spans="1:9" x14ac:dyDescent="0.25">
      <c r="A241" t="s">
        <v>222</v>
      </c>
      <c r="B241" s="1">
        <v>43616</v>
      </c>
      <c r="C241">
        <v>4</v>
      </c>
      <c r="D241" t="s">
        <v>130</v>
      </c>
      <c r="E241" t="s">
        <v>153</v>
      </c>
      <c r="F241" t="s">
        <v>154</v>
      </c>
      <c r="H241">
        <f t="shared" si="3"/>
        <v>0</v>
      </c>
      <c r="I241" t="s">
        <v>153</v>
      </c>
    </row>
    <row r="242" spans="1:9" x14ac:dyDescent="0.25">
      <c r="A242" t="s">
        <v>222</v>
      </c>
      <c r="B242" s="1">
        <v>43616</v>
      </c>
      <c r="C242">
        <v>1</v>
      </c>
      <c r="D242" t="s">
        <v>132</v>
      </c>
      <c r="E242" t="s">
        <v>185</v>
      </c>
      <c r="F242" t="s">
        <v>159</v>
      </c>
      <c r="G242" t="s">
        <v>204</v>
      </c>
      <c r="H242">
        <f t="shared" si="3"/>
        <v>0</v>
      </c>
      <c r="I242" t="s">
        <v>185</v>
      </c>
    </row>
    <row r="243" spans="1:9" x14ac:dyDescent="0.25">
      <c r="A243" t="s">
        <v>222</v>
      </c>
      <c r="B243" s="1">
        <v>43616</v>
      </c>
      <c r="C243">
        <v>8</v>
      </c>
      <c r="D243" t="s">
        <v>132</v>
      </c>
      <c r="E243" t="s">
        <v>185</v>
      </c>
      <c r="F243" t="s">
        <v>159</v>
      </c>
      <c r="G243" t="s">
        <v>205</v>
      </c>
      <c r="H243">
        <f t="shared" si="3"/>
        <v>0</v>
      </c>
      <c r="I243" t="s">
        <v>185</v>
      </c>
    </row>
    <row r="244" spans="1:9" x14ac:dyDescent="0.25">
      <c r="A244" t="s">
        <v>222</v>
      </c>
      <c r="B244" s="1">
        <v>43616</v>
      </c>
      <c r="C244">
        <v>45</v>
      </c>
      <c r="D244" t="s">
        <v>132</v>
      </c>
      <c r="E244" t="s">
        <v>158</v>
      </c>
      <c r="F244" t="s">
        <v>159</v>
      </c>
      <c r="G244" t="s">
        <v>135</v>
      </c>
      <c r="H244" t="str">
        <f t="shared" si="3"/>
        <v>葉蟬</v>
      </c>
      <c r="I244" t="s">
        <v>158</v>
      </c>
    </row>
    <row r="245" spans="1:9" x14ac:dyDescent="0.25">
      <c r="A245" t="s">
        <v>222</v>
      </c>
      <c r="B245" s="1">
        <v>43616</v>
      </c>
      <c r="C245">
        <v>2</v>
      </c>
      <c r="D245" t="s">
        <v>132</v>
      </c>
      <c r="E245" t="s">
        <v>158</v>
      </c>
      <c r="F245" t="s">
        <v>159</v>
      </c>
      <c r="G245" t="s">
        <v>136</v>
      </c>
      <c r="H245" t="str">
        <f t="shared" si="3"/>
        <v>葉蟬</v>
      </c>
      <c r="I245" t="s">
        <v>158</v>
      </c>
    </row>
    <row r="246" spans="1:9" x14ac:dyDescent="0.25">
      <c r="A246" t="s">
        <v>222</v>
      </c>
      <c r="B246" s="1">
        <v>43616</v>
      </c>
      <c r="C246">
        <v>5</v>
      </c>
      <c r="D246" t="s">
        <v>132</v>
      </c>
      <c r="E246" t="s">
        <v>158</v>
      </c>
      <c r="F246" t="s">
        <v>159</v>
      </c>
      <c r="G246" t="s">
        <v>137</v>
      </c>
      <c r="H246" t="str">
        <f t="shared" si="3"/>
        <v>葉蟬</v>
      </c>
      <c r="I246" t="s">
        <v>158</v>
      </c>
    </row>
    <row r="247" spans="1:9" x14ac:dyDescent="0.25">
      <c r="A247" t="s">
        <v>222</v>
      </c>
      <c r="B247" s="1">
        <v>43616</v>
      </c>
      <c r="C247">
        <v>2</v>
      </c>
      <c r="D247" t="s">
        <v>138</v>
      </c>
      <c r="E247" t="s">
        <v>186</v>
      </c>
      <c r="F247" t="s">
        <v>159</v>
      </c>
      <c r="G247" t="s">
        <v>206</v>
      </c>
      <c r="H247">
        <f t="shared" si="3"/>
        <v>0</v>
      </c>
      <c r="I247" t="s">
        <v>186</v>
      </c>
    </row>
    <row r="248" spans="1:9" x14ac:dyDescent="0.25">
      <c r="A248" t="s">
        <v>222</v>
      </c>
      <c r="B248" s="1">
        <v>43616</v>
      </c>
      <c r="C248">
        <v>8</v>
      </c>
      <c r="D248" t="s">
        <v>132</v>
      </c>
      <c r="E248" t="s">
        <v>169</v>
      </c>
      <c r="F248" t="s">
        <v>159</v>
      </c>
      <c r="G248" t="s">
        <v>139</v>
      </c>
      <c r="H248" t="str">
        <f t="shared" si="3"/>
        <v>飛蝨</v>
      </c>
      <c r="I248" t="s">
        <v>169</v>
      </c>
    </row>
    <row r="249" spans="1:9" x14ac:dyDescent="0.25">
      <c r="A249" t="s">
        <v>222</v>
      </c>
      <c r="B249" s="1">
        <v>43616</v>
      </c>
      <c r="C249">
        <v>3</v>
      </c>
      <c r="D249" t="s">
        <v>132</v>
      </c>
      <c r="E249" t="s">
        <v>169</v>
      </c>
      <c r="F249" t="s">
        <v>159</v>
      </c>
      <c r="G249" t="s">
        <v>128</v>
      </c>
      <c r="H249" t="str">
        <f t="shared" si="3"/>
        <v>飛蝨</v>
      </c>
      <c r="I249" t="s">
        <v>169</v>
      </c>
    </row>
    <row r="250" spans="1:9" x14ac:dyDescent="0.25">
      <c r="A250" t="s">
        <v>222</v>
      </c>
      <c r="B250" s="1">
        <v>43616</v>
      </c>
      <c r="C250">
        <v>1</v>
      </c>
      <c r="D250" t="s">
        <v>132</v>
      </c>
      <c r="E250" t="s">
        <v>207</v>
      </c>
      <c r="F250" t="s">
        <v>159</v>
      </c>
      <c r="G250" t="s">
        <v>208</v>
      </c>
      <c r="H250">
        <f t="shared" si="3"/>
        <v>0</v>
      </c>
      <c r="I250" t="s">
        <v>207</v>
      </c>
    </row>
    <row r="251" spans="1:9" x14ac:dyDescent="0.25">
      <c r="A251" t="s">
        <v>222</v>
      </c>
      <c r="B251" s="1">
        <v>43616</v>
      </c>
      <c r="C251">
        <v>1</v>
      </c>
      <c r="D251" t="s">
        <v>141</v>
      </c>
      <c r="E251" t="s">
        <v>187</v>
      </c>
      <c r="F251" t="s">
        <v>159</v>
      </c>
      <c r="G251" t="s">
        <v>209</v>
      </c>
      <c r="H251">
        <f t="shared" si="3"/>
        <v>0</v>
      </c>
      <c r="I251" t="s">
        <v>187</v>
      </c>
    </row>
    <row r="252" spans="1:9" x14ac:dyDescent="0.25">
      <c r="A252" t="s">
        <v>222</v>
      </c>
      <c r="B252" s="1">
        <v>43616</v>
      </c>
      <c r="C252">
        <v>17</v>
      </c>
      <c r="D252" t="s">
        <v>134</v>
      </c>
      <c r="E252" t="s">
        <v>143</v>
      </c>
      <c r="F252" t="s">
        <v>163</v>
      </c>
      <c r="G252" t="s">
        <v>142</v>
      </c>
      <c r="H252" t="str">
        <f t="shared" si="3"/>
        <v>瓢蟲</v>
      </c>
      <c r="I252" t="s">
        <v>143</v>
      </c>
    </row>
    <row r="253" spans="1:9" x14ac:dyDescent="0.25">
      <c r="A253" t="s">
        <v>222</v>
      </c>
      <c r="B253" s="1">
        <v>43616</v>
      </c>
      <c r="C253">
        <v>1</v>
      </c>
      <c r="D253" t="s">
        <v>138</v>
      </c>
      <c r="E253" t="s">
        <v>210</v>
      </c>
      <c r="F253" t="s">
        <v>159</v>
      </c>
      <c r="H253">
        <f t="shared" si="3"/>
        <v>0</v>
      </c>
      <c r="I253" t="s">
        <v>210</v>
      </c>
    </row>
    <row r="254" spans="1:9" x14ac:dyDescent="0.25">
      <c r="A254" t="s">
        <v>222</v>
      </c>
      <c r="B254" s="1">
        <v>43616</v>
      </c>
      <c r="C254">
        <v>1</v>
      </c>
      <c r="D254" t="s">
        <v>133</v>
      </c>
      <c r="E254" t="s">
        <v>201</v>
      </c>
      <c r="F254" t="s">
        <v>163</v>
      </c>
      <c r="H254" t="str">
        <f t="shared" si="3"/>
        <v>蜘蛛</v>
      </c>
      <c r="I254" t="s">
        <v>201</v>
      </c>
    </row>
    <row r="255" spans="1:9" x14ac:dyDescent="0.25">
      <c r="A255" t="s">
        <v>222</v>
      </c>
      <c r="B255" s="1">
        <v>43616</v>
      </c>
      <c r="C255">
        <v>1</v>
      </c>
      <c r="D255" t="s">
        <v>141</v>
      </c>
      <c r="E255" t="s">
        <v>202</v>
      </c>
      <c r="F255" t="s">
        <v>171</v>
      </c>
      <c r="H255">
        <f t="shared" si="3"/>
        <v>0</v>
      </c>
      <c r="I255" t="s">
        <v>202</v>
      </c>
    </row>
    <row r="256" spans="1:9" x14ac:dyDescent="0.25">
      <c r="A256" t="s">
        <v>222</v>
      </c>
      <c r="B256" s="1">
        <v>43616</v>
      </c>
      <c r="C256">
        <v>1</v>
      </c>
      <c r="D256" t="s">
        <v>134</v>
      </c>
      <c r="E256" t="s">
        <v>211</v>
      </c>
      <c r="F256" t="s">
        <v>163</v>
      </c>
      <c r="H256">
        <f t="shared" si="3"/>
        <v>0</v>
      </c>
      <c r="I256" t="s">
        <v>211</v>
      </c>
    </row>
    <row r="257" spans="1:9" x14ac:dyDescent="0.25">
      <c r="A257" t="s">
        <v>222</v>
      </c>
      <c r="B257" s="1">
        <v>43616</v>
      </c>
      <c r="C257">
        <v>1</v>
      </c>
      <c r="D257" t="s">
        <v>133</v>
      </c>
      <c r="E257" t="s">
        <v>192</v>
      </c>
      <c r="F257" t="s">
        <v>163</v>
      </c>
      <c r="H257" t="str">
        <f t="shared" si="3"/>
        <v>蜘蛛</v>
      </c>
      <c r="I257" t="s">
        <v>192</v>
      </c>
    </row>
    <row r="258" spans="1:9" x14ac:dyDescent="0.25">
      <c r="A258" t="s">
        <v>222</v>
      </c>
      <c r="B258" s="1">
        <v>43616</v>
      </c>
      <c r="C258">
        <v>1</v>
      </c>
      <c r="D258" t="s">
        <v>130</v>
      </c>
      <c r="E258" t="s">
        <v>212</v>
      </c>
      <c r="F258" t="s">
        <v>154</v>
      </c>
      <c r="H258">
        <f t="shared" si="3"/>
        <v>0</v>
      </c>
      <c r="I258" t="s">
        <v>212</v>
      </c>
    </row>
    <row r="259" spans="1:9" x14ac:dyDescent="0.25">
      <c r="A259" t="s">
        <v>222</v>
      </c>
      <c r="B259" s="1">
        <v>43633</v>
      </c>
      <c r="C259">
        <v>1</v>
      </c>
      <c r="D259" t="s">
        <v>134</v>
      </c>
      <c r="E259" t="s">
        <v>213</v>
      </c>
      <c r="F259" t="s">
        <v>154</v>
      </c>
      <c r="H259">
        <f t="shared" si="3"/>
        <v>0</v>
      </c>
      <c r="I259" t="s">
        <v>213</v>
      </c>
    </row>
    <row r="260" spans="1:9" x14ac:dyDescent="0.25">
      <c r="A260" t="s">
        <v>222</v>
      </c>
      <c r="B260" s="1">
        <v>43633</v>
      </c>
      <c r="C260">
        <v>3</v>
      </c>
      <c r="D260" t="s">
        <v>130</v>
      </c>
      <c r="E260" t="s">
        <v>195</v>
      </c>
      <c r="F260" t="s">
        <v>154</v>
      </c>
      <c r="H260">
        <f t="shared" si="3"/>
        <v>0</v>
      </c>
      <c r="I260" t="s">
        <v>195</v>
      </c>
    </row>
    <row r="261" spans="1:9" x14ac:dyDescent="0.25">
      <c r="A261" t="s">
        <v>222</v>
      </c>
      <c r="B261" s="1">
        <v>43633</v>
      </c>
      <c r="C261">
        <v>2</v>
      </c>
      <c r="D261" t="s">
        <v>130</v>
      </c>
      <c r="E261" t="s">
        <v>181</v>
      </c>
      <c r="F261" t="s">
        <v>154</v>
      </c>
      <c r="H261">
        <f t="shared" si="3"/>
        <v>0</v>
      </c>
      <c r="I261" t="s">
        <v>181</v>
      </c>
    </row>
    <row r="262" spans="1:9" x14ac:dyDescent="0.25">
      <c r="A262" t="s">
        <v>222</v>
      </c>
      <c r="B262" s="1">
        <v>43633</v>
      </c>
      <c r="C262">
        <v>1</v>
      </c>
      <c r="D262" t="s">
        <v>130</v>
      </c>
      <c r="E262" t="s">
        <v>203</v>
      </c>
      <c r="F262" t="s">
        <v>154</v>
      </c>
      <c r="G262" t="s">
        <v>214</v>
      </c>
      <c r="H262">
        <f t="shared" si="3"/>
        <v>0</v>
      </c>
      <c r="I262" t="s">
        <v>203</v>
      </c>
    </row>
    <row r="263" spans="1:9" x14ac:dyDescent="0.25">
      <c r="A263" t="s">
        <v>222</v>
      </c>
      <c r="B263" s="1">
        <v>43633</v>
      </c>
      <c r="C263">
        <v>2</v>
      </c>
      <c r="D263" t="s">
        <v>132</v>
      </c>
      <c r="E263" t="s">
        <v>182</v>
      </c>
      <c r="F263" t="s">
        <v>163</v>
      </c>
      <c r="G263" t="s">
        <v>183</v>
      </c>
      <c r="H263">
        <f t="shared" si="3"/>
        <v>0</v>
      </c>
      <c r="I263" t="s">
        <v>182</v>
      </c>
    </row>
    <row r="264" spans="1:9" x14ac:dyDescent="0.25">
      <c r="A264" t="s">
        <v>222</v>
      </c>
      <c r="B264" s="1">
        <v>43633</v>
      </c>
      <c r="C264">
        <v>1</v>
      </c>
      <c r="D264" t="s">
        <v>140</v>
      </c>
      <c r="E264" t="s">
        <v>197</v>
      </c>
      <c r="F264" t="s">
        <v>161</v>
      </c>
      <c r="H264">
        <f t="shared" si="3"/>
        <v>0</v>
      </c>
      <c r="I264" t="s">
        <v>197</v>
      </c>
    </row>
    <row r="265" spans="1:9" x14ac:dyDescent="0.25">
      <c r="A265" t="s">
        <v>222</v>
      </c>
      <c r="B265" s="1">
        <v>43633</v>
      </c>
      <c r="C265">
        <v>4</v>
      </c>
      <c r="D265" t="s">
        <v>133</v>
      </c>
      <c r="E265" t="s">
        <v>173</v>
      </c>
      <c r="F265" t="s">
        <v>163</v>
      </c>
      <c r="H265" t="str">
        <f t="shared" si="3"/>
        <v>蜘蛛</v>
      </c>
      <c r="I265" t="s">
        <v>173</v>
      </c>
    </row>
    <row r="266" spans="1:9" x14ac:dyDescent="0.25">
      <c r="A266" t="s">
        <v>222</v>
      </c>
      <c r="B266" s="1">
        <v>43633</v>
      </c>
      <c r="C266">
        <v>6</v>
      </c>
      <c r="D266" t="s">
        <v>130</v>
      </c>
      <c r="E266" t="s">
        <v>162</v>
      </c>
      <c r="F266" t="s">
        <v>163</v>
      </c>
      <c r="H266">
        <f t="shared" si="3"/>
        <v>0</v>
      </c>
      <c r="I266" t="s">
        <v>162</v>
      </c>
    </row>
    <row r="267" spans="1:9" x14ac:dyDescent="0.25">
      <c r="A267" t="s">
        <v>222</v>
      </c>
      <c r="B267" s="1">
        <v>43633</v>
      </c>
      <c r="C267">
        <v>1</v>
      </c>
      <c r="D267" t="s">
        <v>133</v>
      </c>
      <c r="E267" t="s">
        <v>184</v>
      </c>
      <c r="F267" t="s">
        <v>163</v>
      </c>
      <c r="H267" t="str">
        <f t="shared" si="3"/>
        <v>蜘蛛</v>
      </c>
      <c r="I267" t="s">
        <v>184</v>
      </c>
    </row>
    <row r="268" spans="1:9" x14ac:dyDescent="0.25">
      <c r="A268" t="s">
        <v>222</v>
      </c>
      <c r="B268" s="1">
        <v>43633</v>
      </c>
      <c r="C268">
        <v>2</v>
      </c>
      <c r="D268" t="s">
        <v>133</v>
      </c>
      <c r="E268" t="s">
        <v>215</v>
      </c>
      <c r="F268" t="s">
        <v>163</v>
      </c>
      <c r="H268" t="str">
        <f t="shared" si="3"/>
        <v>蜘蛛</v>
      </c>
      <c r="I268" t="s">
        <v>215</v>
      </c>
    </row>
    <row r="269" spans="1:9" x14ac:dyDescent="0.25">
      <c r="A269" t="s">
        <v>222</v>
      </c>
      <c r="B269" s="1">
        <v>43633</v>
      </c>
      <c r="C269">
        <v>1</v>
      </c>
      <c r="D269" t="s">
        <v>140</v>
      </c>
      <c r="E269" t="s">
        <v>216</v>
      </c>
      <c r="F269" t="s">
        <v>161</v>
      </c>
      <c r="H269">
        <f t="shared" si="3"/>
        <v>0</v>
      </c>
      <c r="I269" t="s">
        <v>216</v>
      </c>
    </row>
    <row r="270" spans="1:9" x14ac:dyDescent="0.25">
      <c r="A270" t="s">
        <v>222</v>
      </c>
      <c r="B270" s="1">
        <v>43633</v>
      </c>
      <c r="C270">
        <v>1</v>
      </c>
      <c r="D270" t="s">
        <v>130</v>
      </c>
      <c r="E270" t="s">
        <v>200</v>
      </c>
      <c r="F270" t="s">
        <v>161</v>
      </c>
      <c r="H270">
        <f t="shared" si="3"/>
        <v>0</v>
      </c>
      <c r="I270" t="s">
        <v>200</v>
      </c>
    </row>
    <row r="271" spans="1:9" x14ac:dyDescent="0.25">
      <c r="A271" t="s">
        <v>222</v>
      </c>
      <c r="B271" s="1">
        <v>43633</v>
      </c>
      <c r="C271">
        <v>7</v>
      </c>
      <c r="D271" t="s">
        <v>130</v>
      </c>
      <c r="E271" t="s">
        <v>165</v>
      </c>
      <c r="F271" t="s">
        <v>154</v>
      </c>
      <c r="H271">
        <f t="shared" si="3"/>
        <v>0</v>
      </c>
      <c r="I271" t="s">
        <v>165</v>
      </c>
    </row>
    <row r="272" spans="1:9" x14ac:dyDescent="0.25">
      <c r="A272" t="s">
        <v>222</v>
      </c>
      <c r="B272" s="1">
        <v>43633</v>
      </c>
      <c r="C272">
        <v>20</v>
      </c>
      <c r="D272" t="s">
        <v>132</v>
      </c>
      <c r="E272" t="s">
        <v>217</v>
      </c>
      <c r="F272" t="s">
        <v>159</v>
      </c>
      <c r="H272">
        <f t="shared" si="3"/>
        <v>0</v>
      </c>
      <c r="I272" t="s">
        <v>217</v>
      </c>
    </row>
    <row r="273" spans="1:9" x14ac:dyDescent="0.25">
      <c r="A273" t="s">
        <v>222</v>
      </c>
      <c r="B273" s="1">
        <v>43633</v>
      </c>
      <c r="C273">
        <v>14</v>
      </c>
      <c r="D273" t="s">
        <v>132</v>
      </c>
      <c r="E273" t="s">
        <v>218</v>
      </c>
      <c r="F273" t="s">
        <v>159</v>
      </c>
      <c r="G273" t="s">
        <v>150</v>
      </c>
      <c r="H273">
        <f t="shared" si="3"/>
        <v>0</v>
      </c>
      <c r="I273" t="s">
        <v>185</v>
      </c>
    </row>
    <row r="274" spans="1:9" x14ac:dyDescent="0.25">
      <c r="A274" t="s">
        <v>222</v>
      </c>
      <c r="B274" s="1">
        <v>43633</v>
      </c>
      <c r="C274">
        <v>162</v>
      </c>
      <c r="D274" t="s">
        <v>132</v>
      </c>
      <c r="E274" t="s">
        <v>158</v>
      </c>
      <c r="F274" t="s">
        <v>159</v>
      </c>
      <c r="G274" t="s">
        <v>135</v>
      </c>
      <c r="H274" t="str">
        <f t="shared" si="3"/>
        <v>葉蟬</v>
      </c>
      <c r="I274" t="s">
        <v>158</v>
      </c>
    </row>
    <row r="275" spans="1:9" x14ac:dyDescent="0.25">
      <c r="A275" t="s">
        <v>222</v>
      </c>
      <c r="B275" s="1">
        <v>43633</v>
      </c>
      <c r="C275">
        <v>3</v>
      </c>
      <c r="D275" t="s">
        <v>132</v>
      </c>
      <c r="E275" t="s">
        <v>158</v>
      </c>
      <c r="F275" t="s">
        <v>159</v>
      </c>
      <c r="G275" t="s">
        <v>136</v>
      </c>
      <c r="H275" t="str">
        <f t="shared" si="3"/>
        <v>葉蟬</v>
      </c>
      <c r="I275" t="s">
        <v>158</v>
      </c>
    </row>
    <row r="276" spans="1:9" x14ac:dyDescent="0.25">
      <c r="A276" t="s">
        <v>222</v>
      </c>
      <c r="B276" s="1">
        <v>43633</v>
      </c>
      <c r="C276">
        <v>20</v>
      </c>
      <c r="D276" t="s">
        <v>132</v>
      </c>
      <c r="E276" t="s">
        <v>158</v>
      </c>
      <c r="F276" t="s">
        <v>159</v>
      </c>
      <c r="G276" t="s">
        <v>137</v>
      </c>
      <c r="H276" t="str">
        <f t="shared" si="3"/>
        <v>葉蟬</v>
      </c>
      <c r="I276" t="s">
        <v>158</v>
      </c>
    </row>
    <row r="277" spans="1:9" x14ac:dyDescent="0.25">
      <c r="A277" t="s">
        <v>222</v>
      </c>
      <c r="B277" s="1">
        <v>43633</v>
      </c>
      <c r="C277">
        <v>71</v>
      </c>
      <c r="D277" t="s">
        <v>132</v>
      </c>
      <c r="E277" t="s">
        <v>169</v>
      </c>
      <c r="F277" t="s">
        <v>159</v>
      </c>
      <c r="G277" t="s">
        <v>139</v>
      </c>
      <c r="H277" t="str">
        <f t="shared" ref="H277:H308" si="4">IF(OR(COUNTIF(E277,"飛蝨*"),COUNTIF(E277,"稻蝨*")),"飛蝨",IF(COUNTIF(E277,"葉蟬*"),"葉蟬",IF(COUNTIF(E277,"瓢蟲*"),"瓢蟲",IF(COUNTIF(D277,"蜘蛛*"),"蜘蛛", 0))))</f>
        <v>飛蝨</v>
      </c>
      <c r="I277" t="s">
        <v>169</v>
      </c>
    </row>
    <row r="278" spans="1:9" x14ac:dyDescent="0.25">
      <c r="A278" t="s">
        <v>222</v>
      </c>
      <c r="B278" s="1">
        <v>43633</v>
      </c>
      <c r="C278">
        <v>21</v>
      </c>
      <c r="D278" t="s">
        <v>132</v>
      </c>
      <c r="E278" t="s">
        <v>169</v>
      </c>
      <c r="F278" t="s">
        <v>159</v>
      </c>
      <c r="G278" t="s">
        <v>128</v>
      </c>
      <c r="H278" t="str">
        <f t="shared" si="4"/>
        <v>飛蝨</v>
      </c>
      <c r="I278" t="s">
        <v>169</v>
      </c>
    </row>
    <row r="279" spans="1:9" x14ac:dyDescent="0.25">
      <c r="A279" t="s">
        <v>222</v>
      </c>
      <c r="B279" s="1">
        <v>43633</v>
      </c>
      <c r="C279">
        <v>3</v>
      </c>
      <c r="D279" t="s">
        <v>132</v>
      </c>
      <c r="E279" t="s">
        <v>207</v>
      </c>
      <c r="F279" t="s">
        <v>159</v>
      </c>
      <c r="G279" t="s">
        <v>208</v>
      </c>
      <c r="H279">
        <f t="shared" si="4"/>
        <v>0</v>
      </c>
      <c r="I279" t="s">
        <v>207</v>
      </c>
    </row>
    <row r="280" spans="1:9" x14ac:dyDescent="0.25">
      <c r="A280" t="s">
        <v>222</v>
      </c>
      <c r="B280" s="1">
        <v>43633</v>
      </c>
      <c r="C280">
        <v>5</v>
      </c>
      <c r="D280" t="s">
        <v>140</v>
      </c>
      <c r="E280" t="s">
        <v>180</v>
      </c>
      <c r="F280" t="s">
        <v>161</v>
      </c>
      <c r="H280">
        <f t="shared" si="4"/>
        <v>0</v>
      </c>
      <c r="I280" t="s">
        <v>180</v>
      </c>
    </row>
    <row r="281" spans="1:9" x14ac:dyDescent="0.25">
      <c r="A281" t="s">
        <v>222</v>
      </c>
      <c r="B281" s="1">
        <v>43633</v>
      </c>
      <c r="C281">
        <v>1</v>
      </c>
      <c r="D281" t="s">
        <v>141</v>
      </c>
      <c r="E281" t="s">
        <v>187</v>
      </c>
      <c r="F281" t="s">
        <v>159</v>
      </c>
      <c r="G281" t="s">
        <v>188</v>
      </c>
      <c r="H281">
        <f t="shared" si="4"/>
        <v>0</v>
      </c>
      <c r="I281" t="s">
        <v>187</v>
      </c>
    </row>
    <row r="282" spans="1:9" x14ac:dyDescent="0.25">
      <c r="A282" t="s">
        <v>222</v>
      </c>
      <c r="B282" s="1">
        <v>43633</v>
      </c>
      <c r="C282">
        <v>8</v>
      </c>
      <c r="D282" t="s">
        <v>134</v>
      </c>
      <c r="E282" t="s">
        <v>143</v>
      </c>
      <c r="F282" t="s">
        <v>163</v>
      </c>
      <c r="G282" t="s">
        <v>142</v>
      </c>
      <c r="H282" t="str">
        <f t="shared" si="4"/>
        <v>瓢蟲</v>
      </c>
      <c r="I282" t="s">
        <v>143</v>
      </c>
    </row>
    <row r="283" spans="1:9" x14ac:dyDescent="0.25">
      <c r="A283" t="s">
        <v>222</v>
      </c>
      <c r="B283" s="1">
        <v>43633</v>
      </c>
      <c r="C283">
        <v>4</v>
      </c>
      <c r="D283" t="s">
        <v>130</v>
      </c>
      <c r="E283" t="s">
        <v>219</v>
      </c>
      <c r="F283" t="s">
        <v>154</v>
      </c>
      <c r="H283">
        <f t="shared" si="4"/>
        <v>0</v>
      </c>
      <c r="I283" t="s">
        <v>219</v>
      </c>
    </row>
    <row r="284" spans="1:9" x14ac:dyDescent="0.25">
      <c r="A284" t="s">
        <v>222</v>
      </c>
      <c r="B284" s="1">
        <v>43633</v>
      </c>
      <c r="C284">
        <v>7</v>
      </c>
      <c r="D284" t="s">
        <v>133</v>
      </c>
      <c r="E284" t="s">
        <v>201</v>
      </c>
      <c r="F284" t="s">
        <v>163</v>
      </c>
      <c r="H284" t="str">
        <f t="shared" si="4"/>
        <v>蜘蛛</v>
      </c>
      <c r="I284" t="s">
        <v>201</v>
      </c>
    </row>
    <row r="285" spans="1:9" x14ac:dyDescent="0.25">
      <c r="A285" t="s">
        <v>222</v>
      </c>
      <c r="B285" s="1">
        <v>43633</v>
      </c>
      <c r="C285">
        <v>9</v>
      </c>
      <c r="D285" t="s">
        <v>130</v>
      </c>
      <c r="E285" t="s">
        <v>220</v>
      </c>
      <c r="F285" t="s">
        <v>161</v>
      </c>
      <c r="H285">
        <f t="shared" si="4"/>
        <v>0</v>
      </c>
      <c r="I285" t="s">
        <v>220</v>
      </c>
    </row>
    <row r="286" spans="1:9" x14ac:dyDescent="0.25">
      <c r="A286" t="s">
        <v>222</v>
      </c>
      <c r="B286" s="1">
        <v>43633</v>
      </c>
      <c r="C286">
        <v>3</v>
      </c>
      <c r="D286" t="s">
        <v>132</v>
      </c>
      <c r="E286" t="s">
        <v>191</v>
      </c>
      <c r="F286" t="s">
        <v>163</v>
      </c>
      <c r="H286">
        <f t="shared" si="4"/>
        <v>0</v>
      </c>
      <c r="I286" t="s">
        <v>191</v>
      </c>
    </row>
    <row r="287" spans="1:9" x14ac:dyDescent="0.25">
      <c r="A287" t="s">
        <v>222</v>
      </c>
      <c r="B287" s="1">
        <v>43633</v>
      </c>
      <c r="C287">
        <v>9</v>
      </c>
      <c r="D287" t="s">
        <v>133</v>
      </c>
      <c r="E287" t="s">
        <v>192</v>
      </c>
      <c r="F287" t="s">
        <v>163</v>
      </c>
      <c r="H287" t="str">
        <f t="shared" si="4"/>
        <v>蜘蛛</v>
      </c>
      <c r="I287" t="s">
        <v>192</v>
      </c>
    </row>
    <row r="288" spans="1:9" x14ac:dyDescent="0.25">
      <c r="A288" t="s">
        <v>222</v>
      </c>
      <c r="B288" s="1">
        <v>43633</v>
      </c>
      <c r="C288">
        <v>1</v>
      </c>
      <c r="D288" t="s">
        <v>140</v>
      </c>
      <c r="E288" t="s">
        <v>129</v>
      </c>
      <c r="F288" t="s">
        <v>163</v>
      </c>
      <c r="H288">
        <f t="shared" si="4"/>
        <v>0</v>
      </c>
      <c r="I288" t="s">
        <v>129</v>
      </c>
    </row>
    <row r="289" spans="1:9" x14ac:dyDescent="0.25">
      <c r="A289" t="s">
        <v>222</v>
      </c>
      <c r="B289" s="1">
        <v>43633</v>
      </c>
      <c r="C289">
        <v>1</v>
      </c>
      <c r="D289" t="s">
        <v>133</v>
      </c>
      <c r="E289" t="s">
        <v>221</v>
      </c>
      <c r="F289" t="s">
        <v>163</v>
      </c>
      <c r="H289" t="str">
        <f t="shared" si="4"/>
        <v>蜘蛛</v>
      </c>
      <c r="I289" t="s">
        <v>221</v>
      </c>
    </row>
    <row r="290" spans="1:9" x14ac:dyDescent="0.25">
      <c r="A290" t="s">
        <v>222</v>
      </c>
      <c r="B290" s="1">
        <v>43633</v>
      </c>
      <c r="C290">
        <v>2</v>
      </c>
      <c r="D290" t="s">
        <v>140</v>
      </c>
      <c r="E290" t="s">
        <v>193</v>
      </c>
      <c r="F290" t="s">
        <v>161</v>
      </c>
      <c r="H290">
        <f t="shared" si="4"/>
        <v>0</v>
      </c>
      <c r="I290" t="s">
        <v>193</v>
      </c>
    </row>
    <row r="291" spans="1:9" x14ac:dyDescent="0.25">
      <c r="A291" t="s">
        <v>125</v>
      </c>
      <c r="B291" s="1">
        <v>43642</v>
      </c>
      <c r="C291" s="12">
        <v>13</v>
      </c>
      <c r="D291" s="13" t="s">
        <v>580</v>
      </c>
      <c r="E291" s="13" t="s">
        <v>581</v>
      </c>
      <c r="F291" s="14" t="s">
        <v>582</v>
      </c>
      <c r="G291" t="s">
        <v>583</v>
      </c>
      <c r="H291">
        <f t="shared" si="4"/>
        <v>0</v>
      </c>
      <c r="I291" s="13" t="s">
        <v>581</v>
      </c>
    </row>
    <row r="292" spans="1:9" x14ac:dyDescent="0.25">
      <c r="A292" t="s">
        <v>125</v>
      </c>
      <c r="B292" s="1">
        <v>43642</v>
      </c>
      <c r="C292" s="12">
        <v>4</v>
      </c>
      <c r="D292" s="13" t="s">
        <v>580</v>
      </c>
      <c r="E292" s="13" t="s">
        <v>584</v>
      </c>
      <c r="F292" s="14" t="s">
        <v>582</v>
      </c>
      <c r="G292" t="s">
        <v>585</v>
      </c>
      <c r="H292">
        <f t="shared" si="4"/>
        <v>0</v>
      </c>
      <c r="I292" s="13" t="s">
        <v>584</v>
      </c>
    </row>
    <row r="293" spans="1:9" x14ac:dyDescent="0.25">
      <c r="A293" t="s">
        <v>125</v>
      </c>
      <c r="B293" s="1">
        <v>43642</v>
      </c>
      <c r="C293" s="12">
        <v>5</v>
      </c>
      <c r="D293" s="13" t="s">
        <v>35</v>
      </c>
      <c r="E293" s="13" t="s">
        <v>586</v>
      </c>
      <c r="F293" s="14" t="s">
        <v>582</v>
      </c>
      <c r="G293" t="s">
        <v>570</v>
      </c>
      <c r="H293">
        <f t="shared" si="4"/>
        <v>0</v>
      </c>
      <c r="I293" s="13" t="s">
        <v>586</v>
      </c>
    </row>
    <row r="294" spans="1:9" x14ac:dyDescent="0.25">
      <c r="A294" t="s">
        <v>125</v>
      </c>
      <c r="B294" s="1">
        <v>43642</v>
      </c>
      <c r="C294" s="12">
        <v>4</v>
      </c>
      <c r="D294" s="13" t="s">
        <v>35</v>
      </c>
      <c r="E294" s="13" t="s">
        <v>64</v>
      </c>
      <c r="F294" s="14" t="s">
        <v>38</v>
      </c>
      <c r="G294" t="s">
        <v>587</v>
      </c>
      <c r="H294">
        <f t="shared" si="4"/>
        <v>0</v>
      </c>
      <c r="I294" s="13" t="s">
        <v>64</v>
      </c>
    </row>
    <row r="295" spans="1:9" x14ac:dyDescent="0.25">
      <c r="A295" t="s">
        <v>125</v>
      </c>
      <c r="B295" s="1">
        <v>43642</v>
      </c>
      <c r="C295" s="12">
        <v>1</v>
      </c>
      <c r="D295" s="13" t="s">
        <v>580</v>
      </c>
      <c r="E295" s="13" t="s">
        <v>588</v>
      </c>
      <c r="F295" s="14" t="s">
        <v>38</v>
      </c>
      <c r="G295" t="s">
        <v>444</v>
      </c>
      <c r="H295" t="str">
        <f t="shared" si="4"/>
        <v>飛蝨</v>
      </c>
      <c r="I295" s="13" t="s">
        <v>588</v>
      </c>
    </row>
    <row r="296" spans="1:9" x14ac:dyDescent="0.25">
      <c r="A296" t="s">
        <v>125</v>
      </c>
      <c r="B296" s="1">
        <v>43642</v>
      </c>
      <c r="C296" s="12">
        <v>1</v>
      </c>
      <c r="D296" s="13" t="s">
        <v>580</v>
      </c>
      <c r="E296" s="13" t="s">
        <v>589</v>
      </c>
      <c r="F296" t="s">
        <v>590</v>
      </c>
      <c r="H296">
        <f t="shared" si="4"/>
        <v>0</v>
      </c>
      <c r="I296" s="13" t="s">
        <v>589</v>
      </c>
    </row>
    <row r="297" spans="1:9" x14ac:dyDescent="0.25">
      <c r="A297" t="s">
        <v>125</v>
      </c>
      <c r="B297" s="1">
        <v>43642</v>
      </c>
      <c r="C297" s="12">
        <v>60</v>
      </c>
      <c r="D297" s="13" t="s">
        <v>580</v>
      </c>
      <c r="E297" s="13" t="s">
        <v>310</v>
      </c>
      <c r="F297" t="s">
        <v>38</v>
      </c>
      <c r="G297" t="s">
        <v>572</v>
      </c>
      <c r="H297" t="str">
        <f t="shared" si="4"/>
        <v>葉蟬</v>
      </c>
      <c r="I297" s="13" t="s">
        <v>310</v>
      </c>
    </row>
    <row r="298" spans="1:9" x14ac:dyDescent="0.25">
      <c r="A298" t="s">
        <v>125</v>
      </c>
      <c r="B298" s="1">
        <v>43642</v>
      </c>
      <c r="C298" s="12">
        <v>18</v>
      </c>
      <c r="D298" s="13" t="s">
        <v>35</v>
      </c>
      <c r="E298" s="13" t="s">
        <v>310</v>
      </c>
      <c r="F298" t="s">
        <v>582</v>
      </c>
      <c r="G298" t="s">
        <v>591</v>
      </c>
      <c r="H298" t="str">
        <f t="shared" si="4"/>
        <v>葉蟬</v>
      </c>
      <c r="I298" s="13" t="s">
        <v>310</v>
      </c>
    </row>
    <row r="299" spans="1:9" x14ac:dyDescent="0.25">
      <c r="A299" t="s">
        <v>125</v>
      </c>
      <c r="B299" s="1">
        <v>43642</v>
      </c>
      <c r="C299" s="12">
        <v>1</v>
      </c>
      <c r="D299" t="s">
        <v>592</v>
      </c>
      <c r="E299" s="13" t="s">
        <v>108</v>
      </c>
      <c r="F299" t="s">
        <v>317</v>
      </c>
      <c r="H299" t="str">
        <f t="shared" si="4"/>
        <v>蜘蛛</v>
      </c>
      <c r="I299" s="13" t="s">
        <v>108</v>
      </c>
    </row>
    <row r="300" spans="1:9" x14ac:dyDescent="0.25">
      <c r="A300" t="s">
        <v>125</v>
      </c>
      <c r="B300" s="1">
        <v>43642</v>
      </c>
      <c r="C300" s="12">
        <v>4</v>
      </c>
      <c r="D300" t="s">
        <v>593</v>
      </c>
      <c r="E300" s="13" t="s">
        <v>558</v>
      </c>
      <c r="F300" t="s">
        <v>307</v>
      </c>
      <c r="G300" t="s">
        <v>594</v>
      </c>
      <c r="H300">
        <f t="shared" si="4"/>
        <v>0</v>
      </c>
      <c r="I300" s="13" t="s">
        <v>558</v>
      </c>
    </row>
    <row r="301" spans="1:9" x14ac:dyDescent="0.25">
      <c r="A301" t="s">
        <v>125</v>
      </c>
      <c r="B301" s="1">
        <v>43642</v>
      </c>
      <c r="C301" s="12">
        <v>3</v>
      </c>
      <c r="D301" t="s">
        <v>593</v>
      </c>
      <c r="E301" s="13" t="s">
        <v>575</v>
      </c>
      <c r="F301" t="s">
        <v>382</v>
      </c>
      <c r="H301">
        <f t="shared" si="4"/>
        <v>0</v>
      </c>
      <c r="I301" s="13" t="s">
        <v>575</v>
      </c>
    </row>
    <row r="302" spans="1:9" x14ac:dyDescent="0.25">
      <c r="A302" t="s">
        <v>125</v>
      </c>
      <c r="B302" s="1">
        <v>43642</v>
      </c>
      <c r="C302" s="12">
        <v>2</v>
      </c>
      <c r="D302" t="s">
        <v>593</v>
      </c>
      <c r="E302" s="13" t="s">
        <v>595</v>
      </c>
      <c r="F302" t="s">
        <v>382</v>
      </c>
      <c r="H302">
        <f t="shared" si="4"/>
        <v>0</v>
      </c>
      <c r="I302" s="13" t="s">
        <v>595</v>
      </c>
    </row>
    <row r="303" spans="1:9" x14ac:dyDescent="0.25">
      <c r="A303" t="s">
        <v>125</v>
      </c>
      <c r="B303" s="1">
        <v>43642</v>
      </c>
      <c r="C303" s="12">
        <v>1</v>
      </c>
      <c r="D303" t="s">
        <v>593</v>
      </c>
      <c r="E303" s="13" t="s">
        <v>596</v>
      </c>
      <c r="F303" t="s">
        <v>597</v>
      </c>
      <c r="H303">
        <f t="shared" si="4"/>
        <v>0</v>
      </c>
      <c r="I303" s="13" t="s">
        <v>596</v>
      </c>
    </row>
    <row r="304" spans="1:9" x14ac:dyDescent="0.25">
      <c r="A304" t="s">
        <v>125</v>
      </c>
      <c r="B304" s="1">
        <v>43642</v>
      </c>
      <c r="C304" s="12">
        <v>3</v>
      </c>
      <c r="D304" t="s">
        <v>9</v>
      </c>
      <c r="E304" s="13" t="s">
        <v>598</v>
      </c>
      <c r="F304" t="s">
        <v>597</v>
      </c>
      <c r="H304">
        <f t="shared" si="4"/>
        <v>0</v>
      </c>
      <c r="I304" s="13" t="s">
        <v>598</v>
      </c>
    </row>
    <row r="305" spans="1:9" x14ac:dyDescent="0.25">
      <c r="A305" t="s">
        <v>125</v>
      </c>
      <c r="B305" s="1">
        <v>43642</v>
      </c>
      <c r="C305" s="12">
        <v>1</v>
      </c>
      <c r="D305" t="s">
        <v>576</v>
      </c>
      <c r="E305" s="13" t="s">
        <v>599</v>
      </c>
      <c r="F305" t="s">
        <v>582</v>
      </c>
      <c r="G305" t="s">
        <v>577</v>
      </c>
      <c r="H305">
        <f t="shared" si="4"/>
        <v>0</v>
      </c>
      <c r="I305" s="13" t="s">
        <v>599</v>
      </c>
    </row>
    <row r="306" spans="1:9" x14ac:dyDescent="0.25">
      <c r="A306" t="s">
        <v>125</v>
      </c>
      <c r="B306" s="1">
        <v>43642</v>
      </c>
      <c r="C306" s="12">
        <v>1</v>
      </c>
      <c r="D306" t="s">
        <v>600</v>
      </c>
      <c r="E306" s="13" t="s">
        <v>601</v>
      </c>
      <c r="F306" t="s">
        <v>602</v>
      </c>
      <c r="H306">
        <f t="shared" si="4"/>
        <v>0</v>
      </c>
      <c r="I306" s="13" t="s">
        <v>601</v>
      </c>
    </row>
    <row r="307" spans="1:9" x14ac:dyDescent="0.25">
      <c r="A307" t="s">
        <v>125</v>
      </c>
      <c r="B307" s="1">
        <v>43642</v>
      </c>
      <c r="C307" s="12">
        <v>1</v>
      </c>
      <c r="D307" t="s">
        <v>17</v>
      </c>
      <c r="E307" s="13" t="s">
        <v>603</v>
      </c>
      <c r="F307" t="s">
        <v>382</v>
      </c>
      <c r="H307">
        <f t="shared" si="4"/>
        <v>0</v>
      </c>
      <c r="I307" s="13" t="s">
        <v>603</v>
      </c>
    </row>
    <row r="308" spans="1:9" x14ac:dyDescent="0.25">
      <c r="A308" t="s">
        <v>125</v>
      </c>
      <c r="B308" s="1">
        <v>43642</v>
      </c>
      <c r="C308" s="12">
        <v>8</v>
      </c>
      <c r="D308" t="s">
        <v>604</v>
      </c>
      <c r="E308" s="13" t="s">
        <v>605</v>
      </c>
      <c r="F308" t="s">
        <v>317</v>
      </c>
      <c r="G308" t="s">
        <v>606</v>
      </c>
      <c r="H308" t="str">
        <f t="shared" si="4"/>
        <v>瓢蟲</v>
      </c>
      <c r="I308" s="13" t="s">
        <v>605</v>
      </c>
    </row>
    <row r="309" spans="1:9" x14ac:dyDescent="0.25">
      <c r="A309" t="s">
        <v>250</v>
      </c>
      <c r="B309" s="1">
        <v>43565</v>
      </c>
      <c r="C309">
        <v>1</v>
      </c>
      <c r="D309" t="s">
        <v>130</v>
      </c>
      <c r="E309" t="s">
        <v>224</v>
      </c>
      <c r="F309" t="s">
        <v>154</v>
      </c>
      <c r="H309">
        <f t="shared" ref="H309:H340" si="5">IF(OR(COUNTIF(E309,"飛蝨*"),COUNTIF(E309,"稻蝨*")),"飛蝨",IF(COUNTIF(E309,"葉蟬*"),"葉蟬",IF(COUNTIF(E309,"瓢蟲*"),"瓢蟲",IF(COUNTIF(D309,"蜘蛛*"),"蜘蛛", 0))))</f>
        <v>0</v>
      </c>
      <c r="I309" t="s">
        <v>224</v>
      </c>
    </row>
    <row r="310" spans="1:9" x14ac:dyDescent="0.25">
      <c r="A310" t="s">
        <v>250</v>
      </c>
      <c r="B310" s="1">
        <v>43565</v>
      </c>
      <c r="C310">
        <v>1</v>
      </c>
      <c r="D310" t="s">
        <v>130</v>
      </c>
      <c r="E310" t="s">
        <v>127</v>
      </c>
      <c r="F310" t="s">
        <v>154</v>
      </c>
      <c r="H310">
        <f t="shared" si="5"/>
        <v>0</v>
      </c>
      <c r="I310" t="s">
        <v>127</v>
      </c>
    </row>
    <row r="311" spans="1:9" x14ac:dyDescent="0.25">
      <c r="A311" t="s">
        <v>250</v>
      </c>
      <c r="B311" s="1">
        <v>43565</v>
      </c>
      <c r="C311">
        <v>9</v>
      </c>
      <c r="D311" t="s">
        <v>132</v>
      </c>
      <c r="E311" t="s">
        <v>223</v>
      </c>
      <c r="F311" t="s">
        <v>159</v>
      </c>
      <c r="H311">
        <f t="shared" si="5"/>
        <v>0</v>
      </c>
      <c r="I311" t="s">
        <v>288</v>
      </c>
    </row>
    <row r="312" spans="1:9" x14ac:dyDescent="0.25">
      <c r="A312" t="s">
        <v>250</v>
      </c>
      <c r="B312" s="1">
        <v>43565</v>
      </c>
      <c r="C312">
        <v>6</v>
      </c>
      <c r="D312" t="s">
        <v>130</v>
      </c>
      <c r="E312" t="s">
        <v>164</v>
      </c>
      <c r="F312" t="s">
        <v>161</v>
      </c>
      <c r="H312">
        <f t="shared" si="5"/>
        <v>0</v>
      </c>
      <c r="I312" t="s">
        <v>164</v>
      </c>
    </row>
    <row r="313" spans="1:9" x14ac:dyDescent="0.25">
      <c r="A313" t="s">
        <v>250</v>
      </c>
      <c r="B313" s="1">
        <v>43565</v>
      </c>
      <c r="C313">
        <v>117</v>
      </c>
      <c r="D313" t="s">
        <v>130</v>
      </c>
      <c r="E313" t="s">
        <v>153</v>
      </c>
      <c r="F313" t="s">
        <v>154</v>
      </c>
      <c r="H313">
        <f t="shared" si="5"/>
        <v>0</v>
      </c>
      <c r="I313" t="s">
        <v>153</v>
      </c>
    </row>
    <row r="314" spans="1:9" x14ac:dyDescent="0.25">
      <c r="A314" t="s">
        <v>250</v>
      </c>
      <c r="B314" s="1">
        <v>43565</v>
      </c>
      <c r="C314">
        <v>1</v>
      </c>
      <c r="D314" t="s">
        <v>130</v>
      </c>
      <c r="E314" t="s">
        <v>226</v>
      </c>
      <c r="F314" t="s">
        <v>154</v>
      </c>
      <c r="H314">
        <f t="shared" si="5"/>
        <v>0</v>
      </c>
      <c r="I314" t="s">
        <v>226</v>
      </c>
    </row>
    <row r="315" spans="1:9" x14ac:dyDescent="0.25">
      <c r="A315" t="s">
        <v>250</v>
      </c>
      <c r="B315" s="1">
        <v>43565</v>
      </c>
      <c r="C315">
        <v>4</v>
      </c>
      <c r="D315" t="s">
        <v>130</v>
      </c>
      <c r="E315" t="s">
        <v>155</v>
      </c>
      <c r="F315" t="s">
        <v>154</v>
      </c>
      <c r="G315" t="s">
        <v>167</v>
      </c>
      <c r="H315">
        <f t="shared" si="5"/>
        <v>0</v>
      </c>
      <c r="I315" t="s">
        <v>155</v>
      </c>
    </row>
    <row r="316" spans="1:9" x14ac:dyDescent="0.25">
      <c r="A316" t="s">
        <v>250</v>
      </c>
      <c r="B316" s="1">
        <v>43565</v>
      </c>
      <c r="C316">
        <v>1</v>
      </c>
      <c r="D316" t="s">
        <v>130</v>
      </c>
      <c r="E316" t="s">
        <v>155</v>
      </c>
      <c r="F316" t="s">
        <v>154</v>
      </c>
      <c r="G316" t="s">
        <v>156</v>
      </c>
      <c r="H316">
        <f t="shared" si="5"/>
        <v>0</v>
      </c>
      <c r="I316" t="s">
        <v>155</v>
      </c>
    </row>
    <row r="317" spans="1:9" x14ac:dyDescent="0.25">
      <c r="A317" t="s">
        <v>250</v>
      </c>
      <c r="B317" s="1">
        <v>43565</v>
      </c>
      <c r="C317">
        <v>3</v>
      </c>
      <c r="D317" t="s">
        <v>130</v>
      </c>
      <c r="E317" t="s">
        <v>155</v>
      </c>
      <c r="F317" t="s">
        <v>154</v>
      </c>
      <c r="G317" t="s">
        <v>157</v>
      </c>
      <c r="H317">
        <f t="shared" si="5"/>
        <v>0</v>
      </c>
      <c r="I317" t="s">
        <v>155</v>
      </c>
    </row>
    <row r="318" spans="1:9" x14ac:dyDescent="0.25">
      <c r="A318" t="s">
        <v>250</v>
      </c>
      <c r="B318" s="1">
        <v>43565</v>
      </c>
      <c r="C318">
        <v>25</v>
      </c>
      <c r="D318" t="s">
        <v>130</v>
      </c>
      <c r="E318" t="s">
        <v>155</v>
      </c>
      <c r="F318" t="s">
        <v>154</v>
      </c>
      <c r="G318" t="s">
        <v>168</v>
      </c>
      <c r="H318">
        <f t="shared" si="5"/>
        <v>0</v>
      </c>
      <c r="I318" t="s">
        <v>155</v>
      </c>
    </row>
    <row r="319" spans="1:9" x14ac:dyDescent="0.25">
      <c r="A319" t="s">
        <v>250</v>
      </c>
      <c r="B319" s="1">
        <v>43565</v>
      </c>
      <c r="C319">
        <v>1</v>
      </c>
      <c r="D319" t="s">
        <v>132</v>
      </c>
      <c r="E319" t="s">
        <v>169</v>
      </c>
      <c r="F319" t="s">
        <v>159</v>
      </c>
      <c r="H319" t="str">
        <f t="shared" si="5"/>
        <v>飛蝨</v>
      </c>
      <c r="I319" t="s">
        <v>169</v>
      </c>
    </row>
    <row r="320" spans="1:9" x14ac:dyDescent="0.25">
      <c r="A320" t="s">
        <v>250</v>
      </c>
      <c r="B320" s="1">
        <v>43579</v>
      </c>
      <c r="C320">
        <v>1</v>
      </c>
      <c r="D320" t="s">
        <v>133</v>
      </c>
      <c r="E320" t="s">
        <v>173</v>
      </c>
      <c r="F320" t="s">
        <v>163</v>
      </c>
      <c r="H320" t="str">
        <f t="shared" si="5"/>
        <v>蜘蛛</v>
      </c>
      <c r="I320" t="s">
        <v>173</v>
      </c>
    </row>
    <row r="321" spans="1:9" x14ac:dyDescent="0.25">
      <c r="A321" t="s">
        <v>250</v>
      </c>
      <c r="B321" s="1">
        <v>43579</v>
      </c>
      <c r="C321">
        <v>12</v>
      </c>
      <c r="D321" t="s">
        <v>130</v>
      </c>
      <c r="E321" t="s">
        <v>162</v>
      </c>
      <c r="F321" t="s">
        <v>163</v>
      </c>
      <c r="H321">
        <f t="shared" si="5"/>
        <v>0</v>
      </c>
      <c r="I321" t="s">
        <v>162</v>
      </c>
    </row>
    <row r="322" spans="1:9" x14ac:dyDescent="0.25">
      <c r="A322" t="s">
        <v>250</v>
      </c>
      <c r="B322" s="1">
        <v>43579</v>
      </c>
      <c r="C322">
        <v>201</v>
      </c>
      <c r="D322" t="s">
        <v>130</v>
      </c>
      <c r="E322" t="s">
        <v>153</v>
      </c>
      <c r="F322" t="s">
        <v>154</v>
      </c>
      <c r="H322">
        <f t="shared" si="5"/>
        <v>0</v>
      </c>
      <c r="I322" t="s">
        <v>153</v>
      </c>
    </row>
    <row r="323" spans="1:9" x14ac:dyDescent="0.25">
      <c r="A323" t="s">
        <v>250</v>
      </c>
      <c r="B323" s="1">
        <v>43579</v>
      </c>
      <c r="C323">
        <v>15</v>
      </c>
      <c r="D323" t="s">
        <v>130</v>
      </c>
      <c r="E323" t="s">
        <v>153</v>
      </c>
      <c r="F323" t="s">
        <v>163</v>
      </c>
      <c r="G323" t="s">
        <v>227</v>
      </c>
      <c r="H323">
        <f t="shared" si="5"/>
        <v>0</v>
      </c>
      <c r="I323" t="s">
        <v>153</v>
      </c>
    </row>
    <row r="324" spans="1:9" x14ac:dyDescent="0.25">
      <c r="A324" t="s">
        <v>250</v>
      </c>
      <c r="B324" s="1">
        <v>43579</v>
      </c>
      <c r="C324">
        <v>1</v>
      </c>
      <c r="D324" t="s">
        <v>141</v>
      </c>
      <c r="E324" t="s">
        <v>228</v>
      </c>
      <c r="F324" t="s">
        <v>171</v>
      </c>
      <c r="H324">
        <f t="shared" si="5"/>
        <v>0</v>
      </c>
      <c r="I324" t="s">
        <v>228</v>
      </c>
    </row>
    <row r="325" spans="1:9" x14ac:dyDescent="0.25">
      <c r="A325" t="s">
        <v>250</v>
      </c>
      <c r="B325" s="1">
        <v>43579</v>
      </c>
      <c r="C325">
        <v>2</v>
      </c>
      <c r="D325" t="s">
        <v>130</v>
      </c>
      <c r="E325" t="s">
        <v>155</v>
      </c>
      <c r="F325" t="s">
        <v>154</v>
      </c>
      <c r="G325" t="s">
        <v>157</v>
      </c>
      <c r="H325">
        <f t="shared" si="5"/>
        <v>0</v>
      </c>
      <c r="I325" t="s">
        <v>155</v>
      </c>
    </row>
    <row r="326" spans="1:9" x14ac:dyDescent="0.25">
      <c r="A326" t="s">
        <v>250</v>
      </c>
      <c r="B326" s="1">
        <v>43579</v>
      </c>
      <c r="C326">
        <v>1</v>
      </c>
      <c r="D326" t="s">
        <v>132</v>
      </c>
      <c r="E326" t="s">
        <v>158</v>
      </c>
      <c r="F326" t="s">
        <v>159</v>
      </c>
      <c r="G326" t="s">
        <v>229</v>
      </c>
      <c r="H326" t="str">
        <f t="shared" si="5"/>
        <v>葉蟬</v>
      </c>
      <c r="I326" t="s">
        <v>158</v>
      </c>
    </row>
    <row r="327" spans="1:9" x14ac:dyDescent="0.25">
      <c r="A327" t="s">
        <v>250</v>
      </c>
      <c r="B327" s="1">
        <v>43579</v>
      </c>
      <c r="C327">
        <v>2</v>
      </c>
      <c r="D327" t="s">
        <v>132</v>
      </c>
      <c r="E327" t="s">
        <v>158</v>
      </c>
      <c r="F327" t="s">
        <v>159</v>
      </c>
      <c r="G327" t="s">
        <v>135</v>
      </c>
      <c r="H327" t="str">
        <f t="shared" si="5"/>
        <v>葉蟬</v>
      </c>
      <c r="I327" t="s">
        <v>158</v>
      </c>
    </row>
    <row r="328" spans="1:9" x14ac:dyDescent="0.25">
      <c r="A328" t="s">
        <v>250</v>
      </c>
      <c r="B328" s="1">
        <v>43579</v>
      </c>
      <c r="C328">
        <v>2</v>
      </c>
      <c r="D328" t="s">
        <v>132</v>
      </c>
      <c r="E328" t="s">
        <v>158</v>
      </c>
      <c r="F328" t="s">
        <v>159</v>
      </c>
      <c r="G328" t="s">
        <v>230</v>
      </c>
      <c r="H328" t="str">
        <f t="shared" si="5"/>
        <v>葉蟬</v>
      </c>
      <c r="I328" t="s">
        <v>158</v>
      </c>
    </row>
    <row r="329" spans="1:9" x14ac:dyDescent="0.25">
      <c r="A329" t="s">
        <v>250</v>
      </c>
      <c r="B329" s="1">
        <v>43579</v>
      </c>
      <c r="C329">
        <v>1</v>
      </c>
      <c r="D329" t="s">
        <v>140</v>
      </c>
      <c r="E329" t="s">
        <v>160</v>
      </c>
      <c r="F329" t="s">
        <v>161</v>
      </c>
      <c r="H329">
        <f t="shared" si="5"/>
        <v>0</v>
      </c>
      <c r="I329" t="s">
        <v>160</v>
      </c>
    </row>
    <row r="330" spans="1:9" x14ac:dyDescent="0.25">
      <c r="A330" t="s">
        <v>250</v>
      </c>
      <c r="B330" s="1">
        <v>43579</v>
      </c>
      <c r="C330">
        <v>1</v>
      </c>
      <c r="D330" t="s">
        <v>141</v>
      </c>
      <c r="E330" t="s">
        <v>187</v>
      </c>
      <c r="F330" t="s">
        <v>159</v>
      </c>
      <c r="G330" t="s">
        <v>188</v>
      </c>
      <c r="H330">
        <f t="shared" si="5"/>
        <v>0</v>
      </c>
      <c r="I330" t="s">
        <v>187</v>
      </c>
    </row>
    <row r="331" spans="1:9" x14ac:dyDescent="0.25">
      <c r="A331" t="s">
        <v>250</v>
      </c>
      <c r="B331" s="1">
        <v>43600</v>
      </c>
      <c r="C331">
        <v>1</v>
      </c>
      <c r="D331" t="s">
        <v>132</v>
      </c>
      <c r="E331" t="s">
        <v>231</v>
      </c>
      <c r="F331" t="s">
        <v>163</v>
      </c>
      <c r="H331">
        <f t="shared" si="5"/>
        <v>0</v>
      </c>
      <c r="I331" t="s">
        <v>231</v>
      </c>
    </row>
    <row r="332" spans="1:9" x14ac:dyDescent="0.25">
      <c r="A332" t="s">
        <v>250</v>
      </c>
      <c r="B332" s="1">
        <v>43600</v>
      </c>
      <c r="C332">
        <v>1</v>
      </c>
      <c r="D332" t="s">
        <v>140</v>
      </c>
      <c r="E332" t="s">
        <v>232</v>
      </c>
      <c r="F332" t="s">
        <v>161</v>
      </c>
      <c r="H332">
        <f t="shared" si="5"/>
        <v>0</v>
      </c>
      <c r="I332" t="s">
        <v>232</v>
      </c>
    </row>
    <row r="333" spans="1:9" x14ac:dyDescent="0.25">
      <c r="A333" t="s">
        <v>250</v>
      </c>
      <c r="B333" s="1">
        <v>43600</v>
      </c>
      <c r="C333">
        <v>2</v>
      </c>
      <c r="D333" t="s">
        <v>130</v>
      </c>
      <c r="E333" t="s">
        <v>203</v>
      </c>
      <c r="F333" t="s">
        <v>154</v>
      </c>
      <c r="G333" t="s">
        <v>214</v>
      </c>
      <c r="H333">
        <f t="shared" si="5"/>
        <v>0</v>
      </c>
      <c r="I333" t="s">
        <v>203</v>
      </c>
    </row>
    <row r="334" spans="1:9" x14ac:dyDescent="0.25">
      <c r="A334" t="s">
        <v>250</v>
      </c>
      <c r="B334" s="1">
        <v>43600</v>
      </c>
      <c r="C334">
        <v>6</v>
      </c>
      <c r="D334" t="s">
        <v>132</v>
      </c>
      <c r="E334" t="s">
        <v>196</v>
      </c>
      <c r="F334" t="s">
        <v>163</v>
      </c>
      <c r="H334">
        <f t="shared" si="5"/>
        <v>0</v>
      </c>
      <c r="I334" t="s">
        <v>196</v>
      </c>
    </row>
    <row r="335" spans="1:9" x14ac:dyDescent="0.25">
      <c r="A335" t="s">
        <v>250</v>
      </c>
      <c r="B335" s="1">
        <v>43600</v>
      </c>
      <c r="C335">
        <v>2</v>
      </c>
      <c r="D335" t="s">
        <v>132</v>
      </c>
      <c r="E335" t="s">
        <v>182</v>
      </c>
      <c r="F335" t="s">
        <v>163</v>
      </c>
      <c r="G335" t="s">
        <v>183</v>
      </c>
      <c r="H335">
        <f t="shared" si="5"/>
        <v>0</v>
      </c>
      <c r="I335" t="s">
        <v>182</v>
      </c>
    </row>
    <row r="336" spans="1:9" x14ac:dyDescent="0.25">
      <c r="A336" t="s">
        <v>250</v>
      </c>
      <c r="B336" s="1">
        <v>43600</v>
      </c>
      <c r="C336">
        <v>2</v>
      </c>
      <c r="D336" t="s">
        <v>134</v>
      </c>
      <c r="E336" t="s">
        <v>198</v>
      </c>
      <c r="F336" t="s">
        <v>171</v>
      </c>
      <c r="H336">
        <f t="shared" si="5"/>
        <v>0</v>
      </c>
      <c r="I336" t="s">
        <v>198</v>
      </c>
    </row>
    <row r="337" spans="1:9" x14ac:dyDescent="0.25">
      <c r="A337" t="s">
        <v>250</v>
      </c>
      <c r="B337" s="1">
        <v>43600</v>
      </c>
      <c r="C337">
        <v>2</v>
      </c>
      <c r="D337" t="s">
        <v>133</v>
      </c>
      <c r="E337" t="s">
        <v>173</v>
      </c>
      <c r="F337" t="s">
        <v>163</v>
      </c>
      <c r="H337" t="str">
        <f t="shared" si="5"/>
        <v>蜘蛛</v>
      </c>
      <c r="I337" t="s">
        <v>173</v>
      </c>
    </row>
    <row r="338" spans="1:9" x14ac:dyDescent="0.25">
      <c r="A338" t="s">
        <v>250</v>
      </c>
      <c r="B338" s="1">
        <v>43600</v>
      </c>
      <c r="C338">
        <v>8</v>
      </c>
      <c r="D338" t="s">
        <v>130</v>
      </c>
      <c r="E338" t="s">
        <v>162</v>
      </c>
      <c r="F338" t="s">
        <v>163</v>
      </c>
      <c r="H338">
        <f t="shared" si="5"/>
        <v>0</v>
      </c>
      <c r="I338" t="s">
        <v>162</v>
      </c>
    </row>
    <row r="339" spans="1:9" x14ac:dyDescent="0.25">
      <c r="A339" t="s">
        <v>250</v>
      </c>
      <c r="B339" s="1">
        <v>43600</v>
      </c>
      <c r="C339">
        <v>7</v>
      </c>
      <c r="D339" t="s">
        <v>133</v>
      </c>
      <c r="E339" t="s">
        <v>184</v>
      </c>
      <c r="F339" t="s">
        <v>163</v>
      </c>
      <c r="G339" t="s">
        <v>233</v>
      </c>
      <c r="H339" t="str">
        <f t="shared" si="5"/>
        <v>蜘蛛</v>
      </c>
      <c r="I339" t="s">
        <v>184</v>
      </c>
    </row>
    <row r="340" spans="1:9" x14ac:dyDescent="0.25">
      <c r="A340" t="s">
        <v>250</v>
      </c>
      <c r="B340" s="1">
        <v>43600</v>
      </c>
      <c r="C340">
        <v>5</v>
      </c>
      <c r="D340" t="s">
        <v>133</v>
      </c>
      <c r="E340" t="s">
        <v>184</v>
      </c>
      <c r="F340" t="s">
        <v>163</v>
      </c>
      <c r="G340" t="s">
        <v>234</v>
      </c>
      <c r="H340" t="str">
        <f t="shared" si="5"/>
        <v>蜘蛛</v>
      </c>
      <c r="I340" t="s">
        <v>184</v>
      </c>
    </row>
    <row r="341" spans="1:9" x14ac:dyDescent="0.25">
      <c r="A341" t="s">
        <v>250</v>
      </c>
      <c r="B341" s="1">
        <v>43600</v>
      </c>
      <c r="C341">
        <v>7</v>
      </c>
      <c r="D341" t="s">
        <v>133</v>
      </c>
      <c r="E341" t="s">
        <v>184</v>
      </c>
      <c r="F341" t="s">
        <v>163</v>
      </c>
      <c r="G341" t="s">
        <v>235</v>
      </c>
      <c r="H341" t="str">
        <f t="shared" ref="H341:H358" si="6">IF(OR(COUNTIF(E341,"飛蝨*"),COUNTIF(E341,"稻蝨*")),"飛蝨",IF(COUNTIF(E341,"葉蟬*"),"葉蟬",IF(COUNTIF(E341,"瓢蟲*"),"瓢蟲",IF(COUNTIF(D341,"蜘蛛*"),"蜘蛛", 0))))</f>
        <v>蜘蛛</v>
      </c>
      <c r="I341" t="s">
        <v>184</v>
      </c>
    </row>
    <row r="342" spans="1:9" x14ac:dyDescent="0.25">
      <c r="A342" t="s">
        <v>250</v>
      </c>
      <c r="B342" s="1">
        <v>43600</v>
      </c>
      <c r="C342">
        <v>1</v>
      </c>
      <c r="D342" t="s">
        <v>130</v>
      </c>
      <c r="E342" t="s">
        <v>236</v>
      </c>
      <c r="F342" t="s">
        <v>163</v>
      </c>
      <c r="H342">
        <f t="shared" si="6"/>
        <v>0</v>
      </c>
      <c r="I342" t="s">
        <v>236</v>
      </c>
    </row>
    <row r="343" spans="1:9" x14ac:dyDescent="0.25">
      <c r="A343" t="s">
        <v>250</v>
      </c>
      <c r="B343" s="1">
        <v>43600</v>
      </c>
      <c r="C343">
        <v>1</v>
      </c>
      <c r="D343" t="s">
        <v>140</v>
      </c>
      <c r="E343" t="s">
        <v>237</v>
      </c>
      <c r="F343" t="s">
        <v>161</v>
      </c>
      <c r="H343">
        <f t="shared" si="6"/>
        <v>0</v>
      </c>
      <c r="I343" t="s">
        <v>237</v>
      </c>
    </row>
    <row r="344" spans="1:9" x14ac:dyDescent="0.25">
      <c r="A344" t="s">
        <v>250</v>
      </c>
      <c r="B344" s="1">
        <v>43600</v>
      </c>
      <c r="C344">
        <v>11</v>
      </c>
      <c r="D344" t="s">
        <v>130</v>
      </c>
      <c r="E344" t="s">
        <v>200</v>
      </c>
      <c r="F344" t="s">
        <v>161</v>
      </c>
      <c r="H344">
        <f t="shared" si="6"/>
        <v>0</v>
      </c>
      <c r="I344" t="s">
        <v>200</v>
      </c>
    </row>
    <row r="345" spans="1:9" x14ac:dyDescent="0.25">
      <c r="A345" t="s">
        <v>250</v>
      </c>
      <c r="B345" s="1">
        <v>43600</v>
      </c>
      <c r="C345">
        <v>13</v>
      </c>
      <c r="D345" t="s">
        <v>130</v>
      </c>
      <c r="E345" t="s">
        <v>153</v>
      </c>
      <c r="F345" t="s">
        <v>154</v>
      </c>
      <c r="H345">
        <f t="shared" si="6"/>
        <v>0</v>
      </c>
      <c r="I345" t="s">
        <v>153</v>
      </c>
    </row>
    <row r="346" spans="1:9" x14ac:dyDescent="0.25">
      <c r="A346" t="s">
        <v>250</v>
      </c>
      <c r="B346" s="1">
        <v>43600</v>
      </c>
      <c r="C346">
        <v>2</v>
      </c>
      <c r="D346" t="s">
        <v>130</v>
      </c>
      <c r="E346" t="s">
        <v>165</v>
      </c>
      <c r="F346" t="s">
        <v>154</v>
      </c>
      <c r="H346">
        <f t="shared" si="6"/>
        <v>0</v>
      </c>
      <c r="I346" t="s">
        <v>165</v>
      </c>
    </row>
    <row r="347" spans="1:9" x14ac:dyDescent="0.25">
      <c r="A347" t="s">
        <v>250</v>
      </c>
      <c r="B347" s="1">
        <v>43600</v>
      </c>
      <c r="C347">
        <v>5</v>
      </c>
      <c r="D347" t="s">
        <v>141</v>
      </c>
      <c r="E347" t="s">
        <v>228</v>
      </c>
      <c r="F347" t="s">
        <v>171</v>
      </c>
      <c r="H347">
        <f t="shared" si="6"/>
        <v>0</v>
      </c>
      <c r="I347" t="s">
        <v>228</v>
      </c>
    </row>
    <row r="348" spans="1:9" x14ac:dyDescent="0.25">
      <c r="A348" t="s">
        <v>250</v>
      </c>
      <c r="B348" s="1">
        <v>43600</v>
      </c>
      <c r="C348">
        <v>2</v>
      </c>
      <c r="D348" t="s">
        <v>132</v>
      </c>
      <c r="E348" t="s">
        <v>158</v>
      </c>
      <c r="F348" t="s">
        <v>159</v>
      </c>
      <c r="G348" t="s">
        <v>229</v>
      </c>
      <c r="H348" t="str">
        <f t="shared" si="6"/>
        <v>葉蟬</v>
      </c>
      <c r="I348" t="s">
        <v>158</v>
      </c>
    </row>
    <row r="349" spans="1:9" x14ac:dyDescent="0.25">
      <c r="A349" t="s">
        <v>250</v>
      </c>
      <c r="B349" s="1">
        <v>43600</v>
      </c>
      <c r="C349">
        <v>9</v>
      </c>
      <c r="D349" t="s">
        <v>132</v>
      </c>
      <c r="E349" t="s">
        <v>158</v>
      </c>
      <c r="F349" t="s">
        <v>159</v>
      </c>
      <c r="G349" t="s">
        <v>135</v>
      </c>
      <c r="H349" t="str">
        <f t="shared" si="6"/>
        <v>葉蟬</v>
      </c>
      <c r="I349" t="s">
        <v>158</v>
      </c>
    </row>
    <row r="350" spans="1:9" x14ac:dyDescent="0.25">
      <c r="A350" t="s">
        <v>250</v>
      </c>
      <c r="B350" s="1">
        <v>43600</v>
      </c>
      <c r="C350">
        <v>5</v>
      </c>
      <c r="D350" t="s">
        <v>132</v>
      </c>
      <c r="E350" t="s">
        <v>158</v>
      </c>
      <c r="F350" t="s">
        <v>159</v>
      </c>
      <c r="G350" t="s">
        <v>230</v>
      </c>
      <c r="H350" t="str">
        <f t="shared" si="6"/>
        <v>葉蟬</v>
      </c>
      <c r="I350" t="s">
        <v>158</v>
      </c>
    </row>
    <row r="351" spans="1:9" x14ac:dyDescent="0.25">
      <c r="A351" t="s">
        <v>250</v>
      </c>
      <c r="B351" s="1">
        <v>43600</v>
      </c>
      <c r="C351">
        <v>4</v>
      </c>
      <c r="D351" t="s">
        <v>140</v>
      </c>
      <c r="E351" t="s">
        <v>160</v>
      </c>
      <c r="F351" t="s">
        <v>161</v>
      </c>
      <c r="H351">
        <f t="shared" si="6"/>
        <v>0</v>
      </c>
      <c r="I351" t="s">
        <v>160</v>
      </c>
    </row>
    <row r="352" spans="1:9" x14ac:dyDescent="0.25">
      <c r="A352" t="s">
        <v>250</v>
      </c>
      <c r="B352" s="1">
        <v>43600</v>
      </c>
      <c r="C352">
        <v>2</v>
      </c>
      <c r="D352" t="s">
        <v>132</v>
      </c>
      <c r="E352" t="s">
        <v>169</v>
      </c>
      <c r="F352" t="s">
        <v>159</v>
      </c>
      <c r="G352" t="s">
        <v>139</v>
      </c>
      <c r="H352" t="str">
        <f t="shared" si="6"/>
        <v>飛蝨</v>
      </c>
      <c r="I352" t="s">
        <v>169</v>
      </c>
    </row>
    <row r="353" spans="1:9" x14ac:dyDescent="0.25">
      <c r="A353" t="s">
        <v>250</v>
      </c>
      <c r="B353" s="1">
        <v>43600</v>
      </c>
      <c r="C353">
        <v>6</v>
      </c>
      <c r="D353" t="s">
        <v>132</v>
      </c>
      <c r="E353" t="s">
        <v>169</v>
      </c>
      <c r="F353" t="s">
        <v>159</v>
      </c>
      <c r="G353" t="s">
        <v>128</v>
      </c>
      <c r="H353" t="str">
        <f t="shared" si="6"/>
        <v>飛蝨</v>
      </c>
      <c r="I353" t="s">
        <v>169</v>
      </c>
    </row>
    <row r="354" spans="1:9" x14ac:dyDescent="0.25">
      <c r="A354" t="s">
        <v>250</v>
      </c>
      <c r="B354" s="1">
        <v>43600</v>
      </c>
      <c r="C354">
        <v>1</v>
      </c>
      <c r="D354" t="s">
        <v>132</v>
      </c>
      <c r="E354" t="s">
        <v>207</v>
      </c>
      <c r="F354" t="s">
        <v>159</v>
      </c>
      <c r="G354" t="s">
        <v>208</v>
      </c>
      <c r="H354">
        <f t="shared" si="6"/>
        <v>0</v>
      </c>
      <c r="I354" t="s">
        <v>207</v>
      </c>
    </row>
    <row r="355" spans="1:9" x14ac:dyDescent="0.25">
      <c r="A355" t="s">
        <v>250</v>
      </c>
      <c r="B355" s="1">
        <v>43600</v>
      </c>
      <c r="C355">
        <v>7</v>
      </c>
      <c r="D355" t="s">
        <v>141</v>
      </c>
      <c r="E355" t="s">
        <v>187</v>
      </c>
      <c r="F355" t="s">
        <v>159</v>
      </c>
      <c r="G355" t="s">
        <v>188</v>
      </c>
      <c r="H355">
        <f t="shared" si="6"/>
        <v>0</v>
      </c>
      <c r="I355" t="s">
        <v>187</v>
      </c>
    </row>
    <row r="356" spans="1:9" x14ac:dyDescent="0.25">
      <c r="A356" t="s">
        <v>250</v>
      </c>
      <c r="B356" s="1">
        <v>43600</v>
      </c>
      <c r="C356">
        <v>2</v>
      </c>
      <c r="D356" t="s">
        <v>134</v>
      </c>
      <c r="E356" t="s">
        <v>143</v>
      </c>
      <c r="F356" t="s">
        <v>163</v>
      </c>
      <c r="G356" t="s">
        <v>142</v>
      </c>
      <c r="H356" t="str">
        <f t="shared" si="6"/>
        <v>瓢蟲</v>
      </c>
      <c r="I356" t="s">
        <v>143</v>
      </c>
    </row>
    <row r="357" spans="1:9" x14ac:dyDescent="0.25">
      <c r="A357" t="s">
        <v>250</v>
      </c>
      <c r="B357" s="1">
        <v>43600</v>
      </c>
      <c r="C357">
        <v>1</v>
      </c>
      <c r="D357" t="s">
        <v>138</v>
      </c>
      <c r="E357" t="s">
        <v>210</v>
      </c>
      <c r="F357" t="s">
        <v>159</v>
      </c>
      <c r="G357" t="s">
        <v>238</v>
      </c>
      <c r="H357">
        <f t="shared" si="6"/>
        <v>0</v>
      </c>
      <c r="I357" t="s">
        <v>210</v>
      </c>
    </row>
    <row r="358" spans="1:9" x14ac:dyDescent="0.25">
      <c r="A358" t="s">
        <v>250</v>
      </c>
      <c r="B358" s="1">
        <v>43600</v>
      </c>
      <c r="C358">
        <v>1</v>
      </c>
      <c r="D358" t="s">
        <v>141</v>
      </c>
      <c r="E358" t="s">
        <v>239</v>
      </c>
      <c r="F358" t="s">
        <v>171</v>
      </c>
      <c r="H358">
        <f t="shared" si="6"/>
        <v>0</v>
      </c>
      <c r="I358" t="s">
        <v>239</v>
      </c>
    </row>
    <row r="359" spans="1:9" x14ac:dyDescent="0.25">
      <c r="A359" t="s">
        <v>250</v>
      </c>
      <c r="B359" s="1">
        <v>43600</v>
      </c>
      <c r="C359">
        <v>3</v>
      </c>
      <c r="D359" t="s">
        <v>144</v>
      </c>
      <c r="E359" t="s">
        <v>190</v>
      </c>
      <c r="F359" t="s">
        <v>159</v>
      </c>
      <c r="G359" t="s">
        <v>240</v>
      </c>
      <c r="H359">
        <f t="shared" ref="H359:H443" si="7">IF(OR(COUNTIF(E359,"飛蝨*"),COUNTIF(E359,"稻蝨*")),"飛蝨",IF(COUNTIF(E359,"葉蟬*"),"葉蟬",IF(COUNTIF(E359,"瓢蟲*"),"瓢蟲",IF(COUNTIF(D359,"蜘蛛*"),"蜘蛛", 0))))</f>
        <v>0</v>
      </c>
      <c r="I359" t="s">
        <v>190</v>
      </c>
    </row>
    <row r="360" spans="1:9" x14ac:dyDescent="0.25">
      <c r="A360" t="s">
        <v>250</v>
      </c>
      <c r="B360" s="1">
        <v>43616</v>
      </c>
      <c r="C360">
        <v>2</v>
      </c>
      <c r="D360" t="s">
        <v>130</v>
      </c>
      <c r="E360" t="s">
        <v>195</v>
      </c>
      <c r="F360" t="s">
        <v>154</v>
      </c>
      <c r="H360">
        <f t="shared" si="7"/>
        <v>0</v>
      </c>
      <c r="I360" t="s">
        <v>195</v>
      </c>
    </row>
    <row r="361" spans="1:9" x14ac:dyDescent="0.25">
      <c r="A361" t="s">
        <v>250</v>
      </c>
      <c r="B361" s="1">
        <v>43616</v>
      </c>
      <c r="C361">
        <v>1</v>
      </c>
      <c r="D361" t="s">
        <v>130</v>
      </c>
      <c r="E361" t="s">
        <v>203</v>
      </c>
      <c r="F361" t="s">
        <v>154</v>
      </c>
      <c r="G361" t="s">
        <v>214</v>
      </c>
      <c r="H361">
        <f t="shared" si="7"/>
        <v>0</v>
      </c>
      <c r="I361" t="s">
        <v>203</v>
      </c>
    </row>
    <row r="362" spans="1:9" x14ac:dyDescent="0.25">
      <c r="A362" t="s">
        <v>250</v>
      </c>
      <c r="B362" s="1">
        <v>43616</v>
      </c>
      <c r="C362">
        <v>3</v>
      </c>
      <c r="D362" t="s">
        <v>132</v>
      </c>
      <c r="E362" t="s">
        <v>182</v>
      </c>
      <c r="F362" t="s">
        <v>163</v>
      </c>
      <c r="G362" t="s">
        <v>183</v>
      </c>
      <c r="H362">
        <f t="shared" si="7"/>
        <v>0</v>
      </c>
      <c r="I362" t="s">
        <v>182</v>
      </c>
    </row>
    <row r="363" spans="1:9" x14ac:dyDescent="0.25">
      <c r="A363" t="s">
        <v>250</v>
      </c>
      <c r="B363" s="1">
        <v>43616</v>
      </c>
      <c r="C363">
        <v>2</v>
      </c>
      <c r="D363" t="s">
        <v>140</v>
      </c>
      <c r="E363" t="s">
        <v>197</v>
      </c>
      <c r="F363" t="s">
        <v>161</v>
      </c>
      <c r="H363">
        <f t="shared" si="7"/>
        <v>0</v>
      </c>
      <c r="I363" t="s">
        <v>197</v>
      </c>
    </row>
    <row r="364" spans="1:9" x14ac:dyDescent="0.25">
      <c r="A364" t="s">
        <v>250</v>
      </c>
      <c r="B364" s="1">
        <v>43616</v>
      </c>
      <c r="C364">
        <v>1</v>
      </c>
      <c r="D364" t="s">
        <v>133</v>
      </c>
      <c r="E364" t="s">
        <v>173</v>
      </c>
      <c r="F364" t="s">
        <v>163</v>
      </c>
      <c r="H364" t="str">
        <f t="shared" si="7"/>
        <v>蜘蛛</v>
      </c>
      <c r="I364" t="s">
        <v>173</v>
      </c>
    </row>
    <row r="365" spans="1:9" x14ac:dyDescent="0.25">
      <c r="A365" t="s">
        <v>250</v>
      </c>
      <c r="B365" s="1">
        <v>43616</v>
      </c>
      <c r="C365">
        <v>2</v>
      </c>
      <c r="D365" t="s">
        <v>130</v>
      </c>
      <c r="E365" t="s">
        <v>162</v>
      </c>
      <c r="F365" t="s">
        <v>163</v>
      </c>
      <c r="H365">
        <f t="shared" si="7"/>
        <v>0</v>
      </c>
      <c r="I365" t="s">
        <v>162</v>
      </c>
    </row>
    <row r="366" spans="1:9" x14ac:dyDescent="0.25">
      <c r="A366" t="s">
        <v>250</v>
      </c>
      <c r="B366" s="1">
        <v>43616</v>
      </c>
      <c r="C366">
        <v>11</v>
      </c>
      <c r="D366" t="s">
        <v>133</v>
      </c>
      <c r="E366" t="s">
        <v>184</v>
      </c>
      <c r="F366" t="s">
        <v>163</v>
      </c>
      <c r="H366" t="str">
        <f t="shared" si="7"/>
        <v>蜘蛛</v>
      </c>
      <c r="I366" t="s">
        <v>184</v>
      </c>
    </row>
    <row r="367" spans="1:9" x14ac:dyDescent="0.25">
      <c r="A367" t="s">
        <v>250</v>
      </c>
      <c r="B367" s="1">
        <v>43616</v>
      </c>
      <c r="C367">
        <v>1</v>
      </c>
      <c r="D367" t="s">
        <v>134</v>
      </c>
      <c r="E367" t="s">
        <v>241</v>
      </c>
      <c r="F367" t="s">
        <v>154</v>
      </c>
      <c r="H367">
        <f t="shared" si="7"/>
        <v>0</v>
      </c>
      <c r="I367" t="s">
        <v>241</v>
      </c>
    </row>
    <row r="368" spans="1:9" x14ac:dyDescent="0.25">
      <c r="A368" t="s">
        <v>250</v>
      </c>
      <c r="B368" s="1">
        <v>43616</v>
      </c>
      <c r="C368">
        <v>2</v>
      </c>
      <c r="D368" t="s">
        <v>134</v>
      </c>
      <c r="E368" t="s">
        <v>242</v>
      </c>
      <c r="F368" t="s">
        <v>154</v>
      </c>
      <c r="H368">
        <f t="shared" si="7"/>
        <v>0</v>
      </c>
      <c r="I368" t="s">
        <v>242</v>
      </c>
    </row>
    <row r="369" spans="1:9" x14ac:dyDescent="0.25">
      <c r="A369" t="s">
        <v>250</v>
      </c>
      <c r="B369" s="1">
        <v>43616</v>
      </c>
      <c r="C369">
        <v>2</v>
      </c>
      <c r="D369" t="s">
        <v>132</v>
      </c>
      <c r="E369" t="s">
        <v>225</v>
      </c>
      <c r="F369" t="s">
        <v>159</v>
      </c>
      <c r="H369">
        <f t="shared" si="7"/>
        <v>0</v>
      </c>
      <c r="I369" t="s">
        <v>288</v>
      </c>
    </row>
    <row r="370" spans="1:9" x14ac:dyDescent="0.25">
      <c r="A370" t="s">
        <v>250</v>
      </c>
      <c r="B370" s="1">
        <v>43616</v>
      </c>
      <c r="C370">
        <v>2</v>
      </c>
      <c r="D370" t="s">
        <v>130</v>
      </c>
      <c r="E370" t="s">
        <v>165</v>
      </c>
      <c r="F370" t="s">
        <v>154</v>
      </c>
      <c r="H370">
        <f t="shared" si="7"/>
        <v>0</v>
      </c>
      <c r="I370" t="s">
        <v>165</v>
      </c>
    </row>
    <row r="371" spans="1:9" x14ac:dyDescent="0.25">
      <c r="A371" t="s">
        <v>250</v>
      </c>
      <c r="B371" s="1">
        <v>43616</v>
      </c>
      <c r="C371">
        <v>4</v>
      </c>
      <c r="D371" t="s">
        <v>130</v>
      </c>
      <c r="E371" t="s">
        <v>155</v>
      </c>
      <c r="F371" t="s">
        <v>154</v>
      </c>
      <c r="G371" t="s">
        <v>166</v>
      </c>
      <c r="H371">
        <f t="shared" si="7"/>
        <v>0</v>
      </c>
      <c r="I371" t="s">
        <v>155</v>
      </c>
    </row>
    <row r="372" spans="1:9" x14ac:dyDescent="0.25">
      <c r="A372" t="s">
        <v>250</v>
      </c>
      <c r="B372" s="1">
        <v>43616</v>
      </c>
      <c r="C372">
        <v>12</v>
      </c>
      <c r="D372" t="s">
        <v>130</v>
      </c>
      <c r="E372" t="s">
        <v>155</v>
      </c>
      <c r="F372" t="s">
        <v>154</v>
      </c>
      <c r="G372" t="s">
        <v>167</v>
      </c>
      <c r="H372">
        <f t="shared" si="7"/>
        <v>0</v>
      </c>
      <c r="I372" t="s">
        <v>155</v>
      </c>
    </row>
    <row r="373" spans="1:9" x14ac:dyDescent="0.25">
      <c r="A373" t="s">
        <v>250</v>
      </c>
      <c r="B373" s="1">
        <v>43616</v>
      </c>
      <c r="C373">
        <v>43</v>
      </c>
      <c r="D373" t="s">
        <v>130</v>
      </c>
      <c r="E373" t="s">
        <v>155</v>
      </c>
      <c r="F373" t="s">
        <v>154</v>
      </c>
      <c r="G373" t="s">
        <v>156</v>
      </c>
      <c r="H373">
        <f t="shared" si="7"/>
        <v>0</v>
      </c>
      <c r="I373" t="s">
        <v>155</v>
      </c>
    </row>
    <row r="374" spans="1:9" x14ac:dyDescent="0.25">
      <c r="A374" t="s">
        <v>250</v>
      </c>
      <c r="B374" s="1">
        <v>43616</v>
      </c>
      <c r="C374">
        <v>3</v>
      </c>
      <c r="D374" t="s">
        <v>130</v>
      </c>
      <c r="E374" t="s">
        <v>155</v>
      </c>
      <c r="F374" t="s">
        <v>154</v>
      </c>
      <c r="G374" t="s">
        <v>157</v>
      </c>
      <c r="H374">
        <f t="shared" si="7"/>
        <v>0</v>
      </c>
      <c r="I374" t="s">
        <v>155</v>
      </c>
    </row>
    <row r="375" spans="1:9" x14ac:dyDescent="0.25">
      <c r="A375" t="s">
        <v>250</v>
      </c>
      <c r="B375" s="1">
        <v>43616</v>
      </c>
      <c r="C375">
        <v>4</v>
      </c>
      <c r="D375" t="s">
        <v>130</v>
      </c>
      <c r="E375" t="s">
        <v>155</v>
      </c>
      <c r="F375" t="s">
        <v>154</v>
      </c>
      <c r="G375" t="s">
        <v>168</v>
      </c>
      <c r="H375">
        <f t="shared" si="7"/>
        <v>0</v>
      </c>
      <c r="I375" t="s">
        <v>155</v>
      </c>
    </row>
    <row r="376" spans="1:9" x14ac:dyDescent="0.25">
      <c r="A376" t="s">
        <v>250</v>
      </c>
      <c r="B376" s="1">
        <v>43616</v>
      </c>
      <c r="C376">
        <v>40</v>
      </c>
      <c r="D376" t="s">
        <v>132</v>
      </c>
      <c r="E376" t="s">
        <v>158</v>
      </c>
      <c r="F376" t="s">
        <v>159</v>
      </c>
      <c r="G376" t="s">
        <v>135</v>
      </c>
      <c r="H376" t="str">
        <f t="shared" si="7"/>
        <v>葉蟬</v>
      </c>
      <c r="I376" t="s">
        <v>158</v>
      </c>
    </row>
    <row r="377" spans="1:9" x14ac:dyDescent="0.25">
      <c r="A377" t="s">
        <v>250</v>
      </c>
      <c r="B377" s="1">
        <v>43616</v>
      </c>
      <c r="C377">
        <v>3</v>
      </c>
      <c r="D377" t="s">
        <v>132</v>
      </c>
      <c r="E377" t="s">
        <v>158</v>
      </c>
      <c r="F377" t="s">
        <v>159</v>
      </c>
      <c r="G377" t="s">
        <v>230</v>
      </c>
      <c r="H377" t="str">
        <f t="shared" si="7"/>
        <v>葉蟬</v>
      </c>
      <c r="I377" t="s">
        <v>158</v>
      </c>
    </row>
    <row r="378" spans="1:9" x14ac:dyDescent="0.25">
      <c r="A378" t="s">
        <v>250</v>
      </c>
      <c r="B378" s="1">
        <v>43616</v>
      </c>
      <c r="C378">
        <v>1</v>
      </c>
      <c r="D378" t="s">
        <v>132</v>
      </c>
      <c r="E378" t="s">
        <v>158</v>
      </c>
      <c r="F378" t="s">
        <v>159</v>
      </c>
      <c r="G378" t="s">
        <v>137</v>
      </c>
      <c r="H378" t="str">
        <f t="shared" si="7"/>
        <v>葉蟬</v>
      </c>
      <c r="I378" t="s">
        <v>158</v>
      </c>
    </row>
    <row r="379" spans="1:9" x14ac:dyDescent="0.25">
      <c r="A379" t="s">
        <v>250</v>
      </c>
      <c r="B379" s="1">
        <v>43616</v>
      </c>
      <c r="C379">
        <v>195</v>
      </c>
      <c r="D379" t="s">
        <v>132</v>
      </c>
      <c r="E379" t="s">
        <v>169</v>
      </c>
      <c r="F379" t="s">
        <v>159</v>
      </c>
      <c r="G379" t="s">
        <v>139</v>
      </c>
      <c r="H379" t="str">
        <f t="shared" si="7"/>
        <v>飛蝨</v>
      </c>
      <c r="I379" t="s">
        <v>169</v>
      </c>
    </row>
    <row r="380" spans="1:9" x14ac:dyDescent="0.25">
      <c r="A380" t="s">
        <v>250</v>
      </c>
      <c r="B380" s="1">
        <v>43616</v>
      </c>
      <c r="C380">
        <v>9</v>
      </c>
      <c r="D380" t="s">
        <v>141</v>
      </c>
      <c r="E380" t="s">
        <v>187</v>
      </c>
      <c r="F380" t="s">
        <v>159</v>
      </c>
      <c r="G380" t="s">
        <v>209</v>
      </c>
      <c r="H380">
        <f t="shared" si="7"/>
        <v>0</v>
      </c>
      <c r="I380" t="s">
        <v>187</v>
      </c>
    </row>
    <row r="381" spans="1:9" x14ac:dyDescent="0.25">
      <c r="A381" t="s">
        <v>250</v>
      </c>
      <c r="B381" s="1">
        <v>43616</v>
      </c>
      <c r="C381">
        <v>1</v>
      </c>
      <c r="D381" t="s">
        <v>138</v>
      </c>
      <c r="E381" t="s">
        <v>210</v>
      </c>
      <c r="F381" t="s">
        <v>159</v>
      </c>
      <c r="H381">
        <f t="shared" si="7"/>
        <v>0</v>
      </c>
      <c r="I381" t="s">
        <v>210</v>
      </c>
    </row>
    <row r="382" spans="1:9" x14ac:dyDescent="0.25">
      <c r="A382" t="s">
        <v>250</v>
      </c>
      <c r="B382" s="1">
        <v>43616</v>
      </c>
      <c r="C382">
        <v>1</v>
      </c>
      <c r="D382" t="s">
        <v>140</v>
      </c>
      <c r="E382" t="s">
        <v>243</v>
      </c>
      <c r="F382" t="s">
        <v>161</v>
      </c>
      <c r="H382">
        <f t="shared" si="7"/>
        <v>0</v>
      </c>
      <c r="I382" t="s">
        <v>193</v>
      </c>
    </row>
    <row r="383" spans="1:9" x14ac:dyDescent="0.25">
      <c r="A383" t="s">
        <v>250</v>
      </c>
      <c r="B383" s="1">
        <v>43616</v>
      </c>
      <c r="C383">
        <v>1</v>
      </c>
      <c r="D383" t="s">
        <v>140</v>
      </c>
      <c r="E383" t="s">
        <v>129</v>
      </c>
      <c r="F383" t="s">
        <v>163</v>
      </c>
      <c r="H383">
        <f t="shared" si="7"/>
        <v>0</v>
      </c>
      <c r="I383" t="s">
        <v>129</v>
      </c>
    </row>
    <row r="384" spans="1:9" x14ac:dyDescent="0.25">
      <c r="A384" t="s">
        <v>250</v>
      </c>
      <c r="B384" s="1">
        <v>43616</v>
      </c>
      <c r="C384">
        <v>1</v>
      </c>
      <c r="D384" t="s">
        <v>134</v>
      </c>
      <c r="E384" t="s">
        <v>244</v>
      </c>
      <c r="F384" t="s">
        <v>154</v>
      </c>
      <c r="H384">
        <f t="shared" si="7"/>
        <v>0</v>
      </c>
      <c r="I384" t="s">
        <v>244</v>
      </c>
    </row>
    <row r="385" spans="1:9" x14ac:dyDescent="0.25">
      <c r="A385" t="s">
        <v>250</v>
      </c>
      <c r="B385" s="1">
        <v>43633</v>
      </c>
      <c r="C385">
        <v>1</v>
      </c>
      <c r="D385" t="s">
        <v>140</v>
      </c>
      <c r="E385" t="s">
        <v>245</v>
      </c>
      <c r="F385" t="s">
        <v>161</v>
      </c>
      <c r="H385">
        <f t="shared" si="7"/>
        <v>0</v>
      </c>
      <c r="I385" t="s">
        <v>245</v>
      </c>
    </row>
    <row r="386" spans="1:9" x14ac:dyDescent="0.25">
      <c r="A386" t="s">
        <v>250</v>
      </c>
      <c r="B386" s="1">
        <v>43633</v>
      </c>
      <c r="C386">
        <v>1</v>
      </c>
      <c r="D386" t="s">
        <v>140</v>
      </c>
      <c r="E386" t="s">
        <v>246</v>
      </c>
      <c r="F386" t="s">
        <v>161</v>
      </c>
      <c r="H386">
        <f t="shared" si="7"/>
        <v>0</v>
      </c>
      <c r="I386" t="s">
        <v>246</v>
      </c>
    </row>
    <row r="387" spans="1:9" x14ac:dyDescent="0.25">
      <c r="A387" t="s">
        <v>250</v>
      </c>
      <c r="B387" s="1">
        <v>43633</v>
      </c>
      <c r="C387">
        <v>2</v>
      </c>
      <c r="D387" t="s">
        <v>130</v>
      </c>
      <c r="E387" t="s">
        <v>181</v>
      </c>
      <c r="F387" t="s">
        <v>154</v>
      </c>
      <c r="H387">
        <f t="shared" si="7"/>
        <v>0</v>
      </c>
      <c r="I387" t="s">
        <v>181</v>
      </c>
    </row>
    <row r="388" spans="1:9" x14ac:dyDescent="0.25">
      <c r="A388" t="s">
        <v>250</v>
      </c>
      <c r="B388" s="1">
        <v>43633</v>
      </c>
      <c r="C388">
        <v>3</v>
      </c>
      <c r="D388" t="s">
        <v>130</v>
      </c>
      <c r="E388" t="s">
        <v>203</v>
      </c>
      <c r="F388" t="s">
        <v>154</v>
      </c>
      <c r="G388" t="s">
        <v>214</v>
      </c>
      <c r="H388">
        <f t="shared" si="7"/>
        <v>0</v>
      </c>
      <c r="I388" t="s">
        <v>203</v>
      </c>
    </row>
    <row r="389" spans="1:9" x14ac:dyDescent="0.25">
      <c r="A389" t="s">
        <v>250</v>
      </c>
      <c r="B389" s="1">
        <v>43633</v>
      </c>
      <c r="C389">
        <v>5</v>
      </c>
      <c r="D389" t="s">
        <v>132</v>
      </c>
      <c r="E389" t="s">
        <v>196</v>
      </c>
      <c r="F389" t="s">
        <v>163</v>
      </c>
      <c r="H389">
        <f t="shared" si="7"/>
        <v>0</v>
      </c>
      <c r="I389" t="s">
        <v>196</v>
      </c>
    </row>
    <row r="390" spans="1:9" x14ac:dyDescent="0.25">
      <c r="A390" t="s">
        <v>250</v>
      </c>
      <c r="B390" s="1">
        <v>43633</v>
      </c>
      <c r="C390">
        <v>12</v>
      </c>
      <c r="D390" t="s">
        <v>132</v>
      </c>
      <c r="E390" t="s">
        <v>247</v>
      </c>
      <c r="F390" t="s">
        <v>159</v>
      </c>
      <c r="H390">
        <f t="shared" si="7"/>
        <v>0</v>
      </c>
      <c r="I390" t="s">
        <v>247</v>
      </c>
    </row>
    <row r="391" spans="1:9" x14ac:dyDescent="0.25">
      <c r="A391" t="s">
        <v>250</v>
      </c>
      <c r="B391" s="1">
        <v>43633</v>
      </c>
      <c r="C391">
        <v>1</v>
      </c>
      <c r="D391" t="s">
        <v>133</v>
      </c>
      <c r="E391" t="s">
        <v>184</v>
      </c>
      <c r="F391" t="s">
        <v>163</v>
      </c>
      <c r="G391" t="s">
        <v>252</v>
      </c>
      <c r="H391" t="str">
        <f t="shared" si="7"/>
        <v>蜘蛛</v>
      </c>
      <c r="I391" t="s">
        <v>184</v>
      </c>
    </row>
    <row r="392" spans="1:9" x14ac:dyDescent="0.25">
      <c r="A392" t="s">
        <v>250</v>
      </c>
      <c r="B392" s="1">
        <v>43633</v>
      </c>
      <c r="C392">
        <v>1</v>
      </c>
      <c r="D392" t="s">
        <v>133</v>
      </c>
      <c r="E392" t="s">
        <v>184</v>
      </c>
      <c r="F392" t="s">
        <v>163</v>
      </c>
      <c r="G392" t="s">
        <v>235</v>
      </c>
      <c r="H392" t="str">
        <f t="shared" si="7"/>
        <v>蜘蛛</v>
      </c>
      <c r="I392" t="s">
        <v>184</v>
      </c>
    </row>
    <row r="393" spans="1:9" x14ac:dyDescent="0.25">
      <c r="A393" t="s">
        <v>250</v>
      </c>
      <c r="B393" s="1">
        <v>43633</v>
      </c>
      <c r="C393">
        <v>1</v>
      </c>
      <c r="D393" t="s">
        <v>130</v>
      </c>
      <c r="E393" t="s">
        <v>200</v>
      </c>
      <c r="F393" t="s">
        <v>161</v>
      </c>
      <c r="H393">
        <f t="shared" si="7"/>
        <v>0</v>
      </c>
      <c r="I393" t="s">
        <v>200</v>
      </c>
    </row>
    <row r="394" spans="1:9" x14ac:dyDescent="0.25">
      <c r="A394" t="s">
        <v>250</v>
      </c>
      <c r="B394" s="1">
        <v>43633</v>
      </c>
      <c r="C394">
        <v>4</v>
      </c>
      <c r="D394" t="s">
        <v>130</v>
      </c>
      <c r="E394" t="s">
        <v>153</v>
      </c>
      <c r="F394" t="s">
        <v>154</v>
      </c>
      <c r="H394">
        <f t="shared" si="7"/>
        <v>0</v>
      </c>
      <c r="I394" t="s">
        <v>153</v>
      </c>
    </row>
    <row r="395" spans="1:9" x14ac:dyDescent="0.25">
      <c r="A395" t="s">
        <v>250</v>
      </c>
      <c r="B395" s="1">
        <v>43633</v>
      </c>
      <c r="C395">
        <v>1</v>
      </c>
      <c r="D395" t="s">
        <v>133</v>
      </c>
      <c r="E395" t="s">
        <v>248</v>
      </c>
      <c r="F395" t="s">
        <v>163</v>
      </c>
      <c r="H395" t="str">
        <f t="shared" si="7"/>
        <v>蜘蛛</v>
      </c>
      <c r="I395" t="s">
        <v>248</v>
      </c>
    </row>
    <row r="396" spans="1:9" x14ac:dyDescent="0.25">
      <c r="A396" t="s">
        <v>250</v>
      </c>
      <c r="B396" s="1">
        <v>43633</v>
      </c>
      <c r="C396">
        <v>1</v>
      </c>
      <c r="D396" t="s">
        <v>130</v>
      </c>
      <c r="E396" t="s">
        <v>249</v>
      </c>
      <c r="F396" t="s">
        <v>154</v>
      </c>
      <c r="H396">
        <f t="shared" si="7"/>
        <v>0</v>
      </c>
      <c r="I396" t="s">
        <v>249</v>
      </c>
    </row>
    <row r="397" spans="1:9" x14ac:dyDescent="0.25">
      <c r="A397" t="s">
        <v>250</v>
      </c>
      <c r="B397" s="1">
        <v>43633</v>
      </c>
      <c r="C397">
        <v>14</v>
      </c>
      <c r="D397" t="s">
        <v>132</v>
      </c>
      <c r="E397" t="s">
        <v>217</v>
      </c>
      <c r="F397" t="s">
        <v>159</v>
      </c>
      <c r="H397">
        <f t="shared" si="7"/>
        <v>0</v>
      </c>
      <c r="I397" t="s">
        <v>217</v>
      </c>
    </row>
    <row r="398" spans="1:9" x14ac:dyDescent="0.25">
      <c r="A398" t="s">
        <v>250</v>
      </c>
      <c r="B398" s="1">
        <v>43633</v>
      </c>
      <c r="C398">
        <v>3</v>
      </c>
      <c r="D398" t="s">
        <v>132</v>
      </c>
      <c r="E398" t="s">
        <v>185</v>
      </c>
      <c r="F398" t="s">
        <v>159</v>
      </c>
      <c r="G398" t="s">
        <v>205</v>
      </c>
      <c r="H398">
        <f t="shared" si="7"/>
        <v>0</v>
      </c>
      <c r="I398" t="s">
        <v>185</v>
      </c>
    </row>
    <row r="399" spans="1:9" x14ac:dyDescent="0.25">
      <c r="A399" t="s">
        <v>250</v>
      </c>
      <c r="B399" s="1">
        <v>43633</v>
      </c>
      <c r="C399">
        <v>3</v>
      </c>
      <c r="D399" t="s">
        <v>132</v>
      </c>
      <c r="E399" t="s">
        <v>158</v>
      </c>
      <c r="F399" t="s">
        <v>159</v>
      </c>
      <c r="G399" t="s">
        <v>135</v>
      </c>
      <c r="H399" t="str">
        <f t="shared" si="7"/>
        <v>葉蟬</v>
      </c>
      <c r="I399" t="s">
        <v>158</v>
      </c>
    </row>
    <row r="400" spans="1:9" x14ac:dyDescent="0.25">
      <c r="A400" t="s">
        <v>250</v>
      </c>
      <c r="B400" s="1">
        <v>43633</v>
      </c>
      <c r="C400">
        <v>1</v>
      </c>
      <c r="D400" t="s">
        <v>132</v>
      </c>
      <c r="E400" t="s">
        <v>169</v>
      </c>
      <c r="F400" t="s">
        <v>159</v>
      </c>
      <c r="G400" t="s">
        <v>128</v>
      </c>
      <c r="H400" t="str">
        <f t="shared" si="7"/>
        <v>飛蝨</v>
      </c>
      <c r="I400" t="s">
        <v>169</v>
      </c>
    </row>
    <row r="401" spans="1:10" x14ac:dyDescent="0.25">
      <c r="A401" t="s">
        <v>250</v>
      </c>
      <c r="B401" s="1">
        <v>43633</v>
      </c>
      <c r="C401">
        <v>1</v>
      </c>
      <c r="D401" t="s">
        <v>132</v>
      </c>
      <c r="E401" t="s">
        <v>169</v>
      </c>
      <c r="F401" t="s">
        <v>159</v>
      </c>
      <c r="G401" t="s">
        <v>151</v>
      </c>
      <c r="H401" t="str">
        <f t="shared" si="7"/>
        <v>飛蝨</v>
      </c>
      <c r="I401" t="s">
        <v>169</v>
      </c>
    </row>
    <row r="402" spans="1:10" x14ac:dyDescent="0.25">
      <c r="A402" t="s">
        <v>250</v>
      </c>
      <c r="B402" s="1">
        <v>43633</v>
      </c>
      <c r="C402">
        <v>1</v>
      </c>
      <c r="D402" t="s">
        <v>134</v>
      </c>
      <c r="E402" t="s">
        <v>143</v>
      </c>
      <c r="F402" t="s">
        <v>163</v>
      </c>
      <c r="G402" t="s">
        <v>142</v>
      </c>
      <c r="H402" t="str">
        <f t="shared" si="7"/>
        <v>瓢蟲</v>
      </c>
      <c r="I402" t="s">
        <v>143</v>
      </c>
    </row>
    <row r="403" spans="1:10" x14ac:dyDescent="0.25">
      <c r="A403" t="s">
        <v>250</v>
      </c>
      <c r="B403" s="1">
        <v>43633</v>
      </c>
      <c r="C403">
        <v>2</v>
      </c>
      <c r="D403" t="s">
        <v>138</v>
      </c>
      <c r="E403" t="s">
        <v>210</v>
      </c>
      <c r="F403" t="s">
        <v>159</v>
      </c>
      <c r="H403">
        <f t="shared" si="7"/>
        <v>0</v>
      </c>
      <c r="I403" t="s">
        <v>210</v>
      </c>
    </row>
    <row r="404" spans="1:10" x14ac:dyDescent="0.25">
      <c r="A404" t="s">
        <v>250</v>
      </c>
      <c r="B404" s="1">
        <v>43633</v>
      </c>
      <c r="C404">
        <v>1</v>
      </c>
      <c r="D404" t="s">
        <v>141</v>
      </c>
      <c r="E404" t="s">
        <v>239</v>
      </c>
      <c r="F404" t="s">
        <v>171</v>
      </c>
      <c r="H404">
        <f t="shared" si="7"/>
        <v>0</v>
      </c>
      <c r="I404" t="s">
        <v>239</v>
      </c>
    </row>
    <row r="405" spans="1:10" x14ac:dyDescent="0.25">
      <c r="A405" t="s">
        <v>250</v>
      </c>
      <c r="B405" s="1">
        <v>43633</v>
      </c>
      <c r="C405">
        <v>1</v>
      </c>
      <c r="D405" t="s">
        <v>130</v>
      </c>
      <c r="E405" t="s">
        <v>220</v>
      </c>
      <c r="F405" t="s">
        <v>161</v>
      </c>
      <c r="H405">
        <f t="shared" si="7"/>
        <v>0</v>
      </c>
      <c r="I405" t="s">
        <v>220</v>
      </c>
    </row>
    <row r="406" spans="1:10" x14ac:dyDescent="0.25">
      <c r="A406" t="s">
        <v>126</v>
      </c>
      <c r="B406" s="1">
        <v>43642</v>
      </c>
      <c r="C406" s="15">
        <v>1</v>
      </c>
      <c r="D406" t="s">
        <v>607</v>
      </c>
      <c r="E406" t="s">
        <v>608</v>
      </c>
      <c r="F406" t="s">
        <v>609</v>
      </c>
      <c r="H406">
        <f t="shared" si="7"/>
        <v>0</v>
      </c>
      <c r="I406" t="s">
        <v>608</v>
      </c>
    </row>
    <row r="407" spans="1:10" x14ac:dyDescent="0.25">
      <c r="A407" t="s">
        <v>126</v>
      </c>
      <c r="B407" s="1">
        <v>43642</v>
      </c>
      <c r="C407" s="15">
        <v>1</v>
      </c>
      <c r="D407" t="s">
        <v>607</v>
      </c>
      <c r="E407" t="s">
        <v>610</v>
      </c>
      <c r="F407" t="s">
        <v>609</v>
      </c>
      <c r="H407">
        <f t="shared" si="7"/>
        <v>0</v>
      </c>
      <c r="I407" t="s">
        <v>610</v>
      </c>
    </row>
    <row r="408" spans="1:10" x14ac:dyDescent="0.25">
      <c r="A408" t="s">
        <v>126</v>
      </c>
      <c r="B408" s="1">
        <v>43642</v>
      </c>
      <c r="C408" s="15">
        <v>1</v>
      </c>
      <c r="D408" t="s">
        <v>607</v>
      </c>
      <c r="E408" t="s">
        <v>611</v>
      </c>
      <c r="F408" t="s">
        <v>612</v>
      </c>
      <c r="G408" t="s">
        <v>613</v>
      </c>
      <c r="H408">
        <f t="shared" si="7"/>
        <v>0</v>
      </c>
      <c r="I408" t="s">
        <v>611</v>
      </c>
    </row>
    <row r="409" spans="1:10" x14ac:dyDescent="0.25">
      <c r="A409" t="s">
        <v>126</v>
      </c>
      <c r="B409" s="1">
        <v>43642</v>
      </c>
      <c r="C409" s="15">
        <v>4</v>
      </c>
      <c r="D409" t="s">
        <v>614</v>
      </c>
      <c r="E409" t="s">
        <v>615</v>
      </c>
      <c r="F409" t="s">
        <v>612</v>
      </c>
      <c r="G409" t="s">
        <v>616</v>
      </c>
      <c r="H409">
        <f t="shared" si="7"/>
        <v>0</v>
      </c>
      <c r="I409" t="s">
        <v>615</v>
      </c>
    </row>
    <row r="410" spans="1:10" x14ac:dyDescent="0.25">
      <c r="A410" t="s">
        <v>126</v>
      </c>
      <c r="B410" s="1">
        <v>43642</v>
      </c>
      <c r="C410" s="15">
        <v>6</v>
      </c>
      <c r="D410" t="s">
        <v>614</v>
      </c>
      <c r="E410" t="s">
        <v>617</v>
      </c>
      <c r="F410" t="s">
        <v>612</v>
      </c>
      <c r="G410" t="s">
        <v>618</v>
      </c>
      <c r="H410">
        <f t="shared" si="7"/>
        <v>0</v>
      </c>
      <c r="I410" t="s">
        <v>617</v>
      </c>
    </row>
    <row r="411" spans="1:10" x14ac:dyDescent="0.25">
      <c r="A411" t="s">
        <v>126</v>
      </c>
      <c r="B411" s="1">
        <v>43642</v>
      </c>
      <c r="C411" s="15">
        <v>8</v>
      </c>
      <c r="D411" t="s">
        <v>614</v>
      </c>
      <c r="E411" t="s">
        <v>619</v>
      </c>
      <c r="F411" t="s">
        <v>612</v>
      </c>
      <c r="G411" t="s">
        <v>620</v>
      </c>
      <c r="H411" t="str">
        <f t="shared" si="7"/>
        <v>葉蟬</v>
      </c>
      <c r="I411" t="s">
        <v>619</v>
      </c>
      <c r="J411" t="s">
        <v>621</v>
      </c>
    </row>
    <row r="412" spans="1:10" x14ac:dyDescent="0.25">
      <c r="A412" t="s">
        <v>126</v>
      </c>
      <c r="B412" s="1">
        <v>43642</v>
      </c>
      <c r="C412" s="15">
        <v>13</v>
      </c>
      <c r="D412" t="s">
        <v>622</v>
      </c>
      <c r="E412" t="s">
        <v>623</v>
      </c>
      <c r="F412" t="s">
        <v>624</v>
      </c>
      <c r="H412">
        <f t="shared" si="7"/>
        <v>0</v>
      </c>
      <c r="I412" t="s">
        <v>623</v>
      </c>
    </row>
    <row r="413" spans="1:10" x14ac:dyDescent="0.25">
      <c r="A413" t="s">
        <v>126</v>
      </c>
      <c r="B413" s="1">
        <v>43642</v>
      </c>
      <c r="C413" s="15">
        <v>11</v>
      </c>
      <c r="D413" t="s">
        <v>622</v>
      </c>
      <c r="E413" t="s">
        <v>625</v>
      </c>
      <c r="F413" t="s">
        <v>624</v>
      </c>
      <c r="G413" t="s">
        <v>626</v>
      </c>
      <c r="H413">
        <f t="shared" si="7"/>
        <v>0</v>
      </c>
      <c r="I413" t="s">
        <v>625</v>
      </c>
    </row>
    <row r="414" spans="1:10" x14ac:dyDescent="0.25">
      <c r="A414" t="s">
        <v>126</v>
      </c>
      <c r="B414" s="1">
        <v>43642</v>
      </c>
      <c r="C414" s="15">
        <v>18</v>
      </c>
      <c r="D414" t="s">
        <v>622</v>
      </c>
      <c r="E414" t="s">
        <v>627</v>
      </c>
      <c r="F414" t="s">
        <v>628</v>
      </c>
      <c r="H414">
        <f t="shared" si="7"/>
        <v>0</v>
      </c>
      <c r="I414" t="s">
        <v>627</v>
      </c>
    </row>
    <row r="415" spans="1:10" x14ac:dyDescent="0.25">
      <c r="A415" t="s">
        <v>126</v>
      </c>
      <c r="B415" s="1">
        <v>43642</v>
      </c>
      <c r="C415" s="15">
        <v>12</v>
      </c>
      <c r="D415" t="s">
        <v>629</v>
      </c>
      <c r="E415" t="s">
        <v>630</v>
      </c>
      <c r="F415" t="s">
        <v>624</v>
      </c>
      <c r="G415" t="s">
        <v>631</v>
      </c>
      <c r="H415" t="str">
        <f t="shared" si="7"/>
        <v>瓢蟲</v>
      </c>
      <c r="I415" t="s">
        <v>630</v>
      </c>
    </row>
    <row r="416" spans="1:10" x14ac:dyDescent="0.25">
      <c r="A416" t="s">
        <v>126</v>
      </c>
      <c r="B416" s="1">
        <v>43642</v>
      </c>
      <c r="C416" s="15">
        <v>4</v>
      </c>
      <c r="D416" t="s">
        <v>632</v>
      </c>
      <c r="E416" t="s">
        <v>633</v>
      </c>
      <c r="F416" t="s">
        <v>624</v>
      </c>
      <c r="H416" t="str">
        <f t="shared" si="7"/>
        <v>蜘蛛</v>
      </c>
      <c r="I416" t="s">
        <v>633</v>
      </c>
    </row>
    <row r="417" spans="1:9" x14ac:dyDescent="0.25">
      <c r="A417" t="s">
        <v>126</v>
      </c>
      <c r="B417" s="1">
        <v>43642</v>
      </c>
      <c r="C417" s="15">
        <v>1</v>
      </c>
      <c r="D417" t="s">
        <v>632</v>
      </c>
      <c r="E417" t="s">
        <v>634</v>
      </c>
      <c r="F417" t="s">
        <v>624</v>
      </c>
      <c r="H417" t="str">
        <f t="shared" si="7"/>
        <v>蜘蛛</v>
      </c>
      <c r="I417" t="s">
        <v>634</v>
      </c>
    </row>
    <row r="418" spans="1:9" x14ac:dyDescent="0.25">
      <c r="A418" t="s">
        <v>126</v>
      </c>
      <c r="B418" s="1">
        <v>43642</v>
      </c>
      <c r="C418" s="15">
        <v>1</v>
      </c>
      <c r="D418" t="s">
        <v>635</v>
      </c>
      <c r="E418" t="s">
        <v>474</v>
      </c>
      <c r="F418" t="s">
        <v>382</v>
      </c>
      <c r="H418">
        <f t="shared" si="7"/>
        <v>0</v>
      </c>
      <c r="I418" t="s">
        <v>474</v>
      </c>
    </row>
    <row r="419" spans="1:9" x14ac:dyDescent="0.25">
      <c r="A419" t="s">
        <v>126</v>
      </c>
      <c r="B419" s="1">
        <v>43642</v>
      </c>
      <c r="C419" s="15">
        <v>2</v>
      </c>
      <c r="D419" t="s">
        <v>17</v>
      </c>
      <c r="E419" t="s">
        <v>636</v>
      </c>
      <c r="F419" t="s">
        <v>382</v>
      </c>
      <c r="H419">
        <f t="shared" si="7"/>
        <v>0</v>
      </c>
      <c r="I419" t="s">
        <v>636</v>
      </c>
    </row>
    <row r="420" spans="1:9" x14ac:dyDescent="0.25">
      <c r="A420" t="s">
        <v>126</v>
      </c>
      <c r="B420" s="1">
        <v>43642</v>
      </c>
      <c r="C420" s="15">
        <v>1</v>
      </c>
      <c r="D420" t="s">
        <v>17</v>
      </c>
      <c r="E420" t="s">
        <v>603</v>
      </c>
      <c r="F420" t="s">
        <v>382</v>
      </c>
      <c r="H420">
        <f t="shared" si="7"/>
        <v>0</v>
      </c>
      <c r="I420" t="s">
        <v>603</v>
      </c>
    </row>
    <row r="421" spans="1:9" x14ac:dyDescent="0.25">
      <c r="A421" t="s">
        <v>126</v>
      </c>
      <c r="B421" s="1">
        <v>43642</v>
      </c>
      <c r="C421" s="15">
        <v>1</v>
      </c>
      <c r="D421" t="s">
        <v>17</v>
      </c>
      <c r="E421" t="s">
        <v>472</v>
      </c>
      <c r="F421" t="s">
        <v>382</v>
      </c>
      <c r="H421">
        <f t="shared" si="7"/>
        <v>0</v>
      </c>
      <c r="I421" t="s">
        <v>472</v>
      </c>
    </row>
    <row r="422" spans="1:9" x14ac:dyDescent="0.25">
      <c r="A422" t="s">
        <v>126</v>
      </c>
      <c r="B422" s="1">
        <v>43642</v>
      </c>
      <c r="C422" s="15">
        <v>1</v>
      </c>
      <c r="D422" t="s">
        <v>17</v>
      </c>
      <c r="E422" t="s">
        <v>327</v>
      </c>
      <c r="F422" t="s">
        <v>382</v>
      </c>
      <c r="H422">
        <f t="shared" si="7"/>
        <v>0</v>
      </c>
      <c r="I422" t="s">
        <v>327</v>
      </c>
    </row>
    <row r="423" spans="1:9" x14ac:dyDescent="0.25">
      <c r="A423" t="s">
        <v>126</v>
      </c>
      <c r="B423" s="1">
        <v>43642</v>
      </c>
      <c r="C423" s="15">
        <v>2</v>
      </c>
      <c r="D423" t="s">
        <v>637</v>
      </c>
      <c r="E423" t="s">
        <v>595</v>
      </c>
      <c r="F423" t="s">
        <v>382</v>
      </c>
      <c r="H423">
        <f t="shared" si="7"/>
        <v>0</v>
      </c>
      <c r="I423" t="s">
        <v>595</v>
      </c>
    </row>
    <row r="424" spans="1:9" x14ac:dyDescent="0.25">
      <c r="A424" t="s">
        <v>126</v>
      </c>
      <c r="B424" s="1">
        <v>43642</v>
      </c>
      <c r="C424" s="15">
        <v>1</v>
      </c>
      <c r="D424" t="s">
        <v>9</v>
      </c>
      <c r="E424" t="s">
        <v>638</v>
      </c>
      <c r="F424" t="s">
        <v>307</v>
      </c>
      <c r="H424">
        <f t="shared" si="7"/>
        <v>0</v>
      </c>
      <c r="I424" t="s">
        <v>638</v>
      </c>
    </row>
    <row r="425" spans="1:9" x14ac:dyDescent="0.25">
      <c r="A425" t="s">
        <v>126</v>
      </c>
      <c r="B425" s="1">
        <v>43642</v>
      </c>
      <c r="C425" s="15">
        <v>1</v>
      </c>
      <c r="D425" t="s">
        <v>9</v>
      </c>
      <c r="E425" t="s">
        <v>639</v>
      </c>
      <c r="F425" t="s">
        <v>307</v>
      </c>
      <c r="H425">
        <f t="shared" si="7"/>
        <v>0</v>
      </c>
      <c r="I425" t="s">
        <v>639</v>
      </c>
    </row>
    <row r="426" spans="1:9" x14ac:dyDescent="0.25">
      <c r="A426" t="s">
        <v>126</v>
      </c>
      <c r="B426" s="1">
        <v>43642</v>
      </c>
      <c r="C426" s="15">
        <v>5</v>
      </c>
      <c r="D426" t="s">
        <v>640</v>
      </c>
      <c r="E426" t="s">
        <v>641</v>
      </c>
      <c r="F426" t="s">
        <v>38</v>
      </c>
      <c r="H426">
        <f t="shared" si="7"/>
        <v>0</v>
      </c>
      <c r="I426" t="s">
        <v>641</v>
      </c>
    </row>
    <row r="427" spans="1:9" x14ac:dyDescent="0.25">
      <c r="A427" t="s">
        <v>273</v>
      </c>
      <c r="B427" s="1">
        <v>43579</v>
      </c>
      <c r="C427">
        <v>1</v>
      </c>
      <c r="D427" t="s">
        <v>140</v>
      </c>
      <c r="E427" t="s">
        <v>232</v>
      </c>
      <c r="F427" t="s">
        <v>161</v>
      </c>
      <c r="H427">
        <f t="shared" si="7"/>
        <v>0</v>
      </c>
      <c r="I427" t="s">
        <v>232</v>
      </c>
    </row>
    <row r="428" spans="1:9" x14ac:dyDescent="0.25">
      <c r="A428" t="s">
        <v>273</v>
      </c>
      <c r="B428" s="1">
        <v>43565</v>
      </c>
      <c r="C428">
        <v>1</v>
      </c>
      <c r="D428" t="s">
        <v>133</v>
      </c>
      <c r="E428" t="s">
        <v>251</v>
      </c>
      <c r="F428" t="s">
        <v>163</v>
      </c>
      <c r="H428" t="str">
        <f t="shared" si="7"/>
        <v>蜘蛛</v>
      </c>
      <c r="I428" t="s">
        <v>251</v>
      </c>
    </row>
    <row r="429" spans="1:9" x14ac:dyDescent="0.25">
      <c r="A429" t="s">
        <v>273</v>
      </c>
      <c r="B429" s="1">
        <v>43565</v>
      </c>
      <c r="C429">
        <v>1</v>
      </c>
      <c r="D429" t="s">
        <v>140</v>
      </c>
      <c r="E429" t="s">
        <v>197</v>
      </c>
      <c r="F429" t="s">
        <v>161</v>
      </c>
      <c r="H429">
        <f t="shared" si="7"/>
        <v>0</v>
      </c>
      <c r="I429" t="s">
        <v>197</v>
      </c>
    </row>
    <row r="430" spans="1:9" x14ac:dyDescent="0.25">
      <c r="A430" t="s">
        <v>273</v>
      </c>
      <c r="B430" s="1">
        <v>43565</v>
      </c>
      <c r="C430">
        <v>4</v>
      </c>
      <c r="D430" t="s">
        <v>130</v>
      </c>
      <c r="E430" t="s">
        <v>162</v>
      </c>
      <c r="F430" t="s">
        <v>163</v>
      </c>
      <c r="H430">
        <f t="shared" si="7"/>
        <v>0</v>
      </c>
      <c r="I430" t="s">
        <v>162</v>
      </c>
    </row>
    <row r="431" spans="1:9" x14ac:dyDescent="0.25">
      <c r="A431" t="s">
        <v>273</v>
      </c>
      <c r="B431" s="1">
        <v>43579</v>
      </c>
      <c r="C431">
        <v>2</v>
      </c>
      <c r="D431" t="s">
        <v>130</v>
      </c>
      <c r="E431" t="s">
        <v>162</v>
      </c>
      <c r="F431" t="s">
        <v>163</v>
      </c>
      <c r="H431">
        <f t="shared" si="7"/>
        <v>0</v>
      </c>
      <c r="I431" t="s">
        <v>162</v>
      </c>
    </row>
    <row r="432" spans="1:9" x14ac:dyDescent="0.25">
      <c r="A432" t="s">
        <v>273</v>
      </c>
      <c r="B432" s="1">
        <v>43579</v>
      </c>
      <c r="C432">
        <v>5</v>
      </c>
      <c r="D432" t="s">
        <v>133</v>
      </c>
      <c r="E432" t="s">
        <v>184</v>
      </c>
      <c r="F432" t="s">
        <v>163</v>
      </c>
      <c r="G432" t="s">
        <v>233</v>
      </c>
      <c r="H432" t="str">
        <f t="shared" si="7"/>
        <v>蜘蛛</v>
      </c>
      <c r="I432" t="s">
        <v>184</v>
      </c>
    </row>
    <row r="433" spans="1:9" x14ac:dyDescent="0.25">
      <c r="A433" t="s">
        <v>273</v>
      </c>
      <c r="B433" s="1">
        <v>43579</v>
      </c>
      <c r="C433">
        <v>5</v>
      </c>
      <c r="D433" t="s">
        <v>133</v>
      </c>
      <c r="E433" t="s">
        <v>184</v>
      </c>
      <c r="F433" t="s">
        <v>163</v>
      </c>
      <c r="G433" t="s">
        <v>234</v>
      </c>
      <c r="H433" t="str">
        <f t="shared" si="7"/>
        <v>蜘蛛</v>
      </c>
      <c r="I433" t="s">
        <v>184</v>
      </c>
    </row>
    <row r="434" spans="1:9" x14ac:dyDescent="0.25">
      <c r="A434" t="s">
        <v>273</v>
      </c>
      <c r="B434" s="1">
        <v>43579</v>
      </c>
      <c r="C434">
        <v>2</v>
      </c>
      <c r="D434" t="s">
        <v>133</v>
      </c>
      <c r="E434" t="s">
        <v>184</v>
      </c>
      <c r="F434" t="s">
        <v>163</v>
      </c>
      <c r="G434" t="s">
        <v>252</v>
      </c>
      <c r="H434" t="str">
        <f t="shared" si="7"/>
        <v>蜘蛛</v>
      </c>
      <c r="I434" t="s">
        <v>184</v>
      </c>
    </row>
    <row r="435" spans="1:9" x14ac:dyDescent="0.25">
      <c r="A435" t="s">
        <v>273</v>
      </c>
      <c r="B435" s="1">
        <v>43579</v>
      </c>
      <c r="C435">
        <v>5</v>
      </c>
      <c r="D435" t="s">
        <v>133</v>
      </c>
      <c r="E435" t="s">
        <v>184</v>
      </c>
      <c r="F435" t="s">
        <v>163</v>
      </c>
      <c r="G435" t="s">
        <v>235</v>
      </c>
      <c r="H435" t="str">
        <f t="shared" si="7"/>
        <v>蜘蛛</v>
      </c>
      <c r="I435" t="s">
        <v>184</v>
      </c>
    </row>
    <row r="436" spans="1:9" x14ac:dyDescent="0.25">
      <c r="A436" t="s">
        <v>273</v>
      </c>
      <c r="B436" s="1">
        <v>43579</v>
      </c>
      <c r="C436">
        <v>1</v>
      </c>
      <c r="D436" t="s">
        <v>133</v>
      </c>
      <c r="E436" t="s">
        <v>184</v>
      </c>
      <c r="F436" t="s">
        <v>163</v>
      </c>
      <c r="G436" t="s">
        <v>253</v>
      </c>
      <c r="H436" t="str">
        <f t="shared" si="7"/>
        <v>蜘蛛</v>
      </c>
      <c r="I436" t="s">
        <v>184</v>
      </c>
    </row>
    <row r="437" spans="1:9" x14ac:dyDescent="0.25">
      <c r="A437" t="s">
        <v>273</v>
      </c>
      <c r="B437" s="1">
        <v>43579</v>
      </c>
      <c r="C437">
        <v>1</v>
      </c>
      <c r="D437" t="s">
        <v>133</v>
      </c>
      <c r="E437" t="s">
        <v>254</v>
      </c>
      <c r="F437" t="s">
        <v>163</v>
      </c>
      <c r="H437" t="str">
        <f t="shared" si="7"/>
        <v>蜘蛛</v>
      </c>
      <c r="I437" t="s">
        <v>254</v>
      </c>
    </row>
    <row r="438" spans="1:9" x14ac:dyDescent="0.25">
      <c r="A438" t="s">
        <v>273</v>
      </c>
      <c r="B438" s="1">
        <v>43579</v>
      </c>
      <c r="C438">
        <v>1</v>
      </c>
      <c r="D438" t="s">
        <v>140</v>
      </c>
      <c r="E438" t="s">
        <v>237</v>
      </c>
      <c r="F438" t="s">
        <v>161</v>
      </c>
      <c r="H438">
        <f t="shared" si="7"/>
        <v>0</v>
      </c>
      <c r="I438" t="s">
        <v>237</v>
      </c>
    </row>
    <row r="439" spans="1:9" x14ac:dyDescent="0.25">
      <c r="A439" t="s">
        <v>273</v>
      </c>
      <c r="B439" s="1">
        <v>43551</v>
      </c>
      <c r="C439">
        <v>5</v>
      </c>
      <c r="D439" t="s">
        <v>130</v>
      </c>
      <c r="E439" t="s">
        <v>153</v>
      </c>
      <c r="F439" t="s">
        <v>154</v>
      </c>
      <c r="H439">
        <f t="shared" si="7"/>
        <v>0</v>
      </c>
      <c r="I439" t="s">
        <v>153</v>
      </c>
    </row>
    <row r="440" spans="1:9" x14ac:dyDescent="0.25">
      <c r="A440" t="s">
        <v>273</v>
      </c>
      <c r="B440" s="1">
        <v>43565</v>
      </c>
      <c r="C440">
        <v>35</v>
      </c>
      <c r="D440" t="s">
        <v>130</v>
      </c>
      <c r="E440" t="s">
        <v>153</v>
      </c>
      <c r="F440" t="s">
        <v>154</v>
      </c>
      <c r="H440">
        <f t="shared" si="7"/>
        <v>0</v>
      </c>
      <c r="I440" t="s">
        <v>153</v>
      </c>
    </row>
    <row r="441" spans="1:9" x14ac:dyDescent="0.25">
      <c r="A441" t="s">
        <v>273</v>
      </c>
      <c r="B441" s="1">
        <v>43565</v>
      </c>
      <c r="C441">
        <v>1</v>
      </c>
      <c r="D441" t="s">
        <v>130</v>
      </c>
      <c r="E441" t="s">
        <v>153</v>
      </c>
      <c r="F441" t="s">
        <v>163</v>
      </c>
      <c r="G441" t="s">
        <v>227</v>
      </c>
      <c r="H441">
        <f t="shared" si="7"/>
        <v>0</v>
      </c>
      <c r="I441" t="s">
        <v>153</v>
      </c>
    </row>
    <row r="442" spans="1:9" x14ac:dyDescent="0.25">
      <c r="A442" t="s">
        <v>273</v>
      </c>
      <c r="B442" s="1">
        <v>43579</v>
      </c>
      <c r="C442">
        <v>11</v>
      </c>
      <c r="D442" t="s">
        <v>130</v>
      </c>
      <c r="E442" t="s">
        <v>153</v>
      </c>
      <c r="F442" t="s">
        <v>154</v>
      </c>
      <c r="H442">
        <f t="shared" si="7"/>
        <v>0</v>
      </c>
      <c r="I442" t="s">
        <v>153</v>
      </c>
    </row>
    <row r="443" spans="1:9" x14ac:dyDescent="0.25">
      <c r="A443" t="s">
        <v>273</v>
      </c>
      <c r="B443" s="1">
        <v>43579</v>
      </c>
      <c r="C443">
        <v>1</v>
      </c>
      <c r="D443" t="s">
        <v>134</v>
      </c>
      <c r="E443" t="s">
        <v>149</v>
      </c>
      <c r="F443" t="s">
        <v>159</v>
      </c>
      <c r="G443" t="s">
        <v>176</v>
      </c>
      <c r="H443">
        <f t="shared" si="7"/>
        <v>0</v>
      </c>
      <c r="I443" t="s">
        <v>149</v>
      </c>
    </row>
    <row r="444" spans="1:9" x14ac:dyDescent="0.25">
      <c r="A444" t="s">
        <v>273</v>
      </c>
      <c r="B444" s="1">
        <v>43551</v>
      </c>
      <c r="C444">
        <v>2</v>
      </c>
      <c r="D444" t="s">
        <v>130</v>
      </c>
      <c r="E444" t="s">
        <v>155</v>
      </c>
      <c r="F444" t="s">
        <v>154</v>
      </c>
      <c r="G444" t="s">
        <v>157</v>
      </c>
      <c r="H444">
        <f t="shared" ref="H444:H507" si="8">IF(OR(COUNTIF(E444,"飛蝨*"),COUNTIF(E444,"稻蝨*")),"飛蝨",IF(COUNTIF(E444,"葉蟬*"),"葉蟬",IF(COUNTIF(E444,"瓢蟲*"),"瓢蟲",IF(COUNTIF(D444,"蜘蛛*"),"蜘蛛", 0))))</f>
        <v>0</v>
      </c>
      <c r="I444" t="s">
        <v>155</v>
      </c>
    </row>
    <row r="445" spans="1:9" x14ac:dyDescent="0.25">
      <c r="A445" t="s">
        <v>273</v>
      </c>
      <c r="B445" s="1">
        <v>43551</v>
      </c>
      <c r="C445">
        <v>3</v>
      </c>
      <c r="D445" t="s">
        <v>130</v>
      </c>
      <c r="E445" t="s">
        <v>155</v>
      </c>
      <c r="F445" t="s">
        <v>154</v>
      </c>
      <c r="G445" t="s">
        <v>168</v>
      </c>
      <c r="H445">
        <f t="shared" si="8"/>
        <v>0</v>
      </c>
      <c r="I445" t="s">
        <v>155</v>
      </c>
    </row>
    <row r="446" spans="1:9" x14ac:dyDescent="0.25">
      <c r="A446" t="s">
        <v>273</v>
      </c>
      <c r="B446" s="1">
        <v>43565</v>
      </c>
      <c r="C446">
        <v>36</v>
      </c>
      <c r="D446" t="s">
        <v>130</v>
      </c>
      <c r="E446" t="s">
        <v>155</v>
      </c>
      <c r="F446" t="s">
        <v>154</v>
      </c>
      <c r="G446" t="s">
        <v>167</v>
      </c>
      <c r="H446">
        <f t="shared" si="8"/>
        <v>0</v>
      </c>
      <c r="I446" t="s">
        <v>155</v>
      </c>
    </row>
    <row r="447" spans="1:9" x14ac:dyDescent="0.25">
      <c r="A447" t="s">
        <v>273</v>
      </c>
      <c r="B447" s="1">
        <v>43565</v>
      </c>
      <c r="C447">
        <v>12</v>
      </c>
      <c r="D447" t="s">
        <v>130</v>
      </c>
      <c r="E447" t="s">
        <v>155</v>
      </c>
      <c r="F447" t="s">
        <v>154</v>
      </c>
      <c r="G447" t="s">
        <v>157</v>
      </c>
      <c r="H447">
        <f t="shared" si="8"/>
        <v>0</v>
      </c>
      <c r="I447" t="s">
        <v>155</v>
      </c>
    </row>
    <row r="448" spans="1:9" x14ac:dyDescent="0.25">
      <c r="A448" t="s">
        <v>273</v>
      </c>
      <c r="B448" s="1">
        <v>43579</v>
      </c>
      <c r="C448">
        <v>71</v>
      </c>
      <c r="D448" t="s">
        <v>130</v>
      </c>
      <c r="E448" t="s">
        <v>155</v>
      </c>
      <c r="F448" t="s">
        <v>154</v>
      </c>
      <c r="G448" t="s">
        <v>167</v>
      </c>
      <c r="H448">
        <f t="shared" si="8"/>
        <v>0</v>
      </c>
      <c r="I448" t="s">
        <v>155</v>
      </c>
    </row>
    <row r="449" spans="1:9" x14ac:dyDescent="0.25">
      <c r="A449" t="s">
        <v>273</v>
      </c>
      <c r="B449" s="1">
        <v>43579</v>
      </c>
      <c r="C449">
        <v>5</v>
      </c>
      <c r="D449" t="s">
        <v>130</v>
      </c>
      <c r="E449" t="s">
        <v>155</v>
      </c>
      <c r="F449" t="s">
        <v>154</v>
      </c>
      <c r="G449" t="s">
        <v>156</v>
      </c>
      <c r="H449">
        <f t="shared" si="8"/>
        <v>0</v>
      </c>
      <c r="I449" t="s">
        <v>155</v>
      </c>
    </row>
    <row r="450" spans="1:9" x14ac:dyDescent="0.25">
      <c r="A450" t="s">
        <v>273</v>
      </c>
      <c r="B450" s="1">
        <v>43579</v>
      </c>
      <c r="C450">
        <v>2</v>
      </c>
      <c r="D450" t="s">
        <v>138</v>
      </c>
      <c r="E450" t="s">
        <v>186</v>
      </c>
      <c r="F450" t="s">
        <v>159</v>
      </c>
      <c r="G450" t="s">
        <v>206</v>
      </c>
      <c r="H450">
        <f t="shared" si="8"/>
        <v>0</v>
      </c>
      <c r="I450" t="s">
        <v>186</v>
      </c>
    </row>
    <row r="451" spans="1:9" x14ac:dyDescent="0.25">
      <c r="A451" t="s">
        <v>273</v>
      </c>
      <c r="B451" s="1">
        <v>43565</v>
      </c>
      <c r="C451">
        <v>2</v>
      </c>
      <c r="D451" t="s">
        <v>132</v>
      </c>
      <c r="E451" t="s">
        <v>169</v>
      </c>
      <c r="F451" t="s">
        <v>159</v>
      </c>
      <c r="G451" t="s">
        <v>139</v>
      </c>
      <c r="H451" t="str">
        <f t="shared" si="8"/>
        <v>飛蝨</v>
      </c>
      <c r="I451" t="s">
        <v>169</v>
      </c>
    </row>
    <row r="452" spans="1:9" x14ac:dyDescent="0.25">
      <c r="A452" t="s">
        <v>273</v>
      </c>
      <c r="B452" s="1">
        <v>43579</v>
      </c>
      <c r="C452">
        <v>18</v>
      </c>
      <c r="D452" t="s">
        <v>132</v>
      </c>
      <c r="E452" t="s">
        <v>169</v>
      </c>
      <c r="F452" t="s">
        <v>159</v>
      </c>
      <c r="G452" t="s">
        <v>139</v>
      </c>
      <c r="H452" t="str">
        <f t="shared" si="8"/>
        <v>飛蝨</v>
      </c>
      <c r="I452" t="s">
        <v>169</v>
      </c>
    </row>
    <row r="453" spans="1:9" x14ac:dyDescent="0.25">
      <c r="A453" t="s">
        <v>273</v>
      </c>
      <c r="B453" s="1">
        <v>43579</v>
      </c>
      <c r="C453">
        <v>12</v>
      </c>
      <c r="D453" t="s">
        <v>132</v>
      </c>
      <c r="E453" t="s">
        <v>169</v>
      </c>
      <c r="F453" t="s">
        <v>159</v>
      </c>
      <c r="G453" t="s">
        <v>128</v>
      </c>
      <c r="H453" t="str">
        <f t="shared" si="8"/>
        <v>飛蝨</v>
      </c>
      <c r="I453" t="s">
        <v>169</v>
      </c>
    </row>
    <row r="454" spans="1:9" x14ac:dyDescent="0.25">
      <c r="A454" t="s">
        <v>273</v>
      </c>
      <c r="B454" s="1">
        <v>43565</v>
      </c>
      <c r="C454">
        <v>1</v>
      </c>
      <c r="D454" t="s">
        <v>132</v>
      </c>
      <c r="E454" t="s">
        <v>207</v>
      </c>
      <c r="F454" t="s">
        <v>159</v>
      </c>
      <c r="G454" t="s">
        <v>208</v>
      </c>
      <c r="H454">
        <f t="shared" si="8"/>
        <v>0</v>
      </c>
      <c r="I454" t="s">
        <v>207</v>
      </c>
    </row>
    <row r="455" spans="1:9" x14ac:dyDescent="0.25">
      <c r="A455" t="s">
        <v>273</v>
      </c>
      <c r="B455" s="1">
        <v>43579</v>
      </c>
      <c r="C455">
        <v>1</v>
      </c>
      <c r="D455" t="s">
        <v>141</v>
      </c>
      <c r="E455" t="s">
        <v>187</v>
      </c>
      <c r="F455" t="s">
        <v>159</v>
      </c>
      <c r="G455" t="s">
        <v>188</v>
      </c>
      <c r="H455">
        <f t="shared" si="8"/>
        <v>0</v>
      </c>
      <c r="I455" t="s">
        <v>187</v>
      </c>
    </row>
    <row r="456" spans="1:9" x14ac:dyDescent="0.25">
      <c r="A456" t="s">
        <v>273</v>
      </c>
      <c r="B456" s="1">
        <v>43579</v>
      </c>
      <c r="C456">
        <v>1</v>
      </c>
      <c r="D456" t="s">
        <v>134</v>
      </c>
      <c r="E456" t="s">
        <v>143</v>
      </c>
      <c r="F456" t="s">
        <v>163</v>
      </c>
      <c r="G456" t="s">
        <v>189</v>
      </c>
      <c r="H456" t="str">
        <f t="shared" si="8"/>
        <v>瓢蟲</v>
      </c>
      <c r="I456" t="s">
        <v>143</v>
      </c>
    </row>
    <row r="457" spans="1:9" x14ac:dyDescent="0.25">
      <c r="A457" t="s">
        <v>273</v>
      </c>
      <c r="B457" s="1">
        <v>43579</v>
      </c>
      <c r="C457">
        <v>1</v>
      </c>
      <c r="D457" t="s">
        <v>141</v>
      </c>
      <c r="E457" t="s">
        <v>202</v>
      </c>
      <c r="F457" t="s">
        <v>171</v>
      </c>
      <c r="H457">
        <f t="shared" si="8"/>
        <v>0</v>
      </c>
      <c r="I457" t="s">
        <v>202</v>
      </c>
    </row>
    <row r="458" spans="1:9" x14ac:dyDescent="0.25">
      <c r="A458" t="s">
        <v>273</v>
      </c>
      <c r="B458" s="1">
        <v>43551</v>
      </c>
      <c r="C458">
        <v>1</v>
      </c>
      <c r="D458" t="s">
        <v>140</v>
      </c>
      <c r="E458" t="s">
        <v>255</v>
      </c>
      <c r="F458" t="s">
        <v>161</v>
      </c>
      <c r="H458">
        <f t="shared" si="8"/>
        <v>0</v>
      </c>
      <c r="I458" t="s">
        <v>470</v>
      </c>
    </row>
    <row r="459" spans="1:9" x14ac:dyDescent="0.25">
      <c r="A459" t="s">
        <v>273</v>
      </c>
      <c r="B459" s="1">
        <v>43600</v>
      </c>
      <c r="C459">
        <v>2</v>
      </c>
      <c r="D459" t="s">
        <v>130</v>
      </c>
      <c r="E459" t="s">
        <v>256</v>
      </c>
      <c r="F459" t="s">
        <v>154</v>
      </c>
      <c r="H459">
        <f t="shared" si="8"/>
        <v>0</v>
      </c>
      <c r="I459" t="s">
        <v>426</v>
      </c>
    </row>
    <row r="460" spans="1:9" x14ac:dyDescent="0.25">
      <c r="A460" t="s">
        <v>273</v>
      </c>
      <c r="B460" s="1">
        <v>43616</v>
      </c>
      <c r="C460">
        <v>4</v>
      </c>
      <c r="D460" t="s">
        <v>140</v>
      </c>
      <c r="E460" t="s">
        <v>232</v>
      </c>
      <c r="F460" t="s">
        <v>161</v>
      </c>
      <c r="H460">
        <f t="shared" si="8"/>
        <v>0</v>
      </c>
      <c r="I460" t="s">
        <v>232</v>
      </c>
    </row>
    <row r="461" spans="1:9" x14ac:dyDescent="0.25">
      <c r="A461" t="s">
        <v>273</v>
      </c>
      <c r="B461" s="1">
        <v>43600</v>
      </c>
      <c r="C461">
        <v>1</v>
      </c>
      <c r="D461" t="s">
        <v>134</v>
      </c>
      <c r="E461" t="s">
        <v>257</v>
      </c>
      <c r="F461" t="s">
        <v>154</v>
      </c>
      <c r="G461" t="s">
        <v>258</v>
      </c>
      <c r="H461">
        <f t="shared" si="8"/>
        <v>0</v>
      </c>
      <c r="I461" t="s">
        <v>257</v>
      </c>
    </row>
    <row r="462" spans="1:9" x14ac:dyDescent="0.25">
      <c r="A462" t="s">
        <v>273</v>
      </c>
      <c r="B462" s="1">
        <v>43600</v>
      </c>
      <c r="C462">
        <v>1</v>
      </c>
      <c r="D462" t="s">
        <v>259</v>
      </c>
      <c r="E462" t="s">
        <v>260</v>
      </c>
      <c r="F462" t="s">
        <v>154</v>
      </c>
      <c r="H462">
        <f t="shared" si="8"/>
        <v>0</v>
      </c>
      <c r="I462" t="s">
        <v>260</v>
      </c>
    </row>
    <row r="463" spans="1:9" x14ac:dyDescent="0.25">
      <c r="A463" t="s">
        <v>273</v>
      </c>
      <c r="B463" s="1">
        <v>43600</v>
      </c>
      <c r="C463">
        <v>1</v>
      </c>
      <c r="D463" t="s">
        <v>134</v>
      </c>
      <c r="E463" t="s">
        <v>261</v>
      </c>
      <c r="F463" t="s">
        <v>163</v>
      </c>
      <c r="H463">
        <f t="shared" si="8"/>
        <v>0</v>
      </c>
      <c r="I463" t="s">
        <v>261</v>
      </c>
    </row>
    <row r="464" spans="1:9" x14ac:dyDescent="0.25">
      <c r="A464" t="s">
        <v>273</v>
      </c>
      <c r="B464" s="1">
        <v>43616</v>
      </c>
      <c r="C464">
        <v>1</v>
      </c>
      <c r="D464" t="s">
        <v>134</v>
      </c>
      <c r="E464" t="s">
        <v>261</v>
      </c>
      <c r="F464" t="s">
        <v>163</v>
      </c>
      <c r="H464">
        <f t="shared" si="8"/>
        <v>0</v>
      </c>
      <c r="I464" t="s">
        <v>261</v>
      </c>
    </row>
    <row r="465" spans="1:9" x14ac:dyDescent="0.25">
      <c r="A465" t="s">
        <v>273</v>
      </c>
      <c r="B465" s="1">
        <v>43600</v>
      </c>
      <c r="C465">
        <v>3</v>
      </c>
      <c r="D465" t="s">
        <v>130</v>
      </c>
      <c r="E465" t="s">
        <v>203</v>
      </c>
      <c r="F465" t="s">
        <v>154</v>
      </c>
      <c r="G465" t="s">
        <v>214</v>
      </c>
      <c r="H465">
        <f t="shared" si="8"/>
        <v>0</v>
      </c>
      <c r="I465" t="s">
        <v>203</v>
      </c>
    </row>
    <row r="466" spans="1:9" x14ac:dyDescent="0.25">
      <c r="A466" t="s">
        <v>273</v>
      </c>
      <c r="B466" s="1">
        <v>43616</v>
      </c>
      <c r="C466">
        <v>12</v>
      </c>
      <c r="D466" t="s">
        <v>130</v>
      </c>
      <c r="E466" t="s">
        <v>203</v>
      </c>
      <c r="F466" t="s">
        <v>154</v>
      </c>
      <c r="G466" t="s">
        <v>214</v>
      </c>
      <c r="H466">
        <f t="shared" si="8"/>
        <v>0</v>
      </c>
      <c r="I466" t="s">
        <v>203</v>
      </c>
    </row>
    <row r="467" spans="1:9" x14ac:dyDescent="0.25">
      <c r="A467" t="s">
        <v>273</v>
      </c>
      <c r="B467" s="1">
        <v>43600</v>
      </c>
      <c r="C467">
        <v>2</v>
      </c>
      <c r="D467" t="s">
        <v>133</v>
      </c>
      <c r="E467" t="s">
        <v>173</v>
      </c>
      <c r="F467" t="s">
        <v>163</v>
      </c>
      <c r="H467" t="str">
        <f t="shared" si="8"/>
        <v>蜘蛛</v>
      </c>
      <c r="I467" t="s">
        <v>173</v>
      </c>
    </row>
    <row r="468" spans="1:9" x14ac:dyDescent="0.25">
      <c r="A468" t="s">
        <v>273</v>
      </c>
      <c r="B468" s="1">
        <v>43600</v>
      </c>
      <c r="C468">
        <v>2</v>
      </c>
      <c r="D468" t="s">
        <v>133</v>
      </c>
      <c r="E468" t="s">
        <v>184</v>
      </c>
      <c r="F468" t="s">
        <v>163</v>
      </c>
      <c r="G468" t="s">
        <v>234</v>
      </c>
      <c r="H468" t="str">
        <f t="shared" si="8"/>
        <v>蜘蛛</v>
      </c>
      <c r="I468" t="s">
        <v>184</v>
      </c>
    </row>
    <row r="469" spans="1:9" x14ac:dyDescent="0.25">
      <c r="A469" t="s">
        <v>273</v>
      </c>
      <c r="B469" s="1">
        <v>43600</v>
      </c>
      <c r="C469">
        <v>1</v>
      </c>
      <c r="D469" t="s">
        <v>133</v>
      </c>
      <c r="E469" t="s">
        <v>184</v>
      </c>
      <c r="F469" t="s">
        <v>163</v>
      </c>
      <c r="G469" t="s">
        <v>235</v>
      </c>
      <c r="H469" t="str">
        <f t="shared" si="8"/>
        <v>蜘蛛</v>
      </c>
      <c r="I469" t="s">
        <v>184</v>
      </c>
    </row>
    <row r="470" spans="1:9" x14ac:dyDescent="0.25">
      <c r="A470" t="s">
        <v>273</v>
      </c>
      <c r="B470" s="1">
        <v>43616</v>
      </c>
      <c r="C470">
        <v>1</v>
      </c>
      <c r="D470" t="s">
        <v>133</v>
      </c>
      <c r="E470" t="s">
        <v>184</v>
      </c>
      <c r="F470" t="s">
        <v>163</v>
      </c>
      <c r="G470" t="s">
        <v>233</v>
      </c>
      <c r="H470" t="str">
        <f t="shared" si="8"/>
        <v>蜘蛛</v>
      </c>
      <c r="I470" t="s">
        <v>184</v>
      </c>
    </row>
    <row r="471" spans="1:9" x14ac:dyDescent="0.25">
      <c r="A471" t="s">
        <v>273</v>
      </c>
      <c r="B471" s="1">
        <v>43616</v>
      </c>
      <c r="C471">
        <v>3</v>
      </c>
      <c r="D471" t="s">
        <v>133</v>
      </c>
      <c r="E471" t="s">
        <v>184</v>
      </c>
      <c r="F471" t="s">
        <v>163</v>
      </c>
      <c r="G471" t="s">
        <v>234</v>
      </c>
      <c r="H471" t="str">
        <f t="shared" si="8"/>
        <v>蜘蛛</v>
      </c>
      <c r="I471" t="s">
        <v>184</v>
      </c>
    </row>
    <row r="472" spans="1:9" x14ac:dyDescent="0.25">
      <c r="A472" t="s">
        <v>273</v>
      </c>
      <c r="B472" s="1">
        <v>43616</v>
      </c>
      <c r="C472">
        <v>1</v>
      </c>
      <c r="D472" t="s">
        <v>133</v>
      </c>
      <c r="E472" t="s">
        <v>184</v>
      </c>
      <c r="F472" t="s">
        <v>163</v>
      </c>
      <c r="G472" t="s">
        <v>235</v>
      </c>
      <c r="H472" t="str">
        <f t="shared" si="8"/>
        <v>蜘蛛</v>
      </c>
      <c r="I472" t="s">
        <v>184</v>
      </c>
    </row>
    <row r="473" spans="1:9" x14ac:dyDescent="0.25">
      <c r="A473" t="s">
        <v>273</v>
      </c>
      <c r="B473" s="1">
        <v>43600</v>
      </c>
      <c r="C473">
        <v>1</v>
      </c>
      <c r="D473" t="s">
        <v>140</v>
      </c>
      <c r="E473" t="s">
        <v>237</v>
      </c>
      <c r="F473" t="s">
        <v>161</v>
      </c>
      <c r="H473">
        <f t="shared" si="8"/>
        <v>0</v>
      </c>
      <c r="I473" t="s">
        <v>237</v>
      </c>
    </row>
    <row r="474" spans="1:9" x14ac:dyDescent="0.25">
      <c r="A474" t="s">
        <v>273</v>
      </c>
      <c r="B474" s="1">
        <v>43616</v>
      </c>
      <c r="C474">
        <v>4</v>
      </c>
      <c r="D474" t="s">
        <v>140</v>
      </c>
      <c r="E474" t="s">
        <v>237</v>
      </c>
      <c r="F474" t="s">
        <v>161</v>
      </c>
      <c r="H474">
        <f t="shared" si="8"/>
        <v>0</v>
      </c>
      <c r="I474" t="s">
        <v>237</v>
      </c>
    </row>
    <row r="475" spans="1:9" x14ac:dyDescent="0.25">
      <c r="A475" t="s">
        <v>273</v>
      </c>
      <c r="B475" s="1">
        <v>43616</v>
      </c>
      <c r="C475">
        <v>2</v>
      </c>
      <c r="D475" t="s">
        <v>133</v>
      </c>
      <c r="E475" t="s">
        <v>215</v>
      </c>
      <c r="F475" t="s">
        <v>163</v>
      </c>
      <c r="H475" t="str">
        <f t="shared" si="8"/>
        <v>蜘蛛</v>
      </c>
      <c r="I475" t="s">
        <v>215</v>
      </c>
    </row>
    <row r="476" spans="1:9" x14ac:dyDescent="0.25">
      <c r="A476" t="s">
        <v>273</v>
      </c>
      <c r="B476" s="1">
        <v>43600</v>
      </c>
      <c r="C476">
        <v>8</v>
      </c>
      <c r="D476" t="s">
        <v>130</v>
      </c>
      <c r="E476" t="s">
        <v>153</v>
      </c>
      <c r="F476" t="s">
        <v>154</v>
      </c>
      <c r="H476">
        <f t="shared" si="8"/>
        <v>0</v>
      </c>
      <c r="I476" t="s">
        <v>153</v>
      </c>
    </row>
    <row r="477" spans="1:9" x14ac:dyDescent="0.25">
      <c r="A477" t="s">
        <v>273</v>
      </c>
      <c r="B477" s="1">
        <v>43600</v>
      </c>
      <c r="C477">
        <v>4</v>
      </c>
      <c r="D477" t="s">
        <v>130</v>
      </c>
      <c r="E477" t="s">
        <v>153</v>
      </c>
      <c r="F477" t="s">
        <v>163</v>
      </c>
      <c r="G477" t="s">
        <v>227</v>
      </c>
      <c r="H477">
        <f t="shared" si="8"/>
        <v>0</v>
      </c>
      <c r="I477" t="s">
        <v>153</v>
      </c>
    </row>
    <row r="478" spans="1:9" x14ac:dyDescent="0.25">
      <c r="A478" t="s">
        <v>273</v>
      </c>
      <c r="B478" s="1">
        <v>43616</v>
      </c>
      <c r="C478">
        <v>8</v>
      </c>
      <c r="D478" t="s">
        <v>130</v>
      </c>
      <c r="E478" t="s">
        <v>153</v>
      </c>
      <c r="F478" t="s">
        <v>154</v>
      </c>
      <c r="H478">
        <f t="shared" si="8"/>
        <v>0</v>
      </c>
      <c r="I478" t="s">
        <v>153</v>
      </c>
    </row>
    <row r="479" spans="1:9" x14ac:dyDescent="0.25">
      <c r="A479" t="s">
        <v>273</v>
      </c>
      <c r="B479" s="1">
        <v>43616</v>
      </c>
      <c r="C479">
        <v>1</v>
      </c>
      <c r="D479" t="s">
        <v>130</v>
      </c>
      <c r="E479" t="s">
        <v>153</v>
      </c>
      <c r="F479" t="s">
        <v>163</v>
      </c>
      <c r="G479" t="s">
        <v>227</v>
      </c>
      <c r="H479">
        <f t="shared" si="8"/>
        <v>0</v>
      </c>
      <c r="I479" t="s">
        <v>153</v>
      </c>
    </row>
    <row r="480" spans="1:9" x14ac:dyDescent="0.25">
      <c r="A480" t="s">
        <v>273</v>
      </c>
      <c r="B480" s="1">
        <v>43616</v>
      </c>
      <c r="C480">
        <v>1</v>
      </c>
      <c r="D480" t="s">
        <v>147</v>
      </c>
      <c r="E480" t="s">
        <v>262</v>
      </c>
      <c r="F480" t="s">
        <v>163</v>
      </c>
      <c r="G480" t="s">
        <v>263</v>
      </c>
      <c r="H480">
        <f t="shared" si="8"/>
        <v>0</v>
      </c>
      <c r="I480" t="s">
        <v>262</v>
      </c>
    </row>
    <row r="481" spans="1:9" x14ac:dyDescent="0.25">
      <c r="A481" t="s">
        <v>273</v>
      </c>
      <c r="B481" s="1">
        <v>43616</v>
      </c>
      <c r="C481">
        <v>4</v>
      </c>
      <c r="D481" t="s">
        <v>130</v>
      </c>
      <c r="E481" t="s">
        <v>249</v>
      </c>
      <c r="F481" t="s">
        <v>154</v>
      </c>
      <c r="H481">
        <f t="shared" si="8"/>
        <v>0</v>
      </c>
      <c r="I481" t="s">
        <v>249</v>
      </c>
    </row>
    <row r="482" spans="1:9" x14ac:dyDescent="0.25">
      <c r="A482" t="s">
        <v>273</v>
      </c>
      <c r="B482" s="1">
        <v>43616</v>
      </c>
      <c r="C482">
        <v>5</v>
      </c>
      <c r="D482" t="s">
        <v>130</v>
      </c>
      <c r="E482" t="s">
        <v>165</v>
      </c>
      <c r="F482" t="s">
        <v>154</v>
      </c>
      <c r="H482">
        <f t="shared" si="8"/>
        <v>0</v>
      </c>
      <c r="I482" t="s">
        <v>165</v>
      </c>
    </row>
    <row r="483" spans="1:9" x14ac:dyDescent="0.25">
      <c r="A483" t="s">
        <v>273</v>
      </c>
      <c r="B483" s="1">
        <v>43616</v>
      </c>
      <c r="C483">
        <v>1</v>
      </c>
      <c r="D483" t="s">
        <v>140</v>
      </c>
      <c r="E483" t="s">
        <v>264</v>
      </c>
      <c r="F483" t="s">
        <v>161</v>
      </c>
      <c r="H483">
        <f t="shared" si="8"/>
        <v>0</v>
      </c>
      <c r="I483" t="s">
        <v>264</v>
      </c>
    </row>
    <row r="484" spans="1:9" x14ac:dyDescent="0.25">
      <c r="A484" t="s">
        <v>273</v>
      </c>
      <c r="B484" s="1">
        <v>43600</v>
      </c>
      <c r="C484">
        <v>1</v>
      </c>
      <c r="D484" t="s">
        <v>134</v>
      </c>
      <c r="E484" t="s">
        <v>149</v>
      </c>
      <c r="F484" t="s">
        <v>159</v>
      </c>
      <c r="G484" t="s">
        <v>265</v>
      </c>
      <c r="H484">
        <f t="shared" si="8"/>
        <v>0</v>
      </c>
      <c r="I484" t="s">
        <v>149</v>
      </c>
    </row>
    <row r="485" spans="1:9" x14ac:dyDescent="0.25">
      <c r="A485" t="s">
        <v>273</v>
      </c>
      <c r="B485" s="1">
        <v>43616</v>
      </c>
      <c r="C485">
        <v>2</v>
      </c>
      <c r="D485" t="s">
        <v>130</v>
      </c>
      <c r="E485" t="s">
        <v>155</v>
      </c>
      <c r="F485" t="s">
        <v>154</v>
      </c>
      <c r="G485" t="s">
        <v>167</v>
      </c>
      <c r="H485">
        <f t="shared" si="8"/>
        <v>0</v>
      </c>
      <c r="I485" t="s">
        <v>155</v>
      </c>
    </row>
    <row r="486" spans="1:9" x14ac:dyDescent="0.25">
      <c r="A486" t="s">
        <v>273</v>
      </c>
      <c r="B486" s="1">
        <v>43600</v>
      </c>
      <c r="C486">
        <v>2</v>
      </c>
      <c r="D486" t="s">
        <v>132</v>
      </c>
      <c r="E486" t="s">
        <v>158</v>
      </c>
      <c r="F486" t="s">
        <v>159</v>
      </c>
      <c r="G486" t="s">
        <v>135</v>
      </c>
      <c r="H486" t="str">
        <f t="shared" si="8"/>
        <v>葉蟬</v>
      </c>
      <c r="I486" t="s">
        <v>158</v>
      </c>
    </row>
    <row r="487" spans="1:9" x14ac:dyDescent="0.25">
      <c r="A487" t="s">
        <v>273</v>
      </c>
      <c r="B487" s="1">
        <v>43616</v>
      </c>
      <c r="C487">
        <v>8</v>
      </c>
      <c r="D487" t="s">
        <v>132</v>
      </c>
      <c r="E487" t="s">
        <v>158</v>
      </c>
      <c r="F487" t="s">
        <v>159</v>
      </c>
      <c r="G487" t="s">
        <v>135</v>
      </c>
      <c r="H487" t="str">
        <f t="shared" si="8"/>
        <v>葉蟬</v>
      </c>
      <c r="I487" t="s">
        <v>158</v>
      </c>
    </row>
    <row r="488" spans="1:9" x14ac:dyDescent="0.25">
      <c r="A488" t="s">
        <v>273</v>
      </c>
      <c r="B488" s="1">
        <v>43616</v>
      </c>
      <c r="C488">
        <v>6</v>
      </c>
      <c r="D488" t="s">
        <v>132</v>
      </c>
      <c r="E488" t="s">
        <v>158</v>
      </c>
      <c r="F488" t="s">
        <v>159</v>
      </c>
      <c r="G488" t="s">
        <v>230</v>
      </c>
      <c r="H488" t="str">
        <f t="shared" si="8"/>
        <v>葉蟬</v>
      </c>
      <c r="I488" t="s">
        <v>158</v>
      </c>
    </row>
    <row r="489" spans="1:9" x14ac:dyDescent="0.25">
      <c r="A489" t="s">
        <v>273</v>
      </c>
      <c r="B489" s="1">
        <v>43616</v>
      </c>
      <c r="C489">
        <v>5</v>
      </c>
      <c r="D489" t="s">
        <v>132</v>
      </c>
      <c r="E489" t="s">
        <v>158</v>
      </c>
      <c r="F489" t="s">
        <v>159</v>
      </c>
      <c r="G489" t="s">
        <v>136</v>
      </c>
      <c r="H489" t="str">
        <f t="shared" si="8"/>
        <v>葉蟬</v>
      </c>
      <c r="I489" t="s">
        <v>158</v>
      </c>
    </row>
    <row r="490" spans="1:9" x14ac:dyDescent="0.25">
      <c r="A490" t="s">
        <v>273</v>
      </c>
      <c r="B490" s="1">
        <v>43616</v>
      </c>
      <c r="C490">
        <v>2</v>
      </c>
      <c r="D490" t="s">
        <v>132</v>
      </c>
      <c r="E490" t="s">
        <v>158</v>
      </c>
      <c r="F490" t="s">
        <v>159</v>
      </c>
      <c r="G490" t="s">
        <v>137</v>
      </c>
      <c r="H490" t="str">
        <f t="shared" si="8"/>
        <v>葉蟬</v>
      </c>
      <c r="I490" t="s">
        <v>158</v>
      </c>
    </row>
    <row r="491" spans="1:9" x14ac:dyDescent="0.25">
      <c r="A491" t="s">
        <v>273</v>
      </c>
      <c r="B491" s="1">
        <v>43616</v>
      </c>
      <c r="C491">
        <v>3</v>
      </c>
      <c r="D491" t="s">
        <v>140</v>
      </c>
      <c r="E491" t="s">
        <v>160</v>
      </c>
      <c r="F491" t="s">
        <v>161</v>
      </c>
      <c r="H491">
        <f t="shared" si="8"/>
        <v>0</v>
      </c>
      <c r="I491" t="s">
        <v>160</v>
      </c>
    </row>
    <row r="492" spans="1:9" x14ac:dyDescent="0.25">
      <c r="A492" t="s">
        <v>273</v>
      </c>
      <c r="B492" s="1">
        <v>43600</v>
      </c>
      <c r="C492">
        <v>32</v>
      </c>
      <c r="D492" t="s">
        <v>132</v>
      </c>
      <c r="E492" t="s">
        <v>169</v>
      </c>
      <c r="F492" t="s">
        <v>159</v>
      </c>
      <c r="G492" t="s">
        <v>139</v>
      </c>
      <c r="H492" t="str">
        <f t="shared" si="8"/>
        <v>飛蝨</v>
      </c>
      <c r="I492" t="s">
        <v>169</v>
      </c>
    </row>
    <row r="493" spans="1:9" x14ac:dyDescent="0.25">
      <c r="A493" t="s">
        <v>273</v>
      </c>
      <c r="B493" s="1">
        <v>43600</v>
      </c>
      <c r="C493">
        <v>2</v>
      </c>
      <c r="D493" t="s">
        <v>132</v>
      </c>
      <c r="E493" t="s">
        <v>169</v>
      </c>
      <c r="F493" t="s">
        <v>159</v>
      </c>
      <c r="G493" t="s">
        <v>128</v>
      </c>
      <c r="H493" t="str">
        <f t="shared" si="8"/>
        <v>飛蝨</v>
      </c>
      <c r="I493" t="s">
        <v>169</v>
      </c>
    </row>
    <row r="494" spans="1:9" x14ac:dyDescent="0.25">
      <c r="A494" t="s">
        <v>273</v>
      </c>
      <c r="B494" s="1">
        <v>43616</v>
      </c>
      <c r="C494">
        <v>91</v>
      </c>
      <c r="D494" t="s">
        <v>132</v>
      </c>
      <c r="E494" t="s">
        <v>169</v>
      </c>
      <c r="F494" t="s">
        <v>159</v>
      </c>
      <c r="G494" t="s">
        <v>139</v>
      </c>
      <c r="H494" t="str">
        <f t="shared" si="8"/>
        <v>飛蝨</v>
      </c>
      <c r="I494" t="s">
        <v>169</v>
      </c>
    </row>
    <row r="495" spans="1:9" x14ac:dyDescent="0.25">
      <c r="A495" t="s">
        <v>273</v>
      </c>
      <c r="B495" s="1">
        <v>43616</v>
      </c>
      <c r="C495">
        <v>20</v>
      </c>
      <c r="D495" t="s">
        <v>132</v>
      </c>
      <c r="E495" t="s">
        <v>169</v>
      </c>
      <c r="F495" t="s">
        <v>159</v>
      </c>
      <c r="G495" t="s">
        <v>128</v>
      </c>
      <c r="H495" t="str">
        <f t="shared" si="8"/>
        <v>飛蝨</v>
      </c>
      <c r="I495" t="s">
        <v>169</v>
      </c>
    </row>
    <row r="496" spans="1:9" x14ac:dyDescent="0.25">
      <c r="A496" t="s">
        <v>273</v>
      </c>
      <c r="B496" s="1">
        <v>43616</v>
      </c>
      <c r="C496">
        <v>2</v>
      </c>
      <c r="D496" t="s">
        <v>132</v>
      </c>
      <c r="E496" t="s">
        <v>169</v>
      </c>
      <c r="F496" t="s">
        <v>159</v>
      </c>
      <c r="G496" t="s">
        <v>151</v>
      </c>
      <c r="H496" t="str">
        <f t="shared" si="8"/>
        <v>飛蝨</v>
      </c>
      <c r="I496" t="s">
        <v>169</v>
      </c>
    </row>
    <row r="497" spans="1:9" x14ac:dyDescent="0.25">
      <c r="A497" t="s">
        <v>273</v>
      </c>
      <c r="B497" s="1">
        <v>43616</v>
      </c>
      <c r="C497">
        <v>1</v>
      </c>
      <c r="D497" t="s">
        <v>132</v>
      </c>
      <c r="E497" t="s">
        <v>207</v>
      </c>
      <c r="F497" t="s">
        <v>159</v>
      </c>
      <c r="G497" t="s">
        <v>208</v>
      </c>
      <c r="H497">
        <f t="shared" si="8"/>
        <v>0</v>
      </c>
      <c r="I497" t="s">
        <v>207</v>
      </c>
    </row>
    <row r="498" spans="1:9" x14ac:dyDescent="0.25">
      <c r="A498" t="s">
        <v>273</v>
      </c>
      <c r="B498" s="1">
        <v>43600</v>
      </c>
      <c r="C498">
        <v>1</v>
      </c>
      <c r="D498" t="s">
        <v>141</v>
      </c>
      <c r="E498" t="s">
        <v>187</v>
      </c>
      <c r="F498" t="s">
        <v>159</v>
      </c>
      <c r="G498" t="s">
        <v>188</v>
      </c>
      <c r="H498">
        <f t="shared" si="8"/>
        <v>0</v>
      </c>
      <c r="I498" t="s">
        <v>187</v>
      </c>
    </row>
    <row r="499" spans="1:9" x14ac:dyDescent="0.25">
      <c r="A499" t="s">
        <v>273</v>
      </c>
      <c r="B499" s="1">
        <v>43616</v>
      </c>
      <c r="C499">
        <v>3</v>
      </c>
      <c r="D499" t="s">
        <v>141</v>
      </c>
      <c r="E499" t="s">
        <v>187</v>
      </c>
      <c r="F499" t="s">
        <v>159</v>
      </c>
      <c r="G499" t="s">
        <v>188</v>
      </c>
      <c r="H499">
        <f t="shared" si="8"/>
        <v>0</v>
      </c>
      <c r="I499" t="s">
        <v>187</v>
      </c>
    </row>
    <row r="500" spans="1:9" x14ac:dyDescent="0.25">
      <c r="A500" t="s">
        <v>273</v>
      </c>
      <c r="B500" s="1">
        <v>43600</v>
      </c>
      <c r="C500">
        <v>1</v>
      </c>
      <c r="D500" t="s">
        <v>134</v>
      </c>
      <c r="E500" t="s">
        <v>143</v>
      </c>
      <c r="F500" t="s">
        <v>163</v>
      </c>
      <c r="G500" t="s">
        <v>189</v>
      </c>
      <c r="H500" t="str">
        <f t="shared" si="8"/>
        <v>瓢蟲</v>
      </c>
      <c r="I500" t="s">
        <v>143</v>
      </c>
    </row>
    <row r="501" spans="1:9" x14ac:dyDescent="0.25">
      <c r="A501" t="s">
        <v>273</v>
      </c>
      <c r="B501" s="1">
        <v>43616</v>
      </c>
      <c r="C501">
        <v>4</v>
      </c>
      <c r="D501" t="s">
        <v>138</v>
      </c>
      <c r="E501" t="s">
        <v>210</v>
      </c>
      <c r="F501" t="s">
        <v>159</v>
      </c>
      <c r="G501" t="s">
        <v>238</v>
      </c>
      <c r="H501">
        <f t="shared" si="8"/>
        <v>0</v>
      </c>
      <c r="I501" t="s">
        <v>210</v>
      </c>
    </row>
    <row r="502" spans="1:9" x14ac:dyDescent="0.25">
      <c r="A502" t="s">
        <v>273</v>
      </c>
      <c r="B502" s="1">
        <v>43616</v>
      </c>
      <c r="C502">
        <v>2</v>
      </c>
      <c r="D502" t="s">
        <v>133</v>
      </c>
      <c r="E502" t="s">
        <v>201</v>
      </c>
      <c r="F502" t="s">
        <v>163</v>
      </c>
      <c r="H502" t="str">
        <f t="shared" si="8"/>
        <v>蜘蛛</v>
      </c>
      <c r="I502" t="s">
        <v>201</v>
      </c>
    </row>
    <row r="503" spans="1:9" x14ac:dyDescent="0.25">
      <c r="A503" t="s">
        <v>273</v>
      </c>
      <c r="B503" s="1">
        <v>43616</v>
      </c>
      <c r="C503">
        <v>1</v>
      </c>
      <c r="D503" t="s">
        <v>141</v>
      </c>
      <c r="E503" t="s">
        <v>266</v>
      </c>
      <c r="F503" t="s">
        <v>171</v>
      </c>
      <c r="H503">
        <f t="shared" si="8"/>
        <v>0</v>
      </c>
      <c r="I503" t="s">
        <v>266</v>
      </c>
    </row>
    <row r="504" spans="1:9" x14ac:dyDescent="0.25">
      <c r="A504" t="s">
        <v>273</v>
      </c>
      <c r="B504" s="1">
        <v>43616</v>
      </c>
      <c r="C504">
        <v>1</v>
      </c>
      <c r="D504" t="s">
        <v>134</v>
      </c>
      <c r="E504" t="s">
        <v>211</v>
      </c>
      <c r="F504" t="s">
        <v>163</v>
      </c>
      <c r="H504">
        <f t="shared" si="8"/>
        <v>0</v>
      </c>
      <c r="I504" t="s">
        <v>211</v>
      </c>
    </row>
    <row r="505" spans="1:9" x14ac:dyDescent="0.25">
      <c r="A505" t="s">
        <v>273</v>
      </c>
      <c r="B505" s="1">
        <v>43616</v>
      </c>
      <c r="C505">
        <v>1</v>
      </c>
      <c r="D505" t="s">
        <v>133</v>
      </c>
      <c r="E505" t="s">
        <v>192</v>
      </c>
      <c r="F505" t="s">
        <v>163</v>
      </c>
      <c r="H505" t="str">
        <f t="shared" si="8"/>
        <v>蜘蛛</v>
      </c>
      <c r="I505" t="s">
        <v>192</v>
      </c>
    </row>
    <row r="506" spans="1:9" x14ac:dyDescent="0.25">
      <c r="A506" t="s">
        <v>273</v>
      </c>
      <c r="B506" s="1">
        <v>43600</v>
      </c>
      <c r="C506">
        <v>1</v>
      </c>
      <c r="D506" t="s">
        <v>140</v>
      </c>
      <c r="E506" t="s">
        <v>267</v>
      </c>
      <c r="F506" t="s">
        <v>154</v>
      </c>
      <c r="H506">
        <f t="shared" si="8"/>
        <v>0</v>
      </c>
      <c r="I506" t="s">
        <v>267</v>
      </c>
    </row>
    <row r="507" spans="1:9" x14ac:dyDescent="0.25">
      <c r="A507" t="s">
        <v>273</v>
      </c>
      <c r="B507" s="1">
        <v>43616</v>
      </c>
      <c r="C507">
        <v>1</v>
      </c>
      <c r="D507" t="s">
        <v>140</v>
      </c>
      <c r="E507" t="s">
        <v>268</v>
      </c>
      <c r="F507" t="s">
        <v>161</v>
      </c>
      <c r="H507">
        <f t="shared" si="8"/>
        <v>0</v>
      </c>
      <c r="I507" t="s">
        <v>268</v>
      </c>
    </row>
    <row r="508" spans="1:9" x14ac:dyDescent="0.25">
      <c r="A508" t="s">
        <v>273</v>
      </c>
      <c r="B508" s="1">
        <v>43633</v>
      </c>
      <c r="C508">
        <v>1</v>
      </c>
      <c r="D508" t="s">
        <v>134</v>
      </c>
      <c r="E508" t="s">
        <v>261</v>
      </c>
      <c r="F508" t="s">
        <v>163</v>
      </c>
      <c r="H508">
        <f t="shared" ref="H508:H586" si="9">IF(OR(COUNTIF(E508,"飛蝨*"),COUNTIF(E508,"稻蝨*")),"飛蝨",IF(COUNTIF(E508,"葉蟬*"),"葉蟬",IF(COUNTIF(E508,"瓢蟲*"),"瓢蟲",IF(COUNTIF(D508,"蜘蛛*"),"蜘蛛", 0))))</f>
        <v>0</v>
      </c>
      <c r="I508" t="s">
        <v>261</v>
      </c>
    </row>
    <row r="509" spans="1:9" x14ac:dyDescent="0.25">
      <c r="A509" t="s">
        <v>273</v>
      </c>
      <c r="B509" s="1">
        <v>43633</v>
      </c>
      <c r="C509">
        <v>1</v>
      </c>
      <c r="D509" t="s">
        <v>140</v>
      </c>
      <c r="E509" t="s">
        <v>246</v>
      </c>
      <c r="F509" t="s">
        <v>161</v>
      </c>
      <c r="H509">
        <f t="shared" si="9"/>
        <v>0</v>
      </c>
      <c r="I509" t="s">
        <v>246</v>
      </c>
    </row>
    <row r="510" spans="1:9" x14ac:dyDescent="0.25">
      <c r="A510" t="s">
        <v>273</v>
      </c>
      <c r="B510" s="1">
        <v>43633</v>
      </c>
      <c r="C510">
        <v>2</v>
      </c>
      <c r="D510" t="s">
        <v>132</v>
      </c>
      <c r="E510" t="s">
        <v>196</v>
      </c>
      <c r="F510" t="s">
        <v>163</v>
      </c>
      <c r="H510">
        <f t="shared" si="9"/>
        <v>0</v>
      </c>
      <c r="I510" t="s">
        <v>196</v>
      </c>
    </row>
    <row r="511" spans="1:9" x14ac:dyDescent="0.25">
      <c r="A511" t="s">
        <v>273</v>
      </c>
      <c r="B511" s="1">
        <v>43633</v>
      </c>
      <c r="C511">
        <v>1</v>
      </c>
      <c r="D511" t="s">
        <v>133</v>
      </c>
      <c r="E511" t="s">
        <v>173</v>
      </c>
      <c r="F511" t="s">
        <v>163</v>
      </c>
      <c r="H511" t="str">
        <f t="shared" si="9"/>
        <v>蜘蛛</v>
      </c>
      <c r="I511" t="s">
        <v>173</v>
      </c>
    </row>
    <row r="512" spans="1:9" x14ac:dyDescent="0.25">
      <c r="A512" t="s">
        <v>273</v>
      </c>
      <c r="B512" s="1">
        <v>43633</v>
      </c>
      <c r="C512">
        <v>6</v>
      </c>
      <c r="D512" t="s">
        <v>130</v>
      </c>
      <c r="E512" t="s">
        <v>162</v>
      </c>
      <c r="F512" t="s">
        <v>163</v>
      </c>
      <c r="H512">
        <f t="shared" si="9"/>
        <v>0</v>
      </c>
      <c r="I512" t="s">
        <v>162</v>
      </c>
    </row>
    <row r="513" spans="1:9" x14ac:dyDescent="0.25">
      <c r="A513" t="s">
        <v>273</v>
      </c>
      <c r="B513" s="1">
        <v>43633</v>
      </c>
      <c r="C513">
        <v>1</v>
      </c>
      <c r="D513" t="s">
        <v>132</v>
      </c>
      <c r="E513" t="s">
        <v>247</v>
      </c>
      <c r="F513" t="s">
        <v>159</v>
      </c>
      <c r="H513">
        <f t="shared" si="9"/>
        <v>0</v>
      </c>
      <c r="I513" t="s">
        <v>247</v>
      </c>
    </row>
    <row r="514" spans="1:9" x14ac:dyDescent="0.25">
      <c r="A514" t="s">
        <v>273</v>
      </c>
      <c r="B514" s="1">
        <v>43633</v>
      </c>
      <c r="C514">
        <v>2</v>
      </c>
      <c r="D514" t="s">
        <v>133</v>
      </c>
      <c r="E514" t="s">
        <v>184</v>
      </c>
      <c r="F514" t="s">
        <v>163</v>
      </c>
      <c r="G514" t="s">
        <v>233</v>
      </c>
      <c r="H514" t="str">
        <f t="shared" si="9"/>
        <v>蜘蛛</v>
      </c>
      <c r="I514" t="s">
        <v>184</v>
      </c>
    </row>
    <row r="515" spans="1:9" x14ac:dyDescent="0.25">
      <c r="A515" t="s">
        <v>273</v>
      </c>
      <c r="B515" s="1">
        <v>43633</v>
      </c>
      <c r="C515">
        <v>1</v>
      </c>
      <c r="D515" t="s">
        <v>133</v>
      </c>
      <c r="E515" t="s">
        <v>184</v>
      </c>
      <c r="F515" t="s">
        <v>163</v>
      </c>
      <c r="G515" t="s">
        <v>252</v>
      </c>
      <c r="H515" t="str">
        <f t="shared" si="9"/>
        <v>蜘蛛</v>
      </c>
      <c r="I515" t="s">
        <v>184</v>
      </c>
    </row>
    <row r="516" spans="1:9" x14ac:dyDescent="0.25">
      <c r="A516" t="s">
        <v>273</v>
      </c>
      <c r="B516" s="1">
        <v>43633</v>
      </c>
      <c r="C516">
        <v>3</v>
      </c>
      <c r="D516" t="s">
        <v>140</v>
      </c>
      <c r="E516" t="s">
        <v>237</v>
      </c>
      <c r="F516" t="s">
        <v>161</v>
      </c>
      <c r="H516">
        <f t="shared" si="9"/>
        <v>0</v>
      </c>
      <c r="I516" t="s">
        <v>237</v>
      </c>
    </row>
    <row r="517" spans="1:9" x14ac:dyDescent="0.25">
      <c r="A517" t="s">
        <v>273</v>
      </c>
      <c r="B517" s="1">
        <v>43633</v>
      </c>
      <c r="C517">
        <v>7</v>
      </c>
      <c r="D517" t="s">
        <v>130</v>
      </c>
      <c r="E517" t="s">
        <v>153</v>
      </c>
      <c r="F517" t="s">
        <v>154</v>
      </c>
      <c r="H517">
        <f t="shared" si="9"/>
        <v>0</v>
      </c>
      <c r="I517" t="s">
        <v>153</v>
      </c>
    </row>
    <row r="518" spans="1:9" x14ac:dyDescent="0.25">
      <c r="A518" t="s">
        <v>273</v>
      </c>
      <c r="B518" s="1">
        <v>43633</v>
      </c>
      <c r="C518">
        <v>6</v>
      </c>
      <c r="D518" t="s">
        <v>132</v>
      </c>
      <c r="E518" t="s">
        <v>217</v>
      </c>
      <c r="F518" t="s">
        <v>159</v>
      </c>
      <c r="G518" t="s">
        <v>438</v>
      </c>
      <c r="H518">
        <f t="shared" si="9"/>
        <v>0</v>
      </c>
      <c r="I518" t="s">
        <v>217</v>
      </c>
    </row>
    <row r="519" spans="1:9" x14ac:dyDescent="0.25">
      <c r="A519" t="s">
        <v>273</v>
      </c>
      <c r="B519" s="1">
        <v>43633</v>
      </c>
      <c r="C519">
        <v>1</v>
      </c>
      <c r="D519" t="s">
        <v>134</v>
      </c>
      <c r="E519" t="s">
        <v>149</v>
      </c>
      <c r="F519" t="s">
        <v>159</v>
      </c>
      <c r="G519" t="s">
        <v>176</v>
      </c>
      <c r="H519">
        <f t="shared" si="9"/>
        <v>0</v>
      </c>
      <c r="I519" t="s">
        <v>149</v>
      </c>
    </row>
    <row r="520" spans="1:9" x14ac:dyDescent="0.25">
      <c r="A520" t="s">
        <v>273</v>
      </c>
      <c r="B520" s="1">
        <v>43633</v>
      </c>
      <c r="C520">
        <v>4</v>
      </c>
      <c r="D520" t="s">
        <v>130</v>
      </c>
      <c r="E520" t="s">
        <v>155</v>
      </c>
      <c r="F520" t="s">
        <v>154</v>
      </c>
      <c r="G520" t="s">
        <v>167</v>
      </c>
      <c r="H520">
        <f t="shared" si="9"/>
        <v>0</v>
      </c>
      <c r="I520" t="s">
        <v>155</v>
      </c>
    </row>
    <row r="521" spans="1:9" x14ac:dyDescent="0.25">
      <c r="A521" t="s">
        <v>273</v>
      </c>
      <c r="B521" s="1">
        <v>43633</v>
      </c>
      <c r="C521">
        <v>28</v>
      </c>
      <c r="D521" t="s">
        <v>132</v>
      </c>
      <c r="E521" t="s">
        <v>158</v>
      </c>
      <c r="F521" t="s">
        <v>159</v>
      </c>
      <c r="G521" t="s">
        <v>135</v>
      </c>
      <c r="H521" t="str">
        <f t="shared" si="9"/>
        <v>葉蟬</v>
      </c>
      <c r="I521" t="s">
        <v>158</v>
      </c>
    </row>
    <row r="522" spans="1:9" x14ac:dyDescent="0.25">
      <c r="A522" t="s">
        <v>273</v>
      </c>
      <c r="B522" s="1">
        <v>43633</v>
      </c>
      <c r="C522">
        <v>13</v>
      </c>
      <c r="D522" t="s">
        <v>132</v>
      </c>
      <c r="E522" t="s">
        <v>158</v>
      </c>
      <c r="F522" t="s">
        <v>159</v>
      </c>
      <c r="G522" t="s">
        <v>137</v>
      </c>
      <c r="H522" t="str">
        <f t="shared" si="9"/>
        <v>葉蟬</v>
      </c>
      <c r="I522" t="s">
        <v>158</v>
      </c>
    </row>
    <row r="523" spans="1:9" x14ac:dyDescent="0.25">
      <c r="A523" t="s">
        <v>273</v>
      </c>
      <c r="B523" s="1">
        <v>43633</v>
      </c>
      <c r="C523">
        <v>1</v>
      </c>
      <c r="D523" t="s">
        <v>130</v>
      </c>
      <c r="E523" t="s">
        <v>269</v>
      </c>
      <c r="F523" t="s">
        <v>163</v>
      </c>
      <c r="H523">
        <f t="shared" si="9"/>
        <v>0</v>
      </c>
      <c r="I523" t="s">
        <v>269</v>
      </c>
    </row>
    <row r="524" spans="1:9" x14ac:dyDescent="0.25">
      <c r="A524" t="s">
        <v>273</v>
      </c>
      <c r="B524" s="1">
        <v>43633</v>
      </c>
      <c r="C524">
        <v>3</v>
      </c>
      <c r="D524" t="s">
        <v>140</v>
      </c>
      <c r="E524" t="s">
        <v>270</v>
      </c>
      <c r="F524" t="s">
        <v>154</v>
      </c>
      <c r="H524">
        <f t="shared" si="9"/>
        <v>0</v>
      </c>
      <c r="I524" t="s">
        <v>270</v>
      </c>
    </row>
    <row r="525" spans="1:9" x14ac:dyDescent="0.25">
      <c r="A525" t="s">
        <v>273</v>
      </c>
      <c r="B525" s="1">
        <v>43633</v>
      </c>
      <c r="C525">
        <v>18</v>
      </c>
      <c r="D525" t="s">
        <v>132</v>
      </c>
      <c r="E525" t="s">
        <v>169</v>
      </c>
      <c r="F525" t="s">
        <v>159</v>
      </c>
      <c r="G525" t="s">
        <v>139</v>
      </c>
      <c r="H525" t="str">
        <f t="shared" si="9"/>
        <v>飛蝨</v>
      </c>
      <c r="I525" t="s">
        <v>169</v>
      </c>
    </row>
    <row r="526" spans="1:9" x14ac:dyDescent="0.25">
      <c r="A526" t="s">
        <v>273</v>
      </c>
      <c r="B526" s="1">
        <v>43633</v>
      </c>
      <c r="C526">
        <v>20</v>
      </c>
      <c r="D526" t="s">
        <v>132</v>
      </c>
      <c r="E526" t="s">
        <v>169</v>
      </c>
      <c r="F526" t="s">
        <v>159</v>
      </c>
      <c r="G526" t="s">
        <v>128</v>
      </c>
      <c r="H526" t="str">
        <f t="shared" si="9"/>
        <v>飛蝨</v>
      </c>
      <c r="I526" t="s">
        <v>169</v>
      </c>
    </row>
    <row r="527" spans="1:9" x14ac:dyDescent="0.25">
      <c r="A527" t="s">
        <v>273</v>
      </c>
      <c r="B527" s="1">
        <v>43633</v>
      </c>
      <c r="C527">
        <v>4</v>
      </c>
      <c r="D527" t="s">
        <v>132</v>
      </c>
      <c r="E527" t="s">
        <v>169</v>
      </c>
      <c r="F527" t="s">
        <v>159</v>
      </c>
      <c r="G527" t="s">
        <v>151</v>
      </c>
      <c r="H527" t="str">
        <f t="shared" si="9"/>
        <v>飛蝨</v>
      </c>
      <c r="I527" t="s">
        <v>169</v>
      </c>
    </row>
    <row r="528" spans="1:9" x14ac:dyDescent="0.25">
      <c r="A528" t="s">
        <v>273</v>
      </c>
      <c r="B528" s="1">
        <v>43633</v>
      </c>
      <c r="C528">
        <v>1</v>
      </c>
      <c r="D528" t="s">
        <v>132</v>
      </c>
      <c r="E528" t="s">
        <v>207</v>
      </c>
      <c r="F528" t="s">
        <v>159</v>
      </c>
      <c r="G528" t="s">
        <v>208</v>
      </c>
      <c r="H528">
        <f t="shared" si="9"/>
        <v>0</v>
      </c>
      <c r="I528" t="s">
        <v>207</v>
      </c>
    </row>
    <row r="529" spans="1:9" x14ac:dyDescent="0.25">
      <c r="A529" t="s">
        <v>273</v>
      </c>
      <c r="B529" s="1">
        <v>43633</v>
      </c>
      <c r="C529">
        <v>2</v>
      </c>
      <c r="D529" t="s">
        <v>141</v>
      </c>
      <c r="E529" t="s">
        <v>187</v>
      </c>
      <c r="F529" t="s">
        <v>159</v>
      </c>
      <c r="G529" t="s">
        <v>209</v>
      </c>
      <c r="H529">
        <f t="shared" si="9"/>
        <v>0</v>
      </c>
      <c r="I529" t="s">
        <v>187</v>
      </c>
    </row>
    <row r="530" spans="1:9" x14ac:dyDescent="0.25">
      <c r="A530" t="s">
        <v>273</v>
      </c>
      <c r="B530" s="1">
        <v>43633</v>
      </c>
      <c r="C530">
        <v>2</v>
      </c>
      <c r="D530" t="s">
        <v>134</v>
      </c>
      <c r="E530" t="s">
        <v>143</v>
      </c>
      <c r="F530" t="s">
        <v>163</v>
      </c>
      <c r="G530" t="s">
        <v>142</v>
      </c>
      <c r="H530" t="str">
        <f t="shared" si="9"/>
        <v>瓢蟲</v>
      </c>
      <c r="I530" t="s">
        <v>143</v>
      </c>
    </row>
    <row r="531" spans="1:9" x14ac:dyDescent="0.25">
      <c r="A531" t="s">
        <v>273</v>
      </c>
      <c r="B531" s="1">
        <v>43633</v>
      </c>
      <c r="C531">
        <v>9</v>
      </c>
      <c r="D531" t="s">
        <v>133</v>
      </c>
      <c r="E531" t="s">
        <v>201</v>
      </c>
      <c r="F531" t="s">
        <v>163</v>
      </c>
      <c r="H531" t="str">
        <f t="shared" si="9"/>
        <v>蜘蛛</v>
      </c>
      <c r="I531" t="s">
        <v>201</v>
      </c>
    </row>
    <row r="532" spans="1:9" x14ac:dyDescent="0.25">
      <c r="A532" t="s">
        <v>273</v>
      </c>
      <c r="B532" s="1">
        <v>43633</v>
      </c>
      <c r="C532">
        <v>2</v>
      </c>
      <c r="D532" t="s">
        <v>130</v>
      </c>
      <c r="E532" t="s">
        <v>220</v>
      </c>
      <c r="F532" t="s">
        <v>161</v>
      </c>
      <c r="H532">
        <f t="shared" si="9"/>
        <v>0</v>
      </c>
      <c r="I532" t="s">
        <v>220</v>
      </c>
    </row>
    <row r="533" spans="1:9" x14ac:dyDescent="0.25">
      <c r="A533" t="s">
        <v>273</v>
      </c>
      <c r="B533" s="1">
        <v>43633</v>
      </c>
      <c r="C533">
        <v>1</v>
      </c>
      <c r="D533" t="s">
        <v>130</v>
      </c>
      <c r="E533" t="s">
        <v>271</v>
      </c>
      <c r="F533" t="s">
        <v>154</v>
      </c>
      <c r="H533">
        <f t="shared" si="9"/>
        <v>0</v>
      </c>
      <c r="I533" t="s">
        <v>271</v>
      </c>
    </row>
    <row r="534" spans="1:9" x14ac:dyDescent="0.25">
      <c r="A534" t="s">
        <v>273</v>
      </c>
      <c r="B534" s="1">
        <v>43633</v>
      </c>
      <c r="C534">
        <v>4</v>
      </c>
      <c r="D534" t="s">
        <v>140</v>
      </c>
      <c r="E534" t="s">
        <v>129</v>
      </c>
      <c r="F534" t="s">
        <v>163</v>
      </c>
      <c r="H534">
        <f t="shared" si="9"/>
        <v>0</v>
      </c>
      <c r="I534" t="s">
        <v>129</v>
      </c>
    </row>
    <row r="535" spans="1:9" x14ac:dyDescent="0.25">
      <c r="A535" t="s">
        <v>273</v>
      </c>
      <c r="B535" s="1">
        <v>43633</v>
      </c>
      <c r="C535">
        <v>2</v>
      </c>
      <c r="D535" t="s">
        <v>130</v>
      </c>
      <c r="E535" t="s">
        <v>131</v>
      </c>
      <c r="F535" t="s">
        <v>154</v>
      </c>
      <c r="H535">
        <f t="shared" si="9"/>
        <v>0</v>
      </c>
      <c r="I535" t="s">
        <v>131</v>
      </c>
    </row>
    <row r="536" spans="1:9" x14ac:dyDescent="0.25">
      <c r="A536" t="s">
        <v>273</v>
      </c>
      <c r="B536" s="1">
        <v>43633</v>
      </c>
      <c r="C536">
        <v>5</v>
      </c>
      <c r="D536" t="s">
        <v>140</v>
      </c>
      <c r="E536" t="s">
        <v>193</v>
      </c>
      <c r="F536" t="s">
        <v>161</v>
      </c>
      <c r="H536">
        <f t="shared" si="9"/>
        <v>0</v>
      </c>
      <c r="I536" t="s">
        <v>193</v>
      </c>
    </row>
    <row r="537" spans="1:9" x14ac:dyDescent="0.25">
      <c r="A537" t="s">
        <v>272</v>
      </c>
      <c r="B537" s="1">
        <v>43642</v>
      </c>
      <c r="C537">
        <v>2</v>
      </c>
      <c r="D537" t="s">
        <v>9</v>
      </c>
      <c r="E537" t="s">
        <v>638</v>
      </c>
      <c r="F537" t="s">
        <v>642</v>
      </c>
      <c r="H537">
        <f t="shared" si="9"/>
        <v>0</v>
      </c>
      <c r="I537" t="s">
        <v>638</v>
      </c>
    </row>
    <row r="538" spans="1:9" x14ac:dyDescent="0.25">
      <c r="A538" t="s">
        <v>272</v>
      </c>
      <c r="B538" s="1">
        <v>43642</v>
      </c>
      <c r="C538">
        <v>1</v>
      </c>
      <c r="D538" t="s">
        <v>9</v>
      </c>
      <c r="E538" t="s">
        <v>643</v>
      </c>
      <c r="F538" t="s">
        <v>317</v>
      </c>
      <c r="H538">
        <f t="shared" si="9"/>
        <v>0</v>
      </c>
      <c r="I538" t="s">
        <v>643</v>
      </c>
    </row>
    <row r="539" spans="1:9" x14ac:dyDescent="0.25">
      <c r="A539" t="s">
        <v>272</v>
      </c>
      <c r="B539" s="1">
        <v>43642</v>
      </c>
      <c r="C539">
        <v>1</v>
      </c>
      <c r="D539" t="s">
        <v>644</v>
      </c>
      <c r="E539" t="s">
        <v>645</v>
      </c>
      <c r="F539" t="s">
        <v>646</v>
      </c>
      <c r="H539">
        <f t="shared" si="9"/>
        <v>0</v>
      </c>
      <c r="I539" t="s">
        <v>645</v>
      </c>
    </row>
    <row r="540" spans="1:9" x14ac:dyDescent="0.25">
      <c r="A540" t="s">
        <v>272</v>
      </c>
      <c r="B540" s="1">
        <v>43642</v>
      </c>
      <c r="C540">
        <v>1</v>
      </c>
      <c r="D540" t="s">
        <v>9</v>
      </c>
      <c r="E540" t="s">
        <v>595</v>
      </c>
      <c r="F540" t="s">
        <v>647</v>
      </c>
      <c r="H540">
        <f t="shared" si="9"/>
        <v>0</v>
      </c>
      <c r="I540" t="s">
        <v>595</v>
      </c>
    </row>
    <row r="541" spans="1:9" x14ac:dyDescent="0.25">
      <c r="A541" t="s">
        <v>272</v>
      </c>
      <c r="B541" s="1">
        <v>43642</v>
      </c>
      <c r="C541">
        <v>2</v>
      </c>
      <c r="D541" t="s">
        <v>648</v>
      </c>
      <c r="E541" t="s">
        <v>649</v>
      </c>
      <c r="F541" t="s">
        <v>650</v>
      </c>
      <c r="G541" t="s">
        <v>651</v>
      </c>
      <c r="H541">
        <f t="shared" si="9"/>
        <v>0</v>
      </c>
      <c r="I541" t="s">
        <v>649</v>
      </c>
    </row>
    <row r="542" spans="1:9" x14ac:dyDescent="0.25">
      <c r="A542" t="s">
        <v>272</v>
      </c>
      <c r="B542" s="1">
        <v>43642</v>
      </c>
      <c r="C542">
        <v>6</v>
      </c>
      <c r="D542" t="s">
        <v>567</v>
      </c>
      <c r="E542" t="s">
        <v>652</v>
      </c>
      <c r="F542" t="s">
        <v>653</v>
      </c>
      <c r="H542">
        <f t="shared" si="9"/>
        <v>0</v>
      </c>
      <c r="I542" t="s">
        <v>652</v>
      </c>
    </row>
    <row r="543" spans="1:9" x14ac:dyDescent="0.25">
      <c r="A543" t="s">
        <v>272</v>
      </c>
      <c r="B543" s="1">
        <v>43642</v>
      </c>
      <c r="C543">
        <v>7</v>
      </c>
      <c r="D543" t="s">
        <v>648</v>
      </c>
      <c r="E543" t="s">
        <v>654</v>
      </c>
      <c r="F543" t="s">
        <v>569</v>
      </c>
      <c r="G543" t="s">
        <v>332</v>
      </c>
      <c r="H543" t="str">
        <f t="shared" si="9"/>
        <v>飛蝨</v>
      </c>
      <c r="I543" t="s">
        <v>654</v>
      </c>
    </row>
    <row r="544" spans="1:9" x14ac:dyDescent="0.25">
      <c r="A544" t="s">
        <v>272</v>
      </c>
      <c r="B544" s="1">
        <v>43642</v>
      </c>
      <c r="C544">
        <v>8</v>
      </c>
      <c r="D544" t="s">
        <v>35</v>
      </c>
      <c r="E544" t="s">
        <v>655</v>
      </c>
      <c r="F544" t="s">
        <v>656</v>
      </c>
      <c r="G544" t="s">
        <v>657</v>
      </c>
      <c r="H544" t="str">
        <f t="shared" si="9"/>
        <v>葉蟬</v>
      </c>
      <c r="I544" t="s">
        <v>655</v>
      </c>
    </row>
    <row r="545" spans="1:9" x14ac:dyDescent="0.25">
      <c r="A545" t="s">
        <v>272</v>
      </c>
      <c r="B545" s="1">
        <v>43642</v>
      </c>
      <c r="C545">
        <v>3</v>
      </c>
      <c r="D545" t="s">
        <v>658</v>
      </c>
      <c r="E545" t="s">
        <v>659</v>
      </c>
      <c r="F545" t="s">
        <v>569</v>
      </c>
      <c r="G545" t="s">
        <v>660</v>
      </c>
      <c r="H545" t="str">
        <f t="shared" si="9"/>
        <v>飛蝨</v>
      </c>
      <c r="I545" t="s">
        <v>659</v>
      </c>
    </row>
    <row r="546" spans="1:9" x14ac:dyDescent="0.25">
      <c r="A546" t="s">
        <v>272</v>
      </c>
      <c r="B546" s="1">
        <v>43642</v>
      </c>
      <c r="C546">
        <v>1</v>
      </c>
      <c r="D546" t="s">
        <v>567</v>
      </c>
      <c r="E546" t="s">
        <v>661</v>
      </c>
      <c r="F546" t="s">
        <v>653</v>
      </c>
      <c r="G546" t="s">
        <v>662</v>
      </c>
      <c r="H546">
        <f t="shared" si="9"/>
        <v>0</v>
      </c>
      <c r="I546" t="s">
        <v>661</v>
      </c>
    </row>
    <row r="547" spans="1:9" x14ac:dyDescent="0.25">
      <c r="A547" t="s">
        <v>272</v>
      </c>
      <c r="B547" s="1">
        <v>43642</v>
      </c>
      <c r="C547">
        <v>8</v>
      </c>
      <c r="D547" t="s">
        <v>77</v>
      </c>
      <c r="E547" t="s">
        <v>663</v>
      </c>
      <c r="F547" t="s">
        <v>317</v>
      </c>
      <c r="H547" t="str">
        <f t="shared" si="9"/>
        <v>蜘蛛</v>
      </c>
      <c r="I547" t="s">
        <v>663</v>
      </c>
    </row>
    <row r="548" spans="1:9" x14ac:dyDescent="0.25">
      <c r="A548" t="s">
        <v>272</v>
      </c>
      <c r="B548" s="1">
        <v>43642</v>
      </c>
      <c r="C548">
        <v>1</v>
      </c>
      <c r="D548" t="s">
        <v>664</v>
      </c>
      <c r="E548" t="s">
        <v>665</v>
      </c>
      <c r="F548" t="s">
        <v>317</v>
      </c>
      <c r="H548" t="str">
        <f t="shared" si="9"/>
        <v>蜘蛛</v>
      </c>
      <c r="I548" t="s">
        <v>665</v>
      </c>
    </row>
    <row r="549" spans="1:9" x14ac:dyDescent="0.25">
      <c r="A549" t="s">
        <v>272</v>
      </c>
      <c r="B549" s="1">
        <v>43642</v>
      </c>
      <c r="C549">
        <v>1</v>
      </c>
      <c r="D549" t="s">
        <v>666</v>
      </c>
      <c r="E549" t="s">
        <v>667</v>
      </c>
      <c r="F549" t="s">
        <v>646</v>
      </c>
      <c r="H549">
        <f t="shared" si="9"/>
        <v>0</v>
      </c>
      <c r="I549" t="s">
        <v>667</v>
      </c>
    </row>
    <row r="550" spans="1:9" x14ac:dyDescent="0.25">
      <c r="A550" t="s">
        <v>272</v>
      </c>
      <c r="B550" s="1">
        <v>43642</v>
      </c>
      <c r="C550">
        <v>2</v>
      </c>
      <c r="D550" t="s">
        <v>668</v>
      </c>
      <c r="E550" t="s">
        <v>669</v>
      </c>
      <c r="F550" t="s">
        <v>646</v>
      </c>
      <c r="H550">
        <f t="shared" si="9"/>
        <v>0</v>
      </c>
      <c r="I550" t="s">
        <v>669</v>
      </c>
    </row>
    <row r="551" spans="1:9" x14ac:dyDescent="0.25">
      <c r="A551" t="s">
        <v>272</v>
      </c>
      <c r="B551" s="1">
        <v>43642</v>
      </c>
      <c r="C551">
        <v>1</v>
      </c>
      <c r="D551" t="s">
        <v>17</v>
      </c>
      <c r="E551" t="s">
        <v>74</v>
      </c>
      <c r="F551" t="s">
        <v>670</v>
      </c>
      <c r="H551">
        <f t="shared" si="9"/>
        <v>0</v>
      </c>
      <c r="I551" t="s">
        <v>74</v>
      </c>
    </row>
    <row r="552" spans="1:9" x14ac:dyDescent="0.25">
      <c r="A552" t="s">
        <v>281</v>
      </c>
      <c r="B552" s="1">
        <v>43537</v>
      </c>
      <c r="C552">
        <v>7</v>
      </c>
      <c r="D552" t="s">
        <v>130</v>
      </c>
      <c r="E552" t="s">
        <v>155</v>
      </c>
      <c r="F552" t="s">
        <v>154</v>
      </c>
      <c r="G552" t="s">
        <v>166</v>
      </c>
      <c r="H552">
        <f t="shared" si="9"/>
        <v>0</v>
      </c>
      <c r="I552" t="s">
        <v>155</v>
      </c>
    </row>
    <row r="553" spans="1:9" x14ac:dyDescent="0.25">
      <c r="A553" t="s">
        <v>281</v>
      </c>
      <c r="B553" s="1">
        <v>43537</v>
      </c>
      <c r="C553">
        <v>6</v>
      </c>
      <c r="D553" t="s">
        <v>130</v>
      </c>
      <c r="E553" t="s">
        <v>155</v>
      </c>
      <c r="F553" t="s">
        <v>154</v>
      </c>
      <c r="G553" t="s">
        <v>167</v>
      </c>
      <c r="H553">
        <f t="shared" si="9"/>
        <v>0</v>
      </c>
      <c r="I553" t="s">
        <v>155</v>
      </c>
    </row>
    <row r="554" spans="1:9" x14ac:dyDescent="0.25">
      <c r="A554" t="s">
        <v>281</v>
      </c>
      <c r="B554" s="1">
        <v>43537</v>
      </c>
      <c r="C554">
        <v>1</v>
      </c>
      <c r="D554" t="s">
        <v>130</v>
      </c>
      <c r="E554" t="s">
        <v>155</v>
      </c>
      <c r="F554" t="s">
        <v>154</v>
      </c>
      <c r="G554" t="s">
        <v>276</v>
      </c>
      <c r="H554">
        <f t="shared" si="9"/>
        <v>0</v>
      </c>
      <c r="I554" t="s">
        <v>155</v>
      </c>
    </row>
    <row r="555" spans="1:9" x14ac:dyDescent="0.25">
      <c r="A555" t="s">
        <v>281</v>
      </c>
      <c r="B555" s="1">
        <v>43537</v>
      </c>
      <c r="C555">
        <v>3</v>
      </c>
      <c r="D555" t="s">
        <v>130</v>
      </c>
      <c r="E555" t="s">
        <v>155</v>
      </c>
      <c r="F555" t="s">
        <v>154</v>
      </c>
      <c r="G555" t="s">
        <v>168</v>
      </c>
      <c r="H555">
        <f t="shared" si="9"/>
        <v>0</v>
      </c>
      <c r="I555" t="s">
        <v>155</v>
      </c>
    </row>
    <row r="556" spans="1:9" x14ac:dyDescent="0.25">
      <c r="A556" t="s">
        <v>281</v>
      </c>
      <c r="B556" s="1">
        <v>43551</v>
      </c>
      <c r="C556">
        <v>1</v>
      </c>
      <c r="D556" t="s">
        <v>133</v>
      </c>
      <c r="E556" t="s">
        <v>173</v>
      </c>
      <c r="F556" t="s">
        <v>163</v>
      </c>
      <c r="H556" t="str">
        <f t="shared" si="9"/>
        <v>蜘蛛</v>
      </c>
      <c r="I556" t="s">
        <v>173</v>
      </c>
    </row>
    <row r="557" spans="1:9" x14ac:dyDescent="0.25">
      <c r="A557" t="s">
        <v>281</v>
      </c>
      <c r="B557" s="1">
        <v>43551</v>
      </c>
      <c r="C557">
        <v>1</v>
      </c>
      <c r="D557" t="s">
        <v>133</v>
      </c>
      <c r="E557" t="s">
        <v>277</v>
      </c>
      <c r="F557" t="s">
        <v>163</v>
      </c>
      <c r="H557" t="str">
        <f t="shared" si="9"/>
        <v>蜘蛛</v>
      </c>
      <c r="I557" t="s">
        <v>277</v>
      </c>
    </row>
    <row r="558" spans="1:9" x14ac:dyDescent="0.25">
      <c r="A558" t="s">
        <v>281</v>
      </c>
      <c r="B558" s="1">
        <v>43551</v>
      </c>
      <c r="C558">
        <v>3</v>
      </c>
      <c r="D558" t="s">
        <v>130</v>
      </c>
      <c r="E558" t="s">
        <v>153</v>
      </c>
      <c r="F558" t="s">
        <v>154</v>
      </c>
      <c r="H558">
        <f t="shared" si="9"/>
        <v>0</v>
      </c>
      <c r="I558" t="s">
        <v>153</v>
      </c>
    </row>
    <row r="559" spans="1:9" x14ac:dyDescent="0.25">
      <c r="A559" t="s">
        <v>281</v>
      </c>
      <c r="B559" s="1">
        <v>43551</v>
      </c>
      <c r="C559">
        <v>1</v>
      </c>
      <c r="D559" t="s">
        <v>130</v>
      </c>
      <c r="E559" t="s">
        <v>165</v>
      </c>
      <c r="F559" t="s">
        <v>154</v>
      </c>
      <c r="H559">
        <f t="shared" si="9"/>
        <v>0</v>
      </c>
      <c r="I559" t="s">
        <v>165</v>
      </c>
    </row>
    <row r="560" spans="1:9" x14ac:dyDescent="0.25">
      <c r="A560" t="s">
        <v>281</v>
      </c>
      <c r="B560" s="1">
        <v>43551</v>
      </c>
      <c r="C560">
        <v>1</v>
      </c>
      <c r="D560" t="s">
        <v>134</v>
      </c>
      <c r="E560" t="s">
        <v>149</v>
      </c>
      <c r="F560" t="s">
        <v>159</v>
      </c>
      <c r="H560">
        <f t="shared" si="9"/>
        <v>0</v>
      </c>
      <c r="I560" t="s">
        <v>149</v>
      </c>
    </row>
    <row r="561" spans="1:9" x14ac:dyDescent="0.25">
      <c r="A561" t="s">
        <v>281</v>
      </c>
      <c r="B561" s="1">
        <v>43551</v>
      </c>
      <c r="C561">
        <v>12</v>
      </c>
      <c r="D561" t="s">
        <v>130</v>
      </c>
      <c r="E561" t="s">
        <v>155</v>
      </c>
      <c r="F561" t="s">
        <v>154</v>
      </c>
      <c r="G561" t="s">
        <v>157</v>
      </c>
      <c r="H561">
        <f t="shared" si="9"/>
        <v>0</v>
      </c>
      <c r="I561" t="s">
        <v>155</v>
      </c>
    </row>
    <row r="562" spans="1:9" x14ac:dyDescent="0.25">
      <c r="A562" t="s">
        <v>281</v>
      </c>
      <c r="B562" s="1">
        <v>43551</v>
      </c>
      <c r="C562">
        <v>1</v>
      </c>
      <c r="D562" t="s">
        <v>132</v>
      </c>
      <c r="E562" t="s">
        <v>158</v>
      </c>
      <c r="F562" t="s">
        <v>159</v>
      </c>
      <c r="H562" t="str">
        <f t="shared" si="9"/>
        <v>葉蟬</v>
      </c>
      <c r="I562" t="s">
        <v>158</v>
      </c>
    </row>
    <row r="563" spans="1:9" x14ac:dyDescent="0.25">
      <c r="A563" t="s">
        <v>281</v>
      </c>
      <c r="B563" s="1">
        <v>43551</v>
      </c>
      <c r="C563">
        <v>1</v>
      </c>
      <c r="D563" t="s">
        <v>140</v>
      </c>
      <c r="E563" t="s">
        <v>180</v>
      </c>
      <c r="F563" t="s">
        <v>161</v>
      </c>
      <c r="H563">
        <f t="shared" si="9"/>
        <v>0</v>
      </c>
      <c r="I563" t="s">
        <v>180</v>
      </c>
    </row>
    <row r="564" spans="1:9" x14ac:dyDescent="0.25">
      <c r="A564" t="s">
        <v>281</v>
      </c>
      <c r="B564" s="1">
        <v>43551</v>
      </c>
      <c r="C564">
        <v>1</v>
      </c>
      <c r="D564" t="s">
        <v>140</v>
      </c>
      <c r="E564" t="s">
        <v>193</v>
      </c>
      <c r="F564" t="s">
        <v>161</v>
      </c>
      <c r="H564">
        <f t="shared" si="9"/>
        <v>0</v>
      </c>
      <c r="I564" t="s">
        <v>193</v>
      </c>
    </row>
    <row r="565" spans="1:9" x14ac:dyDescent="0.25">
      <c r="A565" t="s">
        <v>281</v>
      </c>
      <c r="B565" s="1">
        <v>43565</v>
      </c>
      <c r="C565">
        <v>1</v>
      </c>
      <c r="D565" t="s">
        <v>134</v>
      </c>
      <c r="E565" t="s">
        <v>261</v>
      </c>
      <c r="F565" t="s">
        <v>163</v>
      </c>
      <c r="H565">
        <f t="shared" si="9"/>
        <v>0</v>
      </c>
      <c r="I565" t="s">
        <v>261</v>
      </c>
    </row>
    <row r="566" spans="1:9" x14ac:dyDescent="0.25">
      <c r="A566" t="s">
        <v>281</v>
      </c>
      <c r="B566" s="1">
        <v>43565</v>
      </c>
      <c r="C566">
        <v>1</v>
      </c>
      <c r="D566" t="s">
        <v>133</v>
      </c>
      <c r="E566" t="s">
        <v>173</v>
      </c>
      <c r="F566" t="s">
        <v>163</v>
      </c>
      <c r="H566" t="str">
        <f t="shared" si="9"/>
        <v>蜘蛛</v>
      </c>
      <c r="I566" t="s">
        <v>173</v>
      </c>
    </row>
    <row r="567" spans="1:9" x14ac:dyDescent="0.25">
      <c r="A567" t="s">
        <v>281</v>
      </c>
      <c r="B567" s="1">
        <v>43565</v>
      </c>
      <c r="C567">
        <v>3</v>
      </c>
      <c r="D567" t="s">
        <v>130</v>
      </c>
      <c r="E567" t="s">
        <v>162</v>
      </c>
      <c r="F567" t="s">
        <v>163</v>
      </c>
      <c r="H567">
        <f t="shared" si="9"/>
        <v>0</v>
      </c>
      <c r="I567" t="s">
        <v>162</v>
      </c>
    </row>
    <row r="568" spans="1:9" x14ac:dyDescent="0.25">
      <c r="A568" t="s">
        <v>281</v>
      </c>
      <c r="B568" s="1">
        <v>43565</v>
      </c>
      <c r="C568">
        <v>2</v>
      </c>
      <c r="D568" t="s">
        <v>133</v>
      </c>
      <c r="E568" t="s">
        <v>184</v>
      </c>
      <c r="F568" t="s">
        <v>163</v>
      </c>
      <c r="G568" t="s">
        <v>235</v>
      </c>
      <c r="H568" t="str">
        <f t="shared" si="9"/>
        <v>蜘蛛</v>
      </c>
      <c r="I568" t="s">
        <v>184</v>
      </c>
    </row>
    <row r="569" spans="1:9" x14ac:dyDescent="0.25">
      <c r="A569" t="s">
        <v>281</v>
      </c>
      <c r="B569" s="1">
        <v>43565</v>
      </c>
      <c r="C569">
        <v>4</v>
      </c>
      <c r="D569" t="s">
        <v>130</v>
      </c>
      <c r="E569" t="s">
        <v>153</v>
      </c>
      <c r="F569" t="s">
        <v>154</v>
      </c>
      <c r="H569">
        <f t="shared" si="9"/>
        <v>0</v>
      </c>
      <c r="I569" t="s">
        <v>153</v>
      </c>
    </row>
    <row r="570" spans="1:9" x14ac:dyDescent="0.25">
      <c r="A570" t="s">
        <v>281</v>
      </c>
      <c r="B570" s="1">
        <v>43565</v>
      </c>
      <c r="C570">
        <v>1</v>
      </c>
      <c r="D570" t="s">
        <v>140</v>
      </c>
      <c r="E570" t="s">
        <v>278</v>
      </c>
      <c r="F570" t="s">
        <v>161</v>
      </c>
      <c r="H570">
        <f t="shared" si="9"/>
        <v>0</v>
      </c>
      <c r="I570" t="s">
        <v>278</v>
      </c>
    </row>
    <row r="571" spans="1:9" x14ac:dyDescent="0.25">
      <c r="A571" t="s">
        <v>281</v>
      </c>
      <c r="B571" s="1">
        <v>43565</v>
      </c>
      <c r="C571">
        <v>1</v>
      </c>
      <c r="D571" t="s">
        <v>130</v>
      </c>
      <c r="E571" t="s">
        <v>165</v>
      </c>
      <c r="F571" t="s">
        <v>154</v>
      </c>
      <c r="H571">
        <f t="shared" si="9"/>
        <v>0</v>
      </c>
      <c r="I571" t="s">
        <v>165</v>
      </c>
    </row>
    <row r="572" spans="1:9" x14ac:dyDescent="0.25">
      <c r="A572" t="s">
        <v>281</v>
      </c>
      <c r="B572" s="1">
        <v>43565</v>
      </c>
      <c r="C572">
        <v>3</v>
      </c>
      <c r="D572" t="s">
        <v>130</v>
      </c>
      <c r="E572" t="s">
        <v>226</v>
      </c>
      <c r="F572" t="s">
        <v>154</v>
      </c>
      <c r="H572">
        <f t="shared" si="9"/>
        <v>0</v>
      </c>
      <c r="I572" t="s">
        <v>226</v>
      </c>
    </row>
    <row r="573" spans="1:9" x14ac:dyDescent="0.25">
      <c r="A573" t="s">
        <v>281</v>
      </c>
      <c r="B573" s="1">
        <v>43565</v>
      </c>
      <c r="C573">
        <v>1</v>
      </c>
      <c r="D573" t="s">
        <v>130</v>
      </c>
      <c r="E573" t="s">
        <v>155</v>
      </c>
      <c r="F573" t="s">
        <v>154</v>
      </c>
      <c r="G573" t="s">
        <v>166</v>
      </c>
      <c r="H573">
        <f t="shared" si="9"/>
        <v>0</v>
      </c>
      <c r="I573" t="s">
        <v>155</v>
      </c>
    </row>
    <row r="574" spans="1:9" x14ac:dyDescent="0.25">
      <c r="A574" t="s">
        <v>281</v>
      </c>
      <c r="B574" s="1">
        <v>43565</v>
      </c>
      <c r="C574">
        <v>25</v>
      </c>
      <c r="D574" t="s">
        <v>130</v>
      </c>
      <c r="E574" t="s">
        <v>155</v>
      </c>
      <c r="F574" t="s">
        <v>154</v>
      </c>
      <c r="G574" t="s">
        <v>177</v>
      </c>
      <c r="H574">
        <f t="shared" si="9"/>
        <v>0</v>
      </c>
      <c r="I574" t="s">
        <v>155</v>
      </c>
    </row>
    <row r="575" spans="1:9" x14ac:dyDescent="0.25">
      <c r="A575" t="s">
        <v>281</v>
      </c>
      <c r="B575" s="1">
        <v>43565</v>
      </c>
      <c r="C575">
        <v>8</v>
      </c>
      <c r="D575" t="s">
        <v>130</v>
      </c>
      <c r="E575" t="s">
        <v>155</v>
      </c>
      <c r="F575" t="s">
        <v>154</v>
      </c>
      <c r="G575" t="s">
        <v>178</v>
      </c>
      <c r="H575">
        <f t="shared" si="9"/>
        <v>0</v>
      </c>
      <c r="I575" t="s">
        <v>155</v>
      </c>
    </row>
    <row r="576" spans="1:9" x14ac:dyDescent="0.25">
      <c r="A576" t="s">
        <v>281</v>
      </c>
      <c r="B576" s="1">
        <v>43565</v>
      </c>
      <c r="C576">
        <v>1</v>
      </c>
      <c r="D576" t="s">
        <v>130</v>
      </c>
      <c r="E576" t="s">
        <v>155</v>
      </c>
      <c r="F576" t="s">
        <v>154</v>
      </c>
      <c r="G576" t="s">
        <v>156</v>
      </c>
      <c r="H576">
        <f t="shared" si="9"/>
        <v>0</v>
      </c>
      <c r="I576" t="s">
        <v>155</v>
      </c>
    </row>
    <row r="577" spans="1:9" x14ac:dyDescent="0.25">
      <c r="A577" t="s">
        <v>281</v>
      </c>
      <c r="B577" s="1">
        <v>43565</v>
      </c>
      <c r="C577">
        <v>17</v>
      </c>
      <c r="D577" t="s">
        <v>130</v>
      </c>
      <c r="E577" t="s">
        <v>155</v>
      </c>
      <c r="F577" t="s">
        <v>154</v>
      </c>
      <c r="G577" t="s">
        <v>157</v>
      </c>
      <c r="H577">
        <f t="shared" si="9"/>
        <v>0</v>
      </c>
      <c r="I577" t="s">
        <v>155</v>
      </c>
    </row>
    <row r="578" spans="1:9" x14ac:dyDescent="0.25">
      <c r="A578" t="s">
        <v>281</v>
      </c>
      <c r="B578" s="1">
        <v>43565</v>
      </c>
      <c r="C578">
        <v>15</v>
      </c>
      <c r="D578" t="s">
        <v>130</v>
      </c>
      <c r="E578" t="s">
        <v>155</v>
      </c>
      <c r="F578" t="s">
        <v>154</v>
      </c>
      <c r="G578" t="s">
        <v>168</v>
      </c>
      <c r="H578">
        <f t="shared" si="9"/>
        <v>0</v>
      </c>
      <c r="I578" t="s">
        <v>155</v>
      </c>
    </row>
    <row r="579" spans="1:9" x14ac:dyDescent="0.25">
      <c r="A579" t="s">
        <v>281</v>
      </c>
      <c r="B579" s="1">
        <v>43565</v>
      </c>
      <c r="C579">
        <v>2</v>
      </c>
      <c r="D579" t="s">
        <v>132</v>
      </c>
      <c r="E579" t="s">
        <v>158</v>
      </c>
      <c r="F579" t="s">
        <v>159</v>
      </c>
      <c r="G579" t="s">
        <v>135</v>
      </c>
      <c r="H579" t="str">
        <f t="shared" si="9"/>
        <v>葉蟬</v>
      </c>
      <c r="I579" t="s">
        <v>158</v>
      </c>
    </row>
    <row r="580" spans="1:9" x14ac:dyDescent="0.25">
      <c r="A580" t="s">
        <v>281</v>
      </c>
      <c r="B580" s="1">
        <v>43565</v>
      </c>
      <c r="C580">
        <v>2</v>
      </c>
      <c r="D580" t="s">
        <v>132</v>
      </c>
      <c r="E580" t="s">
        <v>158</v>
      </c>
      <c r="F580" t="s">
        <v>159</v>
      </c>
      <c r="G580" t="s">
        <v>136</v>
      </c>
      <c r="H580" t="str">
        <f t="shared" si="9"/>
        <v>葉蟬</v>
      </c>
      <c r="I580" t="s">
        <v>158</v>
      </c>
    </row>
    <row r="581" spans="1:9" x14ac:dyDescent="0.25">
      <c r="A581" t="s">
        <v>281</v>
      </c>
      <c r="B581" s="1">
        <v>43565</v>
      </c>
      <c r="C581">
        <v>2</v>
      </c>
      <c r="D581" t="s">
        <v>132</v>
      </c>
      <c r="E581" t="s">
        <v>158</v>
      </c>
      <c r="F581" t="s">
        <v>159</v>
      </c>
      <c r="H581" t="str">
        <f t="shared" si="9"/>
        <v>葉蟬</v>
      </c>
      <c r="I581" t="s">
        <v>158</v>
      </c>
    </row>
    <row r="582" spans="1:9" x14ac:dyDescent="0.25">
      <c r="A582" t="s">
        <v>281</v>
      </c>
      <c r="B582" s="1">
        <v>43565</v>
      </c>
      <c r="C582">
        <v>1</v>
      </c>
      <c r="D582" t="s">
        <v>132</v>
      </c>
      <c r="E582" t="s">
        <v>169</v>
      </c>
      <c r="F582" t="s">
        <v>159</v>
      </c>
      <c r="G582" t="s">
        <v>139</v>
      </c>
      <c r="H582" t="str">
        <f t="shared" si="9"/>
        <v>飛蝨</v>
      </c>
      <c r="I582" t="s">
        <v>169</v>
      </c>
    </row>
    <row r="583" spans="1:9" x14ac:dyDescent="0.25">
      <c r="A583" t="s">
        <v>281</v>
      </c>
      <c r="B583" s="1">
        <v>43565</v>
      </c>
      <c r="C583">
        <v>3</v>
      </c>
      <c r="D583" t="s">
        <v>132</v>
      </c>
      <c r="E583" t="s">
        <v>169</v>
      </c>
      <c r="F583" t="s">
        <v>159</v>
      </c>
      <c r="G583" t="s">
        <v>128</v>
      </c>
      <c r="H583" t="str">
        <f t="shared" si="9"/>
        <v>飛蝨</v>
      </c>
      <c r="I583" t="s">
        <v>169</v>
      </c>
    </row>
    <row r="584" spans="1:9" x14ac:dyDescent="0.25">
      <c r="A584" t="s">
        <v>281</v>
      </c>
      <c r="B584" s="1">
        <v>43565</v>
      </c>
      <c r="C584">
        <v>1</v>
      </c>
      <c r="D584" t="s">
        <v>144</v>
      </c>
      <c r="E584" t="s">
        <v>190</v>
      </c>
      <c r="F584" t="s">
        <v>159</v>
      </c>
      <c r="H584">
        <f t="shared" si="9"/>
        <v>0</v>
      </c>
      <c r="I584" t="s">
        <v>190</v>
      </c>
    </row>
    <row r="585" spans="1:9" x14ac:dyDescent="0.25">
      <c r="A585" t="s">
        <v>281</v>
      </c>
      <c r="B585" s="1">
        <v>43565</v>
      </c>
      <c r="C585">
        <v>1</v>
      </c>
      <c r="D585" t="s">
        <v>133</v>
      </c>
      <c r="E585" t="s">
        <v>192</v>
      </c>
      <c r="F585" t="s">
        <v>163</v>
      </c>
      <c r="H585" t="str">
        <f t="shared" si="9"/>
        <v>蜘蛛</v>
      </c>
      <c r="I585" t="s">
        <v>192</v>
      </c>
    </row>
    <row r="586" spans="1:9" x14ac:dyDescent="0.25">
      <c r="A586" t="s">
        <v>281</v>
      </c>
      <c r="B586" s="1">
        <v>43565</v>
      </c>
      <c r="C586">
        <v>1</v>
      </c>
      <c r="D586" t="s">
        <v>140</v>
      </c>
      <c r="E586" t="s">
        <v>129</v>
      </c>
      <c r="F586" t="s">
        <v>163</v>
      </c>
      <c r="H586">
        <f t="shared" si="9"/>
        <v>0</v>
      </c>
      <c r="I586" t="s">
        <v>129</v>
      </c>
    </row>
    <row r="587" spans="1:9" x14ac:dyDescent="0.25">
      <c r="A587" t="s">
        <v>281</v>
      </c>
      <c r="B587" s="1">
        <v>43565</v>
      </c>
      <c r="C587">
        <v>3</v>
      </c>
      <c r="D587" t="s">
        <v>130</v>
      </c>
      <c r="E587" t="s">
        <v>131</v>
      </c>
      <c r="F587" t="s">
        <v>154</v>
      </c>
      <c r="H587">
        <f t="shared" ref="H587:H650" si="10">IF(OR(COUNTIF(E587,"飛蝨*"),COUNTIF(E587,"稻蝨*")),"飛蝨",IF(COUNTIF(E587,"葉蟬*"),"葉蟬",IF(COUNTIF(E587,"瓢蟲*"),"瓢蟲",IF(COUNTIF(D587,"蜘蛛*"),"蜘蛛", 0))))</f>
        <v>0</v>
      </c>
      <c r="I587" t="s">
        <v>131</v>
      </c>
    </row>
    <row r="588" spans="1:9" x14ac:dyDescent="0.25">
      <c r="A588" t="s">
        <v>281</v>
      </c>
      <c r="B588" s="1">
        <v>43565</v>
      </c>
      <c r="C588">
        <v>1</v>
      </c>
      <c r="D588" t="s">
        <v>140</v>
      </c>
      <c r="E588" t="s">
        <v>279</v>
      </c>
      <c r="F588" t="s">
        <v>171</v>
      </c>
      <c r="H588">
        <f t="shared" si="10"/>
        <v>0</v>
      </c>
      <c r="I588" t="s">
        <v>279</v>
      </c>
    </row>
    <row r="589" spans="1:9" x14ac:dyDescent="0.25">
      <c r="A589" t="s">
        <v>281</v>
      </c>
      <c r="B589" s="1">
        <v>43579</v>
      </c>
      <c r="C589">
        <v>1</v>
      </c>
      <c r="D589" t="s">
        <v>140</v>
      </c>
      <c r="E589" t="s">
        <v>232</v>
      </c>
      <c r="F589" t="s">
        <v>161</v>
      </c>
      <c r="H589">
        <f t="shared" si="10"/>
        <v>0</v>
      </c>
      <c r="I589" t="s">
        <v>232</v>
      </c>
    </row>
    <row r="590" spans="1:9" x14ac:dyDescent="0.25">
      <c r="A590" t="s">
        <v>281</v>
      </c>
      <c r="B590" s="1">
        <v>43579</v>
      </c>
      <c r="C590">
        <v>1</v>
      </c>
      <c r="D590" t="s">
        <v>130</v>
      </c>
      <c r="E590" t="s">
        <v>195</v>
      </c>
      <c r="F590" t="s">
        <v>154</v>
      </c>
      <c r="H590">
        <f t="shared" si="10"/>
        <v>0</v>
      </c>
      <c r="I590" t="s">
        <v>195</v>
      </c>
    </row>
    <row r="591" spans="1:9" x14ac:dyDescent="0.25">
      <c r="A591" t="s">
        <v>281</v>
      </c>
      <c r="B591" s="1">
        <v>43579</v>
      </c>
      <c r="C591">
        <v>1</v>
      </c>
      <c r="D591" t="s">
        <v>133</v>
      </c>
      <c r="E591" t="s">
        <v>251</v>
      </c>
      <c r="F591" t="s">
        <v>163</v>
      </c>
      <c r="H591" t="str">
        <f t="shared" si="10"/>
        <v>蜘蛛</v>
      </c>
      <c r="I591" t="s">
        <v>251</v>
      </c>
    </row>
    <row r="592" spans="1:9" x14ac:dyDescent="0.25">
      <c r="A592" t="s">
        <v>281</v>
      </c>
      <c r="B592" s="1">
        <v>43579</v>
      </c>
      <c r="C592">
        <v>1</v>
      </c>
      <c r="D592" t="s">
        <v>140</v>
      </c>
      <c r="E592" t="s">
        <v>197</v>
      </c>
      <c r="F592" t="s">
        <v>161</v>
      </c>
      <c r="H592">
        <f t="shared" si="10"/>
        <v>0</v>
      </c>
      <c r="I592" t="s">
        <v>197</v>
      </c>
    </row>
    <row r="593" spans="1:9" x14ac:dyDescent="0.25">
      <c r="A593" t="s">
        <v>281</v>
      </c>
      <c r="B593" s="1">
        <v>43579</v>
      </c>
      <c r="C593">
        <v>1</v>
      </c>
      <c r="D593" t="s">
        <v>134</v>
      </c>
      <c r="E593" t="s">
        <v>198</v>
      </c>
      <c r="F593" t="s">
        <v>171</v>
      </c>
      <c r="H593">
        <f t="shared" si="10"/>
        <v>0</v>
      </c>
      <c r="I593" t="s">
        <v>198</v>
      </c>
    </row>
    <row r="594" spans="1:9" x14ac:dyDescent="0.25">
      <c r="A594" t="s">
        <v>281</v>
      </c>
      <c r="B594" s="1">
        <v>43579</v>
      </c>
      <c r="C594">
        <v>7</v>
      </c>
      <c r="D594" t="s">
        <v>133</v>
      </c>
      <c r="E594" t="s">
        <v>173</v>
      </c>
      <c r="F594" t="s">
        <v>163</v>
      </c>
      <c r="H594" t="str">
        <f t="shared" si="10"/>
        <v>蜘蛛</v>
      </c>
      <c r="I594" t="s">
        <v>173</v>
      </c>
    </row>
    <row r="595" spans="1:9" x14ac:dyDescent="0.25">
      <c r="A595" t="s">
        <v>281</v>
      </c>
      <c r="B595" s="1">
        <v>43579</v>
      </c>
      <c r="C595">
        <v>4</v>
      </c>
      <c r="D595" t="s">
        <v>130</v>
      </c>
      <c r="E595" t="s">
        <v>162</v>
      </c>
      <c r="F595" t="s">
        <v>163</v>
      </c>
      <c r="H595">
        <f t="shared" si="10"/>
        <v>0</v>
      </c>
      <c r="I595" t="s">
        <v>162</v>
      </c>
    </row>
    <row r="596" spans="1:9" x14ac:dyDescent="0.25">
      <c r="A596" t="s">
        <v>281</v>
      </c>
      <c r="B596" s="1">
        <v>43579</v>
      </c>
      <c r="C596">
        <v>4</v>
      </c>
      <c r="D596" t="s">
        <v>133</v>
      </c>
      <c r="E596" t="s">
        <v>184</v>
      </c>
      <c r="F596" t="s">
        <v>163</v>
      </c>
      <c r="G596" t="s">
        <v>235</v>
      </c>
      <c r="H596" t="str">
        <f t="shared" si="10"/>
        <v>蜘蛛</v>
      </c>
      <c r="I596" t="s">
        <v>184</v>
      </c>
    </row>
    <row r="597" spans="1:9" x14ac:dyDescent="0.25">
      <c r="A597" t="s">
        <v>281</v>
      </c>
      <c r="B597" s="1">
        <v>43579</v>
      </c>
      <c r="C597">
        <v>3</v>
      </c>
      <c r="D597" t="s">
        <v>130</v>
      </c>
      <c r="E597" t="s">
        <v>153</v>
      </c>
      <c r="F597" t="s">
        <v>154</v>
      </c>
      <c r="H597">
        <f t="shared" si="10"/>
        <v>0</v>
      </c>
      <c r="I597" t="s">
        <v>153</v>
      </c>
    </row>
    <row r="598" spans="1:9" x14ac:dyDescent="0.25">
      <c r="A598" t="s">
        <v>281</v>
      </c>
      <c r="B598" s="1">
        <v>43579</v>
      </c>
      <c r="C598">
        <v>8</v>
      </c>
      <c r="D598" t="s">
        <v>130</v>
      </c>
      <c r="E598" t="s">
        <v>165</v>
      </c>
      <c r="F598" t="s">
        <v>154</v>
      </c>
      <c r="H598">
        <f t="shared" si="10"/>
        <v>0</v>
      </c>
      <c r="I598" t="s">
        <v>165</v>
      </c>
    </row>
    <row r="599" spans="1:9" x14ac:dyDescent="0.25">
      <c r="A599" t="s">
        <v>281</v>
      </c>
      <c r="B599" s="1">
        <v>43579</v>
      </c>
      <c r="C599">
        <v>11</v>
      </c>
      <c r="D599" t="s">
        <v>130</v>
      </c>
      <c r="E599" t="s">
        <v>155</v>
      </c>
      <c r="F599" t="s">
        <v>154</v>
      </c>
      <c r="G599" t="s">
        <v>166</v>
      </c>
      <c r="H599">
        <f t="shared" si="10"/>
        <v>0</v>
      </c>
      <c r="I599" t="s">
        <v>155</v>
      </c>
    </row>
    <row r="600" spans="1:9" x14ac:dyDescent="0.25">
      <c r="A600" t="s">
        <v>281</v>
      </c>
      <c r="B600" s="1">
        <v>43579</v>
      </c>
      <c r="C600">
        <v>36</v>
      </c>
      <c r="D600" t="s">
        <v>130</v>
      </c>
      <c r="E600" t="s">
        <v>155</v>
      </c>
      <c r="F600" t="s">
        <v>154</v>
      </c>
      <c r="G600" t="s">
        <v>167</v>
      </c>
      <c r="H600">
        <f t="shared" si="10"/>
        <v>0</v>
      </c>
      <c r="I600" t="s">
        <v>155</v>
      </c>
    </row>
    <row r="601" spans="1:9" x14ac:dyDescent="0.25">
      <c r="A601" t="s">
        <v>281</v>
      </c>
      <c r="B601" s="1">
        <v>43579</v>
      </c>
      <c r="C601">
        <v>6</v>
      </c>
      <c r="D601" t="s">
        <v>130</v>
      </c>
      <c r="E601" t="s">
        <v>155</v>
      </c>
      <c r="F601" t="s">
        <v>154</v>
      </c>
      <c r="G601" t="s">
        <v>156</v>
      </c>
      <c r="H601">
        <f t="shared" si="10"/>
        <v>0</v>
      </c>
      <c r="I601" t="s">
        <v>155</v>
      </c>
    </row>
    <row r="602" spans="1:9" x14ac:dyDescent="0.25">
      <c r="A602" t="s">
        <v>281</v>
      </c>
      <c r="B602" s="1">
        <v>43579</v>
      </c>
      <c r="C602">
        <v>11</v>
      </c>
      <c r="D602" t="s">
        <v>130</v>
      </c>
      <c r="E602" t="s">
        <v>155</v>
      </c>
      <c r="F602" t="s">
        <v>154</v>
      </c>
      <c r="G602" t="s">
        <v>157</v>
      </c>
      <c r="H602">
        <f t="shared" si="10"/>
        <v>0</v>
      </c>
      <c r="I602" t="s">
        <v>155</v>
      </c>
    </row>
    <row r="603" spans="1:9" x14ac:dyDescent="0.25">
      <c r="A603" t="s">
        <v>281</v>
      </c>
      <c r="B603" s="1">
        <v>43579</v>
      </c>
      <c r="C603">
        <v>40</v>
      </c>
      <c r="D603" t="s">
        <v>130</v>
      </c>
      <c r="E603" t="s">
        <v>155</v>
      </c>
      <c r="F603" t="s">
        <v>154</v>
      </c>
      <c r="G603" t="s">
        <v>168</v>
      </c>
      <c r="H603">
        <f t="shared" si="10"/>
        <v>0</v>
      </c>
      <c r="I603" t="s">
        <v>155</v>
      </c>
    </row>
    <row r="604" spans="1:9" x14ac:dyDescent="0.25">
      <c r="A604" t="s">
        <v>281</v>
      </c>
      <c r="B604" s="1">
        <v>43579</v>
      </c>
      <c r="C604">
        <v>3</v>
      </c>
      <c r="D604" t="s">
        <v>132</v>
      </c>
      <c r="E604" t="s">
        <v>158</v>
      </c>
      <c r="F604" t="s">
        <v>159</v>
      </c>
      <c r="G604" t="s">
        <v>229</v>
      </c>
      <c r="H604" t="str">
        <f t="shared" si="10"/>
        <v>葉蟬</v>
      </c>
      <c r="I604" t="s">
        <v>158</v>
      </c>
    </row>
    <row r="605" spans="1:9" x14ac:dyDescent="0.25">
      <c r="A605" t="s">
        <v>281</v>
      </c>
      <c r="B605" s="1">
        <v>43579</v>
      </c>
      <c r="C605">
        <v>12</v>
      </c>
      <c r="D605" t="s">
        <v>132</v>
      </c>
      <c r="E605" t="s">
        <v>158</v>
      </c>
      <c r="F605" t="s">
        <v>159</v>
      </c>
      <c r="G605" t="s">
        <v>135</v>
      </c>
      <c r="H605" t="str">
        <f t="shared" si="10"/>
        <v>葉蟬</v>
      </c>
      <c r="I605" t="s">
        <v>158</v>
      </c>
    </row>
    <row r="606" spans="1:9" x14ac:dyDescent="0.25">
      <c r="A606" t="s">
        <v>281</v>
      </c>
      <c r="B606" s="1">
        <v>43579</v>
      </c>
      <c r="C606">
        <v>1</v>
      </c>
      <c r="D606" t="s">
        <v>132</v>
      </c>
      <c r="E606" t="s">
        <v>158</v>
      </c>
      <c r="F606" t="s">
        <v>159</v>
      </c>
      <c r="G606" t="s">
        <v>137</v>
      </c>
      <c r="H606" t="str">
        <f t="shared" si="10"/>
        <v>葉蟬</v>
      </c>
      <c r="I606" t="s">
        <v>158</v>
      </c>
    </row>
    <row r="607" spans="1:9" x14ac:dyDescent="0.25">
      <c r="A607" t="s">
        <v>281</v>
      </c>
      <c r="B607" s="1">
        <v>43579</v>
      </c>
      <c r="C607">
        <v>1</v>
      </c>
      <c r="D607" t="s">
        <v>140</v>
      </c>
      <c r="E607" t="s">
        <v>160</v>
      </c>
      <c r="F607" t="s">
        <v>161</v>
      </c>
      <c r="H607">
        <f t="shared" si="10"/>
        <v>0</v>
      </c>
      <c r="I607" t="s">
        <v>160</v>
      </c>
    </row>
    <row r="608" spans="1:9" x14ac:dyDescent="0.25">
      <c r="A608" t="s">
        <v>281</v>
      </c>
      <c r="B608" s="1">
        <v>43579</v>
      </c>
      <c r="C608">
        <v>17</v>
      </c>
      <c r="D608" t="s">
        <v>132</v>
      </c>
      <c r="E608" t="s">
        <v>169</v>
      </c>
      <c r="F608" t="s">
        <v>159</v>
      </c>
      <c r="G608" t="s">
        <v>139</v>
      </c>
      <c r="H608" t="str">
        <f t="shared" si="10"/>
        <v>飛蝨</v>
      </c>
      <c r="I608" t="s">
        <v>169</v>
      </c>
    </row>
    <row r="609" spans="1:9" x14ac:dyDescent="0.25">
      <c r="A609" t="s">
        <v>281</v>
      </c>
      <c r="B609" s="1">
        <v>43579</v>
      </c>
      <c r="C609">
        <v>1</v>
      </c>
      <c r="D609" t="s">
        <v>132</v>
      </c>
      <c r="E609" t="s">
        <v>207</v>
      </c>
      <c r="F609" t="s">
        <v>159</v>
      </c>
      <c r="G609" t="s">
        <v>208</v>
      </c>
      <c r="H609">
        <f t="shared" si="10"/>
        <v>0</v>
      </c>
      <c r="I609" t="s">
        <v>207</v>
      </c>
    </row>
    <row r="610" spans="1:9" x14ac:dyDescent="0.25">
      <c r="A610" t="s">
        <v>281</v>
      </c>
      <c r="B610" s="1">
        <v>43579</v>
      </c>
      <c r="C610">
        <v>1</v>
      </c>
      <c r="D610" t="s">
        <v>134</v>
      </c>
      <c r="E610" t="s">
        <v>143</v>
      </c>
      <c r="F610" t="s">
        <v>163</v>
      </c>
      <c r="G610" t="s">
        <v>142</v>
      </c>
      <c r="H610" t="str">
        <f t="shared" si="10"/>
        <v>瓢蟲</v>
      </c>
      <c r="I610" t="s">
        <v>143</v>
      </c>
    </row>
    <row r="611" spans="1:9" x14ac:dyDescent="0.25">
      <c r="A611" t="s">
        <v>281</v>
      </c>
      <c r="B611" s="1">
        <v>43579</v>
      </c>
      <c r="C611">
        <v>1</v>
      </c>
      <c r="D611" t="s">
        <v>144</v>
      </c>
      <c r="E611" t="s">
        <v>190</v>
      </c>
      <c r="F611" t="s">
        <v>159</v>
      </c>
      <c r="H611">
        <f t="shared" si="10"/>
        <v>0</v>
      </c>
      <c r="I611" t="s">
        <v>190</v>
      </c>
    </row>
    <row r="612" spans="1:9" x14ac:dyDescent="0.25">
      <c r="A612" t="s">
        <v>281</v>
      </c>
      <c r="B612" s="1">
        <v>43579</v>
      </c>
      <c r="C612">
        <v>6</v>
      </c>
      <c r="D612" t="s">
        <v>130</v>
      </c>
      <c r="E612" t="s">
        <v>131</v>
      </c>
      <c r="F612" t="s">
        <v>154</v>
      </c>
      <c r="H612">
        <f t="shared" si="10"/>
        <v>0</v>
      </c>
      <c r="I612" t="s">
        <v>131</v>
      </c>
    </row>
    <row r="613" spans="1:9" x14ac:dyDescent="0.25">
      <c r="A613" t="s">
        <v>281</v>
      </c>
      <c r="B613" s="1">
        <v>43600</v>
      </c>
      <c r="C613">
        <v>2</v>
      </c>
      <c r="D613" t="s">
        <v>140</v>
      </c>
      <c r="E613" t="s">
        <v>232</v>
      </c>
      <c r="F613" t="s">
        <v>161</v>
      </c>
      <c r="H613">
        <f t="shared" si="10"/>
        <v>0</v>
      </c>
      <c r="I613" t="s">
        <v>232</v>
      </c>
    </row>
    <row r="614" spans="1:9" x14ac:dyDescent="0.25">
      <c r="A614" t="s">
        <v>281</v>
      </c>
      <c r="B614" s="1">
        <v>43600</v>
      </c>
      <c r="C614">
        <v>1</v>
      </c>
      <c r="D614" t="s">
        <v>130</v>
      </c>
      <c r="E614" t="s">
        <v>195</v>
      </c>
      <c r="F614" t="s">
        <v>154</v>
      </c>
      <c r="H614">
        <f t="shared" si="10"/>
        <v>0</v>
      </c>
      <c r="I614" t="s">
        <v>195</v>
      </c>
    </row>
    <row r="615" spans="1:9" x14ac:dyDescent="0.25">
      <c r="A615" t="s">
        <v>281</v>
      </c>
      <c r="B615" s="1">
        <v>43600</v>
      </c>
      <c r="C615">
        <v>2</v>
      </c>
      <c r="D615" t="s">
        <v>133</v>
      </c>
      <c r="E615" t="s">
        <v>173</v>
      </c>
      <c r="F615" t="s">
        <v>163</v>
      </c>
      <c r="H615" t="str">
        <f t="shared" si="10"/>
        <v>蜘蛛</v>
      </c>
      <c r="I615" t="s">
        <v>173</v>
      </c>
    </row>
    <row r="616" spans="1:9" x14ac:dyDescent="0.25">
      <c r="A616" t="s">
        <v>281</v>
      </c>
      <c r="B616" s="1">
        <v>43600</v>
      </c>
      <c r="C616">
        <v>9</v>
      </c>
      <c r="D616" t="s">
        <v>130</v>
      </c>
      <c r="E616" t="s">
        <v>162</v>
      </c>
      <c r="F616" t="s">
        <v>163</v>
      </c>
      <c r="H616">
        <f t="shared" si="10"/>
        <v>0</v>
      </c>
      <c r="I616" t="s">
        <v>162</v>
      </c>
    </row>
    <row r="617" spans="1:9" x14ac:dyDescent="0.25">
      <c r="A617" t="s">
        <v>281</v>
      </c>
      <c r="B617" s="1">
        <v>43600</v>
      </c>
      <c r="C617">
        <v>8</v>
      </c>
      <c r="D617" t="s">
        <v>133</v>
      </c>
      <c r="E617" t="s">
        <v>184</v>
      </c>
      <c r="F617" t="s">
        <v>163</v>
      </c>
      <c r="G617" t="s">
        <v>235</v>
      </c>
      <c r="H617" t="str">
        <f t="shared" si="10"/>
        <v>蜘蛛</v>
      </c>
      <c r="I617" t="s">
        <v>184</v>
      </c>
    </row>
    <row r="618" spans="1:9" x14ac:dyDescent="0.25">
      <c r="A618" t="s">
        <v>281</v>
      </c>
      <c r="B618" s="1">
        <v>43600</v>
      </c>
      <c r="C618">
        <v>1</v>
      </c>
      <c r="D618" t="s">
        <v>130</v>
      </c>
      <c r="E618" t="s">
        <v>236</v>
      </c>
      <c r="F618" t="s">
        <v>163</v>
      </c>
      <c r="H618">
        <f t="shared" si="10"/>
        <v>0</v>
      </c>
      <c r="I618" t="s">
        <v>236</v>
      </c>
    </row>
    <row r="619" spans="1:9" x14ac:dyDescent="0.25">
      <c r="A619" t="s">
        <v>281</v>
      </c>
      <c r="B619" s="1">
        <v>43600</v>
      </c>
      <c r="C619">
        <v>1</v>
      </c>
      <c r="D619" t="s">
        <v>130</v>
      </c>
      <c r="E619" t="s">
        <v>200</v>
      </c>
      <c r="F619" t="s">
        <v>161</v>
      </c>
      <c r="H619">
        <f t="shared" si="10"/>
        <v>0</v>
      </c>
      <c r="I619" t="s">
        <v>200</v>
      </c>
    </row>
    <row r="620" spans="1:9" x14ac:dyDescent="0.25">
      <c r="A620" t="s">
        <v>281</v>
      </c>
      <c r="B620" s="1">
        <v>43600</v>
      </c>
      <c r="C620">
        <v>10</v>
      </c>
      <c r="D620" t="s">
        <v>130</v>
      </c>
      <c r="E620" t="s">
        <v>165</v>
      </c>
      <c r="F620" t="s">
        <v>154</v>
      </c>
      <c r="H620">
        <f t="shared" si="10"/>
        <v>0</v>
      </c>
      <c r="I620" t="s">
        <v>165</v>
      </c>
    </row>
    <row r="621" spans="1:9" x14ac:dyDescent="0.25">
      <c r="A621" t="s">
        <v>281</v>
      </c>
      <c r="B621" s="1">
        <v>43600</v>
      </c>
      <c r="C621">
        <v>2</v>
      </c>
      <c r="D621" t="s">
        <v>132</v>
      </c>
      <c r="E621" t="s">
        <v>217</v>
      </c>
      <c r="F621" t="s">
        <v>159</v>
      </c>
      <c r="G621" t="s">
        <v>438</v>
      </c>
      <c r="H621">
        <f t="shared" si="10"/>
        <v>0</v>
      </c>
      <c r="I621" t="s">
        <v>217</v>
      </c>
    </row>
    <row r="622" spans="1:9" x14ac:dyDescent="0.25">
      <c r="A622" t="s">
        <v>281</v>
      </c>
      <c r="B622" s="1">
        <v>43600</v>
      </c>
      <c r="C622">
        <v>15</v>
      </c>
      <c r="D622" t="s">
        <v>134</v>
      </c>
      <c r="E622" t="s">
        <v>149</v>
      </c>
      <c r="F622" t="s">
        <v>159</v>
      </c>
      <c r="H622">
        <f t="shared" si="10"/>
        <v>0</v>
      </c>
      <c r="I622" t="s">
        <v>149</v>
      </c>
    </row>
    <row r="623" spans="1:9" x14ac:dyDescent="0.25">
      <c r="A623" t="s">
        <v>281</v>
      </c>
      <c r="B623" s="1">
        <v>43600</v>
      </c>
      <c r="C623">
        <v>1</v>
      </c>
      <c r="D623" t="s">
        <v>132</v>
      </c>
      <c r="E623" t="s">
        <v>367</v>
      </c>
      <c r="F623" t="s">
        <v>159</v>
      </c>
      <c r="H623">
        <f t="shared" si="10"/>
        <v>0</v>
      </c>
      <c r="I623" t="s">
        <v>280</v>
      </c>
    </row>
    <row r="624" spans="1:9" x14ac:dyDescent="0.25">
      <c r="A624" t="s">
        <v>281</v>
      </c>
      <c r="B624" s="1">
        <v>43600</v>
      </c>
      <c r="C624">
        <v>14</v>
      </c>
      <c r="D624" t="s">
        <v>132</v>
      </c>
      <c r="E624" t="s">
        <v>158</v>
      </c>
      <c r="F624" t="s">
        <v>159</v>
      </c>
      <c r="G624" t="s">
        <v>139</v>
      </c>
      <c r="H624" t="str">
        <f t="shared" si="10"/>
        <v>葉蟬</v>
      </c>
      <c r="I624" t="s">
        <v>158</v>
      </c>
    </row>
    <row r="625" spans="1:9" x14ac:dyDescent="0.25">
      <c r="A625" t="s">
        <v>281</v>
      </c>
      <c r="B625" s="1">
        <v>43600</v>
      </c>
      <c r="C625">
        <v>17</v>
      </c>
      <c r="D625" t="s">
        <v>132</v>
      </c>
      <c r="E625" t="s">
        <v>158</v>
      </c>
      <c r="F625" t="s">
        <v>159</v>
      </c>
      <c r="G625" t="s">
        <v>135</v>
      </c>
      <c r="H625" t="str">
        <f t="shared" si="10"/>
        <v>葉蟬</v>
      </c>
      <c r="I625" t="s">
        <v>158</v>
      </c>
    </row>
    <row r="626" spans="1:9" x14ac:dyDescent="0.25">
      <c r="A626" t="s">
        <v>281</v>
      </c>
      <c r="B626" s="1">
        <v>43600</v>
      </c>
      <c r="C626">
        <v>2</v>
      </c>
      <c r="D626" t="s">
        <v>132</v>
      </c>
      <c r="E626" t="s">
        <v>169</v>
      </c>
      <c r="F626" t="s">
        <v>159</v>
      </c>
      <c r="G626" t="s">
        <v>128</v>
      </c>
      <c r="H626" t="str">
        <f t="shared" si="10"/>
        <v>飛蝨</v>
      </c>
      <c r="I626" t="s">
        <v>169</v>
      </c>
    </row>
    <row r="627" spans="1:9" x14ac:dyDescent="0.25">
      <c r="A627" t="s">
        <v>281</v>
      </c>
      <c r="B627" s="1">
        <v>43600</v>
      </c>
      <c r="C627">
        <v>2</v>
      </c>
      <c r="D627" t="s">
        <v>134</v>
      </c>
      <c r="E627" t="s">
        <v>143</v>
      </c>
      <c r="F627" t="s">
        <v>163</v>
      </c>
      <c r="G627" t="s">
        <v>142</v>
      </c>
      <c r="H627" t="str">
        <f t="shared" si="10"/>
        <v>瓢蟲</v>
      </c>
      <c r="I627" t="s">
        <v>143</v>
      </c>
    </row>
    <row r="628" spans="1:9" x14ac:dyDescent="0.25">
      <c r="A628" t="s">
        <v>281</v>
      </c>
      <c r="B628" s="1">
        <v>43600</v>
      </c>
      <c r="C628">
        <v>1</v>
      </c>
      <c r="D628" t="s">
        <v>134</v>
      </c>
      <c r="E628" t="s">
        <v>143</v>
      </c>
      <c r="F628" t="s">
        <v>163</v>
      </c>
      <c r="G628" t="s">
        <v>189</v>
      </c>
      <c r="H628" t="str">
        <f t="shared" si="10"/>
        <v>瓢蟲</v>
      </c>
      <c r="I628" t="s">
        <v>143</v>
      </c>
    </row>
    <row r="629" spans="1:9" x14ac:dyDescent="0.25">
      <c r="A629" t="s">
        <v>281</v>
      </c>
      <c r="B629" s="1">
        <v>43600</v>
      </c>
      <c r="C629">
        <v>2</v>
      </c>
      <c r="D629" t="s">
        <v>130</v>
      </c>
      <c r="E629" t="s">
        <v>220</v>
      </c>
      <c r="F629" t="s">
        <v>161</v>
      </c>
      <c r="H629">
        <f t="shared" si="10"/>
        <v>0</v>
      </c>
      <c r="I629" t="s">
        <v>220</v>
      </c>
    </row>
    <row r="630" spans="1:9" x14ac:dyDescent="0.25">
      <c r="A630" t="s">
        <v>281</v>
      </c>
      <c r="B630" s="1">
        <v>43600</v>
      </c>
      <c r="C630">
        <v>1</v>
      </c>
      <c r="D630" t="s">
        <v>141</v>
      </c>
      <c r="E630" t="s">
        <v>266</v>
      </c>
      <c r="F630" t="s">
        <v>171</v>
      </c>
      <c r="H630">
        <f t="shared" si="10"/>
        <v>0</v>
      </c>
      <c r="I630" t="s">
        <v>266</v>
      </c>
    </row>
    <row r="631" spans="1:9" x14ac:dyDescent="0.25">
      <c r="A631" t="s">
        <v>281</v>
      </c>
      <c r="B631" s="1">
        <v>43600</v>
      </c>
      <c r="C631">
        <v>1</v>
      </c>
      <c r="D631" t="s">
        <v>133</v>
      </c>
      <c r="E631" t="s">
        <v>192</v>
      </c>
      <c r="F631" t="s">
        <v>163</v>
      </c>
      <c r="H631" t="str">
        <f t="shared" si="10"/>
        <v>蜘蛛</v>
      </c>
      <c r="I631" t="s">
        <v>192</v>
      </c>
    </row>
    <row r="632" spans="1:9" x14ac:dyDescent="0.25">
      <c r="A632" t="s">
        <v>281</v>
      </c>
      <c r="B632" s="1">
        <v>43616</v>
      </c>
      <c r="C632">
        <v>5</v>
      </c>
      <c r="D632" t="s">
        <v>130</v>
      </c>
      <c r="E632" t="s">
        <v>203</v>
      </c>
      <c r="F632" t="s">
        <v>154</v>
      </c>
      <c r="H632">
        <f t="shared" si="10"/>
        <v>0</v>
      </c>
      <c r="I632" t="s">
        <v>203</v>
      </c>
    </row>
    <row r="633" spans="1:9" x14ac:dyDescent="0.25">
      <c r="A633" t="s">
        <v>281</v>
      </c>
      <c r="B633" s="1">
        <v>43616</v>
      </c>
      <c r="C633">
        <v>1</v>
      </c>
      <c r="D633" t="s">
        <v>134</v>
      </c>
      <c r="E633" t="s">
        <v>198</v>
      </c>
      <c r="F633" t="s">
        <v>171</v>
      </c>
      <c r="H633">
        <f t="shared" si="10"/>
        <v>0</v>
      </c>
      <c r="I633" t="s">
        <v>198</v>
      </c>
    </row>
    <row r="634" spans="1:9" x14ac:dyDescent="0.25">
      <c r="A634" t="s">
        <v>281</v>
      </c>
      <c r="B634" s="1">
        <v>43616</v>
      </c>
      <c r="C634">
        <v>1</v>
      </c>
      <c r="D634" t="s">
        <v>130</v>
      </c>
      <c r="E634" t="s">
        <v>162</v>
      </c>
      <c r="F634" t="s">
        <v>163</v>
      </c>
      <c r="H634">
        <f t="shared" si="10"/>
        <v>0</v>
      </c>
      <c r="I634" t="s">
        <v>162</v>
      </c>
    </row>
    <row r="635" spans="1:9" x14ac:dyDescent="0.25">
      <c r="A635" t="s">
        <v>281</v>
      </c>
      <c r="B635" s="1">
        <v>43616</v>
      </c>
      <c r="C635">
        <v>5</v>
      </c>
      <c r="D635" t="s">
        <v>132</v>
      </c>
      <c r="E635" t="s">
        <v>247</v>
      </c>
      <c r="F635" t="s">
        <v>159</v>
      </c>
      <c r="H635">
        <f t="shared" si="10"/>
        <v>0</v>
      </c>
      <c r="I635" t="s">
        <v>247</v>
      </c>
    </row>
    <row r="636" spans="1:9" x14ac:dyDescent="0.25">
      <c r="A636" t="s">
        <v>281</v>
      </c>
      <c r="B636" s="1">
        <v>43616</v>
      </c>
      <c r="C636">
        <v>7</v>
      </c>
      <c r="D636" t="s">
        <v>130</v>
      </c>
      <c r="E636" t="s">
        <v>153</v>
      </c>
      <c r="F636" t="s">
        <v>154</v>
      </c>
      <c r="H636">
        <f t="shared" si="10"/>
        <v>0</v>
      </c>
      <c r="I636" t="s">
        <v>153</v>
      </c>
    </row>
    <row r="637" spans="1:9" x14ac:dyDescent="0.25">
      <c r="A637" t="s">
        <v>281</v>
      </c>
      <c r="B637" s="1">
        <v>43616</v>
      </c>
      <c r="C637">
        <v>8</v>
      </c>
      <c r="D637" t="s">
        <v>132</v>
      </c>
      <c r="E637" t="s">
        <v>217</v>
      </c>
      <c r="F637" t="s">
        <v>159</v>
      </c>
      <c r="G637" t="s">
        <v>438</v>
      </c>
      <c r="H637">
        <f t="shared" si="10"/>
        <v>0</v>
      </c>
      <c r="I637" t="s">
        <v>217</v>
      </c>
    </row>
    <row r="638" spans="1:9" x14ac:dyDescent="0.25">
      <c r="A638" t="s">
        <v>281</v>
      </c>
      <c r="B638" s="1">
        <v>43616</v>
      </c>
      <c r="C638">
        <v>1</v>
      </c>
      <c r="D638" t="s">
        <v>134</v>
      </c>
      <c r="E638" t="s">
        <v>149</v>
      </c>
      <c r="F638" t="s">
        <v>159</v>
      </c>
      <c r="G638" t="s">
        <v>176</v>
      </c>
      <c r="H638">
        <f t="shared" si="10"/>
        <v>0</v>
      </c>
      <c r="I638" t="s">
        <v>149</v>
      </c>
    </row>
    <row r="639" spans="1:9" x14ac:dyDescent="0.25">
      <c r="A639" t="s">
        <v>281</v>
      </c>
      <c r="B639" s="1">
        <v>43616</v>
      </c>
      <c r="C639">
        <v>124</v>
      </c>
      <c r="D639" t="s">
        <v>132</v>
      </c>
      <c r="E639" t="s">
        <v>158</v>
      </c>
      <c r="F639" t="s">
        <v>159</v>
      </c>
      <c r="G639" t="s">
        <v>135</v>
      </c>
      <c r="H639" t="str">
        <f t="shared" si="10"/>
        <v>葉蟬</v>
      </c>
      <c r="I639" t="s">
        <v>158</v>
      </c>
    </row>
    <row r="640" spans="1:9" x14ac:dyDescent="0.25">
      <c r="A640" t="s">
        <v>281</v>
      </c>
      <c r="B640" s="1">
        <v>43616</v>
      </c>
      <c r="C640">
        <v>5</v>
      </c>
      <c r="D640" t="s">
        <v>132</v>
      </c>
      <c r="E640" t="s">
        <v>158</v>
      </c>
      <c r="F640" t="s">
        <v>159</v>
      </c>
      <c r="G640" t="s">
        <v>136</v>
      </c>
      <c r="H640" t="str">
        <f t="shared" si="10"/>
        <v>葉蟬</v>
      </c>
      <c r="I640" t="s">
        <v>158</v>
      </c>
    </row>
    <row r="641" spans="1:9" x14ac:dyDescent="0.25">
      <c r="A641" t="s">
        <v>281</v>
      </c>
      <c r="B641" s="1">
        <v>43616</v>
      </c>
      <c r="C641">
        <v>6</v>
      </c>
      <c r="D641" t="s">
        <v>132</v>
      </c>
      <c r="E641" t="s">
        <v>158</v>
      </c>
      <c r="F641" t="s">
        <v>159</v>
      </c>
      <c r="G641" t="s">
        <v>137</v>
      </c>
      <c r="H641" t="str">
        <f t="shared" si="10"/>
        <v>葉蟬</v>
      </c>
      <c r="I641" t="s">
        <v>158</v>
      </c>
    </row>
    <row r="642" spans="1:9" x14ac:dyDescent="0.25">
      <c r="A642" t="s">
        <v>281</v>
      </c>
      <c r="B642" s="1">
        <v>43616</v>
      </c>
      <c r="C642">
        <v>15</v>
      </c>
      <c r="D642" t="s">
        <v>132</v>
      </c>
      <c r="E642" t="s">
        <v>169</v>
      </c>
      <c r="F642" t="s">
        <v>159</v>
      </c>
      <c r="G642" t="s">
        <v>139</v>
      </c>
      <c r="H642" t="str">
        <f t="shared" si="10"/>
        <v>飛蝨</v>
      </c>
      <c r="I642" t="s">
        <v>169</v>
      </c>
    </row>
    <row r="643" spans="1:9" x14ac:dyDescent="0.25">
      <c r="A643" t="s">
        <v>281</v>
      </c>
      <c r="B643" s="1">
        <v>43616</v>
      </c>
      <c r="C643">
        <v>12</v>
      </c>
      <c r="D643" t="s">
        <v>132</v>
      </c>
      <c r="E643" t="s">
        <v>169</v>
      </c>
      <c r="F643" t="s">
        <v>159</v>
      </c>
      <c r="G643" t="s">
        <v>128</v>
      </c>
      <c r="H643" t="str">
        <f t="shared" si="10"/>
        <v>飛蝨</v>
      </c>
      <c r="I643" t="s">
        <v>169</v>
      </c>
    </row>
    <row r="644" spans="1:9" x14ac:dyDescent="0.25">
      <c r="A644" t="s">
        <v>281</v>
      </c>
      <c r="B644" s="1">
        <v>43616</v>
      </c>
      <c r="C644">
        <v>4</v>
      </c>
      <c r="D644" t="s">
        <v>132</v>
      </c>
      <c r="E644" t="s">
        <v>169</v>
      </c>
      <c r="F644" t="s">
        <v>159</v>
      </c>
      <c r="G644" t="s">
        <v>151</v>
      </c>
      <c r="H644" t="str">
        <f t="shared" si="10"/>
        <v>飛蝨</v>
      </c>
      <c r="I644" t="s">
        <v>169</v>
      </c>
    </row>
    <row r="645" spans="1:9" x14ac:dyDescent="0.25">
      <c r="A645" t="s">
        <v>281</v>
      </c>
      <c r="B645" s="1">
        <v>43616</v>
      </c>
      <c r="C645">
        <v>8</v>
      </c>
      <c r="D645" t="s">
        <v>134</v>
      </c>
      <c r="E645" t="s">
        <v>143</v>
      </c>
      <c r="F645" t="s">
        <v>163</v>
      </c>
      <c r="G645" t="s">
        <v>142</v>
      </c>
      <c r="H645" t="str">
        <f t="shared" si="10"/>
        <v>瓢蟲</v>
      </c>
      <c r="I645" t="s">
        <v>143</v>
      </c>
    </row>
    <row r="646" spans="1:9" x14ac:dyDescent="0.25">
      <c r="A646" t="s">
        <v>281</v>
      </c>
      <c r="B646" s="1">
        <v>43616</v>
      </c>
      <c r="C646">
        <v>1</v>
      </c>
      <c r="D646" t="s">
        <v>138</v>
      </c>
      <c r="E646" t="s">
        <v>210</v>
      </c>
      <c r="F646" t="s">
        <v>159</v>
      </c>
      <c r="H646">
        <f t="shared" si="10"/>
        <v>0</v>
      </c>
      <c r="I646" t="s">
        <v>210</v>
      </c>
    </row>
    <row r="647" spans="1:9" x14ac:dyDescent="0.25">
      <c r="A647" t="s">
        <v>281</v>
      </c>
      <c r="B647" s="1">
        <v>43616</v>
      </c>
      <c r="C647">
        <v>1</v>
      </c>
      <c r="D647" t="s">
        <v>133</v>
      </c>
      <c r="E647" t="s">
        <v>201</v>
      </c>
      <c r="F647" t="s">
        <v>163</v>
      </c>
      <c r="H647" t="str">
        <f t="shared" si="10"/>
        <v>蜘蛛</v>
      </c>
      <c r="I647" t="s">
        <v>201</v>
      </c>
    </row>
    <row r="648" spans="1:9" x14ac:dyDescent="0.25">
      <c r="A648" t="s">
        <v>281</v>
      </c>
      <c r="B648" s="1">
        <v>43616</v>
      </c>
      <c r="C648">
        <v>2</v>
      </c>
      <c r="D648" t="s">
        <v>130</v>
      </c>
      <c r="E648" t="s">
        <v>220</v>
      </c>
      <c r="F648" t="s">
        <v>161</v>
      </c>
      <c r="H648">
        <f t="shared" si="10"/>
        <v>0</v>
      </c>
      <c r="I648" t="s">
        <v>220</v>
      </c>
    </row>
    <row r="649" spans="1:9" x14ac:dyDescent="0.25">
      <c r="A649" t="s">
        <v>281</v>
      </c>
      <c r="B649" s="1">
        <v>43616</v>
      </c>
      <c r="C649">
        <v>1</v>
      </c>
      <c r="D649" t="s">
        <v>133</v>
      </c>
      <c r="E649" t="s">
        <v>192</v>
      </c>
      <c r="F649" t="s">
        <v>163</v>
      </c>
      <c r="H649" t="str">
        <f t="shared" si="10"/>
        <v>蜘蛛</v>
      </c>
      <c r="I649" t="s">
        <v>192</v>
      </c>
    </row>
    <row r="650" spans="1:9" x14ac:dyDescent="0.25">
      <c r="A650" t="s">
        <v>281</v>
      </c>
      <c r="B650" s="1">
        <v>43633</v>
      </c>
      <c r="C650">
        <v>2</v>
      </c>
      <c r="D650" t="s">
        <v>140</v>
      </c>
      <c r="E650" t="s">
        <v>232</v>
      </c>
      <c r="F650" t="s">
        <v>161</v>
      </c>
      <c r="H650">
        <f t="shared" si="10"/>
        <v>0</v>
      </c>
      <c r="I650" t="s">
        <v>232</v>
      </c>
    </row>
    <row r="651" spans="1:9" x14ac:dyDescent="0.25">
      <c r="A651" t="s">
        <v>281</v>
      </c>
      <c r="B651" s="1">
        <v>43633</v>
      </c>
      <c r="C651">
        <v>1</v>
      </c>
      <c r="D651" t="s">
        <v>130</v>
      </c>
      <c r="E651" t="s">
        <v>195</v>
      </c>
      <c r="F651" t="s">
        <v>154</v>
      </c>
      <c r="H651">
        <f t="shared" ref="H651:H728" si="11">IF(OR(COUNTIF(E651,"飛蝨*"),COUNTIF(E651,"稻蝨*")),"飛蝨",IF(COUNTIF(E651,"葉蟬*"),"葉蟬",IF(COUNTIF(E651,"瓢蟲*"),"瓢蟲",IF(COUNTIF(D651,"蜘蛛*"),"蜘蛛", 0))))</f>
        <v>0</v>
      </c>
      <c r="I651" t="s">
        <v>195</v>
      </c>
    </row>
    <row r="652" spans="1:9" x14ac:dyDescent="0.25">
      <c r="A652" t="s">
        <v>281</v>
      </c>
      <c r="B652" s="1">
        <v>43633</v>
      </c>
      <c r="C652">
        <v>2</v>
      </c>
      <c r="D652" t="s">
        <v>133</v>
      </c>
      <c r="E652" t="s">
        <v>251</v>
      </c>
      <c r="F652" t="s">
        <v>163</v>
      </c>
      <c r="H652" t="str">
        <f t="shared" si="11"/>
        <v>蜘蛛</v>
      </c>
      <c r="I652" t="s">
        <v>251</v>
      </c>
    </row>
    <row r="653" spans="1:9" x14ac:dyDescent="0.25">
      <c r="A653" t="s">
        <v>281</v>
      </c>
      <c r="B653" s="1">
        <v>43633</v>
      </c>
      <c r="C653">
        <v>1</v>
      </c>
      <c r="D653" t="s">
        <v>140</v>
      </c>
      <c r="E653" t="s">
        <v>246</v>
      </c>
      <c r="F653" t="s">
        <v>161</v>
      </c>
      <c r="H653">
        <f t="shared" si="11"/>
        <v>0</v>
      </c>
      <c r="I653" t="s">
        <v>246</v>
      </c>
    </row>
    <row r="654" spans="1:9" x14ac:dyDescent="0.25">
      <c r="A654" t="s">
        <v>281</v>
      </c>
      <c r="B654" s="1">
        <v>43633</v>
      </c>
      <c r="C654">
        <v>1</v>
      </c>
      <c r="D654" t="s">
        <v>130</v>
      </c>
      <c r="E654" t="s">
        <v>181</v>
      </c>
      <c r="F654" t="s">
        <v>154</v>
      </c>
      <c r="H654">
        <f t="shared" si="11"/>
        <v>0</v>
      </c>
      <c r="I654" t="s">
        <v>181</v>
      </c>
    </row>
    <row r="655" spans="1:9" x14ac:dyDescent="0.25">
      <c r="A655" t="s">
        <v>281</v>
      </c>
      <c r="B655" s="1">
        <v>43633</v>
      </c>
      <c r="C655">
        <v>4</v>
      </c>
      <c r="D655" t="s">
        <v>130</v>
      </c>
      <c r="E655" t="s">
        <v>162</v>
      </c>
      <c r="F655" t="s">
        <v>163</v>
      </c>
      <c r="H655">
        <f t="shared" si="11"/>
        <v>0</v>
      </c>
      <c r="I655" t="s">
        <v>162</v>
      </c>
    </row>
    <row r="656" spans="1:9" x14ac:dyDescent="0.25">
      <c r="A656" t="s">
        <v>281</v>
      </c>
      <c r="B656" s="1">
        <v>43633</v>
      </c>
      <c r="C656">
        <v>2</v>
      </c>
      <c r="D656" t="s">
        <v>133</v>
      </c>
      <c r="E656" t="s">
        <v>184</v>
      </c>
      <c r="F656" t="s">
        <v>163</v>
      </c>
      <c r="G656" t="s">
        <v>235</v>
      </c>
      <c r="H656" t="str">
        <f t="shared" si="11"/>
        <v>蜘蛛</v>
      </c>
      <c r="I656" t="s">
        <v>184</v>
      </c>
    </row>
    <row r="657" spans="1:9" x14ac:dyDescent="0.25">
      <c r="A657" t="s">
        <v>281</v>
      </c>
      <c r="B657" s="1">
        <v>43633</v>
      </c>
      <c r="C657">
        <v>1</v>
      </c>
      <c r="D657" t="s">
        <v>133</v>
      </c>
      <c r="E657" t="s">
        <v>215</v>
      </c>
      <c r="F657" t="s">
        <v>163</v>
      </c>
      <c r="H657" t="str">
        <f t="shared" si="11"/>
        <v>蜘蛛</v>
      </c>
      <c r="I657" t="s">
        <v>215</v>
      </c>
    </row>
    <row r="658" spans="1:9" x14ac:dyDescent="0.25">
      <c r="A658" t="s">
        <v>281</v>
      </c>
      <c r="B658" s="1">
        <v>43633</v>
      </c>
      <c r="C658">
        <v>1</v>
      </c>
      <c r="D658" t="s">
        <v>133</v>
      </c>
      <c r="E658" t="s">
        <v>248</v>
      </c>
      <c r="F658" t="s">
        <v>163</v>
      </c>
      <c r="H658" t="str">
        <f t="shared" si="11"/>
        <v>蜘蛛</v>
      </c>
      <c r="I658" t="s">
        <v>248</v>
      </c>
    </row>
    <row r="659" spans="1:9" x14ac:dyDescent="0.25">
      <c r="A659" t="s">
        <v>281</v>
      </c>
      <c r="B659" s="1">
        <v>43633</v>
      </c>
      <c r="C659">
        <v>4</v>
      </c>
      <c r="D659" t="s">
        <v>130</v>
      </c>
      <c r="E659" t="s">
        <v>165</v>
      </c>
      <c r="F659" t="s">
        <v>154</v>
      </c>
      <c r="H659">
        <f t="shared" si="11"/>
        <v>0</v>
      </c>
      <c r="I659" t="s">
        <v>165</v>
      </c>
    </row>
    <row r="660" spans="1:9" x14ac:dyDescent="0.25">
      <c r="A660" t="s">
        <v>281</v>
      </c>
      <c r="B660" s="1">
        <v>43633</v>
      </c>
      <c r="C660">
        <v>7</v>
      </c>
      <c r="D660" t="s">
        <v>132</v>
      </c>
      <c r="E660" t="s">
        <v>217</v>
      </c>
      <c r="F660" t="s">
        <v>159</v>
      </c>
      <c r="H660">
        <f t="shared" si="11"/>
        <v>0</v>
      </c>
      <c r="I660" t="s">
        <v>217</v>
      </c>
    </row>
    <row r="661" spans="1:9" x14ac:dyDescent="0.25">
      <c r="A661" t="s">
        <v>281</v>
      </c>
      <c r="B661" s="1">
        <v>43633</v>
      </c>
      <c r="C661">
        <v>1</v>
      </c>
      <c r="D661" t="s">
        <v>134</v>
      </c>
      <c r="E661" t="s">
        <v>149</v>
      </c>
      <c r="F661" t="s">
        <v>159</v>
      </c>
      <c r="H661">
        <f t="shared" si="11"/>
        <v>0</v>
      </c>
      <c r="I661" t="s">
        <v>149</v>
      </c>
    </row>
    <row r="662" spans="1:9" x14ac:dyDescent="0.25">
      <c r="A662" t="s">
        <v>281</v>
      </c>
      <c r="B662" s="1">
        <v>43633</v>
      </c>
      <c r="C662">
        <v>1</v>
      </c>
      <c r="D662" t="s">
        <v>132</v>
      </c>
      <c r="E662" t="s">
        <v>218</v>
      </c>
      <c r="F662" t="s">
        <v>159</v>
      </c>
      <c r="G662" t="s">
        <v>204</v>
      </c>
      <c r="H662">
        <f t="shared" si="11"/>
        <v>0</v>
      </c>
      <c r="I662" t="s">
        <v>185</v>
      </c>
    </row>
    <row r="663" spans="1:9" x14ac:dyDescent="0.25">
      <c r="A663" t="s">
        <v>281</v>
      </c>
      <c r="B663" s="1">
        <v>43633</v>
      </c>
      <c r="C663">
        <v>138</v>
      </c>
      <c r="D663" t="s">
        <v>132</v>
      </c>
      <c r="E663" t="s">
        <v>158</v>
      </c>
      <c r="F663" t="s">
        <v>159</v>
      </c>
      <c r="G663" t="s">
        <v>135</v>
      </c>
      <c r="H663" t="str">
        <f t="shared" si="11"/>
        <v>葉蟬</v>
      </c>
      <c r="I663" t="s">
        <v>158</v>
      </c>
    </row>
    <row r="664" spans="1:9" x14ac:dyDescent="0.25">
      <c r="A664" t="s">
        <v>281</v>
      </c>
      <c r="B664" s="1">
        <v>43633</v>
      </c>
      <c r="C664">
        <v>35</v>
      </c>
      <c r="D664" t="s">
        <v>132</v>
      </c>
      <c r="E664" t="s">
        <v>158</v>
      </c>
      <c r="F664" t="s">
        <v>159</v>
      </c>
      <c r="G664" t="s">
        <v>137</v>
      </c>
      <c r="H664" t="str">
        <f t="shared" si="11"/>
        <v>葉蟬</v>
      </c>
      <c r="I664" t="s">
        <v>158</v>
      </c>
    </row>
    <row r="665" spans="1:9" x14ac:dyDescent="0.25">
      <c r="A665" t="s">
        <v>281</v>
      </c>
      <c r="B665" s="1">
        <v>43633</v>
      </c>
      <c r="C665">
        <v>23</v>
      </c>
      <c r="D665" t="s">
        <v>132</v>
      </c>
      <c r="E665" t="s">
        <v>169</v>
      </c>
      <c r="F665" t="s">
        <v>159</v>
      </c>
      <c r="G665" t="s">
        <v>139</v>
      </c>
      <c r="H665" t="str">
        <f t="shared" si="11"/>
        <v>飛蝨</v>
      </c>
      <c r="I665" t="s">
        <v>169</v>
      </c>
    </row>
    <row r="666" spans="1:9" x14ac:dyDescent="0.25">
      <c r="A666" t="s">
        <v>281</v>
      </c>
      <c r="B666" s="1">
        <v>43633</v>
      </c>
      <c r="C666">
        <v>10</v>
      </c>
      <c r="D666" t="s">
        <v>132</v>
      </c>
      <c r="E666" t="s">
        <v>169</v>
      </c>
      <c r="F666" t="s">
        <v>159</v>
      </c>
      <c r="G666" t="s">
        <v>151</v>
      </c>
      <c r="H666" t="str">
        <f t="shared" si="11"/>
        <v>飛蝨</v>
      </c>
      <c r="I666" t="s">
        <v>169</v>
      </c>
    </row>
    <row r="667" spans="1:9" x14ac:dyDescent="0.25">
      <c r="A667" t="s">
        <v>281</v>
      </c>
      <c r="B667" s="1">
        <v>43633</v>
      </c>
      <c r="C667">
        <v>1</v>
      </c>
      <c r="D667" t="s">
        <v>132</v>
      </c>
      <c r="E667" t="s">
        <v>207</v>
      </c>
      <c r="F667" t="s">
        <v>159</v>
      </c>
      <c r="G667" t="s">
        <v>208</v>
      </c>
      <c r="H667">
        <f t="shared" si="11"/>
        <v>0</v>
      </c>
      <c r="I667" t="s">
        <v>207</v>
      </c>
    </row>
    <row r="668" spans="1:9" x14ac:dyDescent="0.25">
      <c r="A668" t="s">
        <v>281</v>
      </c>
      <c r="B668" s="1">
        <v>43633</v>
      </c>
      <c r="C668">
        <v>1</v>
      </c>
      <c r="D668" t="s">
        <v>140</v>
      </c>
      <c r="E668" t="s">
        <v>180</v>
      </c>
      <c r="F668" t="s">
        <v>161</v>
      </c>
      <c r="H668">
        <f t="shared" si="11"/>
        <v>0</v>
      </c>
      <c r="I668" t="s">
        <v>180</v>
      </c>
    </row>
    <row r="669" spans="1:9" x14ac:dyDescent="0.25">
      <c r="A669" t="s">
        <v>281</v>
      </c>
      <c r="B669" s="1">
        <v>43633</v>
      </c>
      <c r="C669">
        <v>1</v>
      </c>
      <c r="D669" t="s">
        <v>141</v>
      </c>
      <c r="E669" t="s">
        <v>187</v>
      </c>
      <c r="F669" t="s">
        <v>159</v>
      </c>
      <c r="H669">
        <f t="shared" si="11"/>
        <v>0</v>
      </c>
      <c r="I669" t="s">
        <v>187</v>
      </c>
    </row>
    <row r="670" spans="1:9" x14ac:dyDescent="0.25">
      <c r="A670" t="s">
        <v>281</v>
      </c>
      <c r="B670" s="1">
        <v>43633</v>
      </c>
      <c r="C670">
        <v>1</v>
      </c>
      <c r="D670" t="s">
        <v>134</v>
      </c>
      <c r="E670" t="s">
        <v>143</v>
      </c>
      <c r="F670" t="s">
        <v>163</v>
      </c>
      <c r="G670" t="s">
        <v>142</v>
      </c>
      <c r="H670" t="str">
        <f t="shared" si="11"/>
        <v>瓢蟲</v>
      </c>
      <c r="I670" t="s">
        <v>143</v>
      </c>
    </row>
    <row r="671" spans="1:9" x14ac:dyDescent="0.25">
      <c r="A671" t="s">
        <v>281</v>
      </c>
      <c r="B671" s="1">
        <v>43633</v>
      </c>
      <c r="C671">
        <v>1</v>
      </c>
      <c r="D671" t="s">
        <v>130</v>
      </c>
      <c r="E671" t="s">
        <v>219</v>
      </c>
      <c r="F671" t="s">
        <v>154</v>
      </c>
      <c r="H671">
        <f t="shared" si="11"/>
        <v>0</v>
      </c>
      <c r="I671" t="s">
        <v>219</v>
      </c>
    </row>
    <row r="672" spans="1:9" x14ac:dyDescent="0.25">
      <c r="A672" t="s">
        <v>281</v>
      </c>
      <c r="B672" s="1">
        <v>43633</v>
      </c>
      <c r="C672">
        <v>4</v>
      </c>
      <c r="D672" t="s">
        <v>133</v>
      </c>
      <c r="E672" t="s">
        <v>201</v>
      </c>
      <c r="F672" t="s">
        <v>163</v>
      </c>
      <c r="H672" t="str">
        <f t="shared" si="11"/>
        <v>蜘蛛</v>
      </c>
      <c r="I672" t="s">
        <v>201</v>
      </c>
    </row>
    <row r="673" spans="1:9" x14ac:dyDescent="0.25">
      <c r="A673" t="s">
        <v>281</v>
      </c>
      <c r="B673" s="1">
        <v>43633</v>
      </c>
      <c r="C673">
        <v>2</v>
      </c>
      <c r="D673" t="s">
        <v>130</v>
      </c>
      <c r="E673" t="s">
        <v>220</v>
      </c>
      <c r="F673" t="s">
        <v>161</v>
      </c>
      <c r="H673">
        <f t="shared" si="11"/>
        <v>0</v>
      </c>
      <c r="I673" t="s">
        <v>220</v>
      </c>
    </row>
    <row r="674" spans="1:9" x14ac:dyDescent="0.25">
      <c r="A674" t="s">
        <v>281</v>
      </c>
      <c r="B674" s="1">
        <v>43633</v>
      </c>
      <c r="C674">
        <v>4</v>
      </c>
      <c r="D674" t="s">
        <v>133</v>
      </c>
      <c r="E674" t="s">
        <v>192</v>
      </c>
      <c r="F674" t="s">
        <v>163</v>
      </c>
      <c r="H674" t="str">
        <f t="shared" si="11"/>
        <v>蜘蛛</v>
      </c>
      <c r="I674" t="s">
        <v>192</v>
      </c>
    </row>
    <row r="675" spans="1:9" x14ac:dyDescent="0.25">
      <c r="A675" t="s">
        <v>281</v>
      </c>
      <c r="B675" s="1">
        <v>43633</v>
      </c>
      <c r="C675">
        <v>4</v>
      </c>
      <c r="D675" t="s">
        <v>140</v>
      </c>
      <c r="E675" t="s">
        <v>129</v>
      </c>
      <c r="F675" t="s">
        <v>163</v>
      </c>
      <c r="H675">
        <f t="shared" si="11"/>
        <v>0</v>
      </c>
      <c r="I675" t="s">
        <v>129</v>
      </c>
    </row>
    <row r="676" spans="1:9" x14ac:dyDescent="0.25">
      <c r="A676" t="s">
        <v>281</v>
      </c>
      <c r="B676" s="1">
        <v>43633</v>
      </c>
      <c r="C676">
        <v>2</v>
      </c>
      <c r="D676" t="s">
        <v>140</v>
      </c>
      <c r="E676" t="s">
        <v>193</v>
      </c>
      <c r="F676" t="s">
        <v>161</v>
      </c>
      <c r="H676">
        <f t="shared" si="11"/>
        <v>0</v>
      </c>
      <c r="I676" t="s">
        <v>193</v>
      </c>
    </row>
    <row r="677" spans="1:9" x14ac:dyDescent="0.25">
      <c r="A677" t="s">
        <v>274</v>
      </c>
      <c r="B677" s="1">
        <v>43642</v>
      </c>
      <c r="C677" s="16">
        <v>2</v>
      </c>
      <c r="D677" s="17" t="s">
        <v>580</v>
      </c>
      <c r="E677" s="17" t="s">
        <v>671</v>
      </c>
      <c r="F677" t="s">
        <v>582</v>
      </c>
      <c r="G677" t="s">
        <v>672</v>
      </c>
      <c r="H677">
        <f t="shared" si="11"/>
        <v>0</v>
      </c>
      <c r="I677" s="17" t="s">
        <v>671</v>
      </c>
    </row>
    <row r="678" spans="1:9" x14ac:dyDescent="0.25">
      <c r="A678" t="s">
        <v>274</v>
      </c>
      <c r="B678" s="1">
        <v>43642</v>
      </c>
      <c r="C678" s="16">
        <v>1</v>
      </c>
      <c r="D678" s="17" t="s">
        <v>673</v>
      </c>
      <c r="E678" s="17" t="s">
        <v>674</v>
      </c>
      <c r="F678" t="s">
        <v>582</v>
      </c>
      <c r="G678" t="s">
        <v>571</v>
      </c>
      <c r="H678">
        <f t="shared" si="11"/>
        <v>0</v>
      </c>
      <c r="I678" s="17" t="s">
        <v>674</v>
      </c>
    </row>
    <row r="679" spans="1:9" x14ac:dyDescent="0.25">
      <c r="A679" t="s">
        <v>274</v>
      </c>
      <c r="B679" s="1">
        <v>43642</v>
      </c>
      <c r="C679" s="16">
        <v>4</v>
      </c>
      <c r="D679" s="17" t="s">
        <v>675</v>
      </c>
      <c r="E679" s="17" t="s">
        <v>581</v>
      </c>
      <c r="F679" t="s">
        <v>38</v>
      </c>
      <c r="G679" t="s">
        <v>676</v>
      </c>
      <c r="H679">
        <f t="shared" si="11"/>
        <v>0</v>
      </c>
      <c r="I679" s="17" t="s">
        <v>581</v>
      </c>
    </row>
    <row r="680" spans="1:9" x14ac:dyDescent="0.25">
      <c r="A680" t="s">
        <v>274</v>
      </c>
      <c r="B680" s="1">
        <v>43642</v>
      </c>
      <c r="C680" s="16">
        <v>61</v>
      </c>
      <c r="D680" s="17" t="s">
        <v>580</v>
      </c>
      <c r="E680" s="17" t="s">
        <v>677</v>
      </c>
      <c r="F680" t="s">
        <v>582</v>
      </c>
      <c r="G680" t="s">
        <v>678</v>
      </c>
      <c r="H680" t="str">
        <f t="shared" si="11"/>
        <v>葉蟬</v>
      </c>
      <c r="I680" s="17" t="s">
        <v>677</v>
      </c>
    </row>
    <row r="681" spans="1:9" x14ac:dyDescent="0.25">
      <c r="A681" t="s">
        <v>274</v>
      </c>
      <c r="B681" s="1">
        <v>43642</v>
      </c>
      <c r="C681" s="16">
        <v>6</v>
      </c>
      <c r="D681" s="17" t="s">
        <v>604</v>
      </c>
      <c r="E681" s="17" t="s">
        <v>679</v>
      </c>
      <c r="F681" t="s">
        <v>680</v>
      </c>
      <c r="G681" t="s">
        <v>579</v>
      </c>
      <c r="H681" t="str">
        <f t="shared" si="11"/>
        <v>瓢蟲</v>
      </c>
      <c r="I681" s="17" t="s">
        <v>679</v>
      </c>
    </row>
    <row r="682" spans="1:9" x14ac:dyDescent="0.25">
      <c r="A682" t="s">
        <v>274</v>
      </c>
      <c r="B682" s="1">
        <v>43642</v>
      </c>
      <c r="C682" s="16">
        <v>1</v>
      </c>
      <c r="D682" s="17" t="s">
        <v>681</v>
      </c>
      <c r="E682" s="17" t="s">
        <v>682</v>
      </c>
      <c r="F682" t="s">
        <v>49</v>
      </c>
      <c r="H682">
        <f t="shared" si="11"/>
        <v>0</v>
      </c>
      <c r="I682" s="17" t="s">
        <v>682</v>
      </c>
    </row>
    <row r="683" spans="1:9" x14ac:dyDescent="0.25">
      <c r="A683" t="s">
        <v>274</v>
      </c>
      <c r="B683" s="1">
        <v>43642</v>
      </c>
      <c r="C683" s="16">
        <v>2</v>
      </c>
      <c r="D683" s="17" t="s">
        <v>592</v>
      </c>
      <c r="E683" s="17" t="s">
        <v>92</v>
      </c>
      <c r="F683" t="s">
        <v>590</v>
      </c>
      <c r="H683" t="str">
        <f t="shared" si="11"/>
        <v>蜘蛛</v>
      </c>
      <c r="I683" s="17" t="s">
        <v>92</v>
      </c>
    </row>
    <row r="684" spans="1:9" x14ac:dyDescent="0.25">
      <c r="A684" t="s">
        <v>274</v>
      </c>
      <c r="B684" s="1">
        <v>43642</v>
      </c>
      <c r="C684" s="16">
        <v>2</v>
      </c>
      <c r="D684" s="17" t="s">
        <v>683</v>
      </c>
      <c r="E684" s="17" t="s">
        <v>684</v>
      </c>
      <c r="F684" t="s">
        <v>680</v>
      </c>
      <c r="H684" t="str">
        <f t="shared" si="11"/>
        <v>蜘蛛</v>
      </c>
      <c r="I684" s="17" t="s">
        <v>684</v>
      </c>
    </row>
    <row r="685" spans="1:9" x14ac:dyDescent="0.25">
      <c r="A685" t="s">
        <v>274</v>
      </c>
      <c r="B685" s="1">
        <v>43642</v>
      </c>
      <c r="C685" s="16">
        <v>1</v>
      </c>
      <c r="D685" s="17" t="s">
        <v>17</v>
      </c>
      <c r="E685" s="17" t="s">
        <v>685</v>
      </c>
      <c r="F685" t="s">
        <v>602</v>
      </c>
      <c r="H685">
        <f t="shared" si="11"/>
        <v>0</v>
      </c>
      <c r="I685" s="17" t="s">
        <v>685</v>
      </c>
    </row>
    <row r="686" spans="1:9" x14ac:dyDescent="0.25">
      <c r="A686" t="s">
        <v>274</v>
      </c>
      <c r="B686" s="1">
        <v>43642</v>
      </c>
      <c r="C686" s="16">
        <v>2</v>
      </c>
      <c r="D686" s="17" t="s">
        <v>686</v>
      </c>
      <c r="E686" s="17" t="s">
        <v>687</v>
      </c>
      <c r="F686" t="s">
        <v>590</v>
      </c>
      <c r="G686" t="s">
        <v>94</v>
      </c>
      <c r="H686">
        <f t="shared" si="11"/>
        <v>0</v>
      </c>
      <c r="I686" s="17" t="s">
        <v>687</v>
      </c>
    </row>
    <row r="687" spans="1:9" x14ac:dyDescent="0.25">
      <c r="A687" t="s">
        <v>274</v>
      </c>
      <c r="B687" s="1">
        <v>43642</v>
      </c>
      <c r="C687" s="16">
        <v>1</v>
      </c>
      <c r="D687" s="17" t="s">
        <v>686</v>
      </c>
      <c r="E687" s="17" t="s">
        <v>74</v>
      </c>
      <c r="F687" t="s">
        <v>590</v>
      </c>
      <c r="H687">
        <f t="shared" si="11"/>
        <v>0</v>
      </c>
      <c r="I687" s="17" t="s">
        <v>74</v>
      </c>
    </row>
    <row r="688" spans="1:9" x14ac:dyDescent="0.25">
      <c r="A688" t="s">
        <v>274</v>
      </c>
      <c r="B688" s="1">
        <v>43642</v>
      </c>
      <c r="C688" s="16">
        <v>1</v>
      </c>
      <c r="D688" t="s">
        <v>593</v>
      </c>
      <c r="E688" s="17" t="s">
        <v>639</v>
      </c>
      <c r="F688" t="s">
        <v>597</v>
      </c>
      <c r="H688">
        <f t="shared" si="11"/>
        <v>0</v>
      </c>
      <c r="I688" s="17" t="s">
        <v>639</v>
      </c>
    </row>
    <row r="689" spans="1:9" x14ac:dyDescent="0.25">
      <c r="A689" t="s">
        <v>274</v>
      </c>
      <c r="B689" s="1">
        <v>43642</v>
      </c>
      <c r="C689" s="16">
        <v>2</v>
      </c>
      <c r="D689" t="s">
        <v>9</v>
      </c>
      <c r="E689" s="17" t="s">
        <v>595</v>
      </c>
      <c r="F689" t="s">
        <v>382</v>
      </c>
      <c r="H689">
        <f t="shared" si="11"/>
        <v>0</v>
      </c>
      <c r="I689" s="17" t="s">
        <v>595</v>
      </c>
    </row>
    <row r="690" spans="1:9" x14ac:dyDescent="0.25">
      <c r="A690" t="s">
        <v>274</v>
      </c>
      <c r="B690" s="1">
        <v>43642</v>
      </c>
      <c r="C690" s="16">
        <v>1</v>
      </c>
      <c r="D690" t="s">
        <v>688</v>
      </c>
      <c r="E690" s="17" t="s">
        <v>689</v>
      </c>
      <c r="F690" t="s">
        <v>597</v>
      </c>
      <c r="G690" t="s">
        <v>594</v>
      </c>
      <c r="H690">
        <f t="shared" si="11"/>
        <v>0</v>
      </c>
      <c r="I690" s="17" t="s">
        <v>689</v>
      </c>
    </row>
    <row r="691" spans="1:9" x14ac:dyDescent="0.25">
      <c r="A691" t="s">
        <v>287</v>
      </c>
      <c r="B691" s="1">
        <v>43551</v>
      </c>
      <c r="C691">
        <v>4</v>
      </c>
      <c r="D691" t="s">
        <v>130</v>
      </c>
      <c r="E691" t="s">
        <v>153</v>
      </c>
      <c r="F691" t="s">
        <v>154</v>
      </c>
      <c r="H691">
        <f t="shared" si="11"/>
        <v>0</v>
      </c>
      <c r="I691" t="s">
        <v>153</v>
      </c>
    </row>
    <row r="692" spans="1:9" x14ac:dyDescent="0.25">
      <c r="A692" t="s">
        <v>287</v>
      </c>
      <c r="B692" s="1">
        <v>43551</v>
      </c>
      <c r="C692">
        <v>1</v>
      </c>
      <c r="D692" t="s">
        <v>130</v>
      </c>
      <c r="E692" t="s">
        <v>155</v>
      </c>
      <c r="F692" t="s">
        <v>154</v>
      </c>
      <c r="G692" t="s">
        <v>167</v>
      </c>
      <c r="H692">
        <f t="shared" si="11"/>
        <v>0</v>
      </c>
      <c r="I692" t="s">
        <v>155</v>
      </c>
    </row>
    <row r="693" spans="1:9" x14ac:dyDescent="0.25">
      <c r="A693" t="s">
        <v>287</v>
      </c>
      <c r="B693" s="1">
        <v>43551</v>
      </c>
      <c r="C693">
        <v>4</v>
      </c>
      <c r="D693" t="s">
        <v>130</v>
      </c>
      <c r="E693" t="s">
        <v>155</v>
      </c>
      <c r="F693" t="s">
        <v>154</v>
      </c>
      <c r="G693" t="s">
        <v>282</v>
      </c>
      <c r="H693">
        <f t="shared" si="11"/>
        <v>0</v>
      </c>
      <c r="I693" t="s">
        <v>155</v>
      </c>
    </row>
    <row r="694" spans="1:9" x14ac:dyDescent="0.25">
      <c r="A694" t="s">
        <v>287</v>
      </c>
      <c r="B694" s="1">
        <v>43551</v>
      </c>
      <c r="C694">
        <v>1</v>
      </c>
      <c r="D694" t="s">
        <v>130</v>
      </c>
      <c r="E694" t="s">
        <v>155</v>
      </c>
      <c r="F694" t="s">
        <v>154</v>
      </c>
      <c r="G694" t="s">
        <v>283</v>
      </c>
      <c r="H694">
        <f t="shared" si="11"/>
        <v>0</v>
      </c>
      <c r="I694" t="s">
        <v>155</v>
      </c>
    </row>
    <row r="695" spans="1:9" x14ac:dyDescent="0.25">
      <c r="A695" t="s">
        <v>287</v>
      </c>
      <c r="B695" s="1">
        <v>43551</v>
      </c>
      <c r="C695">
        <v>2</v>
      </c>
      <c r="D695" t="s">
        <v>130</v>
      </c>
      <c r="E695" t="s">
        <v>155</v>
      </c>
      <c r="F695" t="s">
        <v>154</v>
      </c>
      <c r="G695" t="s">
        <v>157</v>
      </c>
      <c r="H695">
        <f t="shared" si="11"/>
        <v>0</v>
      </c>
      <c r="I695" t="s">
        <v>155</v>
      </c>
    </row>
    <row r="696" spans="1:9" x14ac:dyDescent="0.25">
      <c r="A696" t="s">
        <v>287</v>
      </c>
      <c r="B696" s="1">
        <v>43565</v>
      </c>
      <c r="C696">
        <v>1</v>
      </c>
      <c r="D696" t="s">
        <v>130</v>
      </c>
      <c r="E696" t="s">
        <v>162</v>
      </c>
      <c r="F696" t="s">
        <v>163</v>
      </c>
      <c r="H696">
        <f t="shared" si="11"/>
        <v>0</v>
      </c>
      <c r="I696" t="s">
        <v>162</v>
      </c>
    </row>
    <row r="697" spans="1:9" x14ac:dyDescent="0.25">
      <c r="A697" t="s">
        <v>287</v>
      </c>
      <c r="B697" s="1">
        <v>43565</v>
      </c>
      <c r="C697">
        <v>66</v>
      </c>
      <c r="D697" t="s">
        <v>130</v>
      </c>
      <c r="E697" t="s">
        <v>153</v>
      </c>
      <c r="F697" t="s">
        <v>154</v>
      </c>
      <c r="H697">
        <f t="shared" si="11"/>
        <v>0</v>
      </c>
      <c r="I697" t="s">
        <v>153</v>
      </c>
    </row>
    <row r="698" spans="1:9" x14ac:dyDescent="0.25">
      <c r="A698" t="s">
        <v>287</v>
      </c>
      <c r="B698" s="1">
        <v>43565</v>
      </c>
      <c r="C698">
        <v>1</v>
      </c>
      <c r="D698" t="s">
        <v>130</v>
      </c>
      <c r="E698" t="s">
        <v>153</v>
      </c>
      <c r="F698" t="s">
        <v>163</v>
      </c>
      <c r="G698" t="s">
        <v>227</v>
      </c>
      <c r="H698">
        <f t="shared" si="11"/>
        <v>0</v>
      </c>
      <c r="I698" t="s">
        <v>153</v>
      </c>
    </row>
    <row r="699" spans="1:9" x14ac:dyDescent="0.25">
      <c r="A699" t="s">
        <v>287</v>
      </c>
      <c r="B699" s="1">
        <v>43579</v>
      </c>
      <c r="C699">
        <v>1</v>
      </c>
      <c r="D699" t="s">
        <v>130</v>
      </c>
      <c r="E699" t="s">
        <v>162</v>
      </c>
      <c r="F699" t="s">
        <v>163</v>
      </c>
      <c r="H699">
        <f t="shared" si="11"/>
        <v>0</v>
      </c>
      <c r="I699" t="s">
        <v>162</v>
      </c>
    </row>
    <row r="700" spans="1:9" x14ac:dyDescent="0.25">
      <c r="A700" t="s">
        <v>287</v>
      </c>
      <c r="B700" s="1">
        <v>43579</v>
      </c>
      <c r="C700">
        <v>1</v>
      </c>
      <c r="D700" t="s">
        <v>133</v>
      </c>
      <c r="E700" t="s">
        <v>184</v>
      </c>
      <c r="F700" t="s">
        <v>163</v>
      </c>
      <c r="G700" t="s">
        <v>235</v>
      </c>
      <c r="H700" t="str">
        <f t="shared" si="11"/>
        <v>蜘蛛</v>
      </c>
      <c r="I700" t="s">
        <v>184</v>
      </c>
    </row>
    <row r="701" spans="1:9" x14ac:dyDescent="0.25">
      <c r="A701" t="s">
        <v>287</v>
      </c>
      <c r="B701" s="1">
        <v>43579</v>
      </c>
      <c r="C701">
        <v>13</v>
      </c>
      <c r="D701" t="s">
        <v>130</v>
      </c>
      <c r="E701" t="s">
        <v>153</v>
      </c>
      <c r="F701" t="s">
        <v>154</v>
      </c>
      <c r="H701">
        <f t="shared" si="11"/>
        <v>0</v>
      </c>
      <c r="I701" t="s">
        <v>153</v>
      </c>
    </row>
    <row r="702" spans="1:9" x14ac:dyDescent="0.25">
      <c r="A702" t="s">
        <v>287</v>
      </c>
      <c r="B702" s="1">
        <v>43579</v>
      </c>
      <c r="C702">
        <v>1</v>
      </c>
      <c r="D702" t="s">
        <v>130</v>
      </c>
      <c r="E702" t="s">
        <v>153</v>
      </c>
      <c r="F702" t="s">
        <v>163</v>
      </c>
      <c r="G702" t="s">
        <v>227</v>
      </c>
      <c r="H702">
        <f t="shared" si="11"/>
        <v>0</v>
      </c>
      <c r="I702" t="s">
        <v>153</v>
      </c>
    </row>
    <row r="703" spans="1:9" x14ac:dyDescent="0.25">
      <c r="A703" t="s">
        <v>287</v>
      </c>
      <c r="B703" s="1">
        <v>43579</v>
      </c>
      <c r="C703">
        <v>55</v>
      </c>
      <c r="D703" t="s">
        <v>130</v>
      </c>
      <c r="E703" t="s">
        <v>155</v>
      </c>
      <c r="F703" t="s">
        <v>154</v>
      </c>
      <c r="G703" t="s">
        <v>167</v>
      </c>
      <c r="H703">
        <f t="shared" si="11"/>
        <v>0</v>
      </c>
      <c r="I703" t="s">
        <v>155</v>
      </c>
    </row>
    <row r="704" spans="1:9" x14ac:dyDescent="0.25">
      <c r="A704" t="s">
        <v>287</v>
      </c>
      <c r="B704" s="1">
        <v>43579</v>
      </c>
      <c r="C704">
        <v>7</v>
      </c>
      <c r="D704" t="s">
        <v>130</v>
      </c>
      <c r="E704" t="s">
        <v>155</v>
      </c>
      <c r="F704" t="s">
        <v>154</v>
      </c>
      <c r="G704" t="s">
        <v>157</v>
      </c>
      <c r="H704">
        <f t="shared" si="11"/>
        <v>0</v>
      </c>
      <c r="I704" t="s">
        <v>155</v>
      </c>
    </row>
    <row r="705" spans="1:9" x14ac:dyDescent="0.25">
      <c r="A705" t="s">
        <v>287</v>
      </c>
      <c r="B705" s="1">
        <v>43579</v>
      </c>
      <c r="C705">
        <v>1</v>
      </c>
      <c r="D705" t="s">
        <v>132</v>
      </c>
      <c r="E705" t="s">
        <v>158</v>
      </c>
      <c r="F705" t="s">
        <v>159</v>
      </c>
      <c r="G705" t="s">
        <v>135</v>
      </c>
      <c r="H705" t="str">
        <f t="shared" si="11"/>
        <v>葉蟬</v>
      </c>
      <c r="I705" t="s">
        <v>158</v>
      </c>
    </row>
    <row r="706" spans="1:9" x14ac:dyDescent="0.25">
      <c r="A706" t="s">
        <v>287</v>
      </c>
      <c r="B706" s="1">
        <v>43579</v>
      </c>
      <c r="C706">
        <v>1</v>
      </c>
      <c r="D706" t="s">
        <v>132</v>
      </c>
      <c r="E706" t="s">
        <v>169</v>
      </c>
      <c r="F706" t="s">
        <v>159</v>
      </c>
      <c r="G706" t="s">
        <v>139</v>
      </c>
      <c r="H706" t="str">
        <f t="shared" si="11"/>
        <v>飛蝨</v>
      </c>
      <c r="I706" t="s">
        <v>169</v>
      </c>
    </row>
    <row r="707" spans="1:9" x14ac:dyDescent="0.25">
      <c r="A707" t="s">
        <v>287</v>
      </c>
      <c r="B707" s="1">
        <v>43600</v>
      </c>
      <c r="C707">
        <v>4</v>
      </c>
      <c r="D707" t="s">
        <v>130</v>
      </c>
      <c r="E707" t="s">
        <v>203</v>
      </c>
      <c r="F707" t="s">
        <v>154</v>
      </c>
      <c r="G707" t="s">
        <v>214</v>
      </c>
      <c r="H707">
        <f t="shared" si="11"/>
        <v>0</v>
      </c>
      <c r="I707" t="s">
        <v>203</v>
      </c>
    </row>
    <row r="708" spans="1:9" x14ac:dyDescent="0.25">
      <c r="A708" t="s">
        <v>287</v>
      </c>
      <c r="B708" s="1">
        <v>43600</v>
      </c>
      <c r="C708">
        <v>1</v>
      </c>
      <c r="D708" t="s">
        <v>132</v>
      </c>
      <c r="E708" t="s">
        <v>196</v>
      </c>
      <c r="F708" t="s">
        <v>163</v>
      </c>
      <c r="H708">
        <f t="shared" si="11"/>
        <v>0</v>
      </c>
      <c r="I708" t="s">
        <v>196</v>
      </c>
    </row>
    <row r="709" spans="1:9" x14ac:dyDescent="0.25">
      <c r="A709" t="s">
        <v>287</v>
      </c>
      <c r="B709" s="1">
        <v>43600</v>
      </c>
      <c r="C709">
        <v>3</v>
      </c>
      <c r="D709" t="s">
        <v>140</v>
      </c>
      <c r="E709" t="s">
        <v>197</v>
      </c>
      <c r="F709" t="s">
        <v>161</v>
      </c>
      <c r="H709">
        <f t="shared" si="11"/>
        <v>0</v>
      </c>
      <c r="I709" t="s">
        <v>197</v>
      </c>
    </row>
    <row r="710" spans="1:9" x14ac:dyDescent="0.25">
      <c r="A710" t="s">
        <v>287</v>
      </c>
      <c r="B710" s="1">
        <v>43600</v>
      </c>
      <c r="C710">
        <v>2</v>
      </c>
      <c r="D710" t="s">
        <v>133</v>
      </c>
      <c r="E710" t="s">
        <v>173</v>
      </c>
      <c r="F710" t="s">
        <v>163</v>
      </c>
      <c r="H710" t="str">
        <f t="shared" si="11"/>
        <v>蜘蛛</v>
      </c>
      <c r="I710" t="s">
        <v>173</v>
      </c>
    </row>
    <row r="711" spans="1:9" x14ac:dyDescent="0.25">
      <c r="A711" t="s">
        <v>287</v>
      </c>
      <c r="B711" s="1">
        <v>43600</v>
      </c>
      <c r="C711">
        <v>1</v>
      </c>
      <c r="D711" t="s">
        <v>130</v>
      </c>
      <c r="E711" t="s">
        <v>162</v>
      </c>
      <c r="F711" t="s">
        <v>163</v>
      </c>
      <c r="H711">
        <f t="shared" si="11"/>
        <v>0</v>
      </c>
      <c r="I711" t="s">
        <v>162</v>
      </c>
    </row>
    <row r="712" spans="1:9" x14ac:dyDescent="0.25">
      <c r="A712" t="s">
        <v>287</v>
      </c>
      <c r="B712" s="1">
        <v>43600</v>
      </c>
      <c r="C712">
        <v>4</v>
      </c>
      <c r="D712" t="s">
        <v>133</v>
      </c>
      <c r="E712" t="s">
        <v>184</v>
      </c>
      <c r="F712" t="s">
        <v>163</v>
      </c>
      <c r="G712" t="s">
        <v>233</v>
      </c>
      <c r="H712" t="str">
        <f t="shared" si="11"/>
        <v>蜘蛛</v>
      </c>
      <c r="I712" t="s">
        <v>184</v>
      </c>
    </row>
    <row r="713" spans="1:9" x14ac:dyDescent="0.25">
      <c r="A713" t="s">
        <v>287</v>
      </c>
      <c r="B713" s="1">
        <v>43600</v>
      </c>
      <c r="C713">
        <v>7</v>
      </c>
      <c r="D713" t="s">
        <v>133</v>
      </c>
      <c r="E713" t="s">
        <v>184</v>
      </c>
      <c r="F713" t="s">
        <v>163</v>
      </c>
      <c r="G713" t="s">
        <v>234</v>
      </c>
      <c r="H713" t="str">
        <f t="shared" si="11"/>
        <v>蜘蛛</v>
      </c>
      <c r="I713" t="s">
        <v>184</v>
      </c>
    </row>
    <row r="714" spans="1:9" x14ac:dyDescent="0.25">
      <c r="A714" t="s">
        <v>287</v>
      </c>
      <c r="B714" s="1">
        <v>43600</v>
      </c>
      <c r="C714">
        <v>7</v>
      </c>
      <c r="D714" t="s">
        <v>133</v>
      </c>
      <c r="E714" t="s">
        <v>184</v>
      </c>
      <c r="F714" t="s">
        <v>163</v>
      </c>
      <c r="G714" t="s">
        <v>235</v>
      </c>
      <c r="H714" t="str">
        <f t="shared" si="11"/>
        <v>蜘蛛</v>
      </c>
      <c r="I714" t="s">
        <v>184</v>
      </c>
    </row>
    <row r="715" spans="1:9" x14ac:dyDescent="0.25">
      <c r="A715" t="s">
        <v>287</v>
      </c>
      <c r="B715" s="1">
        <v>43600</v>
      </c>
      <c r="C715">
        <v>1</v>
      </c>
      <c r="D715" t="s">
        <v>140</v>
      </c>
      <c r="E715" t="s">
        <v>237</v>
      </c>
      <c r="F715" t="s">
        <v>161</v>
      </c>
      <c r="H715">
        <f t="shared" si="11"/>
        <v>0</v>
      </c>
      <c r="I715" t="s">
        <v>237</v>
      </c>
    </row>
    <row r="716" spans="1:9" x14ac:dyDescent="0.25">
      <c r="A716" t="s">
        <v>287</v>
      </c>
      <c r="B716" s="1">
        <v>43600</v>
      </c>
      <c r="C716">
        <v>12</v>
      </c>
      <c r="D716" t="s">
        <v>130</v>
      </c>
      <c r="E716" t="s">
        <v>153</v>
      </c>
      <c r="F716" t="s">
        <v>154</v>
      </c>
      <c r="H716">
        <f t="shared" si="11"/>
        <v>0</v>
      </c>
      <c r="I716" t="s">
        <v>153</v>
      </c>
    </row>
    <row r="717" spans="1:9" x14ac:dyDescent="0.25">
      <c r="A717" t="s">
        <v>287</v>
      </c>
      <c r="B717" s="1">
        <v>43600</v>
      </c>
      <c r="C717">
        <v>2</v>
      </c>
      <c r="D717" t="s">
        <v>130</v>
      </c>
      <c r="E717" t="s">
        <v>153</v>
      </c>
      <c r="F717" t="s">
        <v>163</v>
      </c>
      <c r="G717" t="s">
        <v>227</v>
      </c>
      <c r="H717">
        <f t="shared" si="11"/>
        <v>0</v>
      </c>
      <c r="I717" t="s">
        <v>153</v>
      </c>
    </row>
    <row r="718" spans="1:9" x14ac:dyDescent="0.25">
      <c r="A718" t="s">
        <v>287</v>
      </c>
      <c r="B718" s="1">
        <v>43600</v>
      </c>
      <c r="C718">
        <v>3</v>
      </c>
      <c r="D718" t="s">
        <v>141</v>
      </c>
      <c r="E718" t="s">
        <v>228</v>
      </c>
      <c r="F718" t="s">
        <v>171</v>
      </c>
      <c r="H718">
        <f t="shared" si="11"/>
        <v>0</v>
      </c>
      <c r="I718" t="s">
        <v>228</v>
      </c>
    </row>
    <row r="719" spans="1:9" x14ac:dyDescent="0.25">
      <c r="A719" t="s">
        <v>287</v>
      </c>
      <c r="B719" s="1">
        <v>43600</v>
      </c>
      <c r="C719">
        <v>5</v>
      </c>
      <c r="D719" t="s">
        <v>130</v>
      </c>
      <c r="E719" t="s">
        <v>155</v>
      </c>
      <c r="F719" t="s">
        <v>154</v>
      </c>
      <c r="G719" t="s">
        <v>166</v>
      </c>
      <c r="H719">
        <f t="shared" si="11"/>
        <v>0</v>
      </c>
      <c r="I719" t="s">
        <v>155</v>
      </c>
    </row>
    <row r="720" spans="1:9" x14ac:dyDescent="0.25">
      <c r="A720" t="s">
        <v>287</v>
      </c>
      <c r="B720" s="1">
        <v>43600</v>
      </c>
      <c r="C720">
        <v>1</v>
      </c>
      <c r="D720" t="s">
        <v>132</v>
      </c>
      <c r="E720" t="s">
        <v>185</v>
      </c>
      <c r="F720" t="s">
        <v>159</v>
      </c>
      <c r="G720" t="s">
        <v>205</v>
      </c>
      <c r="H720">
        <f t="shared" si="11"/>
        <v>0</v>
      </c>
      <c r="I720" t="s">
        <v>185</v>
      </c>
    </row>
    <row r="721" spans="1:9" x14ac:dyDescent="0.25">
      <c r="A721" t="s">
        <v>287</v>
      </c>
      <c r="B721" s="1">
        <v>43600</v>
      </c>
      <c r="C721">
        <v>6</v>
      </c>
      <c r="D721" t="s">
        <v>132</v>
      </c>
      <c r="E721" t="s">
        <v>169</v>
      </c>
      <c r="F721" t="s">
        <v>159</v>
      </c>
      <c r="G721" t="s">
        <v>139</v>
      </c>
      <c r="H721" t="str">
        <f t="shared" si="11"/>
        <v>飛蝨</v>
      </c>
      <c r="I721" t="s">
        <v>169</v>
      </c>
    </row>
    <row r="722" spans="1:9" x14ac:dyDescent="0.25">
      <c r="A722" t="s">
        <v>287</v>
      </c>
      <c r="B722" s="1">
        <v>43600</v>
      </c>
      <c r="C722">
        <v>6</v>
      </c>
      <c r="D722" t="s">
        <v>132</v>
      </c>
      <c r="E722" t="s">
        <v>169</v>
      </c>
      <c r="F722" t="s">
        <v>159</v>
      </c>
      <c r="G722" t="s">
        <v>128</v>
      </c>
      <c r="H722" t="str">
        <f t="shared" si="11"/>
        <v>飛蝨</v>
      </c>
      <c r="I722" t="s">
        <v>169</v>
      </c>
    </row>
    <row r="723" spans="1:9" x14ac:dyDescent="0.25">
      <c r="A723" t="s">
        <v>287</v>
      </c>
      <c r="B723" s="1">
        <v>43600</v>
      </c>
      <c r="C723">
        <v>1</v>
      </c>
      <c r="D723" t="s">
        <v>140</v>
      </c>
      <c r="E723" t="s">
        <v>180</v>
      </c>
      <c r="F723" t="s">
        <v>161</v>
      </c>
      <c r="H723">
        <f t="shared" si="11"/>
        <v>0</v>
      </c>
      <c r="I723" t="s">
        <v>180</v>
      </c>
    </row>
    <row r="724" spans="1:9" x14ac:dyDescent="0.25">
      <c r="A724" t="s">
        <v>287</v>
      </c>
      <c r="B724" s="1">
        <v>43600</v>
      </c>
      <c r="C724">
        <v>1</v>
      </c>
      <c r="D724" t="s">
        <v>133</v>
      </c>
      <c r="E724" t="s">
        <v>201</v>
      </c>
      <c r="F724" t="s">
        <v>163</v>
      </c>
      <c r="H724" t="str">
        <f t="shared" si="11"/>
        <v>蜘蛛</v>
      </c>
      <c r="I724" t="s">
        <v>201</v>
      </c>
    </row>
    <row r="725" spans="1:9" x14ac:dyDescent="0.25">
      <c r="A725" t="s">
        <v>287</v>
      </c>
      <c r="B725" s="1">
        <v>43600</v>
      </c>
      <c r="C725">
        <v>1</v>
      </c>
      <c r="D725" t="s">
        <v>144</v>
      </c>
      <c r="E725" t="s">
        <v>190</v>
      </c>
      <c r="F725" t="s">
        <v>159</v>
      </c>
      <c r="H725">
        <f t="shared" si="11"/>
        <v>0</v>
      </c>
      <c r="I725" t="s">
        <v>190</v>
      </c>
    </row>
    <row r="726" spans="1:9" x14ac:dyDescent="0.25">
      <c r="A726" t="s">
        <v>287</v>
      </c>
      <c r="B726" s="1">
        <v>43600</v>
      </c>
      <c r="C726">
        <v>3</v>
      </c>
      <c r="D726" t="s">
        <v>130</v>
      </c>
      <c r="E726" t="s">
        <v>131</v>
      </c>
      <c r="F726" t="s">
        <v>154</v>
      </c>
      <c r="H726">
        <f t="shared" si="11"/>
        <v>0</v>
      </c>
      <c r="I726" t="s">
        <v>131</v>
      </c>
    </row>
    <row r="727" spans="1:9" x14ac:dyDescent="0.25">
      <c r="A727" t="s">
        <v>287</v>
      </c>
      <c r="B727" s="1">
        <v>43616</v>
      </c>
      <c r="C727">
        <v>4</v>
      </c>
      <c r="D727" t="s">
        <v>140</v>
      </c>
      <c r="E727" t="s">
        <v>232</v>
      </c>
      <c r="F727" t="s">
        <v>161</v>
      </c>
      <c r="H727">
        <f t="shared" si="11"/>
        <v>0</v>
      </c>
      <c r="I727" t="s">
        <v>232</v>
      </c>
    </row>
    <row r="728" spans="1:9" x14ac:dyDescent="0.25">
      <c r="A728" t="s">
        <v>287</v>
      </c>
      <c r="B728" s="1">
        <v>43616</v>
      </c>
      <c r="C728">
        <v>16</v>
      </c>
      <c r="D728" t="s">
        <v>130</v>
      </c>
      <c r="E728" t="s">
        <v>195</v>
      </c>
      <c r="F728" t="s">
        <v>154</v>
      </c>
      <c r="H728">
        <f t="shared" si="11"/>
        <v>0</v>
      </c>
      <c r="I728" t="s">
        <v>195</v>
      </c>
    </row>
    <row r="729" spans="1:9" x14ac:dyDescent="0.25">
      <c r="A729" t="s">
        <v>287</v>
      </c>
      <c r="B729" s="1">
        <v>43616</v>
      </c>
      <c r="C729">
        <v>5</v>
      </c>
      <c r="D729" t="s">
        <v>130</v>
      </c>
      <c r="E729" t="s">
        <v>203</v>
      </c>
      <c r="F729" t="s">
        <v>154</v>
      </c>
      <c r="G729" t="s">
        <v>214</v>
      </c>
      <c r="H729">
        <f t="shared" ref="H729:H800" si="12">IF(OR(COUNTIF(E729,"飛蝨*"),COUNTIF(E729,"稻蝨*")),"飛蝨",IF(COUNTIF(E729,"葉蟬*"),"葉蟬",IF(COUNTIF(E729,"瓢蟲*"),"瓢蟲",IF(COUNTIF(D729,"蜘蛛*"),"蜘蛛", 0))))</f>
        <v>0</v>
      </c>
      <c r="I729" t="s">
        <v>203</v>
      </c>
    </row>
    <row r="730" spans="1:9" x14ac:dyDescent="0.25">
      <c r="A730" t="s">
        <v>287</v>
      </c>
      <c r="B730" s="1">
        <v>43616</v>
      </c>
      <c r="C730">
        <v>1</v>
      </c>
      <c r="D730" t="s">
        <v>140</v>
      </c>
      <c r="E730" t="s">
        <v>197</v>
      </c>
      <c r="F730" t="s">
        <v>161</v>
      </c>
      <c r="H730">
        <f t="shared" si="12"/>
        <v>0</v>
      </c>
      <c r="I730" t="s">
        <v>197</v>
      </c>
    </row>
    <row r="731" spans="1:9" x14ac:dyDescent="0.25">
      <c r="A731" t="s">
        <v>287</v>
      </c>
      <c r="B731" s="1">
        <v>43616</v>
      </c>
      <c r="C731">
        <v>2</v>
      </c>
      <c r="D731" t="s">
        <v>134</v>
      </c>
      <c r="E731" t="s">
        <v>198</v>
      </c>
      <c r="F731" t="s">
        <v>171</v>
      </c>
      <c r="G731" t="s">
        <v>145</v>
      </c>
      <c r="H731">
        <f t="shared" si="12"/>
        <v>0</v>
      </c>
      <c r="I731" t="s">
        <v>198</v>
      </c>
    </row>
    <row r="732" spans="1:9" x14ac:dyDescent="0.25">
      <c r="A732" t="s">
        <v>287</v>
      </c>
      <c r="B732" s="1">
        <v>43616</v>
      </c>
      <c r="C732">
        <v>2</v>
      </c>
      <c r="D732" t="s">
        <v>130</v>
      </c>
      <c r="E732" t="s">
        <v>162</v>
      </c>
      <c r="F732" t="s">
        <v>163</v>
      </c>
      <c r="H732">
        <f t="shared" si="12"/>
        <v>0</v>
      </c>
      <c r="I732" t="s">
        <v>162</v>
      </c>
    </row>
    <row r="733" spans="1:9" x14ac:dyDescent="0.25">
      <c r="A733" t="s">
        <v>287</v>
      </c>
      <c r="B733" s="1">
        <v>43616</v>
      </c>
      <c r="C733">
        <v>4</v>
      </c>
      <c r="D733" t="s">
        <v>133</v>
      </c>
      <c r="E733" t="s">
        <v>184</v>
      </c>
      <c r="F733" t="s">
        <v>163</v>
      </c>
      <c r="G733" t="s">
        <v>235</v>
      </c>
      <c r="H733" t="str">
        <f t="shared" si="12"/>
        <v>蜘蛛</v>
      </c>
      <c r="I733" t="s">
        <v>184</v>
      </c>
    </row>
    <row r="734" spans="1:9" x14ac:dyDescent="0.25">
      <c r="A734" t="s">
        <v>287</v>
      </c>
      <c r="B734" s="1">
        <v>43616</v>
      </c>
      <c r="C734">
        <v>1</v>
      </c>
      <c r="D734" t="s">
        <v>133</v>
      </c>
      <c r="E734" t="s">
        <v>184</v>
      </c>
      <c r="F734" t="s">
        <v>163</v>
      </c>
      <c r="G734" t="s">
        <v>235</v>
      </c>
      <c r="H734" t="str">
        <f t="shared" si="12"/>
        <v>蜘蛛</v>
      </c>
      <c r="I734" t="s">
        <v>184</v>
      </c>
    </row>
    <row r="735" spans="1:9" x14ac:dyDescent="0.25">
      <c r="A735" t="s">
        <v>287</v>
      </c>
      <c r="B735" s="1">
        <v>43616</v>
      </c>
      <c r="C735">
        <v>1</v>
      </c>
      <c r="D735" t="s">
        <v>133</v>
      </c>
      <c r="E735" t="s">
        <v>215</v>
      </c>
      <c r="F735" t="s">
        <v>163</v>
      </c>
      <c r="H735" t="str">
        <f t="shared" si="12"/>
        <v>蜘蛛</v>
      </c>
      <c r="I735" t="s">
        <v>215</v>
      </c>
    </row>
    <row r="736" spans="1:9" x14ac:dyDescent="0.25">
      <c r="A736" t="s">
        <v>287</v>
      </c>
      <c r="B736" s="1">
        <v>43616</v>
      </c>
      <c r="C736">
        <v>7</v>
      </c>
      <c r="D736" t="s">
        <v>130</v>
      </c>
      <c r="E736" t="s">
        <v>153</v>
      </c>
      <c r="F736" t="s">
        <v>154</v>
      </c>
      <c r="H736">
        <f t="shared" si="12"/>
        <v>0</v>
      </c>
      <c r="I736" t="s">
        <v>153</v>
      </c>
    </row>
    <row r="737" spans="1:9" x14ac:dyDescent="0.25">
      <c r="A737" t="s">
        <v>287</v>
      </c>
      <c r="B737" s="1">
        <v>43616</v>
      </c>
      <c r="C737">
        <v>2</v>
      </c>
      <c r="D737" t="s">
        <v>130</v>
      </c>
      <c r="E737" t="s">
        <v>155</v>
      </c>
      <c r="F737" t="s">
        <v>154</v>
      </c>
      <c r="G737" t="s">
        <v>167</v>
      </c>
      <c r="H737">
        <f t="shared" si="12"/>
        <v>0</v>
      </c>
      <c r="I737" t="s">
        <v>155</v>
      </c>
    </row>
    <row r="738" spans="1:9" x14ac:dyDescent="0.25">
      <c r="A738" t="s">
        <v>287</v>
      </c>
      <c r="B738" s="1">
        <v>43616</v>
      </c>
      <c r="C738">
        <v>19</v>
      </c>
      <c r="D738" t="s">
        <v>130</v>
      </c>
      <c r="E738" t="s">
        <v>155</v>
      </c>
      <c r="F738" t="s">
        <v>154</v>
      </c>
      <c r="G738" t="s">
        <v>156</v>
      </c>
      <c r="H738">
        <f t="shared" si="12"/>
        <v>0</v>
      </c>
      <c r="I738" t="s">
        <v>155</v>
      </c>
    </row>
    <row r="739" spans="1:9" x14ac:dyDescent="0.25">
      <c r="A739" t="s">
        <v>287</v>
      </c>
      <c r="B739" s="1">
        <v>43616</v>
      </c>
      <c r="C739">
        <v>3</v>
      </c>
      <c r="D739" t="s">
        <v>130</v>
      </c>
      <c r="E739" t="s">
        <v>155</v>
      </c>
      <c r="F739" t="s">
        <v>154</v>
      </c>
      <c r="G739" t="s">
        <v>157</v>
      </c>
      <c r="H739">
        <f t="shared" si="12"/>
        <v>0</v>
      </c>
      <c r="I739" t="s">
        <v>155</v>
      </c>
    </row>
    <row r="740" spans="1:9" x14ac:dyDescent="0.25">
      <c r="A740" t="s">
        <v>287</v>
      </c>
      <c r="B740" s="1">
        <v>43616</v>
      </c>
      <c r="C740">
        <v>6</v>
      </c>
      <c r="D740" t="s">
        <v>130</v>
      </c>
      <c r="E740" t="s">
        <v>155</v>
      </c>
      <c r="F740" t="s">
        <v>154</v>
      </c>
      <c r="G740" t="s">
        <v>168</v>
      </c>
      <c r="H740">
        <f t="shared" si="12"/>
        <v>0</v>
      </c>
      <c r="I740" t="s">
        <v>155</v>
      </c>
    </row>
    <row r="741" spans="1:9" x14ac:dyDescent="0.25">
      <c r="A741" t="s">
        <v>287</v>
      </c>
      <c r="B741" s="1">
        <v>43616</v>
      </c>
      <c r="C741">
        <v>1</v>
      </c>
      <c r="D741" t="s">
        <v>132</v>
      </c>
      <c r="E741" t="s">
        <v>185</v>
      </c>
      <c r="F741" t="s">
        <v>159</v>
      </c>
      <c r="G741" t="s">
        <v>205</v>
      </c>
      <c r="H741">
        <f t="shared" si="12"/>
        <v>0</v>
      </c>
      <c r="I741" t="s">
        <v>185</v>
      </c>
    </row>
    <row r="742" spans="1:9" x14ac:dyDescent="0.25">
      <c r="A742" t="s">
        <v>287</v>
      </c>
      <c r="B742" s="1">
        <v>43616</v>
      </c>
      <c r="C742">
        <v>1</v>
      </c>
      <c r="D742" t="s">
        <v>132</v>
      </c>
      <c r="E742" t="s">
        <v>158</v>
      </c>
      <c r="F742" t="s">
        <v>159</v>
      </c>
      <c r="G742" t="s">
        <v>135</v>
      </c>
      <c r="H742" t="str">
        <f t="shared" si="12"/>
        <v>葉蟬</v>
      </c>
      <c r="I742" t="s">
        <v>158</v>
      </c>
    </row>
    <row r="743" spans="1:9" x14ac:dyDescent="0.25">
      <c r="A743" t="s">
        <v>287</v>
      </c>
      <c r="B743" s="1">
        <v>43616</v>
      </c>
      <c r="C743">
        <v>1</v>
      </c>
      <c r="D743" t="s">
        <v>132</v>
      </c>
      <c r="E743" t="s">
        <v>158</v>
      </c>
      <c r="F743" t="s">
        <v>159</v>
      </c>
      <c r="G743" t="s">
        <v>137</v>
      </c>
      <c r="H743" t="str">
        <f t="shared" si="12"/>
        <v>葉蟬</v>
      </c>
      <c r="I743" t="s">
        <v>158</v>
      </c>
    </row>
    <row r="744" spans="1:9" x14ac:dyDescent="0.25">
      <c r="A744" t="s">
        <v>287</v>
      </c>
      <c r="B744" s="1">
        <v>43616</v>
      </c>
      <c r="C744">
        <v>1</v>
      </c>
      <c r="D744" t="s">
        <v>284</v>
      </c>
      <c r="E744" t="s">
        <v>285</v>
      </c>
      <c r="F744" t="s">
        <v>154</v>
      </c>
      <c r="H744">
        <f t="shared" si="12"/>
        <v>0</v>
      </c>
      <c r="I744" t="s">
        <v>285</v>
      </c>
    </row>
    <row r="745" spans="1:9" x14ac:dyDescent="0.25">
      <c r="A745" t="s">
        <v>287</v>
      </c>
      <c r="B745" s="1">
        <v>43616</v>
      </c>
      <c r="C745">
        <v>1</v>
      </c>
      <c r="D745" t="s">
        <v>133</v>
      </c>
      <c r="E745" t="s">
        <v>286</v>
      </c>
      <c r="F745" t="s">
        <v>163</v>
      </c>
      <c r="H745" t="str">
        <f t="shared" si="12"/>
        <v>蜘蛛</v>
      </c>
      <c r="I745" t="s">
        <v>286</v>
      </c>
    </row>
    <row r="746" spans="1:9" x14ac:dyDescent="0.25">
      <c r="A746" t="s">
        <v>287</v>
      </c>
      <c r="B746" s="1">
        <v>43616</v>
      </c>
      <c r="C746">
        <v>5</v>
      </c>
      <c r="D746" t="s">
        <v>130</v>
      </c>
      <c r="E746" t="s">
        <v>269</v>
      </c>
      <c r="F746" t="s">
        <v>163</v>
      </c>
      <c r="H746">
        <f t="shared" si="12"/>
        <v>0</v>
      </c>
      <c r="I746" t="s">
        <v>269</v>
      </c>
    </row>
    <row r="747" spans="1:9" x14ac:dyDescent="0.25">
      <c r="A747" t="s">
        <v>287</v>
      </c>
      <c r="B747" s="1">
        <v>43616</v>
      </c>
      <c r="C747">
        <v>28</v>
      </c>
      <c r="D747" t="s">
        <v>132</v>
      </c>
      <c r="E747" t="s">
        <v>169</v>
      </c>
      <c r="F747" t="s">
        <v>159</v>
      </c>
      <c r="G747" t="s">
        <v>139</v>
      </c>
      <c r="H747" t="str">
        <f t="shared" si="12"/>
        <v>飛蝨</v>
      </c>
      <c r="I747" t="s">
        <v>169</v>
      </c>
    </row>
    <row r="748" spans="1:9" x14ac:dyDescent="0.25">
      <c r="A748" t="s">
        <v>287</v>
      </c>
      <c r="B748" s="1">
        <v>43616</v>
      </c>
      <c r="C748">
        <v>1</v>
      </c>
      <c r="D748" t="s">
        <v>134</v>
      </c>
      <c r="E748" t="s">
        <v>143</v>
      </c>
      <c r="F748" t="s">
        <v>163</v>
      </c>
      <c r="G748" t="s">
        <v>142</v>
      </c>
      <c r="H748" t="str">
        <f t="shared" si="12"/>
        <v>瓢蟲</v>
      </c>
      <c r="I748" t="s">
        <v>143</v>
      </c>
    </row>
    <row r="749" spans="1:9" x14ac:dyDescent="0.25">
      <c r="A749" t="s">
        <v>287</v>
      </c>
      <c r="B749" s="1">
        <v>43616</v>
      </c>
      <c r="C749">
        <v>2</v>
      </c>
      <c r="D749" t="s">
        <v>138</v>
      </c>
      <c r="E749" t="s">
        <v>210</v>
      </c>
      <c r="F749" t="s">
        <v>159</v>
      </c>
      <c r="H749">
        <f t="shared" si="12"/>
        <v>0</v>
      </c>
      <c r="I749" t="s">
        <v>210</v>
      </c>
    </row>
    <row r="750" spans="1:9" x14ac:dyDescent="0.25">
      <c r="A750" t="s">
        <v>287</v>
      </c>
      <c r="B750" s="1">
        <v>43616</v>
      </c>
      <c r="C750">
        <v>2</v>
      </c>
      <c r="D750" t="s">
        <v>130</v>
      </c>
      <c r="E750" t="s">
        <v>220</v>
      </c>
      <c r="F750" t="s">
        <v>161</v>
      </c>
      <c r="H750">
        <f t="shared" si="12"/>
        <v>0</v>
      </c>
      <c r="I750" t="s">
        <v>220</v>
      </c>
    </row>
    <row r="751" spans="1:9" x14ac:dyDescent="0.25">
      <c r="A751" t="s">
        <v>287</v>
      </c>
      <c r="B751" s="1">
        <v>43633</v>
      </c>
      <c r="C751">
        <v>4</v>
      </c>
      <c r="D751" t="s">
        <v>140</v>
      </c>
      <c r="E751" t="s">
        <v>232</v>
      </c>
      <c r="F751" t="s">
        <v>161</v>
      </c>
      <c r="H751">
        <f t="shared" si="12"/>
        <v>0</v>
      </c>
      <c r="I751" t="s">
        <v>232</v>
      </c>
    </row>
    <row r="752" spans="1:9" x14ac:dyDescent="0.25">
      <c r="A752" t="s">
        <v>287</v>
      </c>
      <c r="B752" s="1">
        <v>43633</v>
      </c>
      <c r="C752">
        <v>1</v>
      </c>
      <c r="D752" t="s">
        <v>133</v>
      </c>
      <c r="E752" t="s">
        <v>251</v>
      </c>
      <c r="F752" t="s">
        <v>163</v>
      </c>
      <c r="H752" t="str">
        <f t="shared" si="12"/>
        <v>蜘蛛</v>
      </c>
      <c r="I752" t="s">
        <v>251</v>
      </c>
    </row>
    <row r="753" spans="1:9" x14ac:dyDescent="0.25">
      <c r="A753" t="s">
        <v>287</v>
      </c>
      <c r="B753" s="1">
        <v>43633</v>
      </c>
      <c r="C753">
        <v>6</v>
      </c>
      <c r="D753" t="s">
        <v>130</v>
      </c>
      <c r="E753" t="s">
        <v>203</v>
      </c>
      <c r="F753" t="s">
        <v>154</v>
      </c>
      <c r="G753" t="s">
        <v>214</v>
      </c>
      <c r="H753">
        <f t="shared" si="12"/>
        <v>0</v>
      </c>
      <c r="I753" t="s">
        <v>203</v>
      </c>
    </row>
    <row r="754" spans="1:9" x14ac:dyDescent="0.25">
      <c r="A754" t="s">
        <v>287</v>
      </c>
      <c r="B754" s="1">
        <v>43633</v>
      </c>
      <c r="C754">
        <v>2</v>
      </c>
      <c r="D754" t="s">
        <v>132</v>
      </c>
      <c r="E754" t="s">
        <v>182</v>
      </c>
      <c r="F754" t="s">
        <v>163</v>
      </c>
      <c r="G754" t="s">
        <v>183</v>
      </c>
      <c r="H754">
        <f t="shared" si="12"/>
        <v>0</v>
      </c>
      <c r="I754" t="s">
        <v>182</v>
      </c>
    </row>
    <row r="755" spans="1:9" x14ac:dyDescent="0.25">
      <c r="A755" t="s">
        <v>287</v>
      </c>
      <c r="B755" s="1">
        <v>43633</v>
      </c>
      <c r="C755">
        <v>1</v>
      </c>
      <c r="D755" t="s">
        <v>134</v>
      </c>
      <c r="E755" t="s">
        <v>198</v>
      </c>
      <c r="F755" t="s">
        <v>171</v>
      </c>
      <c r="G755" t="s">
        <v>145</v>
      </c>
      <c r="H755">
        <f t="shared" si="12"/>
        <v>0</v>
      </c>
      <c r="I755" t="s">
        <v>198</v>
      </c>
    </row>
    <row r="756" spans="1:9" x14ac:dyDescent="0.25">
      <c r="A756" t="s">
        <v>287</v>
      </c>
      <c r="B756" s="1">
        <v>43633</v>
      </c>
      <c r="C756">
        <v>2</v>
      </c>
      <c r="D756" t="s">
        <v>133</v>
      </c>
      <c r="E756" t="s">
        <v>173</v>
      </c>
      <c r="F756" t="s">
        <v>163</v>
      </c>
      <c r="H756" t="str">
        <f t="shared" si="12"/>
        <v>蜘蛛</v>
      </c>
      <c r="I756" t="s">
        <v>173</v>
      </c>
    </row>
    <row r="757" spans="1:9" x14ac:dyDescent="0.25">
      <c r="A757" t="s">
        <v>287</v>
      </c>
      <c r="B757" s="1">
        <v>43633</v>
      </c>
      <c r="C757">
        <v>2</v>
      </c>
      <c r="D757" t="s">
        <v>133</v>
      </c>
      <c r="E757" t="s">
        <v>184</v>
      </c>
      <c r="F757" t="s">
        <v>163</v>
      </c>
      <c r="G757" t="s">
        <v>233</v>
      </c>
      <c r="H757" t="str">
        <f t="shared" si="12"/>
        <v>蜘蛛</v>
      </c>
      <c r="I757" t="s">
        <v>184</v>
      </c>
    </row>
    <row r="758" spans="1:9" x14ac:dyDescent="0.25">
      <c r="A758" t="s">
        <v>287</v>
      </c>
      <c r="B758" s="1">
        <v>43633</v>
      </c>
      <c r="C758">
        <v>1</v>
      </c>
      <c r="D758" t="s">
        <v>133</v>
      </c>
      <c r="E758" t="s">
        <v>184</v>
      </c>
      <c r="F758" t="s">
        <v>163</v>
      </c>
      <c r="G758" t="s">
        <v>253</v>
      </c>
      <c r="H758" t="str">
        <f t="shared" si="12"/>
        <v>蜘蛛</v>
      </c>
      <c r="I758" t="s">
        <v>184</v>
      </c>
    </row>
    <row r="759" spans="1:9" x14ac:dyDescent="0.25">
      <c r="A759" t="s">
        <v>287</v>
      </c>
      <c r="B759" s="1">
        <v>43633</v>
      </c>
      <c r="C759">
        <v>2</v>
      </c>
      <c r="D759" t="s">
        <v>130</v>
      </c>
      <c r="E759" t="s">
        <v>153</v>
      </c>
      <c r="F759" t="s">
        <v>154</v>
      </c>
      <c r="H759">
        <f t="shared" si="12"/>
        <v>0</v>
      </c>
      <c r="I759" t="s">
        <v>153</v>
      </c>
    </row>
    <row r="760" spans="1:9" x14ac:dyDescent="0.25">
      <c r="A760" t="s">
        <v>287</v>
      </c>
      <c r="B760" s="1">
        <v>43633</v>
      </c>
      <c r="C760">
        <v>2</v>
      </c>
      <c r="D760" t="s">
        <v>130</v>
      </c>
      <c r="E760" t="s">
        <v>165</v>
      </c>
      <c r="F760" t="s">
        <v>154</v>
      </c>
      <c r="H760">
        <f t="shared" si="12"/>
        <v>0</v>
      </c>
      <c r="I760" t="s">
        <v>165</v>
      </c>
    </row>
    <row r="761" spans="1:9" x14ac:dyDescent="0.25">
      <c r="A761" t="s">
        <v>287</v>
      </c>
      <c r="B761" s="1">
        <v>43633</v>
      </c>
      <c r="C761">
        <v>3</v>
      </c>
      <c r="D761" t="s">
        <v>132</v>
      </c>
      <c r="E761" t="s">
        <v>217</v>
      </c>
      <c r="F761" t="s">
        <v>159</v>
      </c>
      <c r="H761">
        <f t="shared" si="12"/>
        <v>0</v>
      </c>
      <c r="I761" t="s">
        <v>217</v>
      </c>
    </row>
    <row r="762" spans="1:9" x14ac:dyDescent="0.25">
      <c r="A762" t="s">
        <v>287</v>
      </c>
      <c r="B762" s="1">
        <v>43633</v>
      </c>
      <c r="C762">
        <v>26</v>
      </c>
      <c r="D762" t="s">
        <v>130</v>
      </c>
      <c r="E762" t="s">
        <v>155</v>
      </c>
      <c r="F762" t="s">
        <v>154</v>
      </c>
      <c r="G762" t="s">
        <v>167</v>
      </c>
      <c r="H762">
        <f t="shared" si="12"/>
        <v>0</v>
      </c>
      <c r="I762" t="s">
        <v>155</v>
      </c>
    </row>
    <row r="763" spans="1:9" x14ac:dyDescent="0.25">
      <c r="A763" t="s">
        <v>287</v>
      </c>
      <c r="B763" s="1">
        <v>43633</v>
      </c>
      <c r="C763">
        <v>1</v>
      </c>
      <c r="D763" t="s">
        <v>132</v>
      </c>
      <c r="E763" t="s">
        <v>185</v>
      </c>
      <c r="F763" t="s">
        <v>159</v>
      </c>
      <c r="G763" t="s">
        <v>204</v>
      </c>
      <c r="H763">
        <f t="shared" si="12"/>
        <v>0</v>
      </c>
      <c r="I763" t="s">
        <v>185</v>
      </c>
    </row>
    <row r="764" spans="1:9" x14ac:dyDescent="0.25">
      <c r="A764" t="s">
        <v>287</v>
      </c>
      <c r="B764" s="1">
        <v>43633</v>
      </c>
      <c r="C764">
        <v>2</v>
      </c>
      <c r="D764" t="s">
        <v>132</v>
      </c>
      <c r="E764" t="s">
        <v>158</v>
      </c>
      <c r="F764" t="s">
        <v>159</v>
      </c>
      <c r="G764" t="s">
        <v>135</v>
      </c>
      <c r="H764" t="str">
        <f t="shared" si="12"/>
        <v>葉蟬</v>
      </c>
      <c r="I764" t="s">
        <v>158</v>
      </c>
    </row>
    <row r="765" spans="1:9" x14ac:dyDescent="0.25">
      <c r="A765" t="s">
        <v>287</v>
      </c>
      <c r="B765" s="1">
        <v>43633</v>
      </c>
      <c r="C765">
        <v>2</v>
      </c>
      <c r="D765" t="s">
        <v>140</v>
      </c>
      <c r="E765" t="s">
        <v>270</v>
      </c>
      <c r="F765" t="s">
        <v>154</v>
      </c>
      <c r="H765">
        <f t="shared" si="12"/>
        <v>0</v>
      </c>
      <c r="I765" t="s">
        <v>270</v>
      </c>
    </row>
    <row r="766" spans="1:9" x14ac:dyDescent="0.25">
      <c r="A766" t="s">
        <v>287</v>
      </c>
      <c r="B766" s="1">
        <v>43633</v>
      </c>
      <c r="C766">
        <v>15</v>
      </c>
      <c r="D766" t="s">
        <v>132</v>
      </c>
      <c r="E766" t="s">
        <v>169</v>
      </c>
      <c r="F766" t="s">
        <v>159</v>
      </c>
      <c r="G766" t="s">
        <v>128</v>
      </c>
      <c r="H766" t="str">
        <f t="shared" si="12"/>
        <v>飛蝨</v>
      </c>
      <c r="I766" t="s">
        <v>169</v>
      </c>
    </row>
    <row r="767" spans="1:9" x14ac:dyDescent="0.25">
      <c r="A767" t="s">
        <v>287</v>
      </c>
      <c r="B767" s="1">
        <v>43633</v>
      </c>
      <c r="C767">
        <v>11</v>
      </c>
      <c r="D767" t="s">
        <v>132</v>
      </c>
      <c r="E767" t="s">
        <v>169</v>
      </c>
      <c r="F767" t="s">
        <v>159</v>
      </c>
      <c r="G767" t="s">
        <v>151</v>
      </c>
      <c r="H767" t="str">
        <f t="shared" si="12"/>
        <v>飛蝨</v>
      </c>
      <c r="I767" t="s">
        <v>169</v>
      </c>
    </row>
    <row r="768" spans="1:9" x14ac:dyDescent="0.25">
      <c r="A768" t="s">
        <v>287</v>
      </c>
      <c r="B768" s="1">
        <v>43633</v>
      </c>
      <c r="C768">
        <v>1</v>
      </c>
      <c r="D768" t="s">
        <v>134</v>
      </c>
      <c r="E768" t="s">
        <v>143</v>
      </c>
      <c r="F768" t="s">
        <v>163</v>
      </c>
      <c r="G768" t="s">
        <v>142</v>
      </c>
      <c r="H768" t="str">
        <f t="shared" si="12"/>
        <v>瓢蟲</v>
      </c>
      <c r="I768" t="s">
        <v>143</v>
      </c>
    </row>
    <row r="769" spans="1:9" x14ac:dyDescent="0.25">
      <c r="A769" t="s">
        <v>287</v>
      </c>
      <c r="B769" s="1">
        <v>43633</v>
      </c>
      <c r="C769">
        <v>1</v>
      </c>
      <c r="D769" t="s">
        <v>138</v>
      </c>
      <c r="E769" t="s">
        <v>210</v>
      </c>
      <c r="F769" t="s">
        <v>159</v>
      </c>
      <c r="H769">
        <f t="shared" si="12"/>
        <v>0</v>
      </c>
      <c r="I769" t="s">
        <v>210</v>
      </c>
    </row>
    <row r="770" spans="1:9" x14ac:dyDescent="0.25">
      <c r="A770" t="s">
        <v>287</v>
      </c>
      <c r="B770" s="1">
        <v>43633</v>
      </c>
      <c r="C770">
        <v>1</v>
      </c>
      <c r="D770" t="s">
        <v>130</v>
      </c>
      <c r="E770" t="s">
        <v>220</v>
      </c>
      <c r="F770" t="s">
        <v>161</v>
      </c>
      <c r="H770">
        <f t="shared" si="12"/>
        <v>0</v>
      </c>
      <c r="I770" t="s">
        <v>220</v>
      </c>
    </row>
    <row r="771" spans="1:9" x14ac:dyDescent="0.25">
      <c r="A771" t="s">
        <v>287</v>
      </c>
      <c r="B771" s="1">
        <v>43633</v>
      </c>
      <c r="C771">
        <v>2</v>
      </c>
      <c r="D771" t="s">
        <v>140</v>
      </c>
      <c r="E771" t="s">
        <v>193</v>
      </c>
      <c r="F771" t="s">
        <v>161</v>
      </c>
      <c r="H771">
        <f t="shared" si="12"/>
        <v>0</v>
      </c>
      <c r="I771" t="s">
        <v>193</v>
      </c>
    </row>
    <row r="772" spans="1:9" x14ac:dyDescent="0.25">
      <c r="A772" t="s">
        <v>275</v>
      </c>
      <c r="B772" s="1">
        <v>43642</v>
      </c>
      <c r="C772" s="15">
        <v>8</v>
      </c>
      <c r="D772" t="s">
        <v>35</v>
      </c>
      <c r="E772" s="15" t="s">
        <v>41</v>
      </c>
      <c r="F772" t="s">
        <v>569</v>
      </c>
      <c r="G772" t="s">
        <v>443</v>
      </c>
      <c r="H772" t="str">
        <f t="shared" si="12"/>
        <v>飛蝨</v>
      </c>
      <c r="I772" s="15" t="s">
        <v>41</v>
      </c>
    </row>
    <row r="773" spans="1:9" x14ac:dyDescent="0.25">
      <c r="A773" t="s">
        <v>275</v>
      </c>
      <c r="B773" s="1">
        <v>43642</v>
      </c>
      <c r="C773" s="15">
        <v>2</v>
      </c>
      <c r="D773" t="s">
        <v>35</v>
      </c>
      <c r="E773" s="15" t="s">
        <v>568</v>
      </c>
      <c r="F773" t="s">
        <v>38</v>
      </c>
      <c r="G773" t="s">
        <v>690</v>
      </c>
      <c r="H773">
        <f t="shared" si="12"/>
        <v>0</v>
      </c>
      <c r="I773" s="15" t="s">
        <v>568</v>
      </c>
    </row>
    <row r="774" spans="1:9" x14ac:dyDescent="0.25">
      <c r="A774" t="s">
        <v>275</v>
      </c>
      <c r="B774" s="1">
        <v>43642</v>
      </c>
      <c r="C774" s="15">
        <v>1</v>
      </c>
      <c r="D774" t="s">
        <v>35</v>
      </c>
      <c r="E774" s="15" t="s">
        <v>310</v>
      </c>
      <c r="F774" t="s">
        <v>38</v>
      </c>
      <c r="G774" t="s">
        <v>691</v>
      </c>
      <c r="H774" t="str">
        <f t="shared" si="12"/>
        <v>葉蟬</v>
      </c>
      <c r="I774" s="15" t="s">
        <v>310</v>
      </c>
    </row>
    <row r="775" spans="1:9" x14ac:dyDescent="0.25">
      <c r="A775" t="s">
        <v>275</v>
      </c>
      <c r="B775" s="1">
        <v>43642</v>
      </c>
      <c r="C775" s="15">
        <v>1</v>
      </c>
      <c r="D775" t="s">
        <v>77</v>
      </c>
      <c r="E775" s="15" t="s">
        <v>429</v>
      </c>
      <c r="F775" t="s">
        <v>692</v>
      </c>
      <c r="H775" t="str">
        <f t="shared" si="12"/>
        <v>蜘蛛</v>
      </c>
      <c r="I775" s="15" t="s">
        <v>429</v>
      </c>
    </row>
    <row r="776" spans="1:9" x14ac:dyDescent="0.25">
      <c r="A776" t="s">
        <v>275</v>
      </c>
      <c r="B776" s="1">
        <v>43642</v>
      </c>
      <c r="C776" s="15">
        <v>1</v>
      </c>
      <c r="D776" t="s">
        <v>77</v>
      </c>
      <c r="E776" s="15" t="s">
        <v>693</v>
      </c>
      <c r="F776" t="s">
        <v>317</v>
      </c>
      <c r="H776" t="str">
        <f t="shared" si="12"/>
        <v>蜘蛛</v>
      </c>
      <c r="I776" s="15" t="s">
        <v>693</v>
      </c>
    </row>
    <row r="777" spans="1:9" x14ac:dyDescent="0.25">
      <c r="A777" t="s">
        <v>275</v>
      </c>
      <c r="B777" s="1">
        <v>43642</v>
      </c>
      <c r="C777" s="15">
        <v>2</v>
      </c>
      <c r="D777" t="s">
        <v>574</v>
      </c>
      <c r="E777" s="15" t="s">
        <v>694</v>
      </c>
      <c r="F777" t="s">
        <v>307</v>
      </c>
      <c r="H777">
        <f t="shared" si="12"/>
        <v>0</v>
      </c>
      <c r="I777" s="15" t="s">
        <v>694</v>
      </c>
    </row>
    <row r="778" spans="1:9" x14ac:dyDescent="0.25">
      <c r="A778" t="s">
        <v>275</v>
      </c>
      <c r="B778" s="1">
        <v>43642</v>
      </c>
      <c r="C778" s="15">
        <v>2</v>
      </c>
      <c r="D778" t="s">
        <v>9</v>
      </c>
      <c r="E778" s="15" t="s">
        <v>573</v>
      </c>
      <c r="F778" t="s">
        <v>695</v>
      </c>
      <c r="G778" t="s">
        <v>98</v>
      </c>
      <c r="H778">
        <f t="shared" si="12"/>
        <v>0</v>
      </c>
      <c r="I778" s="15" t="s">
        <v>573</v>
      </c>
    </row>
    <row r="779" spans="1:9" x14ac:dyDescent="0.25">
      <c r="A779" t="s">
        <v>275</v>
      </c>
      <c r="B779" s="1">
        <v>43642</v>
      </c>
      <c r="C779" s="15">
        <v>1</v>
      </c>
      <c r="D779" t="s">
        <v>9</v>
      </c>
      <c r="E779" s="15" t="s">
        <v>326</v>
      </c>
      <c r="F779" t="s">
        <v>307</v>
      </c>
      <c r="H779">
        <f t="shared" si="12"/>
        <v>0</v>
      </c>
      <c r="I779" s="15" t="s">
        <v>326</v>
      </c>
    </row>
    <row r="780" spans="1:9" x14ac:dyDescent="0.25">
      <c r="A780" t="s">
        <v>296</v>
      </c>
      <c r="B780" s="1">
        <v>43551</v>
      </c>
      <c r="C780">
        <v>1</v>
      </c>
      <c r="D780" t="s">
        <v>130</v>
      </c>
      <c r="E780" t="s">
        <v>162</v>
      </c>
      <c r="F780" t="s">
        <v>163</v>
      </c>
      <c r="H780">
        <f t="shared" si="12"/>
        <v>0</v>
      </c>
      <c r="I780" t="s">
        <v>162</v>
      </c>
    </row>
    <row r="781" spans="1:9" x14ac:dyDescent="0.25">
      <c r="A781" t="s">
        <v>296</v>
      </c>
      <c r="B781" s="1">
        <v>43551</v>
      </c>
      <c r="C781">
        <v>50</v>
      </c>
      <c r="D781" t="s">
        <v>132</v>
      </c>
      <c r="E781" t="s">
        <v>288</v>
      </c>
      <c r="F781" t="s">
        <v>171</v>
      </c>
      <c r="H781">
        <f t="shared" si="12"/>
        <v>0</v>
      </c>
      <c r="I781" t="s">
        <v>288</v>
      </c>
    </row>
    <row r="782" spans="1:9" x14ac:dyDescent="0.25">
      <c r="A782" t="s">
        <v>296</v>
      </c>
      <c r="B782" s="1">
        <v>43551</v>
      </c>
      <c r="C782">
        <v>4</v>
      </c>
      <c r="D782" t="s">
        <v>132</v>
      </c>
      <c r="E782" t="s">
        <v>169</v>
      </c>
      <c r="F782" t="s">
        <v>159</v>
      </c>
      <c r="G782" t="s">
        <v>139</v>
      </c>
      <c r="H782" t="str">
        <f t="shared" si="12"/>
        <v>飛蝨</v>
      </c>
      <c r="I782" t="s">
        <v>169</v>
      </c>
    </row>
    <row r="783" spans="1:9" x14ac:dyDescent="0.25">
      <c r="A783" t="s">
        <v>296</v>
      </c>
      <c r="B783" s="1">
        <v>43551</v>
      </c>
      <c r="C783">
        <v>2</v>
      </c>
      <c r="D783" t="s">
        <v>138</v>
      </c>
      <c r="E783" t="s">
        <v>210</v>
      </c>
      <c r="F783" t="s">
        <v>159</v>
      </c>
      <c r="G783" t="s">
        <v>238</v>
      </c>
      <c r="H783">
        <f t="shared" si="12"/>
        <v>0</v>
      </c>
      <c r="I783" t="s">
        <v>210</v>
      </c>
    </row>
    <row r="784" spans="1:9" x14ac:dyDescent="0.25">
      <c r="A784" t="s">
        <v>296</v>
      </c>
      <c r="B784" s="1">
        <v>43551</v>
      </c>
      <c r="C784">
        <v>3</v>
      </c>
      <c r="D784" t="s">
        <v>140</v>
      </c>
      <c r="E784" t="s">
        <v>129</v>
      </c>
      <c r="F784" t="s">
        <v>163</v>
      </c>
      <c r="H784">
        <f t="shared" si="12"/>
        <v>0</v>
      </c>
      <c r="I784" t="s">
        <v>129</v>
      </c>
    </row>
    <row r="785" spans="1:9" x14ac:dyDescent="0.25">
      <c r="A785" t="s">
        <v>296</v>
      </c>
      <c r="B785" s="1">
        <v>43565</v>
      </c>
      <c r="C785">
        <v>3</v>
      </c>
      <c r="D785" t="s">
        <v>130</v>
      </c>
      <c r="E785" t="s">
        <v>195</v>
      </c>
      <c r="F785" t="s">
        <v>154</v>
      </c>
      <c r="H785">
        <f t="shared" si="12"/>
        <v>0</v>
      </c>
      <c r="I785" t="s">
        <v>195</v>
      </c>
    </row>
    <row r="786" spans="1:9" x14ac:dyDescent="0.25">
      <c r="A786" t="s">
        <v>296</v>
      </c>
      <c r="B786" s="1">
        <v>43565</v>
      </c>
      <c r="C786">
        <v>3</v>
      </c>
      <c r="D786" t="s">
        <v>132</v>
      </c>
      <c r="E786" t="s">
        <v>196</v>
      </c>
      <c r="F786" t="s">
        <v>163</v>
      </c>
      <c r="G786" t="s">
        <v>289</v>
      </c>
      <c r="H786">
        <f t="shared" si="12"/>
        <v>0</v>
      </c>
      <c r="I786" t="s">
        <v>196</v>
      </c>
    </row>
    <row r="787" spans="1:9" x14ac:dyDescent="0.25">
      <c r="A787" t="s">
        <v>296</v>
      </c>
      <c r="B787" s="1">
        <v>43565</v>
      </c>
      <c r="C787">
        <v>1</v>
      </c>
      <c r="D787" t="s">
        <v>133</v>
      </c>
      <c r="E787" t="s">
        <v>173</v>
      </c>
      <c r="F787" t="s">
        <v>163</v>
      </c>
      <c r="H787" t="str">
        <f t="shared" si="12"/>
        <v>蜘蛛</v>
      </c>
      <c r="I787" t="s">
        <v>173</v>
      </c>
    </row>
    <row r="788" spans="1:9" x14ac:dyDescent="0.25">
      <c r="A788" t="s">
        <v>296</v>
      </c>
      <c r="B788" s="1">
        <v>43565</v>
      </c>
      <c r="C788">
        <v>4</v>
      </c>
      <c r="D788" t="s">
        <v>130</v>
      </c>
      <c r="E788" t="s">
        <v>162</v>
      </c>
      <c r="F788" t="s">
        <v>163</v>
      </c>
      <c r="H788">
        <f t="shared" si="12"/>
        <v>0</v>
      </c>
      <c r="I788" t="s">
        <v>162</v>
      </c>
    </row>
    <row r="789" spans="1:9" x14ac:dyDescent="0.25">
      <c r="A789" t="s">
        <v>296</v>
      </c>
      <c r="B789" s="1">
        <v>43565</v>
      </c>
      <c r="C789">
        <v>2</v>
      </c>
      <c r="D789" t="s">
        <v>140</v>
      </c>
      <c r="E789" t="s">
        <v>237</v>
      </c>
      <c r="F789" t="s">
        <v>161</v>
      </c>
      <c r="H789">
        <f t="shared" si="12"/>
        <v>0</v>
      </c>
      <c r="I789" t="s">
        <v>237</v>
      </c>
    </row>
    <row r="790" spans="1:9" x14ac:dyDescent="0.25">
      <c r="A790" t="s">
        <v>296</v>
      </c>
      <c r="B790" s="1">
        <v>43565</v>
      </c>
      <c r="C790">
        <v>2</v>
      </c>
      <c r="D790" t="s">
        <v>130</v>
      </c>
      <c r="E790" t="s">
        <v>200</v>
      </c>
      <c r="F790" t="s">
        <v>161</v>
      </c>
      <c r="H790">
        <f t="shared" si="12"/>
        <v>0</v>
      </c>
      <c r="I790" t="s">
        <v>200</v>
      </c>
    </row>
    <row r="791" spans="1:9" x14ac:dyDescent="0.25">
      <c r="A791" t="s">
        <v>296</v>
      </c>
      <c r="B791" s="1">
        <v>43565</v>
      </c>
      <c r="C791">
        <v>11</v>
      </c>
      <c r="D791" t="s">
        <v>130</v>
      </c>
      <c r="E791" t="s">
        <v>153</v>
      </c>
      <c r="F791" t="s">
        <v>154</v>
      </c>
      <c r="H791">
        <f t="shared" si="12"/>
        <v>0</v>
      </c>
      <c r="I791" t="s">
        <v>153</v>
      </c>
    </row>
    <row r="792" spans="1:9" x14ac:dyDescent="0.25">
      <c r="A792" t="s">
        <v>296</v>
      </c>
      <c r="B792" s="1">
        <v>43565</v>
      </c>
      <c r="C792">
        <v>5</v>
      </c>
      <c r="D792" t="s">
        <v>130</v>
      </c>
      <c r="E792" t="s">
        <v>165</v>
      </c>
      <c r="F792" t="s">
        <v>163</v>
      </c>
      <c r="G792" t="s">
        <v>290</v>
      </c>
      <c r="H792">
        <f t="shared" si="12"/>
        <v>0</v>
      </c>
      <c r="I792" t="s">
        <v>165</v>
      </c>
    </row>
    <row r="793" spans="1:9" x14ac:dyDescent="0.25">
      <c r="A793" t="s">
        <v>296</v>
      </c>
      <c r="B793" s="1">
        <v>43565</v>
      </c>
      <c r="C793">
        <v>423</v>
      </c>
      <c r="D793" t="s">
        <v>130</v>
      </c>
      <c r="E793" t="s">
        <v>155</v>
      </c>
      <c r="F793" t="s">
        <v>154</v>
      </c>
      <c r="G793" t="s">
        <v>167</v>
      </c>
      <c r="H793">
        <f t="shared" si="12"/>
        <v>0</v>
      </c>
      <c r="I793" t="s">
        <v>155</v>
      </c>
    </row>
    <row r="794" spans="1:9" x14ac:dyDescent="0.25">
      <c r="A794" t="s">
        <v>296</v>
      </c>
      <c r="B794" s="1">
        <v>43565</v>
      </c>
      <c r="C794">
        <v>12</v>
      </c>
      <c r="D794" t="s">
        <v>130</v>
      </c>
      <c r="E794" t="s">
        <v>155</v>
      </c>
      <c r="F794" t="s">
        <v>154</v>
      </c>
      <c r="G794" t="s">
        <v>157</v>
      </c>
      <c r="H794">
        <f t="shared" si="12"/>
        <v>0</v>
      </c>
      <c r="I794" t="s">
        <v>155</v>
      </c>
    </row>
    <row r="795" spans="1:9" x14ac:dyDescent="0.25">
      <c r="A795" t="s">
        <v>296</v>
      </c>
      <c r="B795" s="1">
        <v>43565</v>
      </c>
      <c r="C795">
        <v>1</v>
      </c>
      <c r="D795" t="s">
        <v>140</v>
      </c>
      <c r="E795" t="s">
        <v>160</v>
      </c>
      <c r="F795" t="s">
        <v>161</v>
      </c>
      <c r="H795">
        <f t="shared" si="12"/>
        <v>0</v>
      </c>
      <c r="I795" t="s">
        <v>160</v>
      </c>
    </row>
    <row r="796" spans="1:9" x14ac:dyDescent="0.25">
      <c r="A796" t="s">
        <v>296</v>
      </c>
      <c r="B796" s="1">
        <v>43565</v>
      </c>
      <c r="C796">
        <v>1</v>
      </c>
      <c r="D796" t="s">
        <v>132</v>
      </c>
      <c r="E796" t="s">
        <v>169</v>
      </c>
      <c r="F796" t="s">
        <v>159</v>
      </c>
      <c r="G796" t="s">
        <v>139</v>
      </c>
      <c r="H796" t="str">
        <f t="shared" si="12"/>
        <v>飛蝨</v>
      </c>
      <c r="I796" t="s">
        <v>169</v>
      </c>
    </row>
    <row r="797" spans="1:9" x14ac:dyDescent="0.25">
      <c r="A797" t="s">
        <v>296</v>
      </c>
      <c r="B797" s="1">
        <v>43565</v>
      </c>
      <c r="C797">
        <v>3</v>
      </c>
      <c r="D797" t="s">
        <v>132</v>
      </c>
      <c r="E797" t="s">
        <v>169</v>
      </c>
      <c r="F797" t="s">
        <v>159</v>
      </c>
      <c r="G797" t="s">
        <v>128</v>
      </c>
      <c r="H797" t="str">
        <f t="shared" si="12"/>
        <v>飛蝨</v>
      </c>
      <c r="I797" t="s">
        <v>169</v>
      </c>
    </row>
    <row r="798" spans="1:9" x14ac:dyDescent="0.25">
      <c r="A798" t="s">
        <v>296</v>
      </c>
      <c r="B798" s="1">
        <v>43565</v>
      </c>
      <c r="C798">
        <v>1</v>
      </c>
      <c r="D798" t="s">
        <v>132</v>
      </c>
      <c r="E798" t="s">
        <v>207</v>
      </c>
      <c r="F798" t="s">
        <v>159</v>
      </c>
      <c r="G798" t="s">
        <v>208</v>
      </c>
      <c r="H798">
        <f t="shared" si="12"/>
        <v>0</v>
      </c>
      <c r="I798" t="s">
        <v>207</v>
      </c>
    </row>
    <row r="799" spans="1:9" x14ac:dyDescent="0.25">
      <c r="A799" t="s">
        <v>296</v>
      </c>
      <c r="B799" s="1">
        <v>43565</v>
      </c>
      <c r="C799">
        <v>2</v>
      </c>
      <c r="D799" t="s">
        <v>141</v>
      </c>
      <c r="E799" t="s">
        <v>187</v>
      </c>
      <c r="F799" t="s">
        <v>159</v>
      </c>
      <c r="G799" t="s">
        <v>188</v>
      </c>
      <c r="H799">
        <f t="shared" si="12"/>
        <v>0</v>
      </c>
      <c r="I799" t="s">
        <v>187</v>
      </c>
    </row>
    <row r="800" spans="1:9" x14ac:dyDescent="0.25">
      <c r="A800" t="s">
        <v>296</v>
      </c>
      <c r="B800" s="1">
        <v>43579</v>
      </c>
      <c r="C800">
        <v>1</v>
      </c>
      <c r="D800" t="s">
        <v>140</v>
      </c>
      <c r="E800" t="s">
        <v>232</v>
      </c>
      <c r="F800" t="s">
        <v>161</v>
      </c>
      <c r="H800">
        <f t="shared" si="12"/>
        <v>0</v>
      </c>
      <c r="I800" t="s">
        <v>232</v>
      </c>
    </row>
    <row r="801" spans="1:9" x14ac:dyDescent="0.25">
      <c r="A801" t="s">
        <v>296</v>
      </c>
      <c r="B801" s="1">
        <v>43579</v>
      </c>
      <c r="C801">
        <v>7</v>
      </c>
      <c r="D801" t="s">
        <v>130</v>
      </c>
      <c r="E801" t="s">
        <v>162</v>
      </c>
      <c r="F801" t="s">
        <v>163</v>
      </c>
      <c r="H801">
        <f t="shared" ref="H801:H864" si="13">IF(OR(COUNTIF(E801,"飛蝨*"),COUNTIF(E801,"稻蝨*")),"飛蝨",IF(COUNTIF(E801,"葉蟬*"),"葉蟬",IF(COUNTIF(E801,"瓢蟲*"),"瓢蟲",IF(COUNTIF(D801,"蜘蛛*"),"蜘蛛", 0))))</f>
        <v>0</v>
      </c>
      <c r="I801" t="s">
        <v>162</v>
      </c>
    </row>
    <row r="802" spans="1:9" x14ac:dyDescent="0.25">
      <c r="A802" t="s">
        <v>296</v>
      </c>
      <c r="B802" s="1">
        <v>43579</v>
      </c>
      <c r="C802">
        <v>2</v>
      </c>
      <c r="D802" t="s">
        <v>133</v>
      </c>
      <c r="E802" t="s">
        <v>184</v>
      </c>
      <c r="F802" t="s">
        <v>163</v>
      </c>
      <c r="G802" t="s">
        <v>233</v>
      </c>
      <c r="H802" t="str">
        <f t="shared" si="13"/>
        <v>蜘蛛</v>
      </c>
      <c r="I802" t="s">
        <v>184</v>
      </c>
    </row>
    <row r="803" spans="1:9" x14ac:dyDescent="0.25">
      <c r="A803" t="s">
        <v>296</v>
      </c>
      <c r="B803" s="1">
        <v>43579</v>
      </c>
      <c r="C803">
        <v>2</v>
      </c>
      <c r="D803" t="s">
        <v>133</v>
      </c>
      <c r="E803" t="s">
        <v>184</v>
      </c>
      <c r="F803" t="s">
        <v>163</v>
      </c>
      <c r="G803" t="s">
        <v>234</v>
      </c>
      <c r="H803" t="str">
        <f t="shared" si="13"/>
        <v>蜘蛛</v>
      </c>
      <c r="I803" t="s">
        <v>184</v>
      </c>
    </row>
    <row r="804" spans="1:9" x14ac:dyDescent="0.25">
      <c r="A804" t="s">
        <v>296</v>
      </c>
      <c r="B804" s="1">
        <v>43579</v>
      </c>
      <c r="C804">
        <v>1</v>
      </c>
      <c r="D804" t="s">
        <v>133</v>
      </c>
      <c r="E804" t="s">
        <v>184</v>
      </c>
      <c r="F804" t="s">
        <v>163</v>
      </c>
      <c r="G804" t="s">
        <v>235</v>
      </c>
      <c r="H804" t="str">
        <f t="shared" si="13"/>
        <v>蜘蛛</v>
      </c>
      <c r="I804" t="s">
        <v>184</v>
      </c>
    </row>
    <row r="805" spans="1:9" x14ac:dyDescent="0.25">
      <c r="A805" t="s">
        <v>296</v>
      </c>
      <c r="B805" s="1">
        <v>43579</v>
      </c>
      <c r="C805">
        <v>8</v>
      </c>
      <c r="D805" t="s">
        <v>130</v>
      </c>
      <c r="E805" t="s">
        <v>153</v>
      </c>
      <c r="F805" t="s">
        <v>154</v>
      </c>
      <c r="H805">
        <f t="shared" si="13"/>
        <v>0</v>
      </c>
      <c r="I805" t="s">
        <v>153</v>
      </c>
    </row>
    <row r="806" spans="1:9" x14ac:dyDescent="0.25">
      <c r="A806" t="s">
        <v>296</v>
      </c>
      <c r="B806" s="1">
        <v>43579</v>
      </c>
      <c r="C806">
        <v>6</v>
      </c>
      <c r="D806" t="s">
        <v>130</v>
      </c>
      <c r="E806" t="s">
        <v>165</v>
      </c>
      <c r="F806" t="s">
        <v>163</v>
      </c>
      <c r="G806" t="s">
        <v>290</v>
      </c>
      <c r="H806">
        <f t="shared" si="13"/>
        <v>0</v>
      </c>
      <c r="I806" t="s">
        <v>165</v>
      </c>
    </row>
    <row r="807" spans="1:9" x14ac:dyDescent="0.25">
      <c r="A807" t="s">
        <v>296</v>
      </c>
      <c r="B807" s="1">
        <v>43579</v>
      </c>
      <c r="C807">
        <v>2</v>
      </c>
      <c r="D807" t="s">
        <v>130</v>
      </c>
      <c r="E807" t="s">
        <v>155</v>
      </c>
      <c r="F807" t="s">
        <v>154</v>
      </c>
      <c r="G807" t="s">
        <v>167</v>
      </c>
      <c r="H807">
        <f t="shared" si="13"/>
        <v>0</v>
      </c>
      <c r="I807" t="s">
        <v>155</v>
      </c>
    </row>
    <row r="808" spans="1:9" x14ac:dyDescent="0.25">
      <c r="A808" t="s">
        <v>296</v>
      </c>
      <c r="B808" s="1">
        <v>43579</v>
      </c>
      <c r="C808">
        <v>1</v>
      </c>
      <c r="D808" t="s">
        <v>130</v>
      </c>
      <c r="E808" t="s">
        <v>155</v>
      </c>
      <c r="F808" t="s">
        <v>154</v>
      </c>
      <c r="G808" t="s">
        <v>157</v>
      </c>
      <c r="H808">
        <f t="shared" si="13"/>
        <v>0</v>
      </c>
      <c r="I808" t="s">
        <v>155</v>
      </c>
    </row>
    <row r="809" spans="1:9" x14ac:dyDescent="0.25">
      <c r="A809" t="s">
        <v>296</v>
      </c>
      <c r="B809" s="1">
        <v>43579</v>
      </c>
      <c r="C809">
        <v>2</v>
      </c>
      <c r="D809" t="s">
        <v>132</v>
      </c>
      <c r="E809" t="s">
        <v>158</v>
      </c>
      <c r="F809" t="s">
        <v>159</v>
      </c>
      <c r="G809" t="s">
        <v>135</v>
      </c>
      <c r="H809" t="str">
        <f t="shared" si="13"/>
        <v>葉蟬</v>
      </c>
      <c r="I809" t="s">
        <v>158</v>
      </c>
    </row>
    <row r="810" spans="1:9" x14ac:dyDescent="0.25">
      <c r="A810" t="s">
        <v>296</v>
      </c>
      <c r="B810" s="1">
        <v>43579</v>
      </c>
      <c r="C810">
        <v>2</v>
      </c>
      <c r="D810" t="s">
        <v>138</v>
      </c>
      <c r="E810" t="s">
        <v>186</v>
      </c>
      <c r="F810" t="s">
        <v>159</v>
      </c>
      <c r="G810" t="s">
        <v>206</v>
      </c>
      <c r="H810">
        <f t="shared" si="13"/>
        <v>0</v>
      </c>
      <c r="I810" t="s">
        <v>186</v>
      </c>
    </row>
    <row r="811" spans="1:9" x14ac:dyDescent="0.25">
      <c r="A811" t="s">
        <v>296</v>
      </c>
      <c r="B811" s="1">
        <v>43579</v>
      </c>
      <c r="C811">
        <v>1</v>
      </c>
      <c r="D811" t="s">
        <v>132</v>
      </c>
      <c r="E811" t="s">
        <v>169</v>
      </c>
      <c r="F811" t="s">
        <v>159</v>
      </c>
      <c r="G811" t="s">
        <v>139</v>
      </c>
      <c r="H811" t="str">
        <f t="shared" si="13"/>
        <v>飛蝨</v>
      </c>
      <c r="I811" t="s">
        <v>169</v>
      </c>
    </row>
    <row r="812" spans="1:9" x14ac:dyDescent="0.25">
      <c r="A812" t="s">
        <v>296</v>
      </c>
      <c r="B812" s="1">
        <v>43579</v>
      </c>
      <c r="C812">
        <v>1</v>
      </c>
      <c r="D812" t="s">
        <v>132</v>
      </c>
      <c r="E812" t="s">
        <v>169</v>
      </c>
      <c r="F812" t="s">
        <v>159</v>
      </c>
      <c r="G812" t="s">
        <v>128</v>
      </c>
      <c r="H812" t="str">
        <f t="shared" si="13"/>
        <v>飛蝨</v>
      </c>
      <c r="I812" t="s">
        <v>169</v>
      </c>
    </row>
    <row r="813" spans="1:9" x14ac:dyDescent="0.25">
      <c r="A813" t="s">
        <v>296</v>
      </c>
      <c r="B813" s="1">
        <v>43579</v>
      </c>
      <c r="C813">
        <v>1</v>
      </c>
      <c r="D813" t="s">
        <v>133</v>
      </c>
      <c r="E813" t="s">
        <v>201</v>
      </c>
      <c r="F813" t="s">
        <v>163</v>
      </c>
      <c r="H813" t="str">
        <f t="shared" si="13"/>
        <v>蜘蛛</v>
      </c>
      <c r="I813" t="s">
        <v>201</v>
      </c>
    </row>
    <row r="814" spans="1:9" x14ac:dyDescent="0.25">
      <c r="A814" t="s">
        <v>296</v>
      </c>
      <c r="B814" s="1">
        <v>43579</v>
      </c>
      <c r="C814">
        <v>1</v>
      </c>
      <c r="D814" t="s">
        <v>133</v>
      </c>
      <c r="E814" t="s">
        <v>221</v>
      </c>
      <c r="F814" t="s">
        <v>163</v>
      </c>
      <c r="G814" t="s">
        <v>291</v>
      </c>
      <c r="H814" t="str">
        <f t="shared" si="13"/>
        <v>蜘蛛</v>
      </c>
      <c r="I814" t="s">
        <v>221</v>
      </c>
    </row>
    <row r="815" spans="1:9" x14ac:dyDescent="0.25">
      <c r="A815" t="s">
        <v>296</v>
      </c>
      <c r="B815" s="1">
        <v>43600</v>
      </c>
      <c r="C815">
        <v>2</v>
      </c>
      <c r="D815" t="s">
        <v>130</v>
      </c>
      <c r="E815" t="s">
        <v>292</v>
      </c>
      <c r="F815" t="s">
        <v>163</v>
      </c>
      <c r="H815">
        <f t="shared" si="13"/>
        <v>0</v>
      </c>
      <c r="I815" t="s">
        <v>292</v>
      </c>
    </row>
    <row r="816" spans="1:9" x14ac:dyDescent="0.25">
      <c r="A816" t="s">
        <v>296</v>
      </c>
      <c r="B816" s="1">
        <v>43600</v>
      </c>
      <c r="C816">
        <v>1</v>
      </c>
      <c r="D816" t="s">
        <v>134</v>
      </c>
      <c r="E816" t="s">
        <v>198</v>
      </c>
      <c r="F816" t="s">
        <v>171</v>
      </c>
      <c r="G816" t="s">
        <v>145</v>
      </c>
      <c r="H816">
        <f t="shared" si="13"/>
        <v>0</v>
      </c>
      <c r="I816" t="s">
        <v>198</v>
      </c>
    </row>
    <row r="817" spans="1:9" x14ac:dyDescent="0.25">
      <c r="A817" t="s">
        <v>296</v>
      </c>
      <c r="B817" s="1">
        <v>43600</v>
      </c>
      <c r="C817">
        <v>1</v>
      </c>
      <c r="D817" t="s">
        <v>133</v>
      </c>
      <c r="E817" t="s">
        <v>173</v>
      </c>
      <c r="F817" t="s">
        <v>163</v>
      </c>
      <c r="H817" t="str">
        <f t="shared" si="13"/>
        <v>蜘蛛</v>
      </c>
      <c r="I817" t="s">
        <v>173</v>
      </c>
    </row>
    <row r="818" spans="1:9" x14ac:dyDescent="0.25">
      <c r="A818" t="s">
        <v>296</v>
      </c>
      <c r="B818" s="1">
        <v>43600</v>
      </c>
      <c r="C818">
        <v>1</v>
      </c>
      <c r="D818" t="s">
        <v>133</v>
      </c>
      <c r="E818" t="s">
        <v>184</v>
      </c>
      <c r="F818" t="s">
        <v>163</v>
      </c>
      <c r="G818" t="s">
        <v>233</v>
      </c>
      <c r="H818" t="str">
        <f t="shared" si="13"/>
        <v>蜘蛛</v>
      </c>
      <c r="I818" t="s">
        <v>184</v>
      </c>
    </row>
    <row r="819" spans="1:9" x14ac:dyDescent="0.25">
      <c r="A819" t="s">
        <v>296</v>
      </c>
      <c r="B819" s="1">
        <v>43600</v>
      </c>
      <c r="C819">
        <v>2</v>
      </c>
      <c r="D819" t="s">
        <v>133</v>
      </c>
      <c r="E819" t="s">
        <v>184</v>
      </c>
      <c r="F819" t="s">
        <v>163</v>
      </c>
      <c r="G819" t="s">
        <v>234</v>
      </c>
      <c r="H819" t="str">
        <f t="shared" si="13"/>
        <v>蜘蛛</v>
      </c>
      <c r="I819" t="s">
        <v>184</v>
      </c>
    </row>
    <row r="820" spans="1:9" x14ac:dyDescent="0.25">
      <c r="A820" t="s">
        <v>296</v>
      </c>
      <c r="B820" s="1">
        <v>43600</v>
      </c>
      <c r="C820">
        <v>1</v>
      </c>
      <c r="D820" t="s">
        <v>130</v>
      </c>
      <c r="E820" t="s">
        <v>127</v>
      </c>
      <c r="F820" t="s">
        <v>154</v>
      </c>
      <c r="H820">
        <f t="shared" si="13"/>
        <v>0</v>
      </c>
      <c r="I820" t="s">
        <v>127</v>
      </c>
    </row>
    <row r="821" spans="1:9" x14ac:dyDescent="0.25">
      <c r="A821" t="s">
        <v>296</v>
      </c>
      <c r="B821" s="1">
        <v>43600</v>
      </c>
      <c r="C821">
        <v>2</v>
      </c>
      <c r="D821" t="s">
        <v>130</v>
      </c>
      <c r="E821" t="s">
        <v>153</v>
      </c>
      <c r="F821" t="s">
        <v>154</v>
      </c>
      <c r="H821">
        <f t="shared" si="13"/>
        <v>0</v>
      </c>
      <c r="I821" t="s">
        <v>153</v>
      </c>
    </row>
    <row r="822" spans="1:9" x14ac:dyDescent="0.25">
      <c r="A822" t="s">
        <v>296</v>
      </c>
      <c r="B822" s="1">
        <v>43600</v>
      </c>
      <c r="C822">
        <v>4</v>
      </c>
      <c r="D822" t="s">
        <v>130</v>
      </c>
      <c r="E822" t="s">
        <v>165</v>
      </c>
      <c r="F822" t="s">
        <v>154</v>
      </c>
      <c r="H822">
        <f t="shared" si="13"/>
        <v>0</v>
      </c>
      <c r="I822" t="s">
        <v>165</v>
      </c>
    </row>
    <row r="823" spans="1:9" x14ac:dyDescent="0.25">
      <c r="A823" t="s">
        <v>296</v>
      </c>
      <c r="B823" s="1">
        <v>43600</v>
      </c>
      <c r="C823">
        <v>30</v>
      </c>
      <c r="D823" t="s">
        <v>130</v>
      </c>
      <c r="E823" t="s">
        <v>155</v>
      </c>
      <c r="F823" t="s">
        <v>154</v>
      </c>
      <c r="G823" t="s">
        <v>167</v>
      </c>
      <c r="H823">
        <f t="shared" si="13"/>
        <v>0</v>
      </c>
      <c r="I823" t="s">
        <v>155</v>
      </c>
    </row>
    <row r="824" spans="1:9" x14ac:dyDescent="0.25">
      <c r="A824" t="s">
        <v>296</v>
      </c>
      <c r="B824" s="1">
        <v>43600</v>
      </c>
      <c r="C824">
        <v>6</v>
      </c>
      <c r="D824" t="s">
        <v>130</v>
      </c>
      <c r="E824" t="s">
        <v>155</v>
      </c>
      <c r="F824" t="s">
        <v>154</v>
      </c>
      <c r="G824" t="s">
        <v>157</v>
      </c>
      <c r="H824">
        <f t="shared" si="13"/>
        <v>0</v>
      </c>
      <c r="I824" t="s">
        <v>155</v>
      </c>
    </row>
    <row r="825" spans="1:9" x14ac:dyDescent="0.25">
      <c r="A825" t="s">
        <v>296</v>
      </c>
      <c r="B825" s="1">
        <v>43600</v>
      </c>
      <c r="C825">
        <v>1</v>
      </c>
      <c r="D825" t="s">
        <v>132</v>
      </c>
      <c r="E825" t="s">
        <v>158</v>
      </c>
      <c r="F825" t="s">
        <v>159</v>
      </c>
      <c r="G825" t="s">
        <v>135</v>
      </c>
      <c r="H825" t="str">
        <f t="shared" si="13"/>
        <v>葉蟬</v>
      </c>
      <c r="I825" t="s">
        <v>158</v>
      </c>
    </row>
    <row r="826" spans="1:9" x14ac:dyDescent="0.25">
      <c r="A826" t="s">
        <v>296</v>
      </c>
      <c r="B826" s="1">
        <v>43600</v>
      </c>
      <c r="C826">
        <v>1</v>
      </c>
      <c r="D826" t="s">
        <v>132</v>
      </c>
      <c r="E826" t="s">
        <v>158</v>
      </c>
      <c r="F826" t="s">
        <v>159</v>
      </c>
      <c r="G826" t="s">
        <v>230</v>
      </c>
      <c r="H826" t="str">
        <f t="shared" si="13"/>
        <v>葉蟬</v>
      </c>
      <c r="I826" t="s">
        <v>158</v>
      </c>
    </row>
    <row r="827" spans="1:9" x14ac:dyDescent="0.25">
      <c r="A827" t="s">
        <v>296</v>
      </c>
      <c r="B827" s="1">
        <v>43600</v>
      </c>
      <c r="C827">
        <v>1</v>
      </c>
      <c r="D827" t="s">
        <v>132</v>
      </c>
      <c r="E827" t="s">
        <v>158</v>
      </c>
      <c r="F827" t="s">
        <v>159</v>
      </c>
      <c r="G827" t="s">
        <v>137</v>
      </c>
      <c r="H827" t="str">
        <f t="shared" si="13"/>
        <v>葉蟬</v>
      </c>
      <c r="I827" t="s">
        <v>158</v>
      </c>
    </row>
    <row r="828" spans="1:9" x14ac:dyDescent="0.25">
      <c r="A828" t="s">
        <v>296</v>
      </c>
      <c r="B828" s="1">
        <v>43600</v>
      </c>
      <c r="C828">
        <v>2</v>
      </c>
      <c r="D828" t="s">
        <v>132</v>
      </c>
      <c r="E828" t="s">
        <v>169</v>
      </c>
      <c r="F828" t="s">
        <v>159</v>
      </c>
      <c r="G828" t="s">
        <v>139</v>
      </c>
      <c r="H828" t="str">
        <f t="shared" si="13"/>
        <v>飛蝨</v>
      </c>
      <c r="I828" t="s">
        <v>169</v>
      </c>
    </row>
    <row r="829" spans="1:9" x14ac:dyDescent="0.25">
      <c r="A829" t="s">
        <v>296</v>
      </c>
      <c r="B829" s="1">
        <v>43600</v>
      </c>
      <c r="C829">
        <v>6</v>
      </c>
      <c r="D829" t="s">
        <v>132</v>
      </c>
      <c r="E829" t="s">
        <v>169</v>
      </c>
      <c r="F829" t="s">
        <v>159</v>
      </c>
      <c r="G829" t="s">
        <v>128</v>
      </c>
      <c r="H829" t="str">
        <f t="shared" si="13"/>
        <v>飛蝨</v>
      </c>
      <c r="I829" t="s">
        <v>169</v>
      </c>
    </row>
    <row r="830" spans="1:9" x14ac:dyDescent="0.25">
      <c r="A830" t="s">
        <v>296</v>
      </c>
      <c r="B830" s="1">
        <v>43600</v>
      </c>
      <c r="C830">
        <v>1</v>
      </c>
      <c r="D830" t="s">
        <v>141</v>
      </c>
      <c r="E830" t="s">
        <v>187</v>
      </c>
      <c r="F830" t="s">
        <v>159</v>
      </c>
      <c r="G830" t="s">
        <v>188</v>
      </c>
      <c r="H830">
        <f t="shared" si="13"/>
        <v>0</v>
      </c>
      <c r="I830" t="s">
        <v>187</v>
      </c>
    </row>
    <row r="831" spans="1:9" x14ac:dyDescent="0.25">
      <c r="A831" t="s">
        <v>296</v>
      </c>
      <c r="B831" s="1">
        <v>43600</v>
      </c>
      <c r="C831">
        <v>2</v>
      </c>
      <c r="D831" t="s">
        <v>141</v>
      </c>
      <c r="E831" t="s">
        <v>187</v>
      </c>
      <c r="F831" t="s">
        <v>159</v>
      </c>
      <c r="G831" t="s">
        <v>209</v>
      </c>
      <c r="H831">
        <f t="shared" si="13"/>
        <v>0</v>
      </c>
      <c r="I831" t="s">
        <v>187</v>
      </c>
    </row>
    <row r="832" spans="1:9" x14ac:dyDescent="0.25">
      <c r="A832" t="s">
        <v>296</v>
      </c>
      <c r="B832" s="1">
        <v>43600</v>
      </c>
      <c r="C832">
        <v>1</v>
      </c>
      <c r="D832" t="s">
        <v>134</v>
      </c>
      <c r="E832" t="s">
        <v>143</v>
      </c>
      <c r="F832" t="s">
        <v>163</v>
      </c>
      <c r="G832" t="s">
        <v>189</v>
      </c>
      <c r="H832" t="str">
        <f t="shared" si="13"/>
        <v>瓢蟲</v>
      </c>
      <c r="I832" t="s">
        <v>143</v>
      </c>
    </row>
    <row r="833" spans="1:9" x14ac:dyDescent="0.25">
      <c r="A833" t="s">
        <v>296</v>
      </c>
      <c r="B833" s="1">
        <v>43600</v>
      </c>
      <c r="C833">
        <v>1</v>
      </c>
      <c r="D833" t="s">
        <v>138</v>
      </c>
      <c r="E833" t="s">
        <v>210</v>
      </c>
      <c r="F833" t="s">
        <v>159</v>
      </c>
      <c r="G833" t="s">
        <v>238</v>
      </c>
      <c r="H833">
        <f t="shared" si="13"/>
        <v>0</v>
      </c>
      <c r="I833" t="s">
        <v>210</v>
      </c>
    </row>
    <row r="834" spans="1:9" x14ac:dyDescent="0.25">
      <c r="A834" t="s">
        <v>296</v>
      </c>
      <c r="B834" s="1">
        <v>43616</v>
      </c>
      <c r="C834">
        <v>1</v>
      </c>
      <c r="D834" t="s">
        <v>130</v>
      </c>
      <c r="E834" t="s">
        <v>292</v>
      </c>
      <c r="F834" t="s">
        <v>163</v>
      </c>
      <c r="H834">
        <f t="shared" si="13"/>
        <v>0</v>
      </c>
      <c r="I834" t="s">
        <v>292</v>
      </c>
    </row>
    <row r="835" spans="1:9" x14ac:dyDescent="0.25">
      <c r="A835" t="s">
        <v>296</v>
      </c>
      <c r="B835" s="1">
        <v>43616</v>
      </c>
      <c r="C835">
        <v>1</v>
      </c>
      <c r="D835" t="s">
        <v>140</v>
      </c>
      <c r="E835" t="s">
        <v>246</v>
      </c>
      <c r="F835" t="s">
        <v>161</v>
      </c>
      <c r="H835">
        <f t="shared" si="13"/>
        <v>0</v>
      </c>
      <c r="I835" t="s">
        <v>246</v>
      </c>
    </row>
    <row r="836" spans="1:9" x14ac:dyDescent="0.25">
      <c r="A836" t="s">
        <v>296</v>
      </c>
      <c r="B836" s="1">
        <v>43616</v>
      </c>
      <c r="C836">
        <v>9</v>
      </c>
      <c r="D836" t="s">
        <v>130</v>
      </c>
      <c r="E836" t="s">
        <v>203</v>
      </c>
      <c r="F836" t="s">
        <v>154</v>
      </c>
      <c r="H836">
        <f t="shared" si="13"/>
        <v>0</v>
      </c>
      <c r="I836" t="s">
        <v>203</v>
      </c>
    </row>
    <row r="837" spans="1:9" x14ac:dyDescent="0.25">
      <c r="A837" t="s">
        <v>296</v>
      </c>
      <c r="B837" s="1">
        <v>43616</v>
      </c>
      <c r="C837">
        <v>1</v>
      </c>
      <c r="D837" t="s">
        <v>133</v>
      </c>
      <c r="E837" t="s">
        <v>173</v>
      </c>
      <c r="F837" t="s">
        <v>163</v>
      </c>
      <c r="H837" t="str">
        <f t="shared" si="13"/>
        <v>蜘蛛</v>
      </c>
      <c r="I837" t="s">
        <v>173</v>
      </c>
    </row>
    <row r="838" spans="1:9" x14ac:dyDescent="0.25">
      <c r="A838" t="s">
        <v>296</v>
      </c>
      <c r="B838" s="1">
        <v>43616</v>
      </c>
      <c r="C838">
        <v>1</v>
      </c>
      <c r="D838" t="s">
        <v>130</v>
      </c>
      <c r="E838" t="s">
        <v>162</v>
      </c>
      <c r="F838" t="s">
        <v>163</v>
      </c>
      <c r="H838">
        <f t="shared" si="13"/>
        <v>0</v>
      </c>
      <c r="I838" t="s">
        <v>162</v>
      </c>
    </row>
    <row r="839" spans="1:9" x14ac:dyDescent="0.25">
      <c r="A839" t="s">
        <v>296</v>
      </c>
      <c r="B839" s="1">
        <v>43616</v>
      </c>
      <c r="C839">
        <v>5</v>
      </c>
      <c r="D839" t="s">
        <v>133</v>
      </c>
      <c r="E839" t="s">
        <v>184</v>
      </c>
      <c r="F839" t="s">
        <v>163</v>
      </c>
      <c r="G839" t="s">
        <v>233</v>
      </c>
      <c r="H839" t="str">
        <f t="shared" si="13"/>
        <v>蜘蛛</v>
      </c>
      <c r="I839" t="s">
        <v>184</v>
      </c>
    </row>
    <row r="840" spans="1:9" x14ac:dyDescent="0.25">
      <c r="A840" t="s">
        <v>296</v>
      </c>
      <c r="B840" s="1">
        <v>43616</v>
      </c>
      <c r="C840">
        <v>2</v>
      </c>
      <c r="D840" t="s">
        <v>133</v>
      </c>
      <c r="E840" t="s">
        <v>184</v>
      </c>
      <c r="F840" t="s">
        <v>163</v>
      </c>
      <c r="G840" t="s">
        <v>234</v>
      </c>
      <c r="H840" t="str">
        <f t="shared" si="13"/>
        <v>蜘蛛</v>
      </c>
      <c r="I840" t="s">
        <v>184</v>
      </c>
    </row>
    <row r="841" spans="1:9" x14ac:dyDescent="0.25">
      <c r="A841" t="s">
        <v>296</v>
      </c>
      <c r="B841" s="1">
        <v>43616</v>
      </c>
      <c r="C841">
        <v>3</v>
      </c>
      <c r="D841" t="s">
        <v>133</v>
      </c>
      <c r="E841" t="s">
        <v>184</v>
      </c>
      <c r="F841" t="s">
        <v>163</v>
      </c>
      <c r="G841" t="s">
        <v>235</v>
      </c>
      <c r="H841" t="str">
        <f t="shared" si="13"/>
        <v>蜘蛛</v>
      </c>
      <c r="I841" t="s">
        <v>184</v>
      </c>
    </row>
    <row r="842" spans="1:9" x14ac:dyDescent="0.25">
      <c r="A842" t="s">
        <v>296</v>
      </c>
      <c r="B842" s="1">
        <v>43616</v>
      </c>
      <c r="C842">
        <v>1</v>
      </c>
      <c r="D842" t="s">
        <v>130</v>
      </c>
      <c r="E842" t="s">
        <v>200</v>
      </c>
      <c r="F842" t="s">
        <v>161</v>
      </c>
      <c r="H842">
        <f t="shared" si="13"/>
        <v>0</v>
      </c>
      <c r="I842" t="s">
        <v>200</v>
      </c>
    </row>
    <row r="843" spans="1:9" x14ac:dyDescent="0.25">
      <c r="A843" t="s">
        <v>296</v>
      </c>
      <c r="B843" s="1">
        <v>43616</v>
      </c>
      <c r="C843">
        <v>2</v>
      </c>
      <c r="D843" t="s">
        <v>130</v>
      </c>
      <c r="E843" t="s">
        <v>153</v>
      </c>
      <c r="F843" t="s">
        <v>154</v>
      </c>
      <c r="H843">
        <f t="shared" si="13"/>
        <v>0</v>
      </c>
      <c r="I843" t="s">
        <v>153</v>
      </c>
    </row>
    <row r="844" spans="1:9" x14ac:dyDescent="0.25">
      <c r="A844" t="s">
        <v>296</v>
      </c>
      <c r="B844" s="1">
        <v>43616</v>
      </c>
      <c r="C844">
        <v>1</v>
      </c>
      <c r="D844" t="s">
        <v>134</v>
      </c>
      <c r="E844" t="s">
        <v>149</v>
      </c>
      <c r="F844" t="s">
        <v>159</v>
      </c>
      <c r="G844" t="s">
        <v>265</v>
      </c>
      <c r="H844">
        <f t="shared" si="13"/>
        <v>0</v>
      </c>
      <c r="I844" t="s">
        <v>149</v>
      </c>
    </row>
    <row r="845" spans="1:9" x14ac:dyDescent="0.25">
      <c r="A845" t="s">
        <v>296</v>
      </c>
      <c r="B845" s="1">
        <v>43616</v>
      </c>
      <c r="C845">
        <v>2</v>
      </c>
      <c r="D845" t="s">
        <v>130</v>
      </c>
      <c r="E845" t="s">
        <v>155</v>
      </c>
      <c r="F845" t="s">
        <v>154</v>
      </c>
      <c r="G845" t="s">
        <v>167</v>
      </c>
      <c r="H845">
        <f t="shared" si="13"/>
        <v>0</v>
      </c>
      <c r="I845" t="s">
        <v>155</v>
      </c>
    </row>
    <row r="846" spans="1:9" x14ac:dyDescent="0.25">
      <c r="A846" t="s">
        <v>296</v>
      </c>
      <c r="B846" s="1">
        <v>43616</v>
      </c>
      <c r="C846">
        <v>1</v>
      </c>
      <c r="D846" t="s">
        <v>130</v>
      </c>
      <c r="E846" t="s">
        <v>155</v>
      </c>
      <c r="F846" t="s">
        <v>154</v>
      </c>
      <c r="G846" t="s">
        <v>157</v>
      </c>
      <c r="H846">
        <f t="shared" si="13"/>
        <v>0</v>
      </c>
      <c r="I846" t="s">
        <v>155</v>
      </c>
    </row>
    <row r="847" spans="1:9" x14ac:dyDescent="0.25">
      <c r="A847" t="s">
        <v>296</v>
      </c>
      <c r="B847" s="1">
        <v>43616</v>
      </c>
      <c r="C847">
        <v>1</v>
      </c>
      <c r="D847" t="s">
        <v>130</v>
      </c>
      <c r="E847" t="s">
        <v>155</v>
      </c>
      <c r="F847" t="s">
        <v>154</v>
      </c>
      <c r="G847" t="s">
        <v>168</v>
      </c>
      <c r="H847">
        <f t="shared" si="13"/>
        <v>0</v>
      </c>
      <c r="I847" t="s">
        <v>155</v>
      </c>
    </row>
    <row r="848" spans="1:9" x14ac:dyDescent="0.25">
      <c r="A848" t="s">
        <v>296</v>
      </c>
      <c r="B848" s="1">
        <v>43616</v>
      </c>
      <c r="C848">
        <v>60</v>
      </c>
      <c r="D848" t="s">
        <v>132</v>
      </c>
      <c r="E848" t="s">
        <v>158</v>
      </c>
      <c r="F848" t="s">
        <v>159</v>
      </c>
      <c r="G848" t="s">
        <v>135</v>
      </c>
      <c r="H848" t="str">
        <f t="shared" si="13"/>
        <v>葉蟬</v>
      </c>
      <c r="I848" t="s">
        <v>158</v>
      </c>
    </row>
    <row r="849" spans="1:9" x14ac:dyDescent="0.25">
      <c r="A849" t="s">
        <v>296</v>
      </c>
      <c r="B849" s="1">
        <v>43616</v>
      </c>
      <c r="C849">
        <v>4</v>
      </c>
      <c r="D849" t="s">
        <v>132</v>
      </c>
      <c r="E849" t="s">
        <v>158</v>
      </c>
      <c r="F849" t="s">
        <v>159</v>
      </c>
      <c r="G849" t="s">
        <v>136</v>
      </c>
      <c r="H849" t="str">
        <f t="shared" si="13"/>
        <v>葉蟬</v>
      </c>
      <c r="I849" t="s">
        <v>158</v>
      </c>
    </row>
    <row r="850" spans="1:9" x14ac:dyDescent="0.25">
      <c r="A850" t="s">
        <v>296</v>
      </c>
      <c r="B850" s="1">
        <v>43616</v>
      </c>
      <c r="C850">
        <v>3</v>
      </c>
      <c r="D850" t="s">
        <v>132</v>
      </c>
      <c r="E850" t="s">
        <v>158</v>
      </c>
      <c r="F850" t="s">
        <v>159</v>
      </c>
      <c r="G850" t="s">
        <v>137</v>
      </c>
      <c r="H850" t="str">
        <f t="shared" si="13"/>
        <v>葉蟬</v>
      </c>
      <c r="I850" t="s">
        <v>158</v>
      </c>
    </row>
    <row r="851" spans="1:9" x14ac:dyDescent="0.25">
      <c r="A851" t="s">
        <v>296</v>
      </c>
      <c r="B851" s="1">
        <v>43616</v>
      </c>
      <c r="C851">
        <v>27</v>
      </c>
      <c r="D851" t="s">
        <v>132</v>
      </c>
      <c r="E851" t="s">
        <v>169</v>
      </c>
      <c r="F851" t="s">
        <v>159</v>
      </c>
      <c r="G851" t="s">
        <v>139</v>
      </c>
      <c r="H851" t="str">
        <f t="shared" si="13"/>
        <v>飛蝨</v>
      </c>
      <c r="I851" t="s">
        <v>169</v>
      </c>
    </row>
    <row r="852" spans="1:9" x14ac:dyDescent="0.25">
      <c r="A852" t="s">
        <v>296</v>
      </c>
      <c r="B852" s="1">
        <v>43616</v>
      </c>
      <c r="C852">
        <v>22</v>
      </c>
      <c r="D852" t="s">
        <v>132</v>
      </c>
      <c r="E852" t="s">
        <v>169</v>
      </c>
      <c r="F852" t="s">
        <v>159</v>
      </c>
      <c r="G852" t="s">
        <v>128</v>
      </c>
      <c r="H852" t="str">
        <f t="shared" si="13"/>
        <v>飛蝨</v>
      </c>
      <c r="I852" t="s">
        <v>169</v>
      </c>
    </row>
    <row r="853" spans="1:9" x14ac:dyDescent="0.25">
      <c r="A853" t="s">
        <v>296</v>
      </c>
      <c r="B853" s="1">
        <v>43616</v>
      </c>
      <c r="C853">
        <v>2</v>
      </c>
      <c r="D853" t="s">
        <v>134</v>
      </c>
      <c r="E853" t="s">
        <v>143</v>
      </c>
      <c r="F853" t="s">
        <v>163</v>
      </c>
      <c r="G853" t="s">
        <v>142</v>
      </c>
      <c r="H853" t="str">
        <f t="shared" si="13"/>
        <v>瓢蟲</v>
      </c>
      <c r="I853" t="s">
        <v>143</v>
      </c>
    </row>
    <row r="854" spans="1:9" x14ac:dyDescent="0.25">
      <c r="A854" t="s">
        <v>296</v>
      </c>
      <c r="B854" s="1">
        <v>43616</v>
      </c>
      <c r="C854">
        <v>2</v>
      </c>
      <c r="D854" t="s">
        <v>138</v>
      </c>
      <c r="E854" t="s">
        <v>210</v>
      </c>
      <c r="F854" t="s">
        <v>159</v>
      </c>
      <c r="G854" t="s">
        <v>238</v>
      </c>
      <c r="H854">
        <f t="shared" si="13"/>
        <v>0</v>
      </c>
      <c r="I854" t="s">
        <v>210</v>
      </c>
    </row>
    <row r="855" spans="1:9" x14ac:dyDescent="0.25">
      <c r="A855" t="s">
        <v>296</v>
      </c>
      <c r="B855" s="1">
        <v>43633</v>
      </c>
      <c r="C855">
        <v>4</v>
      </c>
      <c r="D855" t="s">
        <v>140</v>
      </c>
      <c r="E855" t="s">
        <v>232</v>
      </c>
      <c r="F855" t="s">
        <v>161</v>
      </c>
      <c r="H855">
        <f t="shared" si="13"/>
        <v>0</v>
      </c>
      <c r="I855" t="s">
        <v>232</v>
      </c>
    </row>
    <row r="856" spans="1:9" x14ac:dyDescent="0.25">
      <c r="A856" t="s">
        <v>296</v>
      </c>
      <c r="B856" s="1">
        <v>43633</v>
      </c>
      <c r="C856">
        <v>6</v>
      </c>
      <c r="D856" t="s">
        <v>130</v>
      </c>
      <c r="E856" t="s">
        <v>195</v>
      </c>
      <c r="F856" t="s">
        <v>154</v>
      </c>
      <c r="H856">
        <f t="shared" si="13"/>
        <v>0</v>
      </c>
      <c r="I856" t="s">
        <v>195</v>
      </c>
    </row>
    <row r="857" spans="1:9" x14ac:dyDescent="0.25">
      <c r="A857" t="s">
        <v>296</v>
      </c>
      <c r="B857" s="1">
        <v>43633</v>
      </c>
      <c r="C857">
        <v>2</v>
      </c>
      <c r="D857" t="s">
        <v>130</v>
      </c>
      <c r="E857" t="s">
        <v>203</v>
      </c>
      <c r="F857" t="s">
        <v>154</v>
      </c>
      <c r="H857">
        <f t="shared" si="13"/>
        <v>0</v>
      </c>
      <c r="I857" t="s">
        <v>203</v>
      </c>
    </row>
    <row r="858" spans="1:9" x14ac:dyDescent="0.25">
      <c r="A858" t="s">
        <v>296</v>
      </c>
      <c r="B858" s="1">
        <v>43633</v>
      </c>
      <c r="C858">
        <v>2</v>
      </c>
      <c r="D858" t="s">
        <v>130</v>
      </c>
      <c r="E858" t="s">
        <v>162</v>
      </c>
      <c r="F858" t="s">
        <v>163</v>
      </c>
      <c r="H858">
        <f t="shared" si="13"/>
        <v>0</v>
      </c>
      <c r="I858" t="s">
        <v>162</v>
      </c>
    </row>
    <row r="859" spans="1:9" x14ac:dyDescent="0.25">
      <c r="A859" t="s">
        <v>296</v>
      </c>
      <c r="B859" s="1">
        <v>43633</v>
      </c>
      <c r="C859">
        <v>1</v>
      </c>
      <c r="D859" t="s">
        <v>133</v>
      </c>
      <c r="E859" t="s">
        <v>184</v>
      </c>
      <c r="F859" t="s">
        <v>163</v>
      </c>
      <c r="G859" t="s">
        <v>235</v>
      </c>
      <c r="H859" t="str">
        <f t="shared" si="13"/>
        <v>蜘蛛</v>
      </c>
      <c r="I859" t="s">
        <v>184</v>
      </c>
    </row>
    <row r="860" spans="1:9" x14ac:dyDescent="0.25">
      <c r="A860" t="s">
        <v>296</v>
      </c>
      <c r="B860" s="1">
        <v>43633</v>
      </c>
      <c r="C860">
        <v>1</v>
      </c>
      <c r="D860" t="s">
        <v>140</v>
      </c>
      <c r="E860" t="s">
        <v>237</v>
      </c>
      <c r="F860" t="s">
        <v>161</v>
      </c>
      <c r="H860">
        <f t="shared" si="13"/>
        <v>0</v>
      </c>
      <c r="I860" t="s">
        <v>237</v>
      </c>
    </row>
    <row r="861" spans="1:9" x14ac:dyDescent="0.25">
      <c r="A861" t="s">
        <v>296</v>
      </c>
      <c r="B861" s="1">
        <v>43633</v>
      </c>
      <c r="C861">
        <v>3</v>
      </c>
      <c r="D861" t="s">
        <v>147</v>
      </c>
      <c r="E861" t="s">
        <v>262</v>
      </c>
      <c r="F861" t="s">
        <v>163</v>
      </c>
      <c r="G861" t="s">
        <v>263</v>
      </c>
      <c r="H861">
        <f t="shared" si="13"/>
        <v>0</v>
      </c>
      <c r="I861" t="s">
        <v>262</v>
      </c>
    </row>
    <row r="862" spans="1:9" x14ac:dyDescent="0.25">
      <c r="A862" t="s">
        <v>296</v>
      </c>
      <c r="B862" s="1">
        <v>43633</v>
      </c>
      <c r="C862">
        <v>2</v>
      </c>
      <c r="D862" t="s">
        <v>130</v>
      </c>
      <c r="E862" t="s">
        <v>165</v>
      </c>
      <c r="F862" t="s">
        <v>163</v>
      </c>
      <c r="G862" t="s">
        <v>290</v>
      </c>
      <c r="H862">
        <f t="shared" si="13"/>
        <v>0</v>
      </c>
      <c r="I862" t="s">
        <v>165</v>
      </c>
    </row>
    <row r="863" spans="1:9" x14ac:dyDescent="0.25">
      <c r="A863" t="s">
        <v>296</v>
      </c>
      <c r="B863" s="1">
        <v>43633</v>
      </c>
      <c r="C863">
        <v>3</v>
      </c>
      <c r="D863" t="s">
        <v>130</v>
      </c>
      <c r="E863" t="s">
        <v>155</v>
      </c>
      <c r="F863" t="s">
        <v>154</v>
      </c>
      <c r="H863">
        <f t="shared" si="13"/>
        <v>0</v>
      </c>
      <c r="I863" t="s">
        <v>155</v>
      </c>
    </row>
    <row r="864" spans="1:9" x14ac:dyDescent="0.25">
      <c r="A864" t="s">
        <v>296</v>
      </c>
      <c r="B864" s="1">
        <v>43633</v>
      </c>
      <c r="C864">
        <v>1</v>
      </c>
      <c r="D864" t="s">
        <v>132</v>
      </c>
      <c r="E864" t="s">
        <v>185</v>
      </c>
      <c r="F864" t="s">
        <v>159</v>
      </c>
      <c r="G864" t="s">
        <v>293</v>
      </c>
      <c r="H864">
        <f t="shared" si="13"/>
        <v>0</v>
      </c>
      <c r="I864" t="s">
        <v>185</v>
      </c>
    </row>
    <row r="865" spans="1:9" x14ac:dyDescent="0.25">
      <c r="A865" t="s">
        <v>296</v>
      </c>
      <c r="B865" s="1">
        <v>43633</v>
      </c>
      <c r="C865">
        <v>55</v>
      </c>
      <c r="D865" t="s">
        <v>132</v>
      </c>
      <c r="E865" t="s">
        <v>158</v>
      </c>
      <c r="F865" t="s">
        <v>159</v>
      </c>
      <c r="G865" t="s">
        <v>135</v>
      </c>
      <c r="H865" t="str">
        <f t="shared" ref="H865:H937" si="14">IF(OR(COUNTIF(E865,"飛蝨*"),COUNTIF(E865,"稻蝨*")),"飛蝨",IF(COUNTIF(E865,"葉蟬*"),"葉蟬",IF(COUNTIF(E865,"瓢蟲*"),"瓢蟲",IF(COUNTIF(D865,"蜘蛛*"),"蜘蛛", 0))))</f>
        <v>葉蟬</v>
      </c>
      <c r="I865" t="s">
        <v>158</v>
      </c>
    </row>
    <row r="866" spans="1:9" x14ac:dyDescent="0.25">
      <c r="A866" t="s">
        <v>296</v>
      </c>
      <c r="B866" s="1">
        <v>43633</v>
      </c>
      <c r="C866">
        <v>2</v>
      </c>
      <c r="D866" t="s">
        <v>132</v>
      </c>
      <c r="E866" t="s">
        <v>158</v>
      </c>
      <c r="F866" t="s">
        <v>159</v>
      </c>
      <c r="G866" t="s">
        <v>136</v>
      </c>
      <c r="H866" t="str">
        <f t="shared" si="14"/>
        <v>葉蟬</v>
      </c>
      <c r="I866" t="s">
        <v>158</v>
      </c>
    </row>
    <row r="867" spans="1:9" x14ac:dyDescent="0.25">
      <c r="A867" t="s">
        <v>296</v>
      </c>
      <c r="B867" s="1">
        <v>43633</v>
      </c>
      <c r="C867">
        <v>1</v>
      </c>
      <c r="D867" t="s">
        <v>132</v>
      </c>
      <c r="E867" t="s">
        <v>158</v>
      </c>
      <c r="F867" t="s">
        <v>159</v>
      </c>
      <c r="G867" t="s">
        <v>137</v>
      </c>
      <c r="H867" t="str">
        <f t="shared" si="14"/>
        <v>葉蟬</v>
      </c>
      <c r="I867" t="s">
        <v>158</v>
      </c>
    </row>
    <row r="868" spans="1:9" x14ac:dyDescent="0.25">
      <c r="A868" t="s">
        <v>296</v>
      </c>
      <c r="B868" s="1">
        <v>43633</v>
      </c>
      <c r="C868">
        <v>7</v>
      </c>
      <c r="D868" t="s">
        <v>132</v>
      </c>
      <c r="E868" t="s">
        <v>169</v>
      </c>
      <c r="F868" t="s">
        <v>159</v>
      </c>
      <c r="G868" t="s">
        <v>128</v>
      </c>
      <c r="H868" t="str">
        <f t="shared" si="14"/>
        <v>飛蝨</v>
      </c>
      <c r="I868" t="s">
        <v>169</v>
      </c>
    </row>
    <row r="869" spans="1:9" x14ac:dyDescent="0.25">
      <c r="A869" t="s">
        <v>296</v>
      </c>
      <c r="B869" s="1">
        <v>43633</v>
      </c>
      <c r="C869">
        <v>24</v>
      </c>
      <c r="D869" t="s">
        <v>132</v>
      </c>
      <c r="E869" t="s">
        <v>169</v>
      </c>
      <c r="F869" t="s">
        <v>159</v>
      </c>
      <c r="G869" t="s">
        <v>151</v>
      </c>
      <c r="H869" t="str">
        <f t="shared" si="14"/>
        <v>飛蝨</v>
      </c>
      <c r="I869" t="s">
        <v>169</v>
      </c>
    </row>
    <row r="870" spans="1:9" x14ac:dyDescent="0.25">
      <c r="A870" t="s">
        <v>296</v>
      </c>
      <c r="B870" s="1">
        <v>43633</v>
      </c>
      <c r="C870">
        <v>1</v>
      </c>
      <c r="D870" t="s">
        <v>141</v>
      </c>
      <c r="E870" t="s">
        <v>187</v>
      </c>
      <c r="F870" t="s">
        <v>159</v>
      </c>
      <c r="G870" t="s">
        <v>188</v>
      </c>
      <c r="H870">
        <f t="shared" si="14"/>
        <v>0</v>
      </c>
      <c r="I870" t="s">
        <v>187</v>
      </c>
    </row>
    <row r="871" spans="1:9" x14ac:dyDescent="0.25">
      <c r="A871" t="s">
        <v>296</v>
      </c>
      <c r="B871" s="1">
        <v>43633</v>
      </c>
      <c r="C871">
        <v>1</v>
      </c>
      <c r="D871" t="s">
        <v>134</v>
      </c>
      <c r="E871" t="s">
        <v>143</v>
      </c>
      <c r="F871" t="s">
        <v>163</v>
      </c>
      <c r="G871" t="s">
        <v>142</v>
      </c>
      <c r="H871" t="str">
        <f t="shared" si="14"/>
        <v>瓢蟲</v>
      </c>
      <c r="I871" t="s">
        <v>143</v>
      </c>
    </row>
    <row r="872" spans="1:9" x14ac:dyDescent="0.25">
      <c r="A872" t="s">
        <v>296</v>
      </c>
      <c r="B872" s="1">
        <v>43633</v>
      </c>
      <c r="C872">
        <v>1</v>
      </c>
      <c r="D872" t="s">
        <v>133</v>
      </c>
      <c r="E872" t="s">
        <v>201</v>
      </c>
      <c r="F872" t="s">
        <v>163</v>
      </c>
      <c r="H872" t="str">
        <f t="shared" si="14"/>
        <v>蜘蛛</v>
      </c>
      <c r="I872" t="s">
        <v>201</v>
      </c>
    </row>
    <row r="873" spans="1:9" x14ac:dyDescent="0.25">
      <c r="A873" t="s">
        <v>296</v>
      </c>
      <c r="B873" s="1">
        <v>43633</v>
      </c>
      <c r="C873">
        <v>1</v>
      </c>
      <c r="D873" t="s">
        <v>130</v>
      </c>
      <c r="E873" t="s">
        <v>271</v>
      </c>
      <c r="F873" t="s">
        <v>154</v>
      </c>
      <c r="H873">
        <f t="shared" si="14"/>
        <v>0</v>
      </c>
      <c r="I873" t="s">
        <v>271</v>
      </c>
    </row>
    <row r="874" spans="1:9" x14ac:dyDescent="0.25">
      <c r="A874" t="s">
        <v>296</v>
      </c>
      <c r="B874" s="1">
        <v>43633</v>
      </c>
      <c r="C874">
        <v>1</v>
      </c>
      <c r="D874" t="s">
        <v>133</v>
      </c>
      <c r="E874" t="s">
        <v>192</v>
      </c>
      <c r="F874" t="s">
        <v>163</v>
      </c>
      <c r="H874" t="str">
        <f t="shared" si="14"/>
        <v>蜘蛛</v>
      </c>
      <c r="I874" t="s">
        <v>192</v>
      </c>
    </row>
    <row r="875" spans="1:9" x14ac:dyDescent="0.25">
      <c r="A875" t="s">
        <v>296</v>
      </c>
      <c r="B875" s="1">
        <v>43633</v>
      </c>
      <c r="C875">
        <v>4</v>
      </c>
      <c r="D875" t="s">
        <v>140</v>
      </c>
      <c r="E875" t="s">
        <v>129</v>
      </c>
      <c r="F875" t="s">
        <v>163</v>
      </c>
      <c r="G875" t="s">
        <v>294</v>
      </c>
      <c r="H875">
        <f t="shared" si="14"/>
        <v>0</v>
      </c>
      <c r="I875" t="s">
        <v>129</v>
      </c>
    </row>
    <row r="876" spans="1:9" x14ac:dyDescent="0.25">
      <c r="A876" t="s">
        <v>296</v>
      </c>
      <c r="B876" s="1">
        <v>43633</v>
      </c>
      <c r="C876">
        <v>1</v>
      </c>
      <c r="D876" t="s">
        <v>140</v>
      </c>
      <c r="E876" t="s">
        <v>193</v>
      </c>
      <c r="F876" t="s">
        <v>161</v>
      </c>
      <c r="H876">
        <f t="shared" si="14"/>
        <v>0</v>
      </c>
      <c r="I876" t="s">
        <v>193</v>
      </c>
    </row>
    <row r="877" spans="1:9" x14ac:dyDescent="0.25">
      <c r="A877" t="s">
        <v>295</v>
      </c>
      <c r="B877" s="1">
        <v>43642</v>
      </c>
      <c r="C877">
        <v>1</v>
      </c>
      <c r="D877" t="s">
        <v>600</v>
      </c>
      <c r="E877" t="s">
        <v>601</v>
      </c>
      <c r="F877" t="s">
        <v>382</v>
      </c>
      <c r="H877">
        <f t="shared" si="14"/>
        <v>0</v>
      </c>
      <c r="I877" t="s">
        <v>601</v>
      </c>
    </row>
    <row r="878" spans="1:9" x14ac:dyDescent="0.25">
      <c r="A878" t="s">
        <v>295</v>
      </c>
      <c r="B878" s="1">
        <v>43642</v>
      </c>
      <c r="C878">
        <v>1</v>
      </c>
      <c r="D878" t="s">
        <v>600</v>
      </c>
      <c r="E878" t="s">
        <v>470</v>
      </c>
      <c r="F878" t="s">
        <v>602</v>
      </c>
      <c r="H878">
        <f t="shared" si="14"/>
        <v>0</v>
      </c>
      <c r="I878" t="s">
        <v>470</v>
      </c>
    </row>
    <row r="879" spans="1:9" x14ac:dyDescent="0.25">
      <c r="A879" t="s">
        <v>295</v>
      </c>
      <c r="B879" s="1">
        <v>43642</v>
      </c>
      <c r="C879">
        <v>2</v>
      </c>
      <c r="D879" t="s">
        <v>600</v>
      </c>
      <c r="E879" t="s">
        <v>685</v>
      </c>
      <c r="F879" t="s">
        <v>602</v>
      </c>
      <c r="H879">
        <f t="shared" si="14"/>
        <v>0</v>
      </c>
      <c r="I879" t="s">
        <v>685</v>
      </c>
    </row>
    <row r="880" spans="1:9" x14ac:dyDescent="0.25">
      <c r="A880" t="s">
        <v>295</v>
      </c>
      <c r="B880" s="1">
        <v>43642</v>
      </c>
      <c r="C880">
        <v>1</v>
      </c>
      <c r="D880" t="s">
        <v>35</v>
      </c>
      <c r="E880" t="s">
        <v>581</v>
      </c>
      <c r="F880" t="s">
        <v>38</v>
      </c>
      <c r="G880" t="s">
        <v>676</v>
      </c>
      <c r="H880">
        <f t="shared" si="14"/>
        <v>0</v>
      </c>
      <c r="I880" t="s">
        <v>581</v>
      </c>
    </row>
    <row r="881" spans="1:9" x14ac:dyDescent="0.25">
      <c r="A881" t="s">
        <v>295</v>
      </c>
      <c r="B881" s="1">
        <v>43642</v>
      </c>
      <c r="C881">
        <v>25</v>
      </c>
      <c r="D881" t="s">
        <v>580</v>
      </c>
      <c r="E881" t="s">
        <v>696</v>
      </c>
      <c r="F881" t="s">
        <v>697</v>
      </c>
      <c r="G881" t="s">
        <v>572</v>
      </c>
      <c r="H881" t="str">
        <f t="shared" si="14"/>
        <v>葉蟬</v>
      </c>
      <c r="I881" t="s">
        <v>696</v>
      </c>
    </row>
    <row r="882" spans="1:9" x14ac:dyDescent="0.25">
      <c r="A882" t="s">
        <v>295</v>
      </c>
      <c r="B882" s="1">
        <v>43642</v>
      </c>
      <c r="C882">
        <v>1</v>
      </c>
      <c r="D882" t="s">
        <v>698</v>
      </c>
      <c r="E882" t="s">
        <v>699</v>
      </c>
      <c r="F882" t="s">
        <v>700</v>
      </c>
      <c r="H882">
        <f t="shared" si="14"/>
        <v>0</v>
      </c>
      <c r="I882" t="s">
        <v>699</v>
      </c>
    </row>
    <row r="883" spans="1:9" x14ac:dyDescent="0.25">
      <c r="A883" t="s">
        <v>295</v>
      </c>
      <c r="B883" s="1">
        <v>43642</v>
      </c>
      <c r="C883">
        <v>1</v>
      </c>
      <c r="D883" t="s">
        <v>31</v>
      </c>
      <c r="E883" t="s">
        <v>701</v>
      </c>
      <c r="F883" t="s">
        <v>49</v>
      </c>
      <c r="H883">
        <f t="shared" si="14"/>
        <v>0</v>
      </c>
      <c r="I883" t="s">
        <v>701</v>
      </c>
    </row>
    <row r="884" spans="1:9" x14ac:dyDescent="0.25">
      <c r="A884" t="s">
        <v>295</v>
      </c>
      <c r="B884" s="1">
        <v>43642</v>
      </c>
      <c r="C884">
        <v>2</v>
      </c>
      <c r="D884" t="s">
        <v>593</v>
      </c>
      <c r="E884" t="s">
        <v>702</v>
      </c>
      <c r="F884" t="s">
        <v>382</v>
      </c>
      <c r="H884">
        <f t="shared" si="14"/>
        <v>0</v>
      </c>
      <c r="I884" t="s">
        <v>702</v>
      </c>
    </row>
    <row r="885" spans="1:9" x14ac:dyDescent="0.25">
      <c r="A885" t="s">
        <v>295</v>
      </c>
      <c r="B885" s="1">
        <v>43642</v>
      </c>
      <c r="C885">
        <v>1</v>
      </c>
      <c r="D885" t="s">
        <v>703</v>
      </c>
      <c r="E885" t="s">
        <v>704</v>
      </c>
      <c r="F885" t="s">
        <v>590</v>
      </c>
      <c r="H885" t="str">
        <f t="shared" si="14"/>
        <v>蜘蛛</v>
      </c>
      <c r="I885" t="s">
        <v>704</v>
      </c>
    </row>
    <row r="886" spans="1:9" x14ac:dyDescent="0.25">
      <c r="A886" t="s">
        <v>302</v>
      </c>
      <c r="B886" s="1">
        <v>43537</v>
      </c>
      <c r="C886">
        <v>50</v>
      </c>
      <c r="D886" t="s">
        <v>130</v>
      </c>
      <c r="E886" t="s">
        <v>155</v>
      </c>
      <c r="F886" t="s">
        <v>154</v>
      </c>
      <c r="G886" t="s">
        <v>177</v>
      </c>
      <c r="H886">
        <f t="shared" si="14"/>
        <v>0</v>
      </c>
      <c r="I886" t="s">
        <v>155</v>
      </c>
    </row>
    <row r="887" spans="1:9" x14ac:dyDescent="0.25">
      <c r="A887" t="s">
        <v>302</v>
      </c>
      <c r="B887" s="1">
        <v>43537</v>
      </c>
      <c r="C887">
        <v>8</v>
      </c>
      <c r="D887" t="s">
        <v>130</v>
      </c>
      <c r="E887" t="s">
        <v>155</v>
      </c>
      <c r="F887" t="s">
        <v>154</v>
      </c>
      <c r="G887" t="s">
        <v>178</v>
      </c>
      <c r="H887">
        <f t="shared" si="14"/>
        <v>0</v>
      </c>
      <c r="I887" t="s">
        <v>155</v>
      </c>
    </row>
    <row r="888" spans="1:9" x14ac:dyDescent="0.25">
      <c r="A888" t="s">
        <v>302</v>
      </c>
      <c r="B888" s="1">
        <v>43537</v>
      </c>
      <c r="C888">
        <v>2</v>
      </c>
      <c r="D888" t="s">
        <v>130</v>
      </c>
      <c r="E888" t="s">
        <v>155</v>
      </c>
      <c r="F888" t="s">
        <v>154</v>
      </c>
      <c r="G888" t="s">
        <v>156</v>
      </c>
      <c r="H888">
        <f t="shared" si="14"/>
        <v>0</v>
      </c>
      <c r="I888" t="s">
        <v>155</v>
      </c>
    </row>
    <row r="889" spans="1:9" x14ac:dyDescent="0.25">
      <c r="A889" t="s">
        <v>302</v>
      </c>
      <c r="B889" s="1">
        <v>43537</v>
      </c>
      <c r="C889">
        <v>48</v>
      </c>
      <c r="D889" t="s">
        <v>130</v>
      </c>
      <c r="E889" t="s">
        <v>155</v>
      </c>
      <c r="F889" t="s">
        <v>154</v>
      </c>
      <c r="G889" t="s">
        <v>157</v>
      </c>
      <c r="H889">
        <f t="shared" si="14"/>
        <v>0</v>
      </c>
      <c r="I889" t="s">
        <v>155</v>
      </c>
    </row>
    <row r="890" spans="1:9" x14ac:dyDescent="0.25">
      <c r="A890" t="s">
        <v>302</v>
      </c>
      <c r="B890" s="1">
        <v>43537</v>
      </c>
      <c r="C890">
        <v>13</v>
      </c>
      <c r="D890" t="s">
        <v>130</v>
      </c>
      <c r="E890" t="s">
        <v>155</v>
      </c>
      <c r="F890" t="s">
        <v>154</v>
      </c>
      <c r="G890" t="s">
        <v>276</v>
      </c>
      <c r="H890">
        <f t="shared" si="14"/>
        <v>0</v>
      </c>
      <c r="I890" t="s">
        <v>155</v>
      </c>
    </row>
    <row r="891" spans="1:9" x14ac:dyDescent="0.25">
      <c r="A891" t="s">
        <v>302</v>
      </c>
      <c r="B891" s="1">
        <v>43537</v>
      </c>
      <c r="C891">
        <v>22</v>
      </c>
      <c r="D891" t="s">
        <v>130</v>
      </c>
      <c r="E891" t="s">
        <v>155</v>
      </c>
      <c r="F891" t="s">
        <v>154</v>
      </c>
      <c r="G891" t="s">
        <v>168</v>
      </c>
      <c r="H891">
        <f t="shared" si="14"/>
        <v>0</v>
      </c>
      <c r="I891" t="s">
        <v>155</v>
      </c>
    </row>
    <row r="892" spans="1:9" x14ac:dyDescent="0.25">
      <c r="A892" t="s">
        <v>302</v>
      </c>
      <c r="B892" s="1">
        <v>43551</v>
      </c>
      <c r="C892">
        <v>5</v>
      </c>
      <c r="D892" t="s">
        <v>130</v>
      </c>
      <c r="E892" t="s">
        <v>153</v>
      </c>
      <c r="F892" t="s">
        <v>154</v>
      </c>
      <c r="H892">
        <f t="shared" si="14"/>
        <v>0</v>
      </c>
      <c r="I892" t="s">
        <v>153</v>
      </c>
    </row>
    <row r="893" spans="1:9" x14ac:dyDescent="0.25">
      <c r="A893" t="s">
        <v>302</v>
      </c>
      <c r="B893" s="1">
        <v>43551</v>
      </c>
      <c r="C893">
        <v>7</v>
      </c>
      <c r="D893" t="s">
        <v>130</v>
      </c>
      <c r="E893" t="s">
        <v>155</v>
      </c>
      <c r="F893" t="s">
        <v>154</v>
      </c>
      <c r="G893" t="s">
        <v>167</v>
      </c>
      <c r="H893">
        <f t="shared" si="14"/>
        <v>0</v>
      </c>
      <c r="I893" t="s">
        <v>155</v>
      </c>
    </row>
    <row r="894" spans="1:9" x14ac:dyDescent="0.25">
      <c r="A894" t="s">
        <v>302</v>
      </c>
      <c r="B894" s="1">
        <v>43551</v>
      </c>
      <c r="C894">
        <v>4</v>
      </c>
      <c r="D894" t="s">
        <v>130</v>
      </c>
      <c r="E894" t="s">
        <v>155</v>
      </c>
      <c r="F894" t="s">
        <v>154</v>
      </c>
      <c r="G894" t="s">
        <v>156</v>
      </c>
      <c r="H894">
        <f t="shared" si="14"/>
        <v>0</v>
      </c>
      <c r="I894" t="s">
        <v>155</v>
      </c>
    </row>
    <row r="895" spans="1:9" x14ac:dyDescent="0.25">
      <c r="A895" t="s">
        <v>302</v>
      </c>
      <c r="B895" s="1">
        <v>43551</v>
      </c>
      <c r="C895">
        <v>17</v>
      </c>
      <c r="D895" t="s">
        <v>130</v>
      </c>
      <c r="E895" t="s">
        <v>155</v>
      </c>
      <c r="F895" t="s">
        <v>154</v>
      </c>
      <c r="G895" t="s">
        <v>157</v>
      </c>
      <c r="H895">
        <f t="shared" si="14"/>
        <v>0</v>
      </c>
      <c r="I895" t="s">
        <v>155</v>
      </c>
    </row>
    <row r="896" spans="1:9" x14ac:dyDescent="0.25">
      <c r="A896" t="s">
        <v>302</v>
      </c>
      <c r="B896" s="1">
        <v>43551</v>
      </c>
      <c r="C896">
        <v>3</v>
      </c>
      <c r="D896" t="s">
        <v>130</v>
      </c>
      <c r="E896" t="s">
        <v>155</v>
      </c>
      <c r="F896" t="s">
        <v>154</v>
      </c>
      <c r="G896" t="s">
        <v>276</v>
      </c>
      <c r="H896">
        <f t="shared" si="14"/>
        <v>0</v>
      </c>
      <c r="I896" t="s">
        <v>155</v>
      </c>
    </row>
    <row r="897" spans="1:9" x14ac:dyDescent="0.25">
      <c r="A897" t="s">
        <v>302</v>
      </c>
      <c r="B897" s="1">
        <v>43551</v>
      </c>
      <c r="C897">
        <v>83</v>
      </c>
      <c r="D897" t="s">
        <v>130</v>
      </c>
      <c r="E897" t="s">
        <v>155</v>
      </c>
      <c r="F897" t="s">
        <v>154</v>
      </c>
      <c r="G897" t="s">
        <v>168</v>
      </c>
      <c r="H897">
        <f t="shared" si="14"/>
        <v>0</v>
      </c>
      <c r="I897" t="s">
        <v>155</v>
      </c>
    </row>
    <row r="898" spans="1:9" x14ac:dyDescent="0.25">
      <c r="A898" t="s">
        <v>302</v>
      </c>
      <c r="B898" s="1">
        <v>43565</v>
      </c>
      <c r="C898">
        <v>2</v>
      </c>
      <c r="D898" t="s">
        <v>132</v>
      </c>
      <c r="E898" t="s">
        <v>170</v>
      </c>
      <c r="F898" t="s">
        <v>171</v>
      </c>
      <c r="H898">
        <f t="shared" si="14"/>
        <v>0</v>
      </c>
      <c r="I898" t="s">
        <v>170</v>
      </c>
    </row>
    <row r="899" spans="1:9" x14ac:dyDescent="0.25">
      <c r="A899" t="s">
        <v>302</v>
      </c>
      <c r="B899" s="1">
        <v>43565</v>
      </c>
      <c r="C899">
        <v>5</v>
      </c>
      <c r="D899" t="s">
        <v>130</v>
      </c>
      <c r="E899" t="s">
        <v>162</v>
      </c>
      <c r="F899" t="s">
        <v>163</v>
      </c>
      <c r="H899">
        <f t="shared" si="14"/>
        <v>0</v>
      </c>
      <c r="I899" t="s">
        <v>162</v>
      </c>
    </row>
    <row r="900" spans="1:9" x14ac:dyDescent="0.25">
      <c r="A900" t="s">
        <v>302</v>
      </c>
      <c r="B900" s="1">
        <v>43565</v>
      </c>
      <c r="C900">
        <v>251</v>
      </c>
      <c r="D900" t="s">
        <v>130</v>
      </c>
      <c r="E900" t="s">
        <v>153</v>
      </c>
      <c r="F900" t="s">
        <v>154</v>
      </c>
      <c r="H900">
        <f t="shared" si="14"/>
        <v>0</v>
      </c>
      <c r="I900" t="s">
        <v>153</v>
      </c>
    </row>
    <row r="901" spans="1:9" x14ac:dyDescent="0.25">
      <c r="A901" t="s">
        <v>302</v>
      </c>
      <c r="B901" s="1">
        <v>43565</v>
      </c>
      <c r="C901">
        <v>1</v>
      </c>
      <c r="D901" t="s">
        <v>130</v>
      </c>
      <c r="E901" t="s">
        <v>165</v>
      </c>
      <c r="F901" t="s">
        <v>154</v>
      </c>
      <c r="H901">
        <f t="shared" si="14"/>
        <v>0</v>
      </c>
      <c r="I901" t="s">
        <v>165</v>
      </c>
    </row>
    <row r="902" spans="1:9" x14ac:dyDescent="0.25">
      <c r="A902" t="s">
        <v>302</v>
      </c>
      <c r="B902" s="1">
        <v>43565</v>
      </c>
      <c r="C902">
        <v>444</v>
      </c>
      <c r="D902" t="s">
        <v>130</v>
      </c>
      <c r="E902" t="s">
        <v>155</v>
      </c>
      <c r="F902" t="s">
        <v>154</v>
      </c>
      <c r="G902" t="s">
        <v>167</v>
      </c>
      <c r="H902">
        <f t="shared" si="14"/>
        <v>0</v>
      </c>
      <c r="I902" t="s">
        <v>155</v>
      </c>
    </row>
    <row r="903" spans="1:9" x14ac:dyDescent="0.25">
      <c r="A903" t="s">
        <v>302</v>
      </c>
      <c r="B903" s="1">
        <v>43565</v>
      </c>
      <c r="C903">
        <v>7</v>
      </c>
      <c r="D903" t="s">
        <v>130</v>
      </c>
      <c r="E903" t="s">
        <v>155</v>
      </c>
      <c r="F903" t="s">
        <v>154</v>
      </c>
      <c r="G903" t="s">
        <v>156</v>
      </c>
      <c r="H903">
        <f t="shared" si="14"/>
        <v>0</v>
      </c>
      <c r="I903" t="s">
        <v>155</v>
      </c>
    </row>
    <row r="904" spans="1:9" x14ac:dyDescent="0.25">
      <c r="A904" t="s">
        <v>302</v>
      </c>
      <c r="B904" s="1">
        <v>43565</v>
      </c>
      <c r="C904">
        <v>5</v>
      </c>
      <c r="D904" t="s">
        <v>130</v>
      </c>
      <c r="E904" t="s">
        <v>155</v>
      </c>
      <c r="F904" t="s">
        <v>154</v>
      </c>
      <c r="G904" t="s">
        <v>283</v>
      </c>
      <c r="H904">
        <f t="shared" si="14"/>
        <v>0</v>
      </c>
      <c r="I904" t="s">
        <v>155</v>
      </c>
    </row>
    <row r="905" spans="1:9" x14ac:dyDescent="0.25">
      <c r="A905" t="s">
        <v>302</v>
      </c>
      <c r="B905" s="1">
        <v>43565</v>
      </c>
      <c r="C905">
        <v>15</v>
      </c>
      <c r="D905" t="s">
        <v>130</v>
      </c>
      <c r="E905" t="s">
        <v>155</v>
      </c>
      <c r="F905" t="s">
        <v>154</v>
      </c>
      <c r="G905" t="s">
        <v>157</v>
      </c>
      <c r="H905">
        <f t="shared" si="14"/>
        <v>0</v>
      </c>
      <c r="I905" t="s">
        <v>155</v>
      </c>
    </row>
    <row r="906" spans="1:9" x14ac:dyDescent="0.25">
      <c r="A906" t="s">
        <v>302</v>
      </c>
      <c r="B906" s="1">
        <v>43565</v>
      </c>
      <c r="C906">
        <v>106</v>
      </c>
      <c r="D906" t="s">
        <v>130</v>
      </c>
      <c r="E906" t="s">
        <v>155</v>
      </c>
      <c r="F906" t="s">
        <v>154</v>
      </c>
      <c r="G906" t="s">
        <v>168</v>
      </c>
      <c r="H906">
        <f t="shared" si="14"/>
        <v>0</v>
      </c>
      <c r="I906" t="s">
        <v>155</v>
      </c>
    </row>
    <row r="907" spans="1:9" x14ac:dyDescent="0.25">
      <c r="A907" t="s">
        <v>302</v>
      </c>
      <c r="B907" s="1">
        <v>43565</v>
      </c>
      <c r="C907">
        <v>1</v>
      </c>
      <c r="D907" t="s">
        <v>132</v>
      </c>
      <c r="E907" t="s">
        <v>158</v>
      </c>
      <c r="F907" t="s">
        <v>159</v>
      </c>
      <c r="H907" t="str">
        <f t="shared" si="14"/>
        <v>葉蟬</v>
      </c>
      <c r="I907" t="s">
        <v>158</v>
      </c>
    </row>
    <row r="908" spans="1:9" x14ac:dyDescent="0.25">
      <c r="A908" t="s">
        <v>302</v>
      </c>
      <c r="B908" s="1">
        <v>43565</v>
      </c>
      <c r="C908">
        <v>1</v>
      </c>
      <c r="D908" t="s">
        <v>284</v>
      </c>
      <c r="E908" t="s">
        <v>285</v>
      </c>
      <c r="F908" t="s">
        <v>154</v>
      </c>
      <c r="H908">
        <f t="shared" si="14"/>
        <v>0</v>
      </c>
      <c r="I908" t="s">
        <v>285</v>
      </c>
    </row>
    <row r="909" spans="1:9" x14ac:dyDescent="0.25">
      <c r="A909" t="s">
        <v>302</v>
      </c>
      <c r="B909" s="1">
        <v>43565</v>
      </c>
      <c r="C909">
        <v>1</v>
      </c>
      <c r="D909" t="s">
        <v>132</v>
      </c>
      <c r="E909" t="s">
        <v>169</v>
      </c>
      <c r="F909" t="s">
        <v>159</v>
      </c>
      <c r="G909" t="s">
        <v>139</v>
      </c>
      <c r="H909" t="str">
        <f t="shared" si="14"/>
        <v>飛蝨</v>
      </c>
      <c r="I909" t="s">
        <v>169</v>
      </c>
    </row>
    <row r="910" spans="1:9" x14ac:dyDescent="0.25">
      <c r="A910" t="s">
        <v>302</v>
      </c>
      <c r="B910" s="1">
        <v>43565</v>
      </c>
      <c r="C910">
        <v>1</v>
      </c>
      <c r="D910" t="s">
        <v>132</v>
      </c>
      <c r="E910" t="s">
        <v>180</v>
      </c>
      <c r="F910" t="s">
        <v>161</v>
      </c>
      <c r="H910">
        <f t="shared" si="14"/>
        <v>0</v>
      </c>
      <c r="I910" t="s">
        <v>180</v>
      </c>
    </row>
    <row r="911" spans="1:9" x14ac:dyDescent="0.25">
      <c r="A911" t="s">
        <v>302</v>
      </c>
      <c r="B911" s="1">
        <v>43565</v>
      </c>
      <c r="C911">
        <v>10</v>
      </c>
      <c r="D911" t="s">
        <v>130</v>
      </c>
      <c r="E911" t="s">
        <v>131</v>
      </c>
      <c r="F911" t="s">
        <v>163</v>
      </c>
      <c r="H911">
        <f t="shared" si="14"/>
        <v>0</v>
      </c>
      <c r="I911" t="s">
        <v>131</v>
      </c>
    </row>
    <row r="912" spans="1:9" x14ac:dyDescent="0.25">
      <c r="A912" t="s">
        <v>302</v>
      </c>
      <c r="B912" s="1">
        <v>43579</v>
      </c>
      <c r="C912">
        <v>1</v>
      </c>
      <c r="D912" t="s">
        <v>140</v>
      </c>
      <c r="E912" t="s">
        <v>232</v>
      </c>
      <c r="F912" t="s">
        <v>161</v>
      </c>
      <c r="H912">
        <f t="shared" si="14"/>
        <v>0</v>
      </c>
      <c r="I912" t="s">
        <v>232</v>
      </c>
    </row>
    <row r="913" spans="1:9" x14ac:dyDescent="0.25">
      <c r="A913" t="s">
        <v>302</v>
      </c>
      <c r="B913" s="1">
        <v>43579</v>
      </c>
      <c r="C913">
        <v>9</v>
      </c>
      <c r="D913" t="s">
        <v>133</v>
      </c>
      <c r="E913" t="s">
        <v>173</v>
      </c>
      <c r="F913" t="s">
        <v>163</v>
      </c>
      <c r="H913" t="str">
        <f t="shared" si="14"/>
        <v>蜘蛛</v>
      </c>
      <c r="I913" t="s">
        <v>173</v>
      </c>
    </row>
    <row r="914" spans="1:9" x14ac:dyDescent="0.25">
      <c r="A914" t="s">
        <v>302</v>
      </c>
      <c r="B914" s="1">
        <v>43579</v>
      </c>
      <c r="C914">
        <v>10</v>
      </c>
      <c r="D914" t="s">
        <v>130</v>
      </c>
      <c r="E914" t="s">
        <v>162</v>
      </c>
      <c r="F914" t="s">
        <v>163</v>
      </c>
      <c r="H914">
        <f t="shared" si="14"/>
        <v>0</v>
      </c>
      <c r="I914" t="s">
        <v>162</v>
      </c>
    </row>
    <row r="915" spans="1:9" x14ac:dyDescent="0.25">
      <c r="A915" t="s">
        <v>302</v>
      </c>
      <c r="B915" s="1">
        <v>43579</v>
      </c>
      <c r="C915">
        <v>9</v>
      </c>
      <c r="D915" t="s">
        <v>133</v>
      </c>
      <c r="E915" t="s">
        <v>184</v>
      </c>
      <c r="F915" t="s">
        <v>163</v>
      </c>
      <c r="G915" t="s">
        <v>233</v>
      </c>
      <c r="H915" t="str">
        <f t="shared" si="14"/>
        <v>蜘蛛</v>
      </c>
      <c r="I915" t="s">
        <v>184</v>
      </c>
    </row>
    <row r="916" spans="1:9" x14ac:dyDescent="0.25">
      <c r="A916" t="s">
        <v>302</v>
      </c>
      <c r="B916" s="1">
        <v>43579</v>
      </c>
      <c r="C916">
        <v>34</v>
      </c>
      <c r="D916" t="s">
        <v>130</v>
      </c>
      <c r="E916" t="s">
        <v>153</v>
      </c>
      <c r="F916" t="s">
        <v>154</v>
      </c>
      <c r="H916">
        <f t="shared" si="14"/>
        <v>0</v>
      </c>
      <c r="I916" t="s">
        <v>153</v>
      </c>
    </row>
    <row r="917" spans="1:9" x14ac:dyDescent="0.25">
      <c r="A917" t="s">
        <v>302</v>
      </c>
      <c r="B917" s="1">
        <v>43579</v>
      </c>
      <c r="C917">
        <v>7</v>
      </c>
      <c r="D917" t="s">
        <v>130</v>
      </c>
      <c r="E917" t="s">
        <v>165</v>
      </c>
      <c r="F917" t="s">
        <v>154</v>
      </c>
      <c r="H917">
        <f t="shared" si="14"/>
        <v>0</v>
      </c>
      <c r="I917" t="s">
        <v>165</v>
      </c>
    </row>
    <row r="918" spans="1:9" x14ac:dyDescent="0.25">
      <c r="A918" t="s">
        <v>302</v>
      </c>
      <c r="B918" s="1">
        <v>43579</v>
      </c>
      <c r="C918">
        <v>56</v>
      </c>
      <c r="D918" t="s">
        <v>130</v>
      </c>
      <c r="E918" t="s">
        <v>155</v>
      </c>
      <c r="F918" t="s">
        <v>154</v>
      </c>
      <c r="G918" t="s">
        <v>177</v>
      </c>
      <c r="H918">
        <f t="shared" si="14"/>
        <v>0</v>
      </c>
      <c r="I918" t="s">
        <v>155</v>
      </c>
    </row>
    <row r="919" spans="1:9" x14ac:dyDescent="0.25">
      <c r="A919" t="s">
        <v>302</v>
      </c>
      <c r="B919" s="1">
        <v>43579</v>
      </c>
      <c r="C919">
        <v>15</v>
      </c>
      <c r="D919" t="s">
        <v>130</v>
      </c>
      <c r="E919" t="s">
        <v>155</v>
      </c>
      <c r="F919" t="s">
        <v>154</v>
      </c>
      <c r="G919" t="s">
        <v>178</v>
      </c>
      <c r="H919">
        <f t="shared" si="14"/>
        <v>0</v>
      </c>
      <c r="I919" t="s">
        <v>155</v>
      </c>
    </row>
    <row r="920" spans="1:9" x14ac:dyDescent="0.25">
      <c r="A920" t="s">
        <v>302</v>
      </c>
      <c r="B920" s="1">
        <v>43579</v>
      </c>
      <c r="C920">
        <v>1</v>
      </c>
      <c r="D920" t="s">
        <v>130</v>
      </c>
      <c r="E920" t="s">
        <v>155</v>
      </c>
      <c r="F920" t="s">
        <v>154</v>
      </c>
      <c r="G920" t="s">
        <v>157</v>
      </c>
      <c r="H920">
        <f t="shared" si="14"/>
        <v>0</v>
      </c>
      <c r="I920" t="s">
        <v>155</v>
      </c>
    </row>
    <row r="921" spans="1:9" x14ac:dyDescent="0.25">
      <c r="A921" t="s">
        <v>302</v>
      </c>
      <c r="B921" s="1">
        <v>43579</v>
      </c>
      <c r="C921">
        <v>20</v>
      </c>
      <c r="D921" t="s">
        <v>130</v>
      </c>
      <c r="E921" t="s">
        <v>155</v>
      </c>
      <c r="F921" t="s">
        <v>154</v>
      </c>
      <c r="G921" t="s">
        <v>168</v>
      </c>
      <c r="H921">
        <f t="shared" si="14"/>
        <v>0</v>
      </c>
      <c r="I921" t="s">
        <v>155</v>
      </c>
    </row>
    <row r="922" spans="1:9" x14ac:dyDescent="0.25">
      <c r="A922" t="s">
        <v>302</v>
      </c>
      <c r="B922" s="1">
        <v>43579</v>
      </c>
      <c r="C922">
        <v>4</v>
      </c>
      <c r="D922" t="s">
        <v>132</v>
      </c>
      <c r="E922" t="s">
        <v>158</v>
      </c>
      <c r="F922" t="s">
        <v>159</v>
      </c>
      <c r="G922" t="s">
        <v>135</v>
      </c>
      <c r="H922" t="str">
        <f t="shared" si="14"/>
        <v>葉蟬</v>
      </c>
      <c r="I922" t="s">
        <v>158</v>
      </c>
    </row>
    <row r="923" spans="1:9" x14ac:dyDescent="0.25">
      <c r="A923" t="s">
        <v>302</v>
      </c>
      <c r="B923" s="1">
        <v>43579</v>
      </c>
      <c r="C923">
        <v>2</v>
      </c>
      <c r="D923" t="s">
        <v>132</v>
      </c>
      <c r="E923" t="s">
        <v>169</v>
      </c>
      <c r="F923" t="s">
        <v>159</v>
      </c>
      <c r="G923" t="s">
        <v>139</v>
      </c>
      <c r="H923" t="str">
        <f t="shared" si="14"/>
        <v>飛蝨</v>
      </c>
      <c r="I923" t="s">
        <v>169</v>
      </c>
    </row>
    <row r="924" spans="1:9" x14ac:dyDescent="0.25">
      <c r="A924" t="s">
        <v>302</v>
      </c>
      <c r="B924" s="1">
        <v>43579</v>
      </c>
      <c r="C924">
        <v>5</v>
      </c>
      <c r="D924" t="s">
        <v>132</v>
      </c>
      <c r="E924" t="s">
        <v>169</v>
      </c>
      <c r="F924" t="s">
        <v>159</v>
      </c>
      <c r="G924" t="s">
        <v>128</v>
      </c>
      <c r="H924" t="str">
        <f t="shared" si="14"/>
        <v>飛蝨</v>
      </c>
      <c r="I924" t="s">
        <v>169</v>
      </c>
    </row>
    <row r="925" spans="1:9" x14ac:dyDescent="0.25">
      <c r="A925" t="s">
        <v>302</v>
      </c>
      <c r="B925" s="1">
        <v>43579</v>
      </c>
      <c r="C925">
        <v>2</v>
      </c>
      <c r="D925" t="s">
        <v>144</v>
      </c>
      <c r="E925" t="s">
        <v>190</v>
      </c>
      <c r="F925" t="s">
        <v>159</v>
      </c>
      <c r="H925">
        <f t="shared" si="14"/>
        <v>0</v>
      </c>
      <c r="I925" t="s">
        <v>190</v>
      </c>
    </row>
    <row r="926" spans="1:9" x14ac:dyDescent="0.25">
      <c r="A926" t="s">
        <v>302</v>
      </c>
      <c r="B926" s="1">
        <v>43600</v>
      </c>
      <c r="C926">
        <v>1</v>
      </c>
      <c r="D926" t="s">
        <v>132</v>
      </c>
      <c r="E926" t="s">
        <v>170</v>
      </c>
      <c r="F926" t="s">
        <v>171</v>
      </c>
      <c r="H926">
        <f t="shared" si="14"/>
        <v>0</v>
      </c>
      <c r="I926" t="s">
        <v>170</v>
      </c>
    </row>
    <row r="927" spans="1:9" x14ac:dyDescent="0.25">
      <c r="A927" t="s">
        <v>302</v>
      </c>
      <c r="B927" s="1">
        <v>43600</v>
      </c>
      <c r="C927">
        <v>1</v>
      </c>
      <c r="D927" t="s">
        <v>130</v>
      </c>
      <c r="E927" t="s">
        <v>203</v>
      </c>
      <c r="F927" t="s">
        <v>154</v>
      </c>
      <c r="H927">
        <f t="shared" si="14"/>
        <v>0</v>
      </c>
      <c r="I927" t="s">
        <v>203</v>
      </c>
    </row>
    <row r="928" spans="1:9" x14ac:dyDescent="0.25">
      <c r="A928" t="s">
        <v>302</v>
      </c>
      <c r="B928" s="1">
        <v>43600</v>
      </c>
      <c r="C928">
        <v>2</v>
      </c>
      <c r="D928" t="s">
        <v>140</v>
      </c>
      <c r="E928" t="s">
        <v>197</v>
      </c>
      <c r="F928" t="s">
        <v>161</v>
      </c>
      <c r="H928">
        <f t="shared" si="14"/>
        <v>0</v>
      </c>
      <c r="I928" t="s">
        <v>197</v>
      </c>
    </row>
    <row r="929" spans="1:9" x14ac:dyDescent="0.25">
      <c r="A929" t="s">
        <v>302</v>
      </c>
      <c r="B929" s="1">
        <v>43600</v>
      </c>
      <c r="C929">
        <v>13</v>
      </c>
      <c r="D929" t="s">
        <v>133</v>
      </c>
      <c r="E929" t="s">
        <v>173</v>
      </c>
      <c r="F929" t="s">
        <v>163</v>
      </c>
      <c r="H929" t="str">
        <f t="shared" si="14"/>
        <v>蜘蛛</v>
      </c>
      <c r="I929" t="s">
        <v>173</v>
      </c>
    </row>
    <row r="930" spans="1:9" x14ac:dyDescent="0.25">
      <c r="A930" t="s">
        <v>302</v>
      </c>
      <c r="B930" s="1">
        <v>43600</v>
      </c>
      <c r="C930">
        <v>2</v>
      </c>
      <c r="D930" t="s">
        <v>130</v>
      </c>
      <c r="E930" t="s">
        <v>162</v>
      </c>
      <c r="F930" t="s">
        <v>163</v>
      </c>
      <c r="H930">
        <f t="shared" si="14"/>
        <v>0</v>
      </c>
      <c r="I930" t="s">
        <v>162</v>
      </c>
    </row>
    <row r="931" spans="1:9" x14ac:dyDescent="0.25">
      <c r="A931" t="s">
        <v>302</v>
      </c>
      <c r="B931" s="1">
        <v>43600</v>
      </c>
      <c r="C931">
        <v>9</v>
      </c>
      <c r="D931" t="s">
        <v>133</v>
      </c>
      <c r="E931" t="s">
        <v>184</v>
      </c>
      <c r="F931" t="s">
        <v>163</v>
      </c>
      <c r="G931" t="s">
        <v>233</v>
      </c>
      <c r="H931" t="str">
        <f t="shared" si="14"/>
        <v>蜘蛛</v>
      </c>
      <c r="I931" t="s">
        <v>184</v>
      </c>
    </row>
    <row r="932" spans="1:9" x14ac:dyDescent="0.25">
      <c r="A932" t="s">
        <v>302</v>
      </c>
      <c r="B932" s="1">
        <v>43600</v>
      </c>
      <c r="C932">
        <v>1</v>
      </c>
      <c r="D932" t="s">
        <v>130</v>
      </c>
      <c r="E932" t="s">
        <v>200</v>
      </c>
      <c r="F932" t="s">
        <v>161</v>
      </c>
      <c r="H932">
        <f t="shared" si="14"/>
        <v>0</v>
      </c>
      <c r="I932" t="s">
        <v>200</v>
      </c>
    </row>
    <row r="933" spans="1:9" x14ac:dyDescent="0.25">
      <c r="A933" t="s">
        <v>302</v>
      </c>
      <c r="B933" s="1">
        <v>43600</v>
      </c>
      <c r="C933">
        <v>12</v>
      </c>
      <c r="D933" t="s">
        <v>130</v>
      </c>
      <c r="E933" t="s">
        <v>153</v>
      </c>
      <c r="F933" t="s">
        <v>154</v>
      </c>
      <c r="H933">
        <f t="shared" si="14"/>
        <v>0</v>
      </c>
      <c r="I933" t="s">
        <v>153</v>
      </c>
    </row>
    <row r="934" spans="1:9" x14ac:dyDescent="0.25">
      <c r="A934" t="s">
        <v>302</v>
      </c>
      <c r="B934" s="1">
        <v>43600</v>
      </c>
      <c r="C934">
        <v>1</v>
      </c>
      <c r="D934" t="s">
        <v>134</v>
      </c>
      <c r="E934" t="s">
        <v>149</v>
      </c>
      <c r="F934" t="s">
        <v>159</v>
      </c>
      <c r="H934">
        <f t="shared" si="14"/>
        <v>0</v>
      </c>
      <c r="I934" t="s">
        <v>149</v>
      </c>
    </row>
    <row r="935" spans="1:9" x14ac:dyDescent="0.25">
      <c r="A935" t="s">
        <v>302</v>
      </c>
      <c r="B935" s="1">
        <v>43600</v>
      </c>
      <c r="C935">
        <v>8</v>
      </c>
      <c r="D935" t="s">
        <v>130</v>
      </c>
      <c r="E935" t="s">
        <v>226</v>
      </c>
      <c r="F935" t="s">
        <v>154</v>
      </c>
      <c r="H935">
        <f t="shared" si="14"/>
        <v>0</v>
      </c>
      <c r="I935" t="s">
        <v>226</v>
      </c>
    </row>
    <row r="936" spans="1:9" x14ac:dyDescent="0.25">
      <c r="A936" t="s">
        <v>302</v>
      </c>
      <c r="B936" s="1">
        <v>43600</v>
      </c>
      <c r="C936">
        <v>11</v>
      </c>
      <c r="D936" t="s">
        <v>130</v>
      </c>
      <c r="E936" t="s">
        <v>155</v>
      </c>
      <c r="F936" t="s">
        <v>154</v>
      </c>
      <c r="G936" t="s">
        <v>166</v>
      </c>
      <c r="H936">
        <f t="shared" si="14"/>
        <v>0</v>
      </c>
      <c r="I936" t="s">
        <v>155</v>
      </c>
    </row>
    <row r="937" spans="1:9" x14ac:dyDescent="0.25">
      <c r="A937" t="s">
        <v>302</v>
      </c>
      <c r="B937" s="1">
        <v>43600</v>
      </c>
      <c r="C937">
        <v>7</v>
      </c>
      <c r="D937" t="s">
        <v>130</v>
      </c>
      <c r="E937" t="s">
        <v>155</v>
      </c>
      <c r="F937" t="s">
        <v>154</v>
      </c>
      <c r="G937" t="s">
        <v>167</v>
      </c>
      <c r="H937">
        <f t="shared" si="14"/>
        <v>0</v>
      </c>
      <c r="I937" t="s">
        <v>155</v>
      </c>
    </row>
    <row r="938" spans="1:9" x14ac:dyDescent="0.25">
      <c r="A938" t="s">
        <v>302</v>
      </c>
      <c r="B938" s="1">
        <v>43600</v>
      </c>
      <c r="C938">
        <v>1</v>
      </c>
      <c r="D938" t="s">
        <v>132</v>
      </c>
      <c r="E938" t="s">
        <v>158</v>
      </c>
      <c r="F938" t="s">
        <v>159</v>
      </c>
      <c r="G938" t="s">
        <v>135</v>
      </c>
      <c r="H938" t="str">
        <f t="shared" ref="H938:H1007" si="15">IF(OR(COUNTIF(E938,"飛蝨*"),COUNTIF(E938,"稻蝨*")),"飛蝨",IF(COUNTIF(E938,"葉蟬*"),"葉蟬",IF(COUNTIF(E938,"瓢蟲*"),"瓢蟲",IF(COUNTIF(D938,"蜘蛛*"),"蜘蛛", 0))))</f>
        <v>葉蟬</v>
      </c>
      <c r="I938" t="s">
        <v>158</v>
      </c>
    </row>
    <row r="939" spans="1:9" x14ac:dyDescent="0.25">
      <c r="A939" t="s">
        <v>302</v>
      </c>
      <c r="B939" s="1">
        <v>43600</v>
      </c>
      <c r="C939">
        <v>1</v>
      </c>
      <c r="D939" t="s">
        <v>132</v>
      </c>
      <c r="E939" t="s">
        <v>158</v>
      </c>
      <c r="F939" t="s">
        <v>159</v>
      </c>
      <c r="G939" t="s">
        <v>136</v>
      </c>
      <c r="H939" t="str">
        <f t="shared" si="15"/>
        <v>葉蟬</v>
      </c>
      <c r="I939" t="s">
        <v>158</v>
      </c>
    </row>
    <row r="940" spans="1:9" x14ac:dyDescent="0.25">
      <c r="A940" t="s">
        <v>302</v>
      </c>
      <c r="B940" s="1">
        <v>43600</v>
      </c>
      <c r="C940">
        <v>15</v>
      </c>
      <c r="D940" t="s">
        <v>132</v>
      </c>
      <c r="E940" t="s">
        <v>169</v>
      </c>
      <c r="F940" t="s">
        <v>159</v>
      </c>
      <c r="G940" t="s">
        <v>139</v>
      </c>
      <c r="H940" t="str">
        <f t="shared" si="15"/>
        <v>飛蝨</v>
      </c>
      <c r="I940" t="s">
        <v>169</v>
      </c>
    </row>
    <row r="941" spans="1:9" x14ac:dyDescent="0.25">
      <c r="A941" t="s">
        <v>302</v>
      </c>
      <c r="B941" s="1">
        <v>43600</v>
      </c>
      <c r="C941">
        <v>15</v>
      </c>
      <c r="D941" t="s">
        <v>132</v>
      </c>
      <c r="E941" t="s">
        <v>169</v>
      </c>
      <c r="F941" t="s">
        <v>159</v>
      </c>
      <c r="G941" t="s">
        <v>128</v>
      </c>
      <c r="H941" t="str">
        <f t="shared" si="15"/>
        <v>飛蝨</v>
      </c>
      <c r="I941" t="s">
        <v>169</v>
      </c>
    </row>
    <row r="942" spans="1:9" x14ac:dyDescent="0.25">
      <c r="A942" t="s">
        <v>302</v>
      </c>
      <c r="B942" s="1">
        <v>43600</v>
      </c>
      <c r="C942">
        <v>1</v>
      </c>
      <c r="D942" t="s">
        <v>132</v>
      </c>
      <c r="E942" t="s">
        <v>169</v>
      </c>
      <c r="F942" t="s">
        <v>159</v>
      </c>
      <c r="G942" t="s">
        <v>151</v>
      </c>
      <c r="H942" t="str">
        <f t="shared" si="15"/>
        <v>飛蝨</v>
      </c>
      <c r="I942" t="s">
        <v>169</v>
      </c>
    </row>
    <row r="943" spans="1:9" x14ac:dyDescent="0.25">
      <c r="A943" t="s">
        <v>302</v>
      </c>
      <c r="B943" s="1">
        <v>43600</v>
      </c>
      <c r="C943">
        <v>1</v>
      </c>
      <c r="D943" t="s">
        <v>140</v>
      </c>
      <c r="E943" t="s">
        <v>180</v>
      </c>
      <c r="F943" t="s">
        <v>161</v>
      </c>
      <c r="H943">
        <f t="shared" si="15"/>
        <v>0</v>
      </c>
      <c r="I943" t="s">
        <v>180</v>
      </c>
    </row>
    <row r="944" spans="1:9" x14ac:dyDescent="0.25">
      <c r="A944" t="s">
        <v>302</v>
      </c>
      <c r="B944" s="1">
        <v>43600</v>
      </c>
      <c r="C944">
        <v>9</v>
      </c>
      <c r="D944" t="s">
        <v>144</v>
      </c>
      <c r="E944" t="s">
        <v>190</v>
      </c>
      <c r="F944" t="s">
        <v>159</v>
      </c>
      <c r="H944">
        <f t="shared" si="15"/>
        <v>0</v>
      </c>
      <c r="I944" t="s">
        <v>190</v>
      </c>
    </row>
    <row r="945" spans="1:9" x14ac:dyDescent="0.25">
      <c r="A945" t="s">
        <v>302</v>
      </c>
      <c r="B945" s="1">
        <v>43600</v>
      </c>
      <c r="C945">
        <v>1</v>
      </c>
      <c r="D945" t="s">
        <v>133</v>
      </c>
      <c r="E945" t="s">
        <v>192</v>
      </c>
      <c r="F945" t="s">
        <v>163</v>
      </c>
      <c r="H945" t="str">
        <f t="shared" si="15"/>
        <v>蜘蛛</v>
      </c>
      <c r="I945" t="s">
        <v>192</v>
      </c>
    </row>
    <row r="946" spans="1:9" x14ac:dyDescent="0.25">
      <c r="A946" t="s">
        <v>302</v>
      </c>
      <c r="B946" s="1">
        <v>43600</v>
      </c>
      <c r="C946">
        <v>5</v>
      </c>
      <c r="D946" t="s">
        <v>140</v>
      </c>
      <c r="E946" t="s">
        <v>129</v>
      </c>
      <c r="F946" t="s">
        <v>163</v>
      </c>
      <c r="H946">
        <f t="shared" si="15"/>
        <v>0</v>
      </c>
      <c r="I946" t="s">
        <v>129</v>
      </c>
    </row>
    <row r="947" spans="1:9" x14ac:dyDescent="0.25">
      <c r="A947" t="s">
        <v>302</v>
      </c>
      <c r="B947" s="1">
        <v>43600</v>
      </c>
      <c r="C947">
        <v>8</v>
      </c>
      <c r="D947" t="s">
        <v>130</v>
      </c>
      <c r="E947" t="s">
        <v>131</v>
      </c>
      <c r="F947" t="s">
        <v>154</v>
      </c>
      <c r="H947">
        <f t="shared" si="15"/>
        <v>0</v>
      </c>
      <c r="I947" t="s">
        <v>131</v>
      </c>
    </row>
    <row r="948" spans="1:9" x14ac:dyDescent="0.25">
      <c r="A948" t="s">
        <v>302</v>
      </c>
      <c r="B948" s="1">
        <v>43616</v>
      </c>
      <c r="C948">
        <v>1</v>
      </c>
      <c r="D948" t="s">
        <v>133</v>
      </c>
      <c r="E948" t="s">
        <v>173</v>
      </c>
      <c r="F948" t="s">
        <v>163</v>
      </c>
      <c r="H948" t="str">
        <f t="shared" si="15"/>
        <v>蜘蛛</v>
      </c>
      <c r="I948" t="s">
        <v>173</v>
      </c>
    </row>
    <row r="949" spans="1:9" x14ac:dyDescent="0.25">
      <c r="A949" t="s">
        <v>302</v>
      </c>
      <c r="B949" s="1">
        <v>43616</v>
      </c>
      <c r="C949">
        <v>3</v>
      </c>
      <c r="D949" t="s">
        <v>133</v>
      </c>
      <c r="E949" t="s">
        <v>184</v>
      </c>
      <c r="F949" t="s">
        <v>163</v>
      </c>
      <c r="G949" t="s">
        <v>233</v>
      </c>
      <c r="H949" t="str">
        <f t="shared" si="15"/>
        <v>蜘蛛</v>
      </c>
      <c r="I949" t="s">
        <v>184</v>
      </c>
    </row>
    <row r="950" spans="1:9" x14ac:dyDescent="0.25">
      <c r="A950" t="s">
        <v>302</v>
      </c>
      <c r="B950" s="1">
        <v>43616</v>
      </c>
      <c r="C950">
        <v>3</v>
      </c>
      <c r="D950" t="s">
        <v>130</v>
      </c>
      <c r="E950" t="s">
        <v>153</v>
      </c>
      <c r="F950" t="s">
        <v>154</v>
      </c>
      <c r="H950">
        <f t="shared" si="15"/>
        <v>0</v>
      </c>
      <c r="I950" t="s">
        <v>153</v>
      </c>
    </row>
    <row r="951" spans="1:9" x14ac:dyDescent="0.25">
      <c r="A951" t="s">
        <v>302</v>
      </c>
      <c r="B951" s="1">
        <v>43616</v>
      </c>
      <c r="C951">
        <v>1</v>
      </c>
      <c r="D951" t="s">
        <v>130</v>
      </c>
      <c r="E951" t="s">
        <v>165</v>
      </c>
      <c r="F951" t="s">
        <v>163</v>
      </c>
      <c r="G951" t="s">
        <v>290</v>
      </c>
      <c r="H951">
        <f t="shared" si="15"/>
        <v>0</v>
      </c>
      <c r="I951" t="s">
        <v>165</v>
      </c>
    </row>
    <row r="952" spans="1:9" x14ac:dyDescent="0.25">
      <c r="A952" t="s">
        <v>302</v>
      </c>
      <c r="B952" s="1">
        <v>43616</v>
      </c>
      <c r="C952">
        <v>22</v>
      </c>
      <c r="D952" t="s">
        <v>132</v>
      </c>
      <c r="E952" t="s">
        <v>158</v>
      </c>
      <c r="F952" t="s">
        <v>159</v>
      </c>
      <c r="G952" t="s">
        <v>135</v>
      </c>
      <c r="H952" t="str">
        <f t="shared" si="15"/>
        <v>葉蟬</v>
      </c>
      <c r="I952" t="s">
        <v>158</v>
      </c>
    </row>
    <row r="953" spans="1:9" x14ac:dyDescent="0.25">
      <c r="A953" t="s">
        <v>302</v>
      </c>
      <c r="B953" s="1">
        <v>43616</v>
      </c>
      <c r="C953">
        <v>4</v>
      </c>
      <c r="D953" t="s">
        <v>132</v>
      </c>
      <c r="E953" t="s">
        <v>169</v>
      </c>
      <c r="F953" t="s">
        <v>159</v>
      </c>
      <c r="G953" t="s">
        <v>139</v>
      </c>
      <c r="H953" t="str">
        <f t="shared" si="15"/>
        <v>飛蝨</v>
      </c>
      <c r="I953" t="s">
        <v>169</v>
      </c>
    </row>
    <row r="954" spans="1:9" x14ac:dyDescent="0.25">
      <c r="A954" t="s">
        <v>302</v>
      </c>
      <c r="B954" s="1">
        <v>43616</v>
      </c>
      <c r="C954">
        <v>15</v>
      </c>
      <c r="D954" t="s">
        <v>132</v>
      </c>
      <c r="E954" t="s">
        <v>169</v>
      </c>
      <c r="F954" t="s">
        <v>159</v>
      </c>
      <c r="G954" t="s">
        <v>128</v>
      </c>
      <c r="H954" t="str">
        <f t="shared" si="15"/>
        <v>飛蝨</v>
      </c>
      <c r="I954" t="s">
        <v>169</v>
      </c>
    </row>
    <row r="955" spans="1:9" x14ac:dyDescent="0.25">
      <c r="A955" t="s">
        <v>302</v>
      </c>
      <c r="B955" s="1">
        <v>43616</v>
      </c>
      <c r="C955">
        <v>1</v>
      </c>
      <c r="D955" t="s">
        <v>140</v>
      </c>
      <c r="E955" t="s">
        <v>180</v>
      </c>
      <c r="F955" t="s">
        <v>161</v>
      </c>
      <c r="G955" t="s">
        <v>299</v>
      </c>
      <c r="H955">
        <f t="shared" si="15"/>
        <v>0</v>
      </c>
      <c r="I955" t="s">
        <v>180</v>
      </c>
    </row>
    <row r="956" spans="1:9" x14ac:dyDescent="0.25">
      <c r="A956" t="s">
        <v>302</v>
      </c>
      <c r="B956" s="1">
        <v>43616</v>
      </c>
      <c r="C956">
        <v>2</v>
      </c>
      <c r="D956" t="s">
        <v>134</v>
      </c>
      <c r="E956" t="s">
        <v>143</v>
      </c>
      <c r="F956" t="s">
        <v>163</v>
      </c>
      <c r="G956" t="s">
        <v>142</v>
      </c>
      <c r="H956" t="str">
        <f t="shared" si="15"/>
        <v>瓢蟲</v>
      </c>
      <c r="I956" t="s">
        <v>143</v>
      </c>
    </row>
    <row r="957" spans="1:9" x14ac:dyDescent="0.25">
      <c r="A957" t="s">
        <v>302</v>
      </c>
      <c r="B957" s="1">
        <v>43616</v>
      </c>
      <c r="C957">
        <v>2</v>
      </c>
      <c r="D957" t="s">
        <v>130</v>
      </c>
      <c r="E957" t="s">
        <v>131</v>
      </c>
      <c r="F957" t="s">
        <v>163</v>
      </c>
      <c r="H957">
        <f t="shared" si="15"/>
        <v>0</v>
      </c>
      <c r="I957" t="s">
        <v>131</v>
      </c>
    </row>
    <row r="958" spans="1:9" x14ac:dyDescent="0.25">
      <c r="A958" t="s">
        <v>302</v>
      </c>
      <c r="B958" s="1">
        <v>43633</v>
      </c>
      <c r="C958">
        <v>3</v>
      </c>
      <c r="D958" t="s">
        <v>130</v>
      </c>
      <c r="E958" t="s">
        <v>195</v>
      </c>
      <c r="F958" t="s">
        <v>154</v>
      </c>
      <c r="H958">
        <f t="shared" si="15"/>
        <v>0</v>
      </c>
      <c r="I958" t="s">
        <v>195</v>
      </c>
    </row>
    <row r="959" spans="1:9" x14ac:dyDescent="0.25">
      <c r="A959" t="s">
        <v>302</v>
      </c>
      <c r="B959" s="1">
        <v>43633</v>
      </c>
      <c r="C959">
        <v>1</v>
      </c>
      <c r="D959" t="s">
        <v>133</v>
      </c>
      <c r="E959" t="s">
        <v>251</v>
      </c>
      <c r="F959" t="s">
        <v>163</v>
      </c>
      <c r="H959" t="str">
        <f t="shared" si="15"/>
        <v>蜘蛛</v>
      </c>
      <c r="I959" t="s">
        <v>429</v>
      </c>
    </row>
    <row r="960" spans="1:9" x14ac:dyDescent="0.25">
      <c r="A960" t="s">
        <v>302</v>
      </c>
      <c r="B960" s="1">
        <v>43633</v>
      </c>
      <c r="C960">
        <v>5</v>
      </c>
      <c r="D960" t="s">
        <v>133</v>
      </c>
      <c r="E960" t="s">
        <v>173</v>
      </c>
      <c r="F960" t="s">
        <v>163</v>
      </c>
      <c r="H960" t="str">
        <f t="shared" si="15"/>
        <v>蜘蛛</v>
      </c>
      <c r="I960" t="s">
        <v>173</v>
      </c>
    </row>
    <row r="961" spans="1:9" x14ac:dyDescent="0.25">
      <c r="A961" t="s">
        <v>302</v>
      </c>
      <c r="B961" s="1">
        <v>43633</v>
      </c>
      <c r="C961">
        <v>5</v>
      </c>
      <c r="D961" t="s">
        <v>133</v>
      </c>
      <c r="E961" t="s">
        <v>254</v>
      </c>
      <c r="F961" t="s">
        <v>163</v>
      </c>
      <c r="H961" t="str">
        <f t="shared" si="15"/>
        <v>蜘蛛</v>
      </c>
      <c r="I961" t="s">
        <v>254</v>
      </c>
    </row>
    <row r="962" spans="1:9" x14ac:dyDescent="0.25">
      <c r="A962" t="s">
        <v>302</v>
      </c>
      <c r="B962" s="1">
        <v>43633</v>
      </c>
      <c r="C962">
        <v>2</v>
      </c>
      <c r="D962" t="s">
        <v>134</v>
      </c>
      <c r="E962" t="s">
        <v>242</v>
      </c>
      <c r="F962" t="s">
        <v>154</v>
      </c>
      <c r="H962">
        <f t="shared" si="15"/>
        <v>0</v>
      </c>
      <c r="I962" t="s">
        <v>242</v>
      </c>
    </row>
    <row r="963" spans="1:9" x14ac:dyDescent="0.25">
      <c r="A963" t="s">
        <v>302</v>
      </c>
      <c r="B963" s="1">
        <v>43633</v>
      </c>
      <c r="C963">
        <v>2</v>
      </c>
      <c r="D963" t="s">
        <v>130</v>
      </c>
      <c r="E963" t="s">
        <v>127</v>
      </c>
      <c r="F963" t="s">
        <v>154</v>
      </c>
      <c r="H963">
        <f t="shared" si="15"/>
        <v>0</v>
      </c>
      <c r="I963" t="s">
        <v>127</v>
      </c>
    </row>
    <row r="964" spans="1:9" x14ac:dyDescent="0.25">
      <c r="A964" t="s">
        <v>302</v>
      </c>
      <c r="B964" s="1">
        <v>43633</v>
      </c>
      <c r="C964">
        <v>1</v>
      </c>
      <c r="D964" t="s">
        <v>130</v>
      </c>
      <c r="E964" t="s">
        <v>153</v>
      </c>
      <c r="F964" t="s">
        <v>154</v>
      </c>
      <c r="H964">
        <f t="shared" si="15"/>
        <v>0</v>
      </c>
      <c r="I964" t="s">
        <v>153</v>
      </c>
    </row>
    <row r="965" spans="1:9" x14ac:dyDescent="0.25">
      <c r="A965" t="s">
        <v>302</v>
      </c>
      <c r="B965" s="1">
        <v>43633</v>
      </c>
      <c r="C965">
        <v>1</v>
      </c>
      <c r="D965" t="s">
        <v>130</v>
      </c>
      <c r="E965" t="s">
        <v>153</v>
      </c>
      <c r="F965" t="s">
        <v>163</v>
      </c>
      <c r="G965" t="s">
        <v>227</v>
      </c>
      <c r="H965">
        <f t="shared" si="15"/>
        <v>0</v>
      </c>
      <c r="I965" t="s">
        <v>153</v>
      </c>
    </row>
    <row r="966" spans="1:9" x14ac:dyDescent="0.25">
      <c r="A966" t="s">
        <v>302</v>
      </c>
      <c r="B966" s="1">
        <v>43633</v>
      </c>
      <c r="C966">
        <v>4</v>
      </c>
      <c r="D966" t="s">
        <v>130</v>
      </c>
      <c r="E966" t="s">
        <v>165</v>
      </c>
      <c r="F966" t="s">
        <v>154</v>
      </c>
      <c r="H966">
        <f t="shared" si="15"/>
        <v>0</v>
      </c>
      <c r="I966" t="s">
        <v>165</v>
      </c>
    </row>
    <row r="967" spans="1:9" x14ac:dyDescent="0.25">
      <c r="A967" t="s">
        <v>302</v>
      </c>
      <c r="B967" s="1">
        <v>43633</v>
      </c>
      <c r="C967">
        <v>6</v>
      </c>
      <c r="D967" t="s">
        <v>130</v>
      </c>
      <c r="E967" t="s">
        <v>226</v>
      </c>
      <c r="F967" t="s">
        <v>154</v>
      </c>
      <c r="H967">
        <f t="shared" si="15"/>
        <v>0</v>
      </c>
      <c r="I967" t="s">
        <v>226</v>
      </c>
    </row>
    <row r="968" spans="1:9" x14ac:dyDescent="0.25">
      <c r="A968" t="s">
        <v>302</v>
      </c>
      <c r="B968" s="1">
        <v>43633</v>
      </c>
      <c r="C968">
        <v>30</v>
      </c>
      <c r="D968" t="s">
        <v>130</v>
      </c>
      <c r="E968" t="s">
        <v>155</v>
      </c>
      <c r="F968" t="s">
        <v>154</v>
      </c>
      <c r="G968" t="s">
        <v>167</v>
      </c>
      <c r="H968">
        <f t="shared" si="15"/>
        <v>0</v>
      </c>
      <c r="I968" t="s">
        <v>155</v>
      </c>
    </row>
    <row r="969" spans="1:9" x14ac:dyDescent="0.25">
      <c r="A969" t="s">
        <v>302</v>
      </c>
      <c r="B969" s="1">
        <v>43633</v>
      </c>
      <c r="C969">
        <v>1</v>
      </c>
      <c r="D969" t="s">
        <v>132</v>
      </c>
      <c r="E969" t="s">
        <v>158</v>
      </c>
      <c r="F969" t="s">
        <v>159</v>
      </c>
      <c r="G969" t="s">
        <v>229</v>
      </c>
      <c r="H969" t="str">
        <f t="shared" si="15"/>
        <v>葉蟬</v>
      </c>
      <c r="I969" t="s">
        <v>158</v>
      </c>
    </row>
    <row r="970" spans="1:9" x14ac:dyDescent="0.25">
      <c r="A970" t="s">
        <v>302</v>
      </c>
      <c r="B970" s="1">
        <v>43633</v>
      </c>
      <c r="C970">
        <v>72</v>
      </c>
      <c r="D970" t="s">
        <v>132</v>
      </c>
      <c r="E970" t="s">
        <v>158</v>
      </c>
      <c r="F970" t="s">
        <v>159</v>
      </c>
      <c r="G970" t="s">
        <v>135</v>
      </c>
      <c r="H970" t="str">
        <f t="shared" si="15"/>
        <v>葉蟬</v>
      </c>
      <c r="I970" t="s">
        <v>158</v>
      </c>
    </row>
    <row r="971" spans="1:9" x14ac:dyDescent="0.25">
      <c r="A971" t="s">
        <v>302</v>
      </c>
      <c r="B971" s="1">
        <v>43633</v>
      </c>
      <c r="C971">
        <v>1</v>
      </c>
      <c r="D971" t="s">
        <v>132</v>
      </c>
      <c r="E971" t="s">
        <v>158</v>
      </c>
      <c r="F971" t="s">
        <v>159</v>
      </c>
      <c r="G971" t="s">
        <v>137</v>
      </c>
      <c r="H971" t="str">
        <f t="shared" si="15"/>
        <v>葉蟬</v>
      </c>
      <c r="I971" t="s">
        <v>158</v>
      </c>
    </row>
    <row r="972" spans="1:9" x14ac:dyDescent="0.25">
      <c r="A972" t="s">
        <v>302</v>
      </c>
      <c r="B972" s="1">
        <v>43633</v>
      </c>
      <c r="C972">
        <v>1</v>
      </c>
      <c r="D972" t="s">
        <v>140</v>
      </c>
      <c r="E972" t="s">
        <v>160</v>
      </c>
      <c r="F972" t="s">
        <v>161</v>
      </c>
      <c r="H972">
        <f t="shared" si="15"/>
        <v>0</v>
      </c>
      <c r="I972" t="s">
        <v>160</v>
      </c>
    </row>
    <row r="973" spans="1:9" x14ac:dyDescent="0.25">
      <c r="A973" t="s">
        <v>302</v>
      </c>
      <c r="B973" s="1">
        <v>43633</v>
      </c>
      <c r="C973">
        <v>55</v>
      </c>
      <c r="D973" t="s">
        <v>132</v>
      </c>
      <c r="E973" t="s">
        <v>169</v>
      </c>
      <c r="F973" t="s">
        <v>159</v>
      </c>
      <c r="G973" t="s">
        <v>139</v>
      </c>
      <c r="H973" t="str">
        <f t="shared" si="15"/>
        <v>飛蝨</v>
      </c>
      <c r="I973" t="s">
        <v>169</v>
      </c>
    </row>
    <row r="974" spans="1:9" x14ac:dyDescent="0.25">
      <c r="A974" t="s">
        <v>302</v>
      </c>
      <c r="B974" s="1">
        <v>43633</v>
      </c>
      <c r="C974">
        <v>48</v>
      </c>
      <c r="D974" t="s">
        <v>132</v>
      </c>
      <c r="E974" t="s">
        <v>169</v>
      </c>
      <c r="F974" t="s">
        <v>159</v>
      </c>
      <c r="G974" t="s">
        <v>128</v>
      </c>
      <c r="H974" t="str">
        <f t="shared" si="15"/>
        <v>飛蝨</v>
      </c>
      <c r="I974" t="s">
        <v>169</v>
      </c>
    </row>
    <row r="975" spans="1:9" x14ac:dyDescent="0.25">
      <c r="A975" t="s">
        <v>302</v>
      </c>
      <c r="B975" s="1">
        <v>43633</v>
      </c>
      <c r="C975">
        <v>1</v>
      </c>
      <c r="D975" t="s">
        <v>132</v>
      </c>
      <c r="E975" t="s">
        <v>169</v>
      </c>
      <c r="F975" t="s">
        <v>159</v>
      </c>
      <c r="G975" t="s">
        <v>151</v>
      </c>
      <c r="H975" t="str">
        <f t="shared" si="15"/>
        <v>飛蝨</v>
      </c>
      <c r="I975" t="s">
        <v>169</v>
      </c>
    </row>
    <row r="976" spans="1:9" x14ac:dyDescent="0.25">
      <c r="A976" t="s">
        <v>302</v>
      </c>
      <c r="B976" s="1">
        <v>43633</v>
      </c>
      <c r="C976">
        <v>1</v>
      </c>
      <c r="D976" t="s">
        <v>140</v>
      </c>
      <c r="E976" t="s">
        <v>180</v>
      </c>
      <c r="F976" t="s">
        <v>161</v>
      </c>
      <c r="H976">
        <f t="shared" si="15"/>
        <v>0</v>
      </c>
      <c r="I976" t="s">
        <v>180</v>
      </c>
    </row>
    <row r="977" spans="1:9" x14ac:dyDescent="0.25">
      <c r="A977" t="s">
        <v>302</v>
      </c>
      <c r="B977" s="1">
        <v>43633</v>
      </c>
      <c r="C977">
        <v>2</v>
      </c>
      <c r="D977" t="s">
        <v>134</v>
      </c>
      <c r="E977" t="s">
        <v>143</v>
      </c>
      <c r="F977" t="s">
        <v>163</v>
      </c>
      <c r="G977" t="s">
        <v>142</v>
      </c>
      <c r="H977" t="str">
        <f t="shared" si="15"/>
        <v>瓢蟲</v>
      </c>
      <c r="I977" t="s">
        <v>143</v>
      </c>
    </row>
    <row r="978" spans="1:9" x14ac:dyDescent="0.25">
      <c r="A978" t="s">
        <v>302</v>
      </c>
      <c r="B978" s="1">
        <v>43633</v>
      </c>
      <c r="C978">
        <v>1</v>
      </c>
      <c r="D978" t="s">
        <v>130</v>
      </c>
      <c r="E978" t="s">
        <v>219</v>
      </c>
      <c r="F978" t="s">
        <v>154</v>
      </c>
      <c r="H978">
        <f t="shared" si="15"/>
        <v>0</v>
      </c>
      <c r="I978" t="s">
        <v>219</v>
      </c>
    </row>
    <row r="979" spans="1:9" x14ac:dyDescent="0.25">
      <c r="A979" t="s">
        <v>302</v>
      </c>
      <c r="B979" s="1">
        <v>43633</v>
      </c>
      <c r="C979">
        <v>3</v>
      </c>
      <c r="D979" t="s">
        <v>133</v>
      </c>
      <c r="E979" t="s">
        <v>201</v>
      </c>
      <c r="F979" t="s">
        <v>163</v>
      </c>
      <c r="H979" t="str">
        <f t="shared" si="15"/>
        <v>蜘蛛</v>
      </c>
      <c r="I979" t="s">
        <v>201</v>
      </c>
    </row>
    <row r="980" spans="1:9" x14ac:dyDescent="0.25">
      <c r="A980" t="s">
        <v>302</v>
      </c>
      <c r="B980" s="1">
        <v>43633</v>
      </c>
      <c r="C980">
        <v>1</v>
      </c>
      <c r="D980" t="s">
        <v>144</v>
      </c>
      <c r="E980" t="s">
        <v>190</v>
      </c>
      <c r="F980" t="s">
        <v>159</v>
      </c>
      <c r="H980">
        <f t="shared" si="15"/>
        <v>0</v>
      </c>
      <c r="I980" t="s">
        <v>190</v>
      </c>
    </row>
    <row r="981" spans="1:9" x14ac:dyDescent="0.25">
      <c r="A981" t="s">
        <v>302</v>
      </c>
      <c r="B981" s="1">
        <v>43633</v>
      </c>
      <c r="C981">
        <v>1</v>
      </c>
      <c r="D981" t="s">
        <v>140</v>
      </c>
      <c r="E981" t="s">
        <v>300</v>
      </c>
      <c r="F981" t="s">
        <v>161</v>
      </c>
      <c r="H981">
        <f t="shared" si="15"/>
        <v>0</v>
      </c>
      <c r="I981" t="s">
        <v>193</v>
      </c>
    </row>
    <row r="982" spans="1:9" x14ac:dyDescent="0.25">
      <c r="A982" t="s">
        <v>302</v>
      </c>
      <c r="B982" s="1">
        <v>43633</v>
      </c>
      <c r="C982">
        <v>2</v>
      </c>
      <c r="D982" t="s">
        <v>133</v>
      </c>
      <c r="E982" t="s">
        <v>192</v>
      </c>
      <c r="F982" t="s">
        <v>163</v>
      </c>
      <c r="H982" t="str">
        <f t="shared" si="15"/>
        <v>蜘蛛</v>
      </c>
      <c r="I982" t="s">
        <v>192</v>
      </c>
    </row>
    <row r="983" spans="1:9" x14ac:dyDescent="0.25">
      <c r="A983" t="s">
        <v>302</v>
      </c>
      <c r="B983" s="1">
        <v>43633</v>
      </c>
      <c r="C983">
        <v>1</v>
      </c>
      <c r="D983" t="s">
        <v>140</v>
      </c>
      <c r="E983" t="s">
        <v>301</v>
      </c>
      <c r="F983" t="s">
        <v>161</v>
      </c>
      <c r="H983">
        <f t="shared" si="15"/>
        <v>0</v>
      </c>
      <c r="I983" t="s">
        <v>301</v>
      </c>
    </row>
    <row r="984" spans="1:9" x14ac:dyDescent="0.25">
      <c r="A984" t="s">
        <v>302</v>
      </c>
      <c r="B984" s="1">
        <v>43633</v>
      </c>
      <c r="C984">
        <v>5</v>
      </c>
      <c r="D984" t="s">
        <v>130</v>
      </c>
      <c r="E984" t="s">
        <v>131</v>
      </c>
      <c r="F984" t="s">
        <v>163</v>
      </c>
      <c r="H984">
        <f t="shared" si="15"/>
        <v>0</v>
      </c>
      <c r="I984" t="s">
        <v>131</v>
      </c>
    </row>
    <row r="985" spans="1:9" x14ac:dyDescent="0.25">
      <c r="A985" t="s">
        <v>297</v>
      </c>
      <c r="B985" s="1">
        <v>43642</v>
      </c>
      <c r="C985" s="16">
        <v>6</v>
      </c>
      <c r="D985" s="17" t="s">
        <v>648</v>
      </c>
      <c r="E985" s="17" t="s">
        <v>705</v>
      </c>
      <c r="F985" t="s">
        <v>582</v>
      </c>
      <c r="G985" t="s">
        <v>706</v>
      </c>
      <c r="H985" t="str">
        <f t="shared" si="15"/>
        <v>飛蝨</v>
      </c>
      <c r="I985" s="17" t="s">
        <v>705</v>
      </c>
    </row>
    <row r="986" spans="1:9" x14ac:dyDescent="0.25">
      <c r="A986" t="s">
        <v>297</v>
      </c>
      <c r="B986" s="1">
        <v>43642</v>
      </c>
      <c r="C986" s="16">
        <v>10</v>
      </c>
      <c r="D986" s="17" t="s">
        <v>648</v>
      </c>
      <c r="E986" s="17" t="s">
        <v>696</v>
      </c>
      <c r="F986" t="s">
        <v>707</v>
      </c>
      <c r="G986" t="s">
        <v>708</v>
      </c>
      <c r="H986" t="str">
        <f t="shared" si="15"/>
        <v>葉蟬</v>
      </c>
      <c r="I986" s="17" t="s">
        <v>696</v>
      </c>
    </row>
    <row r="987" spans="1:9" x14ac:dyDescent="0.25">
      <c r="A987" t="s">
        <v>297</v>
      </c>
      <c r="B987" s="1">
        <v>43642</v>
      </c>
      <c r="C987" s="16">
        <v>4</v>
      </c>
      <c r="D987" s="17" t="s">
        <v>644</v>
      </c>
      <c r="E987" s="17" t="s">
        <v>558</v>
      </c>
      <c r="F987" t="s">
        <v>307</v>
      </c>
      <c r="G987" t="s">
        <v>98</v>
      </c>
      <c r="H987">
        <f t="shared" si="15"/>
        <v>0</v>
      </c>
      <c r="I987" s="17" t="s">
        <v>558</v>
      </c>
    </row>
    <row r="988" spans="1:9" x14ac:dyDescent="0.25">
      <c r="A988" t="s">
        <v>297</v>
      </c>
      <c r="B988" s="1">
        <v>43642</v>
      </c>
      <c r="C988" s="16">
        <v>2</v>
      </c>
      <c r="D988" s="17" t="s">
        <v>9</v>
      </c>
      <c r="E988" s="17" t="s">
        <v>709</v>
      </c>
      <c r="F988" t="s">
        <v>647</v>
      </c>
      <c r="H988">
        <f t="shared" si="15"/>
        <v>0</v>
      </c>
      <c r="I988" s="17" t="s">
        <v>709</v>
      </c>
    </row>
    <row r="989" spans="1:9" x14ac:dyDescent="0.25">
      <c r="A989" t="s">
        <v>297</v>
      </c>
      <c r="B989" s="1">
        <v>43642</v>
      </c>
      <c r="C989" s="16">
        <v>1</v>
      </c>
      <c r="D989" s="17" t="s">
        <v>710</v>
      </c>
      <c r="E989" s="17" t="s">
        <v>711</v>
      </c>
      <c r="F989" t="s">
        <v>307</v>
      </c>
      <c r="G989" t="s">
        <v>712</v>
      </c>
      <c r="H989">
        <f t="shared" si="15"/>
        <v>0</v>
      </c>
      <c r="I989" s="17" t="s">
        <v>711</v>
      </c>
    </row>
    <row r="990" spans="1:9" x14ac:dyDescent="0.25">
      <c r="A990" t="s">
        <v>297</v>
      </c>
      <c r="B990" s="1">
        <v>43642</v>
      </c>
      <c r="C990" s="16">
        <v>2</v>
      </c>
      <c r="D990" t="s">
        <v>713</v>
      </c>
      <c r="E990" s="17" t="s">
        <v>714</v>
      </c>
      <c r="F990" t="s">
        <v>715</v>
      </c>
      <c r="H990" t="str">
        <f t="shared" si="15"/>
        <v>蜘蛛</v>
      </c>
      <c r="I990" s="17" t="s">
        <v>714</v>
      </c>
    </row>
    <row r="991" spans="1:9" x14ac:dyDescent="0.25">
      <c r="A991" t="s">
        <v>338</v>
      </c>
      <c r="B991" s="1">
        <v>43537</v>
      </c>
      <c r="C991">
        <v>6</v>
      </c>
      <c r="D991" t="s">
        <v>132</v>
      </c>
      <c r="E991" t="s">
        <v>288</v>
      </c>
      <c r="F991" t="s">
        <v>159</v>
      </c>
      <c r="H991">
        <f t="shared" si="15"/>
        <v>0</v>
      </c>
      <c r="I991" t="s">
        <v>288</v>
      </c>
    </row>
    <row r="992" spans="1:9" x14ac:dyDescent="0.25">
      <c r="A992" t="s">
        <v>338</v>
      </c>
      <c r="B992" s="1">
        <v>43537</v>
      </c>
      <c r="C992">
        <v>3</v>
      </c>
      <c r="D992" t="s">
        <v>130</v>
      </c>
      <c r="E992" t="s">
        <v>155</v>
      </c>
      <c r="F992" t="s">
        <v>154</v>
      </c>
      <c r="G992" t="s">
        <v>167</v>
      </c>
      <c r="H992">
        <f t="shared" si="15"/>
        <v>0</v>
      </c>
      <c r="I992" t="s">
        <v>155</v>
      </c>
    </row>
    <row r="993" spans="1:9" x14ac:dyDescent="0.25">
      <c r="A993" t="s">
        <v>338</v>
      </c>
      <c r="B993" s="1">
        <v>43537</v>
      </c>
      <c r="C993">
        <v>16</v>
      </c>
      <c r="D993" t="s">
        <v>130</v>
      </c>
      <c r="E993" t="s">
        <v>155</v>
      </c>
      <c r="F993" t="s">
        <v>154</v>
      </c>
      <c r="G993" t="s">
        <v>157</v>
      </c>
      <c r="H993">
        <f t="shared" si="15"/>
        <v>0</v>
      </c>
      <c r="I993" t="s">
        <v>155</v>
      </c>
    </row>
    <row r="994" spans="1:9" x14ac:dyDescent="0.25">
      <c r="A994" t="s">
        <v>338</v>
      </c>
      <c r="B994" s="1">
        <v>43537</v>
      </c>
      <c r="C994">
        <v>1</v>
      </c>
      <c r="D994" t="s">
        <v>132</v>
      </c>
      <c r="E994" t="s">
        <v>158</v>
      </c>
      <c r="F994" t="s">
        <v>159</v>
      </c>
      <c r="G994" t="s">
        <v>137</v>
      </c>
      <c r="H994" t="str">
        <f t="shared" si="15"/>
        <v>葉蟬</v>
      </c>
      <c r="I994" t="s">
        <v>158</v>
      </c>
    </row>
    <row r="995" spans="1:9" x14ac:dyDescent="0.25">
      <c r="A995" t="s">
        <v>338</v>
      </c>
      <c r="B995" s="1">
        <v>43537</v>
      </c>
      <c r="C995">
        <v>7</v>
      </c>
      <c r="D995" t="s">
        <v>130</v>
      </c>
      <c r="E995" t="s">
        <v>131</v>
      </c>
      <c r="F995" t="s">
        <v>154</v>
      </c>
      <c r="H995">
        <f t="shared" si="15"/>
        <v>0</v>
      </c>
      <c r="I995" t="s">
        <v>131</v>
      </c>
    </row>
    <row r="996" spans="1:9" x14ac:dyDescent="0.25">
      <c r="A996" t="s">
        <v>338</v>
      </c>
      <c r="B996" s="1">
        <v>43551</v>
      </c>
      <c r="C996">
        <v>1</v>
      </c>
      <c r="D996" t="s">
        <v>140</v>
      </c>
      <c r="E996" t="s">
        <v>232</v>
      </c>
      <c r="F996" t="s">
        <v>161</v>
      </c>
      <c r="H996">
        <f t="shared" si="15"/>
        <v>0</v>
      </c>
      <c r="I996" t="s">
        <v>232</v>
      </c>
    </row>
    <row r="997" spans="1:9" x14ac:dyDescent="0.25">
      <c r="A997" t="s">
        <v>338</v>
      </c>
      <c r="B997" s="1">
        <v>43551</v>
      </c>
      <c r="C997">
        <v>2</v>
      </c>
      <c r="D997" t="s">
        <v>130</v>
      </c>
      <c r="E997" t="s">
        <v>195</v>
      </c>
      <c r="F997" t="s">
        <v>154</v>
      </c>
      <c r="H997">
        <f t="shared" si="15"/>
        <v>0</v>
      </c>
      <c r="I997" t="s">
        <v>195</v>
      </c>
    </row>
    <row r="998" spans="1:9" x14ac:dyDescent="0.25">
      <c r="A998" t="s">
        <v>338</v>
      </c>
      <c r="B998" s="1">
        <v>43551</v>
      </c>
      <c r="C998">
        <v>5</v>
      </c>
      <c r="D998" t="s">
        <v>133</v>
      </c>
      <c r="E998" t="s">
        <v>173</v>
      </c>
      <c r="F998" t="s">
        <v>163</v>
      </c>
      <c r="H998" t="str">
        <f t="shared" si="15"/>
        <v>蜘蛛</v>
      </c>
      <c r="I998" t="s">
        <v>173</v>
      </c>
    </row>
    <row r="999" spans="1:9" x14ac:dyDescent="0.25">
      <c r="A999" t="s">
        <v>338</v>
      </c>
      <c r="B999" s="1">
        <v>43551</v>
      </c>
      <c r="C999">
        <v>2</v>
      </c>
      <c r="D999" t="s">
        <v>130</v>
      </c>
      <c r="E999" t="s">
        <v>162</v>
      </c>
      <c r="F999" t="s">
        <v>163</v>
      </c>
      <c r="H999">
        <f t="shared" si="15"/>
        <v>0</v>
      </c>
      <c r="I999" t="s">
        <v>162</v>
      </c>
    </row>
    <row r="1000" spans="1:9" x14ac:dyDescent="0.25">
      <c r="A1000" t="s">
        <v>338</v>
      </c>
      <c r="B1000" s="1">
        <v>43551</v>
      </c>
      <c r="C1000">
        <v>1</v>
      </c>
      <c r="D1000" t="s">
        <v>132</v>
      </c>
      <c r="E1000" t="s">
        <v>225</v>
      </c>
      <c r="F1000" t="s">
        <v>159</v>
      </c>
      <c r="H1000">
        <f t="shared" si="15"/>
        <v>0</v>
      </c>
      <c r="I1000" t="s">
        <v>288</v>
      </c>
    </row>
    <row r="1001" spans="1:9" x14ac:dyDescent="0.25">
      <c r="A1001" t="s">
        <v>338</v>
      </c>
      <c r="B1001" s="1">
        <v>43551</v>
      </c>
      <c r="C1001">
        <v>1</v>
      </c>
      <c r="D1001" t="s">
        <v>130</v>
      </c>
      <c r="E1001" t="s">
        <v>153</v>
      </c>
      <c r="F1001" t="s">
        <v>154</v>
      </c>
      <c r="H1001">
        <f t="shared" si="15"/>
        <v>0</v>
      </c>
      <c r="I1001" t="s">
        <v>153</v>
      </c>
    </row>
    <row r="1002" spans="1:9" x14ac:dyDescent="0.25">
      <c r="A1002" t="s">
        <v>338</v>
      </c>
      <c r="B1002" s="1">
        <v>43551</v>
      </c>
      <c r="C1002">
        <v>1</v>
      </c>
      <c r="D1002" t="s">
        <v>134</v>
      </c>
      <c r="E1002" t="s">
        <v>149</v>
      </c>
      <c r="F1002" t="s">
        <v>159</v>
      </c>
      <c r="H1002">
        <f t="shared" si="15"/>
        <v>0</v>
      </c>
      <c r="I1002" t="s">
        <v>149</v>
      </c>
    </row>
    <row r="1003" spans="1:9" x14ac:dyDescent="0.25">
      <c r="A1003" t="s">
        <v>338</v>
      </c>
      <c r="B1003" s="1">
        <v>43551</v>
      </c>
      <c r="C1003">
        <v>1</v>
      </c>
      <c r="D1003" t="s">
        <v>130</v>
      </c>
      <c r="E1003" t="s">
        <v>226</v>
      </c>
      <c r="F1003" t="s">
        <v>154</v>
      </c>
      <c r="H1003">
        <f t="shared" si="15"/>
        <v>0</v>
      </c>
      <c r="I1003" t="s">
        <v>226</v>
      </c>
    </row>
    <row r="1004" spans="1:9" x14ac:dyDescent="0.25">
      <c r="A1004" t="s">
        <v>338</v>
      </c>
      <c r="B1004" s="1">
        <v>43551</v>
      </c>
      <c r="C1004">
        <v>4</v>
      </c>
      <c r="D1004" t="s">
        <v>130</v>
      </c>
      <c r="E1004" t="s">
        <v>155</v>
      </c>
      <c r="F1004" t="s">
        <v>154</v>
      </c>
      <c r="G1004" t="s">
        <v>166</v>
      </c>
      <c r="H1004">
        <f t="shared" si="15"/>
        <v>0</v>
      </c>
      <c r="I1004" t="s">
        <v>155</v>
      </c>
    </row>
    <row r="1005" spans="1:9" x14ac:dyDescent="0.25">
      <c r="A1005" t="s">
        <v>338</v>
      </c>
      <c r="B1005" s="1">
        <v>43551</v>
      </c>
      <c r="C1005">
        <v>690</v>
      </c>
      <c r="D1005" t="s">
        <v>130</v>
      </c>
      <c r="E1005" t="s">
        <v>155</v>
      </c>
      <c r="F1005" t="s">
        <v>154</v>
      </c>
      <c r="G1005" t="s">
        <v>167</v>
      </c>
      <c r="H1005">
        <f t="shared" si="15"/>
        <v>0</v>
      </c>
      <c r="I1005" t="s">
        <v>155</v>
      </c>
    </row>
    <row r="1006" spans="1:9" x14ac:dyDescent="0.25">
      <c r="A1006" t="s">
        <v>338</v>
      </c>
      <c r="B1006" s="1">
        <v>43551</v>
      </c>
      <c r="C1006">
        <v>95</v>
      </c>
      <c r="D1006" t="s">
        <v>130</v>
      </c>
      <c r="E1006" t="s">
        <v>155</v>
      </c>
      <c r="F1006" t="s">
        <v>154</v>
      </c>
      <c r="G1006" t="s">
        <v>156</v>
      </c>
      <c r="H1006">
        <f t="shared" si="15"/>
        <v>0</v>
      </c>
      <c r="I1006" t="s">
        <v>155</v>
      </c>
    </row>
    <row r="1007" spans="1:9" x14ac:dyDescent="0.25">
      <c r="A1007" t="s">
        <v>338</v>
      </c>
      <c r="B1007" s="1">
        <v>43551</v>
      </c>
      <c r="C1007">
        <v>883</v>
      </c>
      <c r="D1007" t="s">
        <v>130</v>
      </c>
      <c r="E1007" t="s">
        <v>155</v>
      </c>
      <c r="F1007" t="s">
        <v>154</v>
      </c>
      <c r="G1007" t="s">
        <v>157</v>
      </c>
      <c r="H1007">
        <f t="shared" si="15"/>
        <v>0</v>
      </c>
      <c r="I1007" t="s">
        <v>155</v>
      </c>
    </row>
    <row r="1008" spans="1:9" x14ac:dyDescent="0.25">
      <c r="A1008" t="s">
        <v>338</v>
      </c>
      <c r="B1008" s="1">
        <v>43551</v>
      </c>
      <c r="C1008">
        <v>1</v>
      </c>
      <c r="D1008" t="s">
        <v>130</v>
      </c>
      <c r="E1008" t="s">
        <v>155</v>
      </c>
      <c r="F1008" t="s">
        <v>154</v>
      </c>
      <c r="G1008" t="s">
        <v>168</v>
      </c>
      <c r="H1008">
        <f t="shared" ref="H1008:H1071" si="16">IF(OR(COUNTIF(E1008,"飛蝨*"),COUNTIF(E1008,"稻蝨*")),"飛蝨",IF(COUNTIF(E1008,"葉蟬*"),"葉蟬",IF(COUNTIF(E1008,"瓢蟲*"),"瓢蟲",IF(COUNTIF(D1008,"蜘蛛*"),"蜘蛛", 0))))</f>
        <v>0</v>
      </c>
      <c r="I1008" t="s">
        <v>155</v>
      </c>
    </row>
    <row r="1009" spans="1:9" x14ac:dyDescent="0.25">
      <c r="A1009" t="s">
        <v>338</v>
      </c>
      <c r="B1009" s="1">
        <v>43551</v>
      </c>
      <c r="C1009">
        <v>18</v>
      </c>
      <c r="D1009" t="s">
        <v>130</v>
      </c>
      <c r="E1009" t="s">
        <v>155</v>
      </c>
      <c r="F1009" t="s">
        <v>154</v>
      </c>
      <c r="G1009" t="s">
        <v>168</v>
      </c>
      <c r="H1009">
        <f t="shared" si="16"/>
        <v>0</v>
      </c>
      <c r="I1009" t="s">
        <v>155</v>
      </c>
    </row>
    <row r="1010" spans="1:9" x14ac:dyDescent="0.25">
      <c r="A1010" t="s">
        <v>338</v>
      </c>
      <c r="B1010" s="1">
        <v>43551</v>
      </c>
      <c r="C1010">
        <v>1</v>
      </c>
      <c r="D1010" t="s">
        <v>138</v>
      </c>
      <c r="E1010" t="s">
        <v>186</v>
      </c>
      <c r="F1010" t="s">
        <v>159</v>
      </c>
      <c r="H1010">
        <f t="shared" si="16"/>
        <v>0</v>
      </c>
      <c r="I1010" t="s">
        <v>186</v>
      </c>
    </row>
    <row r="1011" spans="1:9" x14ac:dyDescent="0.25">
      <c r="A1011" t="s">
        <v>338</v>
      </c>
      <c r="B1011" s="1">
        <v>43551</v>
      </c>
      <c r="C1011">
        <v>1</v>
      </c>
      <c r="D1011" t="s">
        <v>130</v>
      </c>
      <c r="E1011" t="s">
        <v>269</v>
      </c>
      <c r="F1011" t="s">
        <v>163</v>
      </c>
      <c r="H1011">
        <f t="shared" si="16"/>
        <v>0</v>
      </c>
      <c r="I1011" t="s">
        <v>269</v>
      </c>
    </row>
    <row r="1012" spans="1:9" x14ac:dyDescent="0.25">
      <c r="A1012" t="s">
        <v>338</v>
      </c>
      <c r="B1012" s="1">
        <v>43551</v>
      </c>
      <c r="C1012">
        <v>1</v>
      </c>
      <c r="D1012" t="s">
        <v>132</v>
      </c>
      <c r="E1012" t="s">
        <v>169</v>
      </c>
      <c r="F1012" t="s">
        <v>159</v>
      </c>
      <c r="G1012" t="s">
        <v>139</v>
      </c>
      <c r="H1012" t="str">
        <f t="shared" si="16"/>
        <v>飛蝨</v>
      </c>
      <c r="I1012" t="s">
        <v>169</v>
      </c>
    </row>
    <row r="1013" spans="1:9" x14ac:dyDescent="0.25">
      <c r="A1013" t="s">
        <v>338</v>
      </c>
      <c r="B1013" s="1">
        <v>43551</v>
      </c>
      <c r="C1013">
        <v>1</v>
      </c>
      <c r="D1013" t="s">
        <v>140</v>
      </c>
      <c r="E1013" t="s">
        <v>180</v>
      </c>
      <c r="F1013" t="s">
        <v>161</v>
      </c>
      <c r="H1013">
        <f t="shared" si="16"/>
        <v>0</v>
      </c>
      <c r="I1013" t="s">
        <v>180</v>
      </c>
    </row>
    <row r="1014" spans="1:9" x14ac:dyDescent="0.25">
      <c r="A1014" t="s">
        <v>338</v>
      </c>
      <c r="B1014" s="1">
        <v>43551</v>
      </c>
      <c r="C1014">
        <v>1</v>
      </c>
      <c r="D1014" t="s">
        <v>134</v>
      </c>
      <c r="E1014" t="s">
        <v>143</v>
      </c>
      <c r="F1014" t="s">
        <v>163</v>
      </c>
      <c r="G1014" t="s">
        <v>142</v>
      </c>
      <c r="H1014" t="str">
        <f t="shared" si="16"/>
        <v>瓢蟲</v>
      </c>
      <c r="I1014" t="s">
        <v>143</v>
      </c>
    </row>
    <row r="1015" spans="1:9" x14ac:dyDescent="0.25">
      <c r="A1015" t="s">
        <v>338</v>
      </c>
      <c r="B1015" s="1">
        <v>43551</v>
      </c>
      <c r="C1015">
        <v>1</v>
      </c>
      <c r="D1015" t="s">
        <v>144</v>
      </c>
      <c r="E1015" t="s">
        <v>335</v>
      </c>
      <c r="F1015" t="s">
        <v>159</v>
      </c>
      <c r="H1015">
        <f t="shared" si="16"/>
        <v>0</v>
      </c>
      <c r="I1015" t="s">
        <v>335</v>
      </c>
    </row>
    <row r="1016" spans="1:9" x14ac:dyDescent="0.25">
      <c r="A1016" t="s">
        <v>338</v>
      </c>
      <c r="B1016" s="1">
        <v>43565</v>
      </c>
      <c r="C1016">
        <v>1</v>
      </c>
      <c r="D1016" t="s">
        <v>130</v>
      </c>
      <c r="E1016" t="s">
        <v>195</v>
      </c>
      <c r="F1016" t="s">
        <v>154</v>
      </c>
      <c r="H1016">
        <f t="shared" si="16"/>
        <v>0</v>
      </c>
      <c r="I1016" t="s">
        <v>195</v>
      </c>
    </row>
    <row r="1017" spans="1:9" x14ac:dyDescent="0.25">
      <c r="A1017" t="s">
        <v>338</v>
      </c>
      <c r="B1017" s="1">
        <v>43565</v>
      </c>
      <c r="C1017">
        <v>4</v>
      </c>
      <c r="D1017" t="s">
        <v>130</v>
      </c>
      <c r="E1017" t="s">
        <v>203</v>
      </c>
      <c r="F1017" t="s">
        <v>154</v>
      </c>
      <c r="G1017" t="s">
        <v>214</v>
      </c>
      <c r="H1017">
        <f t="shared" si="16"/>
        <v>0</v>
      </c>
      <c r="I1017" t="s">
        <v>203</v>
      </c>
    </row>
    <row r="1018" spans="1:9" x14ac:dyDescent="0.25">
      <c r="A1018" t="s">
        <v>338</v>
      </c>
      <c r="B1018" s="1">
        <v>43565</v>
      </c>
      <c r="C1018">
        <v>6</v>
      </c>
      <c r="D1018" t="s">
        <v>130</v>
      </c>
      <c r="E1018" t="s">
        <v>162</v>
      </c>
      <c r="F1018" t="s">
        <v>163</v>
      </c>
      <c r="H1018">
        <f t="shared" si="16"/>
        <v>0</v>
      </c>
      <c r="I1018" t="s">
        <v>162</v>
      </c>
    </row>
    <row r="1019" spans="1:9" x14ac:dyDescent="0.25">
      <c r="A1019" t="s">
        <v>338</v>
      </c>
      <c r="B1019" s="1">
        <v>43565</v>
      </c>
      <c r="C1019">
        <v>1</v>
      </c>
      <c r="D1019" t="s">
        <v>133</v>
      </c>
      <c r="E1019" t="s">
        <v>184</v>
      </c>
      <c r="F1019" t="s">
        <v>163</v>
      </c>
      <c r="G1019" t="s">
        <v>233</v>
      </c>
      <c r="H1019" t="str">
        <f t="shared" si="16"/>
        <v>蜘蛛</v>
      </c>
      <c r="I1019" t="s">
        <v>184</v>
      </c>
    </row>
    <row r="1020" spans="1:9" x14ac:dyDescent="0.25">
      <c r="A1020" t="s">
        <v>338</v>
      </c>
      <c r="B1020" s="1">
        <v>43565</v>
      </c>
      <c r="C1020">
        <v>1</v>
      </c>
      <c r="D1020" t="s">
        <v>140</v>
      </c>
      <c r="E1020" t="s">
        <v>237</v>
      </c>
      <c r="F1020" t="s">
        <v>161</v>
      </c>
      <c r="H1020">
        <f t="shared" si="16"/>
        <v>0</v>
      </c>
      <c r="I1020" t="s">
        <v>237</v>
      </c>
    </row>
    <row r="1021" spans="1:9" x14ac:dyDescent="0.25">
      <c r="A1021" t="s">
        <v>338</v>
      </c>
      <c r="B1021" s="1">
        <v>43565</v>
      </c>
      <c r="C1021">
        <v>40</v>
      </c>
      <c r="D1021" t="s">
        <v>130</v>
      </c>
      <c r="E1021" t="s">
        <v>153</v>
      </c>
      <c r="F1021" t="s">
        <v>154</v>
      </c>
      <c r="H1021">
        <f t="shared" si="16"/>
        <v>0</v>
      </c>
      <c r="I1021" t="s">
        <v>153</v>
      </c>
    </row>
    <row r="1022" spans="1:9" x14ac:dyDescent="0.25">
      <c r="A1022" t="s">
        <v>338</v>
      </c>
      <c r="B1022" s="1">
        <v>43565</v>
      </c>
      <c r="C1022">
        <v>12</v>
      </c>
      <c r="D1022" t="s">
        <v>130</v>
      </c>
      <c r="E1022" t="s">
        <v>165</v>
      </c>
      <c r="F1022" t="s">
        <v>154</v>
      </c>
      <c r="H1022">
        <f t="shared" si="16"/>
        <v>0</v>
      </c>
      <c r="I1022" t="s">
        <v>165</v>
      </c>
    </row>
    <row r="1023" spans="1:9" x14ac:dyDescent="0.25">
      <c r="A1023" t="s">
        <v>338</v>
      </c>
      <c r="B1023" s="1">
        <v>43565</v>
      </c>
      <c r="C1023">
        <v>1</v>
      </c>
      <c r="D1023" t="s">
        <v>134</v>
      </c>
      <c r="E1023" t="s">
        <v>149</v>
      </c>
      <c r="F1023" t="s">
        <v>159</v>
      </c>
      <c r="G1023" t="s">
        <v>176</v>
      </c>
      <c r="H1023">
        <f t="shared" si="16"/>
        <v>0</v>
      </c>
      <c r="I1023" t="s">
        <v>149</v>
      </c>
    </row>
    <row r="1024" spans="1:9" x14ac:dyDescent="0.25">
      <c r="A1024" t="s">
        <v>338</v>
      </c>
      <c r="B1024" s="1">
        <v>43565</v>
      </c>
      <c r="C1024">
        <v>1</v>
      </c>
      <c r="D1024" t="s">
        <v>132</v>
      </c>
      <c r="E1024" t="s">
        <v>185</v>
      </c>
      <c r="F1024" t="s">
        <v>159</v>
      </c>
      <c r="G1024" t="s">
        <v>293</v>
      </c>
      <c r="H1024">
        <f t="shared" si="16"/>
        <v>0</v>
      </c>
      <c r="I1024" t="s">
        <v>185</v>
      </c>
    </row>
    <row r="1025" spans="1:9" x14ac:dyDescent="0.25">
      <c r="A1025" t="s">
        <v>338</v>
      </c>
      <c r="B1025" s="1">
        <v>43565</v>
      </c>
      <c r="C1025">
        <v>1</v>
      </c>
      <c r="D1025" t="s">
        <v>138</v>
      </c>
      <c r="E1025" t="s">
        <v>186</v>
      </c>
      <c r="F1025" t="s">
        <v>159</v>
      </c>
      <c r="G1025" t="s">
        <v>206</v>
      </c>
      <c r="H1025">
        <f t="shared" si="16"/>
        <v>0</v>
      </c>
      <c r="I1025" t="s">
        <v>186</v>
      </c>
    </row>
    <row r="1026" spans="1:9" x14ac:dyDescent="0.25">
      <c r="A1026" t="s">
        <v>338</v>
      </c>
      <c r="B1026" s="1">
        <v>43565</v>
      </c>
      <c r="C1026">
        <v>1</v>
      </c>
      <c r="D1026" t="s">
        <v>132</v>
      </c>
      <c r="E1026" t="s">
        <v>169</v>
      </c>
      <c r="F1026" t="s">
        <v>159</v>
      </c>
      <c r="G1026" t="s">
        <v>128</v>
      </c>
      <c r="H1026" t="str">
        <f t="shared" si="16"/>
        <v>飛蝨</v>
      </c>
      <c r="I1026" t="s">
        <v>169</v>
      </c>
    </row>
    <row r="1027" spans="1:9" x14ac:dyDescent="0.25">
      <c r="A1027" t="s">
        <v>338</v>
      </c>
      <c r="B1027" s="1">
        <v>43565</v>
      </c>
      <c r="C1027">
        <v>10</v>
      </c>
      <c r="D1027" t="s">
        <v>141</v>
      </c>
      <c r="E1027" t="s">
        <v>187</v>
      </c>
      <c r="F1027" t="s">
        <v>159</v>
      </c>
      <c r="G1027" t="s">
        <v>188</v>
      </c>
      <c r="H1027">
        <f t="shared" si="16"/>
        <v>0</v>
      </c>
      <c r="I1027" t="s">
        <v>187</v>
      </c>
    </row>
    <row r="1028" spans="1:9" x14ac:dyDescent="0.25">
      <c r="A1028" t="s">
        <v>338</v>
      </c>
      <c r="B1028" s="1">
        <v>43579</v>
      </c>
      <c r="C1028">
        <v>1</v>
      </c>
      <c r="D1028" t="s">
        <v>130</v>
      </c>
      <c r="E1028" t="s">
        <v>203</v>
      </c>
      <c r="F1028" t="s">
        <v>154</v>
      </c>
      <c r="G1028" t="s">
        <v>214</v>
      </c>
      <c r="H1028">
        <f t="shared" si="16"/>
        <v>0</v>
      </c>
      <c r="I1028" t="s">
        <v>203</v>
      </c>
    </row>
    <row r="1029" spans="1:9" x14ac:dyDescent="0.25">
      <c r="A1029" t="s">
        <v>338</v>
      </c>
      <c r="B1029" s="1">
        <v>43579</v>
      </c>
      <c r="C1029">
        <v>1</v>
      </c>
      <c r="D1029" t="s">
        <v>133</v>
      </c>
      <c r="E1029" t="s">
        <v>184</v>
      </c>
      <c r="F1029" t="s">
        <v>163</v>
      </c>
      <c r="G1029" t="s">
        <v>233</v>
      </c>
      <c r="H1029" t="str">
        <f t="shared" si="16"/>
        <v>蜘蛛</v>
      </c>
      <c r="I1029" t="s">
        <v>184</v>
      </c>
    </row>
    <row r="1030" spans="1:9" x14ac:dyDescent="0.25">
      <c r="A1030" t="s">
        <v>338</v>
      </c>
      <c r="B1030" s="1">
        <v>43579</v>
      </c>
      <c r="C1030">
        <v>1</v>
      </c>
      <c r="D1030" t="s">
        <v>133</v>
      </c>
      <c r="E1030" t="s">
        <v>184</v>
      </c>
      <c r="F1030" t="s">
        <v>163</v>
      </c>
      <c r="G1030" t="s">
        <v>234</v>
      </c>
      <c r="H1030" t="str">
        <f t="shared" si="16"/>
        <v>蜘蛛</v>
      </c>
      <c r="I1030" t="s">
        <v>184</v>
      </c>
    </row>
    <row r="1031" spans="1:9" x14ac:dyDescent="0.25">
      <c r="A1031" t="s">
        <v>338</v>
      </c>
      <c r="B1031" s="1">
        <v>43579</v>
      </c>
      <c r="C1031">
        <v>1</v>
      </c>
      <c r="D1031" t="s">
        <v>133</v>
      </c>
      <c r="E1031" t="s">
        <v>184</v>
      </c>
      <c r="F1031" t="s">
        <v>163</v>
      </c>
      <c r="G1031" t="s">
        <v>235</v>
      </c>
      <c r="H1031" t="str">
        <f t="shared" si="16"/>
        <v>蜘蛛</v>
      </c>
      <c r="I1031" t="s">
        <v>184</v>
      </c>
    </row>
    <row r="1032" spans="1:9" x14ac:dyDescent="0.25">
      <c r="A1032" t="s">
        <v>338</v>
      </c>
      <c r="B1032" s="1">
        <v>43579</v>
      </c>
      <c r="C1032">
        <v>2</v>
      </c>
      <c r="D1032" t="s">
        <v>133</v>
      </c>
      <c r="E1032" t="s">
        <v>254</v>
      </c>
      <c r="F1032" t="s">
        <v>163</v>
      </c>
      <c r="H1032" t="str">
        <f t="shared" si="16"/>
        <v>蜘蛛</v>
      </c>
      <c r="I1032" t="s">
        <v>254</v>
      </c>
    </row>
    <row r="1033" spans="1:9" x14ac:dyDescent="0.25">
      <c r="A1033" t="s">
        <v>338</v>
      </c>
      <c r="B1033" s="1">
        <v>43579</v>
      </c>
      <c r="C1033">
        <v>3</v>
      </c>
      <c r="D1033" t="s">
        <v>130</v>
      </c>
      <c r="E1033" t="s">
        <v>153</v>
      </c>
      <c r="F1033" t="s">
        <v>154</v>
      </c>
      <c r="H1033">
        <f t="shared" si="16"/>
        <v>0</v>
      </c>
      <c r="I1033" t="s">
        <v>153</v>
      </c>
    </row>
    <row r="1034" spans="1:9" x14ac:dyDescent="0.25">
      <c r="A1034" t="s">
        <v>338</v>
      </c>
      <c r="B1034" s="1">
        <v>43579</v>
      </c>
      <c r="C1034">
        <v>1</v>
      </c>
      <c r="D1034" t="s">
        <v>132</v>
      </c>
      <c r="E1034" t="s">
        <v>169</v>
      </c>
      <c r="F1034" t="s">
        <v>159</v>
      </c>
      <c r="G1034" t="s">
        <v>139</v>
      </c>
      <c r="H1034" t="str">
        <f t="shared" si="16"/>
        <v>飛蝨</v>
      </c>
      <c r="I1034" t="s">
        <v>169</v>
      </c>
    </row>
    <row r="1035" spans="1:9" x14ac:dyDescent="0.25">
      <c r="A1035" t="s">
        <v>338</v>
      </c>
      <c r="B1035" s="1">
        <v>43579</v>
      </c>
      <c r="C1035">
        <v>10</v>
      </c>
      <c r="D1035" t="s">
        <v>141</v>
      </c>
      <c r="E1035" t="s">
        <v>187</v>
      </c>
      <c r="F1035" t="s">
        <v>159</v>
      </c>
      <c r="G1035" t="s">
        <v>188</v>
      </c>
      <c r="H1035">
        <f t="shared" si="16"/>
        <v>0</v>
      </c>
      <c r="I1035" t="s">
        <v>187</v>
      </c>
    </row>
    <row r="1036" spans="1:9" x14ac:dyDescent="0.25">
      <c r="A1036" t="s">
        <v>338</v>
      </c>
      <c r="B1036" s="1">
        <v>43579</v>
      </c>
      <c r="C1036">
        <v>1</v>
      </c>
      <c r="D1036" t="s">
        <v>134</v>
      </c>
      <c r="E1036" t="s">
        <v>143</v>
      </c>
      <c r="F1036" t="s">
        <v>163</v>
      </c>
      <c r="G1036" t="s">
        <v>142</v>
      </c>
      <c r="H1036" t="str">
        <f t="shared" si="16"/>
        <v>瓢蟲</v>
      </c>
      <c r="I1036" t="s">
        <v>143</v>
      </c>
    </row>
    <row r="1037" spans="1:9" x14ac:dyDescent="0.25">
      <c r="A1037" t="s">
        <v>338</v>
      </c>
      <c r="B1037" s="1">
        <v>43600</v>
      </c>
      <c r="C1037">
        <v>1</v>
      </c>
      <c r="D1037" t="s">
        <v>130</v>
      </c>
      <c r="E1037" t="s">
        <v>256</v>
      </c>
      <c r="F1037" t="s">
        <v>154</v>
      </c>
      <c r="H1037">
        <f t="shared" si="16"/>
        <v>0</v>
      </c>
      <c r="I1037" t="s">
        <v>426</v>
      </c>
    </row>
    <row r="1038" spans="1:9" x14ac:dyDescent="0.25">
      <c r="A1038" t="s">
        <v>338</v>
      </c>
      <c r="B1038" s="1">
        <v>43600</v>
      </c>
      <c r="C1038">
        <v>1</v>
      </c>
      <c r="D1038" t="s">
        <v>140</v>
      </c>
      <c r="E1038" t="s">
        <v>232</v>
      </c>
      <c r="F1038" t="s">
        <v>161</v>
      </c>
      <c r="H1038">
        <f t="shared" si="16"/>
        <v>0</v>
      </c>
      <c r="I1038" t="s">
        <v>232</v>
      </c>
    </row>
    <row r="1039" spans="1:9" x14ac:dyDescent="0.25">
      <c r="A1039" t="s">
        <v>338</v>
      </c>
      <c r="B1039" s="1">
        <v>43600</v>
      </c>
      <c r="C1039">
        <v>2</v>
      </c>
      <c r="D1039" t="s">
        <v>130</v>
      </c>
      <c r="E1039" t="s">
        <v>181</v>
      </c>
      <c r="F1039" t="s">
        <v>154</v>
      </c>
      <c r="H1039">
        <f t="shared" si="16"/>
        <v>0</v>
      </c>
      <c r="I1039" t="s">
        <v>181</v>
      </c>
    </row>
    <row r="1040" spans="1:9" x14ac:dyDescent="0.25">
      <c r="A1040" t="s">
        <v>338</v>
      </c>
      <c r="B1040" s="1">
        <v>43600</v>
      </c>
      <c r="C1040">
        <v>2</v>
      </c>
      <c r="D1040" t="s">
        <v>133</v>
      </c>
      <c r="E1040" t="s">
        <v>173</v>
      </c>
      <c r="F1040" t="s">
        <v>163</v>
      </c>
      <c r="H1040" t="str">
        <f t="shared" si="16"/>
        <v>蜘蛛</v>
      </c>
      <c r="I1040" t="s">
        <v>173</v>
      </c>
    </row>
    <row r="1041" spans="1:9" x14ac:dyDescent="0.25">
      <c r="A1041" t="s">
        <v>338</v>
      </c>
      <c r="B1041" s="1">
        <v>43600</v>
      </c>
      <c r="C1041">
        <v>5</v>
      </c>
      <c r="D1041" t="s">
        <v>130</v>
      </c>
      <c r="E1041" t="s">
        <v>162</v>
      </c>
      <c r="F1041" t="s">
        <v>163</v>
      </c>
      <c r="H1041">
        <f t="shared" si="16"/>
        <v>0</v>
      </c>
      <c r="I1041" t="s">
        <v>162</v>
      </c>
    </row>
    <row r="1042" spans="1:9" x14ac:dyDescent="0.25">
      <c r="A1042" t="s">
        <v>338</v>
      </c>
      <c r="B1042" s="1">
        <v>43600</v>
      </c>
      <c r="C1042">
        <v>7</v>
      </c>
      <c r="D1042" t="s">
        <v>130</v>
      </c>
      <c r="E1042" t="s">
        <v>153</v>
      </c>
      <c r="F1042" t="s">
        <v>154</v>
      </c>
      <c r="H1042">
        <f t="shared" si="16"/>
        <v>0</v>
      </c>
      <c r="I1042" t="s">
        <v>153</v>
      </c>
    </row>
    <row r="1043" spans="1:9" x14ac:dyDescent="0.25">
      <c r="A1043" t="s">
        <v>338</v>
      </c>
      <c r="B1043" s="1">
        <v>43600</v>
      </c>
      <c r="C1043">
        <v>2</v>
      </c>
      <c r="D1043" t="s">
        <v>130</v>
      </c>
      <c r="E1043" t="s">
        <v>165</v>
      </c>
      <c r="F1043" t="s">
        <v>154</v>
      </c>
      <c r="H1043">
        <f t="shared" si="16"/>
        <v>0</v>
      </c>
      <c r="I1043" t="s">
        <v>165</v>
      </c>
    </row>
    <row r="1044" spans="1:9" x14ac:dyDescent="0.25">
      <c r="A1044" t="s">
        <v>338</v>
      </c>
      <c r="B1044" s="1">
        <v>43600</v>
      </c>
      <c r="C1044">
        <v>3</v>
      </c>
      <c r="D1044" t="s">
        <v>132</v>
      </c>
      <c r="E1044" t="s">
        <v>158</v>
      </c>
      <c r="F1044" t="s">
        <v>159</v>
      </c>
      <c r="G1044" t="s">
        <v>135</v>
      </c>
      <c r="H1044" t="str">
        <f t="shared" si="16"/>
        <v>葉蟬</v>
      </c>
      <c r="I1044" t="s">
        <v>158</v>
      </c>
    </row>
    <row r="1045" spans="1:9" x14ac:dyDescent="0.25">
      <c r="A1045" t="s">
        <v>338</v>
      </c>
      <c r="B1045" s="1">
        <v>43600</v>
      </c>
      <c r="C1045">
        <v>2</v>
      </c>
      <c r="D1045" t="s">
        <v>140</v>
      </c>
      <c r="E1045" t="s">
        <v>160</v>
      </c>
      <c r="F1045" t="s">
        <v>161</v>
      </c>
      <c r="H1045">
        <f t="shared" si="16"/>
        <v>0</v>
      </c>
      <c r="I1045" t="s">
        <v>160</v>
      </c>
    </row>
    <row r="1046" spans="1:9" x14ac:dyDescent="0.25">
      <c r="A1046" t="s">
        <v>338</v>
      </c>
      <c r="B1046" s="1">
        <v>43600</v>
      </c>
      <c r="C1046">
        <v>1</v>
      </c>
      <c r="D1046" t="s">
        <v>132</v>
      </c>
      <c r="E1046" t="s">
        <v>169</v>
      </c>
      <c r="F1046" t="s">
        <v>159</v>
      </c>
      <c r="G1046" t="s">
        <v>151</v>
      </c>
      <c r="H1046" t="str">
        <f t="shared" si="16"/>
        <v>飛蝨</v>
      </c>
      <c r="I1046" t="s">
        <v>169</v>
      </c>
    </row>
    <row r="1047" spans="1:9" x14ac:dyDescent="0.25">
      <c r="A1047" t="s">
        <v>338</v>
      </c>
      <c r="B1047" s="1">
        <v>43600</v>
      </c>
      <c r="C1047">
        <v>6</v>
      </c>
      <c r="D1047" t="s">
        <v>141</v>
      </c>
      <c r="E1047" t="s">
        <v>187</v>
      </c>
      <c r="F1047" t="s">
        <v>159</v>
      </c>
      <c r="G1047" t="s">
        <v>188</v>
      </c>
      <c r="H1047">
        <f t="shared" si="16"/>
        <v>0</v>
      </c>
      <c r="I1047" t="s">
        <v>187</v>
      </c>
    </row>
    <row r="1048" spans="1:9" x14ac:dyDescent="0.25">
      <c r="A1048" t="s">
        <v>338</v>
      </c>
      <c r="B1048" s="1">
        <v>43600</v>
      </c>
      <c r="C1048">
        <v>22</v>
      </c>
      <c r="D1048" t="s">
        <v>141</v>
      </c>
      <c r="E1048" t="s">
        <v>187</v>
      </c>
      <c r="F1048" t="s">
        <v>159</v>
      </c>
      <c r="G1048" t="s">
        <v>209</v>
      </c>
      <c r="H1048">
        <f t="shared" si="16"/>
        <v>0</v>
      </c>
      <c r="I1048" t="s">
        <v>187</v>
      </c>
    </row>
    <row r="1049" spans="1:9" x14ac:dyDescent="0.25">
      <c r="A1049" t="s">
        <v>338</v>
      </c>
      <c r="B1049" s="1">
        <v>43600</v>
      </c>
      <c r="C1049">
        <v>4</v>
      </c>
      <c r="D1049" t="s">
        <v>134</v>
      </c>
      <c r="E1049" t="s">
        <v>143</v>
      </c>
      <c r="F1049" t="s">
        <v>163</v>
      </c>
      <c r="G1049" t="s">
        <v>142</v>
      </c>
      <c r="H1049" t="str">
        <f t="shared" si="16"/>
        <v>瓢蟲</v>
      </c>
      <c r="I1049" t="s">
        <v>143</v>
      </c>
    </row>
    <row r="1050" spans="1:9" x14ac:dyDescent="0.25">
      <c r="A1050" t="s">
        <v>338</v>
      </c>
      <c r="B1050" s="1">
        <v>43600</v>
      </c>
      <c r="C1050">
        <v>1</v>
      </c>
      <c r="D1050" t="s">
        <v>133</v>
      </c>
      <c r="E1050" t="s">
        <v>201</v>
      </c>
      <c r="F1050" t="s">
        <v>163</v>
      </c>
      <c r="H1050" t="str">
        <f t="shared" si="16"/>
        <v>蜘蛛</v>
      </c>
      <c r="I1050" t="s">
        <v>201</v>
      </c>
    </row>
    <row r="1051" spans="1:9" x14ac:dyDescent="0.25">
      <c r="A1051" t="s">
        <v>338</v>
      </c>
      <c r="B1051" s="1">
        <v>43600</v>
      </c>
      <c r="C1051">
        <v>1</v>
      </c>
      <c r="D1051" t="s">
        <v>130</v>
      </c>
      <c r="E1051" t="s">
        <v>271</v>
      </c>
      <c r="F1051" t="s">
        <v>154</v>
      </c>
      <c r="H1051">
        <f t="shared" si="16"/>
        <v>0</v>
      </c>
      <c r="I1051" t="s">
        <v>271</v>
      </c>
    </row>
    <row r="1052" spans="1:9" x14ac:dyDescent="0.25">
      <c r="A1052" t="s">
        <v>338</v>
      </c>
      <c r="B1052" s="1">
        <v>43600</v>
      </c>
      <c r="C1052">
        <v>1</v>
      </c>
      <c r="D1052" t="s">
        <v>140</v>
      </c>
      <c r="E1052" t="s">
        <v>193</v>
      </c>
      <c r="F1052" t="s">
        <v>161</v>
      </c>
      <c r="H1052">
        <f t="shared" si="16"/>
        <v>0</v>
      </c>
      <c r="I1052" t="s">
        <v>193</v>
      </c>
    </row>
    <row r="1053" spans="1:9" x14ac:dyDescent="0.25">
      <c r="A1053" t="s">
        <v>338</v>
      </c>
      <c r="B1053" s="1">
        <v>43616</v>
      </c>
      <c r="C1053">
        <v>1</v>
      </c>
      <c r="D1053" t="s">
        <v>130</v>
      </c>
      <c r="E1053" t="s">
        <v>256</v>
      </c>
      <c r="F1053" t="s">
        <v>154</v>
      </c>
      <c r="H1053">
        <f t="shared" si="16"/>
        <v>0</v>
      </c>
      <c r="I1053" t="s">
        <v>426</v>
      </c>
    </row>
    <row r="1054" spans="1:9" x14ac:dyDescent="0.25">
      <c r="A1054" t="s">
        <v>338</v>
      </c>
      <c r="B1054" s="1">
        <v>43616</v>
      </c>
      <c r="C1054">
        <v>6</v>
      </c>
      <c r="D1054" t="s">
        <v>130</v>
      </c>
      <c r="E1054" t="s">
        <v>195</v>
      </c>
      <c r="F1054" t="s">
        <v>154</v>
      </c>
      <c r="H1054">
        <f t="shared" si="16"/>
        <v>0</v>
      </c>
      <c r="I1054" t="s">
        <v>195</v>
      </c>
    </row>
    <row r="1055" spans="1:9" x14ac:dyDescent="0.25">
      <c r="A1055" t="s">
        <v>338</v>
      </c>
      <c r="B1055" s="1">
        <v>43616</v>
      </c>
      <c r="C1055">
        <v>1</v>
      </c>
      <c r="D1055" t="s">
        <v>132</v>
      </c>
      <c r="E1055" t="s">
        <v>196</v>
      </c>
      <c r="F1055" t="s">
        <v>163</v>
      </c>
      <c r="H1055">
        <f t="shared" si="16"/>
        <v>0</v>
      </c>
      <c r="I1055" t="s">
        <v>196</v>
      </c>
    </row>
    <row r="1056" spans="1:9" x14ac:dyDescent="0.25">
      <c r="A1056" t="s">
        <v>338</v>
      </c>
      <c r="B1056" s="1">
        <v>43616</v>
      </c>
      <c r="C1056">
        <v>1</v>
      </c>
      <c r="D1056" t="s">
        <v>132</v>
      </c>
      <c r="E1056" t="s">
        <v>182</v>
      </c>
      <c r="F1056" t="s">
        <v>163</v>
      </c>
      <c r="G1056" t="s">
        <v>183</v>
      </c>
      <c r="H1056">
        <f t="shared" si="16"/>
        <v>0</v>
      </c>
      <c r="I1056" t="s">
        <v>182</v>
      </c>
    </row>
    <row r="1057" spans="1:9" x14ac:dyDescent="0.25">
      <c r="A1057" t="s">
        <v>338</v>
      </c>
      <c r="B1057" s="1">
        <v>43616</v>
      </c>
      <c r="C1057">
        <v>1</v>
      </c>
      <c r="D1057" t="s">
        <v>140</v>
      </c>
      <c r="E1057" t="s">
        <v>197</v>
      </c>
      <c r="F1057" t="s">
        <v>161</v>
      </c>
      <c r="H1057">
        <f t="shared" si="16"/>
        <v>0</v>
      </c>
      <c r="I1057" t="s">
        <v>197</v>
      </c>
    </row>
    <row r="1058" spans="1:9" x14ac:dyDescent="0.25">
      <c r="A1058" t="s">
        <v>338</v>
      </c>
      <c r="B1058" s="1">
        <v>43616</v>
      </c>
      <c r="C1058">
        <v>1</v>
      </c>
      <c r="D1058" t="s">
        <v>134</v>
      </c>
      <c r="E1058" t="s">
        <v>198</v>
      </c>
      <c r="F1058" t="s">
        <v>171</v>
      </c>
      <c r="H1058">
        <f t="shared" si="16"/>
        <v>0</v>
      </c>
      <c r="I1058" t="s">
        <v>198</v>
      </c>
    </row>
    <row r="1059" spans="1:9" x14ac:dyDescent="0.25">
      <c r="A1059" t="s">
        <v>338</v>
      </c>
      <c r="B1059" s="1">
        <v>43616</v>
      </c>
      <c r="C1059">
        <v>2</v>
      </c>
      <c r="D1059" t="s">
        <v>130</v>
      </c>
      <c r="E1059" t="s">
        <v>162</v>
      </c>
      <c r="F1059" t="s">
        <v>163</v>
      </c>
      <c r="H1059">
        <f t="shared" si="16"/>
        <v>0</v>
      </c>
      <c r="I1059" t="s">
        <v>162</v>
      </c>
    </row>
    <row r="1060" spans="1:9" x14ac:dyDescent="0.25">
      <c r="A1060" t="s">
        <v>338</v>
      </c>
      <c r="B1060" s="1">
        <v>43616</v>
      </c>
      <c r="C1060">
        <v>2</v>
      </c>
      <c r="D1060" t="s">
        <v>132</v>
      </c>
      <c r="E1060" t="s">
        <v>247</v>
      </c>
      <c r="F1060" t="s">
        <v>159</v>
      </c>
      <c r="H1060">
        <f t="shared" si="16"/>
        <v>0</v>
      </c>
      <c r="I1060" t="s">
        <v>247</v>
      </c>
    </row>
    <row r="1061" spans="1:9" x14ac:dyDescent="0.25">
      <c r="A1061" t="s">
        <v>338</v>
      </c>
      <c r="B1061" s="1">
        <v>43616</v>
      </c>
      <c r="C1061">
        <v>2</v>
      </c>
      <c r="D1061" t="s">
        <v>133</v>
      </c>
      <c r="E1061" t="s">
        <v>184</v>
      </c>
      <c r="F1061" t="s">
        <v>163</v>
      </c>
      <c r="G1061" t="s">
        <v>233</v>
      </c>
      <c r="H1061" t="str">
        <f t="shared" si="16"/>
        <v>蜘蛛</v>
      </c>
      <c r="I1061" t="s">
        <v>184</v>
      </c>
    </row>
    <row r="1062" spans="1:9" x14ac:dyDescent="0.25">
      <c r="A1062" t="s">
        <v>338</v>
      </c>
      <c r="B1062" s="1">
        <v>43616</v>
      </c>
      <c r="C1062">
        <v>3</v>
      </c>
      <c r="D1062" t="s">
        <v>133</v>
      </c>
      <c r="E1062" t="s">
        <v>184</v>
      </c>
      <c r="F1062" t="s">
        <v>163</v>
      </c>
      <c r="G1062" t="s">
        <v>235</v>
      </c>
      <c r="H1062" t="str">
        <f t="shared" si="16"/>
        <v>蜘蛛</v>
      </c>
      <c r="I1062" t="s">
        <v>184</v>
      </c>
    </row>
    <row r="1063" spans="1:9" x14ac:dyDescent="0.25">
      <c r="A1063" t="s">
        <v>338</v>
      </c>
      <c r="B1063" s="1">
        <v>43616</v>
      </c>
      <c r="C1063">
        <v>3</v>
      </c>
      <c r="D1063" t="s">
        <v>140</v>
      </c>
      <c r="E1063" t="s">
        <v>237</v>
      </c>
      <c r="F1063" t="s">
        <v>161</v>
      </c>
      <c r="H1063">
        <f t="shared" si="16"/>
        <v>0</v>
      </c>
      <c r="I1063" t="s">
        <v>237</v>
      </c>
    </row>
    <row r="1064" spans="1:9" x14ac:dyDescent="0.25">
      <c r="A1064" t="s">
        <v>338</v>
      </c>
      <c r="B1064" s="1">
        <v>43616</v>
      </c>
      <c r="C1064">
        <v>2</v>
      </c>
      <c r="D1064" t="s">
        <v>130</v>
      </c>
      <c r="E1064" t="s">
        <v>200</v>
      </c>
      <c r="F1064" t="s">
        <v>161</v>
      </c>
      <c r="H1064">
        <f t="shared" si="16"/>
        <v>0</v>
      </c>
      <c r="I1064" t="s">
        <v>200</v>
      </c>
    </row>
    <row r="1065" spans="1:9" x14ac:dyDescent="0.25">
      <c r="A1065" t="s">
        <v>338</v>
      </c>
      <c r="B1065" s="1">
        <v>43616</v>
      </c>
      <c r="C1065">
        <v>8</v>
      </c>
      <c r="D1065" t="s">
        <v>130</v>
      </c>
      <c r="E1065" t="s">
        <v>153</v>
      </c>
      <c r="F1065" t="s">
        <v>154</v>
      </c>
      <c r="H1065">
        <f t="shared" si="16"/>
        <v>0</v>
      </c>
      <c r="I1065" t="s">
        <v>153</v>
      </c>
    </row>
    <row r="1066" spans="1:9" x14ac:dyDescent="0.25">
      <c r="A1066" t="s">
        <v>338</v>
      </c>
      <c r="B1066" s="1">
        <v>43616</v>
      </c>
      <c r="C1066">
        <v>4</v>
      </c>
      <c r="D1066" t="s">
        <v>130</v>
      </c>
      <c r="E1066" t="s">
        <v>165</v>
      </c>
      <c r="F1066" t="s">
        <v>154</v>
      </c>
      <c r="H1066">
        <f t="shared" si="16"/>
        <v>0</v>
      </c>
      <c r="I1066" t="s">
        <v>165</v>
      </c>
    </row>
    <row r="1067" spans="1:9" x14ac:dyDescent="0.25">
      <c r="A1067" t="s">
        <v>338</v>
      </c>
      <c r="B1067" s="1">
        <v>43616</v>
      </c>
      <c r="C1067">
        <v>2</v>
      </c>
      <c r="D1067" t="s">
        <v>130</v>
      </c>
      <c r="E1067" t="s">
        <v>165</v>
      </c>
      <c r="F1067" t="s">
        <v>163</v>
      </c>
      <c r="G1067" t="s">
        <v>290</v>
      </c>
      <c r="H1067">
        <f t="shared" si="16"/>
        <v>0</v>
      </c>
      <c r="I1067" t="s">
        <v>165</v>
      </c>
    </row>
    <row r="1068" spans="1:9" x14ac:dyDescent="0.25">
      <c r="A1068" t="s">
        <v>338</v>
      </c>
      <c r="B1068" s="1">
        <v>43616</v>
      </c>
      <c r="C1068">
        <v>7</v>
      </c>
      <c r="D1068" t="s">
        <v>141</v>
      </c>
      <c r="E1068" t="s">
        <v>228</v>
      </c>
      <c r="F1068" t="s">
        <v>171</v>
      </c>
      <c r="H1068">
        <f t="shared" si="16"/>
        <v>0</v>
      </c>
      <c r="I1068" t="s">
        <v>228</v>
      </c>
    </row>
    <row r="1069" spans="1:9" x14ac:dyDescent="0.25">
      <c r="A1069" t="s">
        <v>338</v>
      </c>
      <c r="B1069" s="1">
        <v>43616</v>
      </c>
      <c r="C1069">
        <v>1</v>
      </c>
      <c r="D1069" t="s">
        <v>134</v>
      </c>
      <c r="E1069" t="s">
        <v>149</v>
      </c>
      <c r="F1069" t="s">
        <v>159</v>
      </c>
      <c r="H1069">
        <f t="shared" si="16"/>
        <v>0</v>
      </c>
      <c r="I1069" t="s">
        <v>149</v>
      </c>
    </row>
    <row r="1070" spans="1:9" x14ac:dyDescent="0.25">
      <c r="A1070" t="s">
        <v>338</v>
      </c>
      <c r="B1070" s="1">
        <v>43616</v>
      </c>
      <c r="C1070">
        <v>5</v>
      </c>
      <c r="D1070" t="s">
        <v>132</v>
      </c>
      <c r="E1070" t="s">
        <v>158</v>
      </c>
      <c r="F1070" t="s">
        <v>159</v>
      </c>
      <c r="G1070" t="s">
        <v>229</v>
      </c>
      <c r="H1070" t="str">
        <f t="shared" si="16"/>
        <v>葉蟬</v>
      </c>
      <c r="I1070" t="s">
        <v>158</v>
      </c>
    </row>
    <row r="1071" spans="1:9" x14ac:dyDescent="0.25">
      <c r="A1071" t="s">
        <v>338</v>
      </c>
      <c r="B1071" s="1">
        <v>43616</v>
      </c>
      <c r="C1071">
        <v>44</v>
      </c>
      <c r="D1071" t="s">
        <v>132</v>
      </c>
      <c r="E1071" t="s">
        <v>158</v>
      </c>
      <c r="F1071" t="s">
        <v>159</v>
      </c>
      <c r="G1071" t="s">
        <v>135</v>
      </c>
      <c r="H1071" t="str">
        <f t="shared" si="16"/>
        <v>葉蟬</v>
      </c>
      <c r="I1071" t="s">
        <v>158</v>
      </c>
    </row>
    <row r="1072" spans="1:9" x14ac:dyDescent="0.25">
      <c r="A1072" t="s">
        <v>338</v>
      </c>
      <c r="B1072" s="1">
        <v>43616</v>
      </c>
      <c r="C1072">
        <v>4</v>
      </c>
      <c r="D1072" t="s">
        <v>132</v>
      </c>
      <c r="E1072" t="s">
        <v>158</v>
      </c>
      <c r="F1072" t="s">
        <v>159</v>
      </c>
      <c r="G1072" t="s">
        <v>136</v>
      </c>
      <c r="H1072" t="str">
        <f t="shared" ref="H1072:H1145" si="17">IF(OR(COUNTIF(E1072,"飛蝨*"),COUNTIF(E1072,"稻蝨*")),"飛蝨",IF(COUNTIF(E1072,"葉蟬*"),"葉蟬",IF(COUNTIF(E1072,"瓢蟲*"),"瓢蟲",IF(COUNTIF(D1072,"蜘蛛*"),"蜘蛛", 0))))</f>
        <v>葉蟬</v>
      </c>
      <c r="I1072" t="s">
        <v>158</v>
      </c>
    </row>
    <row r="1073" spans="1:9" x14ac:dyDescent="0.25">
      <c r="A1073" t="s">
        <v>338</v>
      </c>
      <c r="B1073" s="1">
        <v>43616</v>
      </c>
      <c r="C1073">
        <v>1</v>
      </c>
      <c r="D1073" t="s">
        <v>140</v>
      </c>
      <c r="E1073" t="s">
        <v>160</v>
      </c>
      <c r="F1073" t="s">
        <v>161</v>
      </c>
      <c r="H1073">
        <f t="shared" si="17"/>
        <v>0</v>
      </c>
      <c r="I1073" t="s">
        <v>160</v>
      </c>
    </row>
    <row r="1074" spans="1:9" x14ac:dyDescent="0.25">
      <c r="A1074" t="s">
        <v>338</v>
      </c>
      <c r="B1074" s="1">
        <v>43616</v>
      </c>
      <c r="C1074">
        <v>1</v>
      </c>
      <c r="D1074" t="s">
        <v>132</v>
      </c>
      <c r="E1074" t="s">
        <v>169</v>
      </c>
      <c r="F1074" t="s">
        <v>159</v>
      </c>
      <c r="G1074" t="s">
        <v>139</v>
      </c>
      <c r="H1074" t="str">
        <f t="shared" si="17"/>
        <v>飛蝨</v>
      </c>
      <c r="I1074" t="s">
        <v>169</v>
      </c>
    </row>
    <row r="1075" spans="1:9" x14ac:dyDescent="0.25">
      <c r="A1075" t="s">
        <v>338</v>
      </c>
      <c r="B1075" s="1">
        <v>43616</v>
      </c>
      <c r="C1075">
        <v>2</v>
      </c>
      <c r="D1075" t="s">
        <v>132</v>
      </c>
      <c r="E1075" t="s">
        <v>169</v>
      </c>
      <c r="F1075" t="s">
        <v>159</v>
      </c>
      <c r="G1075" t="s">
        <v>128</v>
      </c>
      <c r="H1075" t="str">
        <f t="shared" si="17"/>
        <v>飛蝨</v>
      </c>
      <c r="I1075" t="s">
        <v>169</v>
      </c>
    </row>
    <row r="1076" spans="1:9" x14ac:dyDescent="0.25">
      <c r="A1076" t="s">
        <v>338</v>
      </c>
      <c r="B1076" s="1">
        <v>43616</v>
      </c>
      <c r="C1076">
        <v>4</v>
      </c>
      <c r="D1076" t="s">
        <v>132</v>
      </c>
      <c r="E1076" t="s">
        <v>207</v>
      </c>
      <c r="F1076" t="s">
        <v>159</v>
      </c>
      <c r="G1076" t="s">
        <v>208</v>
      </c>
      <c r="H1076">
        <f t="shared" si="17"/>
        <v>0</v>
      </c>
      <c r="I1076" t="s">
        <v>207</v>
      </c>
    </row>
    <row r="1077" spans="1:9" x14ac:dyDescent="0.25">
      <c r="A1077" t="s">
        <v>338</v>
      </c>
      <c r="B1077" s="1">
        <v>43616</v>
      </c>
      <c r="C1077">
        <v>3</v>
      </c>
      <c r="D1077" t="s">
        <v>141</v>
      </c>
      <c r="E1077" t="s">
        <v>187</v>
      </c>
      <c r="F1077" t="s">
        <v>159</v>
      </c>
      <c r="G1077" t="s">
        <v>188</v>
      </c>
      <c r="H1077">
        <f t="shared" si="17"/>
        <v>0</v>
      </c>
      <c r="I1077" t="s">
        <v>187</v>
      </c>
    </row>
    <row r="1078" spans="1:9" x14ac:dyDescent="0.25">
      <c r="A1078" t="s">
        <v>338</v>
      </c>
      <c r="B1078" s="1">
        <v>43616</v>
      </c>
      <c r="C1078">
        <v>2</v>
      </c>
      <c r="D1078" t="s">
        <v>141</v>
      </c>
      <c r="E1078" t="s">
        <v>239</v>
      </c>
      <c r="F1078" t="s">
        <v>171</v>
      </c>
      <c r="H1078">
        <f t="shared" si="17"/>
        <v>0</v>
      </c>
      <c r="I1078" t="s">
        <v>239</v>
      </c>
    </row>
    <row r="1079" spans="1:9" x14ac:dyDescent="0.25">
      <c r="A1079" t="s">
        <v>338</v>
      </c>
      <c r="B1079" s="1">
        <v>43616</v>
      </c>
      <c r="C1079">
        <v>1</v>
      </c>
      <c r="D1079" t="s">
        <v>140</v>
      </c>
      <c r="E1079" t="s">
        <v>267</v>
      </c>
      <c r="F1079" t="s">
        <v>154</v>
      </c>
      <c r="H1079">
        <f t="shared" si="17"/>
        <v>0</v>
      </c>
      <c r="I1079" t="s">
        <v>267</v>
      </c>
    </row>
    <row r="1080" spans="1:9" x14ac:dyDescent="0.25">
      <c r="A1080" t="s">
        <v>338</v>
      </c>
      <c r="B1080" s="1">
        <v>43633</v>
      </c>
      <c r="C1080">
        <v>1</v>
      </c>
      <c r="D1080" t="s">
        <v>140</v>
      </c>
      <c r="E1080" t="s">
        <v>232</v>
      </c>
      <c r="F1080" t="s">
        <v>161</v>
      </c>
      <c r="H1080">
        <f t="shared" si="17"/>
        <v>0</v>
      </c>
      <c r="I1080" t="s">
        <v>232</v>
      </c>
    </row>
    <row r="1081" spans="1:9" x14ac:dyDescent="0.25">
      <c r="A1081" t="s">
        <v>338</v>
      </c>
      <c r="B1081" s="1">
        <v>43633</v>
      </c>
      <c r="C1081">
        <v>1</v>
      </c>
      <c r="D1081" t="s">
        <v>133</v>
      </c>
      <c r="E1081" t="s">
        <v>336</v>
      </c>
      <c r="F1081" t="s">
        <v>163</v>
      </c>
      <c r="H1081" t="str">
        <f t="shared" si="17"/>
        <v>蜘蛛</v>
      </c>
      <c r="I1081" t="s">
        <v>429</v>
      </c>
    </row>
    <row r="1082" spans="1:9" x14ac:dyDescent="0.25">
      <c r="A1082" t="s">
        <v>338</v>
      </c>
      <c r="B1082" s="1">
        <v>43633</v>
      </c>
      <c r="C1082">
        <v>1</v>
      </c>
      <c r="D1082" t="s">
        <v>130</v>
      </c>
      <c r="E1082" t="s">
        <v>172</v>
      </c>
      <c r="F1082" t="s">
        <v>154</v>
      </c>
      <c r="H1082">
        <f t="shared" si="17"/>
        <v>0</v>
      </c>
      <c r="I1082" t="s">
        <v>172</v>
      </c>
    </row>
    <row r="1083" spans="1:9" x14ac:dyDescent="0.25">
      <c r="A1083" t="s">
        <v>338</v>
      </c>
      <c r="B1083" s="1">
        <v>43633</v>
      </c>
      <c r="C1083">
        <v>2</v>
      </c>
      <c r="D1083" t="s">
        <v>130</v>
      </c>
      <c r="E1083" t="s">
        <v>181</v>
      </c>
      <c r="F1083" t="s">
        <v>154</v>
      </c>
      <c r="H1083">
        <f t="shared" si="17"/>
        <v>0</v>
      </c>
      <c r="I1083" t="s">
        <v>181</v>
      </c>
    </row>
    <row r="1084" spans="1:9" x14ac:dyDescent="0.25">
      <c r="A1084" t="s">
        <v>338</v>
      </c>
      <c r="B1084" s="1">
        <v>43633</v>
      </c>
      <c r="C1084">
        <v>1</v>
      </c>
      <c r="D1084" t="s">
        <v>130</v>
      </c>
      <c r="E1084" t="s">
        <v>203</v>
      </c>
      <c r="F1084" t="s">
        <v>154</v>
      </c>
      <c r="G1084" t="s">
        <v>214</v>
      </c>
      <c r="H1084">
        <f t="shared" si="17"/>
        <v>0</v>
      </c>
      <c r="I1084" t="s">
        <v>203</v>
      </c>
    </row>
    <row r="1085" spans="1:9" x14ac:dyDescent="0.25">
      <c r="A1085" t="s">
        <v>338</v>
      </c>
      <c r="B1085" s="1">
        <v>43633</v>
      </c>
      <c r="C1085">
        <v>1</v>
      </c>
      <c r="D1085" t="s">
        <v>140</v>
      </c>
      <c r="E1085" t="s">
        <v>197</v>
      </c>
      <c r="F1085" t="s">
        <v>161</v>
      </c>
      <c r="H1085">
        <f t="shared" si="17"/>
        <v>0</v>
      </c>
      <c r="I1085" t="s">
        <v>197</v>
      </c>
    </row>
    <row r="1086" spans="1:9" x14ac:dyDescent="0.25">
      <c r="A1086" t="s">
        <v>338</v>
      </c>
      <c r="B1086" s="1">
        <v>43633</v>
      </c>
      <c r="C1086">
        <v>5</v>
      </c>
      <c r="D1086" t="s">
        <v>133</v>
      </c>
      <c r="E1086" t="s">
        <v>184</v>
      </c>
      <c r="F1086" t="s">
        <v>163</v>
      </c>
      <c r="G1086" t="s">
        <v>235</v>
      </c>
      <c r="H1086" t="str">
        <f t="shared" si="17"/>
        <v>蜘蛛</v>
      </c>
      <c r="I1086" t="s">
        <v>184</v>
      </c>
    </row>
    <row r="1087" spans="1:9" x14ac:dyDescent="0.25">
      <c r="A1087" t="s">
        <v>338</v>
      </c>
      <c r="B1087" s="1">
        <v>43633</v>
      </c>
      <c r="C1087">
        <v>1</v>
      </c>
      <c r="D1087" t="s">
        <v>133</v>
      </c>
      <c r="E1087" t="s">
        <v>277</v>
      </c>
      <c r="F1087" t="s">
        <v>163</v>
      </c>
      <c r="H1087" t="str">
        <f t="shared" si="17"/>
        <v>蜘蛛</v>
      </c>
      <c r="I1087" t="s">
        <v>277</v>
      </c>
    </row>
    <row r="1088" spans="1:9" x14ac:dyDescent="0.25">
      <c r="A1088" t="s">
        <v>338</v>
      </c>
      <c r="B1088" s="1">
        <v>43633</v>
      </c>
      <c r="C1088">
        <v>1</v>
      </c>
      <c r="D1088" t="s">
        <v>140</v>
      </c>
      <c r="E1088" t="s">
        <v>216</v>
      </c>
      <c r="F1088" t="s">
        <v>161</v>
      </c>
      <c r="H1088">
        <f t="shared" si="17"/>
        <v>0</v>
      </c>
      <c r="I1088" t="s">
        <v>216</v>
      </c>
    </row>
    <row r="1089" spans="1:9" x14ac:dyDescent="0.25">
      <c r="A1089" t="s">
        <v>338</v>
      </c>
      <c r="B1089" s="1">
        <v>43633</v>
      </c>
      <c r="C1089">
        <v>1</v>
      </c>
      <c r="D1089" t="s">
        <v>132</v>
      </c>
      <c r="E1089" t="s">
        <v>225</v>
      </c>
      <c r="F1089" t="s">
        <v>171</v>
      </c>
      <c r="H1089">
        <f t="shared" si="17"/>
        <v>0</v>
      </c>
      <c r="I1089" t="s">
        <v>288</v>
      </c>
    </row>
    <row r="1090" spans="1:9" x14ac:dyDescent="0.25">
      <c r="A1090" t="s">
        <v>338</v>
      </c>
      <c r="B1090" s="1">
        <v>43633</v>
      </c>
      <c r="C1090">
        <v>4</v>
      </c>
      <c r="D1090" t="s">
        <v>130</v>
      </c>
      <c r="E1090" t="s">
        <v>155</v>
      </c>
      <c r="F1090" t="s">
        <v>154</v>
      </c>
      <c r="G1090" t="s">
        <v>167</v>
      </c>
      <c r="H1090">
        <f t="shared" si="17"/>
        <v>0</v>
      </c>
      <c r="I1090" t="s">
        <v>155</v>
      </c>
    </row>
    <row r="1091" spans="1:9" x14ac:dyDescent="0.25">
      <c r="A1091" t="s">
        <v>338</v>
      </c>
      <c r="B1091" s="1">
        <v>43633</v>
      </c>
      <c r="C1091">
        <v>11</v>
      </c>
      <c r="D1091" t="s">
        <v>130</v>
      </c>
      <c r="E1091" t="s">
        <v>155</v>
      </c>
      <c r="F1091" t="s">
        <v>154</v>
      </c>
      <c r="G1091" t="s">
        <v>156</v>
      </c>
      <c r="H1091">
        <f t="shared" si="17"/>
        <v>0</v>
      </c>
      <c r="I1091" t="s">
        <v>155</v>
      </c>
    </row>
    <row r="1092" spans="1:9" x14ac:dyDescent="0.25">
      <c r="A1092" t="s">
        <v>338</v>
      </c>
      <c r="B1092" s="1">
        <v>43633</v>
      </c>
      <c r="C1092">
        <v>1</v>
      </c>
      <c r="D1092" t="s">
        <v>130</v>
      </c>
      <c r="E1092" t="s">
        <v>155</v>
      </c>
      <c r="F1092" t="s">
        <v>154</v>
      </c>
      <c r="G1092" t="s">
        <v>168</v>
      </c>
      <c r="H1092">
        <f t="shared" si="17"/>
        <v>0</v>
      </c>
      <c r="I1092" t="s">
        <v>155</v>
      </c>
    </row>
    <row r="1093" spans="1:9" x14ac:dyDescent="0.25">
      <c r="A1093" t="s">
        <v>338</v>
      </c>
      <c r="B1093" s="1">
        <v>43633</v>
      </c>
      <c r="C1093">
        <v>2</v>
      </c>
      <c r="D1093" t="s">
        <v>132</v>
      </c>
      <c r="E1093" t="s">
        <v>185</v>
      </c>
      <c r="F1093" t="s">
        <v>159</v>
      </c>
      <c r="G1093" t="s">
        <v>150</v>
      </c>
      <c r="H1093">
        <f t="shared" si="17"/>
        <v>0</v>
      </c>
      <c r="I1093" t="s">
        <v>185</v>
      </c>
    </row>
    <row r="1094" spans="1:9" x14ac:dyDescent="0.25">
      <c r="A1094" t="s">
        <v>338</v>
      </c>
      <c r="B1094" s="1">
        <v>43633</v>
      </c>
      <c r="C1094">
        <v>2</v>
      </c>
      <c r="D1094" t="s">
        <v>132</v>
      </c>
      <c r="E1094" t="s">
        <v>158</v>
      </c>
      <c r="F1094" t="s">
        <v>159</v>
      </c>
      <c r="G1094" t="s">
        <v>229</v>
      </c>
      <c r="H1094" t="str">
        <f t="shared" si="17"/>
        <v>葉蟬</v>
      </c>
      <c r="I1094" t="s">
        <v>158</v>
      </c>
    </row>
    <row r="1095" spans="1:9" x14ac:dyDescent="0.25">
      <c r="A1095" t="s">
        <v>338</v>
      </c>
      <c r="B1095" s="1">
        <v>43633</v>
      </c>
      <c r="C1095">
        <v>72</v>
      </c>
      <c r="D1095" t="s">
        <v>132</v>
      </c>
      <c r="E1095" t="s">
        <v>158</v>
      </c>
      <c r="F1095" t="s">
        <v>159</v>
      </c>
      <c r="G1095" t="s">
        <v>135</v>
      </c>
      <c r="H1095" t="str">
        <f t="shared" si="17"/>
        <v>葉蟬</v>
      </c>
      <c r="I1095" t="s">
        <v>158</v>
      </c>
    </row>
    <row r="1096" spans="1:9" x14ac:dyDescent="0.25">
      <c r="A1096" t="s">
        <v>338</v>
      </c>
      <c r="B1096" s="1">
        <v>43633</v>
      </c>
      <c r="C1096">
        <v>62</v>
      </c>
      <c r="D1096" t="s">
        <v>132</v>
      </c>
      <c r="E1096" t="s">
        <v>169</v>
      </c>
      <c r="F1096" t="s">
        <v>159</v>
      </c>
      <c r="G1096" t="s">
        <v>139</v>
      </c>
      <c r="H1096" t="str">
        <f t="shared" si="17"/>
        <v>飛蝨</v>
      </c>
      <c r="I1096" t="s">
        <v>169</v>
      </c>
    </row>
    <row r="1097" spans="1:9" x14ac:dyDescent="0.25">
      <c r="A1097" t="s">
        <v>338</v>
      </c>
      <c r="B1097" s="1">
        <v>43633</v>
      </c>
      <c r="C1097">
        <v>2</v>
      </c>
      <c r="D1097" t="s">
        <v>141</v>
      </c>
      <c r="E1097" t="s">
        <v>187</v>
      </c>
      <c r="F1097" t="s">
        <v>159</v>
      </c>
      <c r="H1097">
        <f t="shared" si="17"/>
        <v>0</v>
      </c>
      <c r="I1097" t="s">
        <v>187</v>
      </c>
    </row>
    <row r="1098" spans="1:9" x14ac:dyDescent="0.25">
      <c r="A1098" t="s">
        <v>338</v>
      </c>
      <c r="B1098" s="1">
        <v>43633</v>
      </c>
      <c r="C1098">
        <v>1</v>
      </c>
      <c r="D1098" t="s">
        <v>134</v>
      </c>
      <c r="E1098" t="s">
        <v>143</v>
      </c>
      <c r="F1098" t="s">
        <v>163</v>
      </c>
      <c r="G1098" t="s">
        <v>142</v>
      </c>
      <c r="H1098" t="str">
        <f t="shared" si="17"/>
        <v>瓢蟲</v>
      </c>
      <c r="I1098" t="s">
        <v>143</v>
      </c>
    </row>
    <row r="1099" spans="1:9" x14ac:dyDescent="0.25">
      <c r="A1099" t="s">
        <v>338</v>
      </c>
      <c r="B1099" s="1">
        <v>43633</v>
      </c>
      <c r="C1099">
        <v>8</v>
      </c>
      <c r="D1099" t="s">
        <v>133</v>
      </c>
      <c r="E1099" t="s">
        <v>201</v>
      </c>
      <c r="F1099" t="s">
        <v>163</v>
      </c>
      <c r="H1099" t="str">
        <f t="shared" si="17"/>
        <v>蜘蛛</v>
      </c>
      <c r="I1099" t="s">
        <v>201</v>
      </c>
    </row>
    <row r="1100" spans="1:9" x14ac:dyDescent="0.25">
      <c r="A1100" t="s">
        <v>338</v>
      </c>
      <c r="B1100" s="1">
        <v>43633</v>
      </c>
      <c r="C1100">
        <v>1</v>
      </c>
      <c r="D1100" t="s">
        <v>141</v>
      </c>
      <c r="E1100" t="s">
        <v>202</v>
      </c>
      <c r="F1100" t="s">
        <v>171</v>
      </c>
      <c r="H1100">
        <f t="shared" si="17"/>
        <v>0</v>
      </c>
      <c r="I1100" t="s">
        <v>202</v>
      </c>
    </row>
    <row r="1101" spans="1:9" x14ac:dyDescent="0.25">
      <c r="A1101" t="s">
        <v>338</v>
      </c>
      <c r="B1101" s="1">
        <v>43633</v>
      </c>
      <c r="C1101">
        <v>1</v>
      </c>
      <c r="D1101" t="s">
        <v>132</v>
      </c>
      <c r="E1101" t="s">
        <v>191</v>
      </c>
      <c r="F1101" t="s">
        <v>163</v>
      </c>
      <c r="H1101">
        <f t="shared" si="17"/>
        <v>0</v>
      </c>
      <c r="I1101" t="s">
        <v>191</v>
      </c>
    </row>
    <row r="1102" spans="1:9" x14ac:dyDescent="0.25">
      <c r="A1102" t="s">
        <v>338</v>
      </c>
      <c r="B1102" s="1">
        <v>43633</v>
      </c>
      <c r="C1102">
        <v>1</v>
      </c>
      <c r="D1102" t="s">
        <v>133</v>
      </c>
      <c r="E1102" t="s">
        <v>192</v>
      </c>
      <c r="F1102" t="s">
        <v>163</v>
      </c>
      <c r="H1102" t="str">
        <f t="shared" si="17"/>
        <v>蜘蛛</v>
      </c>
      <c r="I1102" t="s">
        <v>192</v>
      </c>
    </row>
    <row r="1103" spans="1:9" x14ac:dyDescent="0.25">
      <c r="A1103" t="s">
        <v>338</v>
      </c>
      <c r="B1103" s="1">
        <v>43633</v>
      </c>
      <c r="C1103">
        <v>2</v>
      </c>
      <c r="D1103" t="s">
        <v>140</v>
      </c>
      <c r="E1103" t="s">
        <v>129</v>
      </c>
      <c r="F1103" t="s">
        <v>163</v>
      </c>
      <c r="G1103" t="s">
        <v>337</v>
      </c>
      <c r="H1103">
        <f t="shared" si="17"/>
        <v>0</v>
      </c>
      <c r="I1103" t="s">
        <v>129</v>
      </c>
    </row>
    <row r="1104" spans="1:9" x14ac:dyDescent="0.25">
      <c r="A1104" t="s">
        <v>338</v>
      </c>
      <c r="B1104" s="1">
        <v>43633</v>
      </c>
      <c r="C1104">
        <v>2</v>
      </c>
      <c r="D1104" t="s">
        <v>140</v>
      </c>
      <c r="E1104" t="s">
        <v>193</v>
      </c>
      <c r="F1104" t="s">
        <v>161</v>
      </c>
      <c r="H1104">
        <f t="shared" si="17"/>
        <v>0</v>
      </c>
      <c r="I1104" t="s">
        <v>193</v>
      </c>
    </row>
    <row r="1105" spans="1:9" x14ac:dyDescent="0.25">
      <c r="A1105" t="s">
        <v>338</v>
      </c>
      <c r="B1105" s="1">
        <v>43633</v>
      </c>
      <c r="C1105">
        <v>1</v>
      </c>
      <c r="D1105" t="s">
        <v>140</v>
      </c>
      <c r="E1105" t="s">
        <v>268</v>
      </c>
      <c r="F1105" t="s">
        <v>161</v>
      </c>
      <c r="H1105">
        <f t="shared" si="17"/>
        <v>0</v>
      </c>
      <c r="I1105" t="s">
        <v>268</v>
      </c>
    </row>
    <row r="1106" spans="1:9" x14ac:dyDescent="0.25">
      <c r="A1106" t="s">
        <v>298</v>
      </c>
      <c r="B1106" s="1">
        <v>43642</v>
      </c>
      <c r="C1106" s="15">
        <v>2</v>
      </c>
      <c r="D1106" t="s">
        <v>567</v>
      </c>
      <c r="E1106" s="15" t="s">
        <v>654</v>
      </c>
      <c r="F1106" t="s">
        <v>569</v>
      </c>
      <c r="G1106" t="s">
        <v>716</v>
      </c>
      <c r="H1106" t="str">
        <f t="shared" si="17"/>
        <v>飛蝨</v>
      </c>
      <c r="I1106" s="15" t="s">
        <v>654</v>
      </c>
    </row>
    <row r="1107" spans="1:9" x14ac:dyDescent="0.25">
      <c r="A1107" t="s">
        <v>298</v>
      </c>
      <c r="B1107" s="1">
        <v>43642</v>
      </c>
      <c r="C1107">
        <v>30</v>
      </c>
      <c r="D1107" t="s">
        <v>567</v>
      </c>
      <c r="E1107" s="15" t="s">
        <v>717</v>
      </c>
      <c r="F1107" t="s">
        <v>569</v>
      </c>
      <c r="G1107" t="s">
        <v>657</v>
      </c>
      <c r="H1107" t="str">
        <f t="shared" si="17"/>
        <v>葉蟬</v>
      </c>
      <c r="I1107" s="15" t="s">
        <v>717</v>
      </c>
    </row>
    <row r="1108" spans="1:9" x14ac:dyDescent="0.25">
      <c r="A1108" t="s">
        <v>298</v>
      </c>
      <c r="B1108" s="1">
        <v>43642</v>
      </c>
      <c r="C1108">
        <v>1</v>
      </c>
      <c r="D1108" t="s">
        <v>681</v>
      </c>
      <c r="E1108" s="15" t="s">
        <v>90</v>
      </c>
      <c r="F1108" t="s">
        <v>38</v>
      </c>
      <c r="G1108" t="s">
        <v>718</v>
      </c>
      <c r="H1108">
        <f t="shared" si="17"/>
        <v>0</v>
      </c>
      <c r="I1108" s="15" t="s">
        <v>90</v>
      </c>
    </row>
    <row r="1109" spans="1:9" x14ac:dyDescent="0.25">
      <c r="A1109" t="s">
        <v>298</v>
      </c>
      <c r="B1109" s="1">
        <v>43642</v>
      </c>
      <c r="C1109">
        <v>1</v>
      </c>
      <c r="D1109" t="s">
        <v>681</v>
      </c>
      <c r="E1109" s="15" t="s">
        <v>719</v>
      </c>
      <c r="F1109" t="s">
        <v>720</v>
      </c>
      <c r="H1109">
        <f t="shared" si="17"/>
        <v>0</v>
      </c>
      <c r="I1109" s="15" t="s">
        <v>719</v>
      </c>
    </row>
    <row r="1110" spans="1:9" x14ac:dyDescent="0.25">
      <c r="A1110" t="s">
        <v>298</v>
      </c>
      <c r="B1110" s="1">
        <v>43642</v>
      </c>
      <c r="C1110">
        <v>1</v>
      </c>
      <c r="D1110" t="s">
        <v>576</v>
      </c>
      <c r="E1110" s="15" t="s">
        <v>721</v>
      </c>
      <c r="F1110" t="s">
        <v>569</v>
      </c>
      <c r="H1110">
        <f t="shared" si="17"/>
        <v>0</v>
      </c>
      <c r="I1110" s="15" t="s">
        <v>721</v>
      </c>
    </row>
    <row r="1111" spans="1:9" x14ac:dyDescent="0.25">
      <c r="A1111" t="s">
        <v>298</v>
      </c>
      <c r="B1111" s="1">
        <v>43642</v>
      </c>
      <c r="C1111">
        <v>1</v>
      </c>
      <c r="D1111" t="s">
        <v>17</v>
      </c>
      <c r="E1111" s="15" t="s">
        <v>578</v>
      </c>
      <c r="F1111" t="s">
        <v>382</v>
      </c>
      <c r="H1111">
        <f t="shared" si="17"/>
        <v>0</v>
      </c>
      <c r="I1111" s="15" t="s">
        <v>578</v>
      </c>
    </row>
    <row r="1112" spans="1:9" x14ac:dyDescent="0.25">
      <c r="A1112" t="s">
        <v>298</v>
      </c>
      <c r="B1112" s="1">
        <v>43642</v>
      </c>
      <c r="C1112">
        <v>1</v>
      </c>
      <c r="D1112" t="s">
        <v>722</v>
      </c>
      <c r="E1112" s="15" t="s">
        <v>723</v>
      </c>
      <c r="F1112" t="s">
        <v>646</v>
      </c>
      <c r="H1112">
        <f t="shared" si="17"/>
        <v>0</v>
      </c>
      <c r="I1112" s="15" t="s">
        <v>723</v>
      </c>
    </row>
    <row r="1113" spans="1:9" x14ac:dyDescent="0.25">
      <c r="A1113" t="s">
        <v>298</v>
      </c>
      <c r="B1113" s="1">
        <v>43642</v>
      </c>
      <c r="C1113">
        <v>2</v>
      </c>
      <c r="D1113" t="s">
        <v>9</v>
      </c>
      <c r="E1113" s="15" t="s">
        <v>638</v>
      </c>
      <c r="F1113" t="s">
        <v>724</v>
      </c>
      <c r="H1113">
        <f t="shared" si="17"/>
        <v>0</v>
      </c>
      <c r="I1113" s="15" t="s">
        <v>638</v>
      </c>
    </row>
    <row r="1114" spans="1:9" x14ac:dyDescent="0.25">
      <c r="A1114" t="s">
        <v>298</v>
      </c>
      <c r="B1114" s="1">
        <v>43642</v>
      </c>
      <c r="C1114">
        <v>1</v>
      </c>
      <c r="D1114" t="s">
        <v>17</v>
      </c>
      <c r="E1114" s="15" t="s">
        <v>725</v>
      </c>
      <c r="F1114" t="s">
        <v>317</v>
      </c>
      <c r="H1114">
        <f t="shared" si="17"/>
        <v>0</v>
      </c>
      <c r="I1114" s="15" t="s">
        <v>725</v>
      </c>
    </row>
    <row r="1115" spans="1:9" x14ac:dyDescent="0.25">
      <c r="A1115" t="s">
        <v>298</v>
      </c>
      <c r="B1115" s="1">
        <v>43642</v>
      </c>
      <c r="C1115">
        <v>1</v>
      </c>
      <c r="D1115" t="s">
        <v>77</v>
      </c>
      <c r="E1115" s="15" t="s">
        <v>726</v>
      </c>
      <c r="F1115" t="s">
        <v>317</v>
      </c>
      <c r="H1115" t="str">
        <f t="shared" si="17"/>
        <v>蜘蛛</v>
      </c>
      <c r="I1115" s="15" t="s">
        <v>726</v>
      </c>
    </row>
    <row r="1116" spans="1:9" x14ac:dyDescent="0.25">
      <c r="A1116" t="s">
        <v>341</v>
      </c>
      <c r="B1116" s="1">
        <v>43537</v>
      </c>
      <c r="C1116">
        <v>1</v>
      </c>
      <c r="D1116" t="s">
        <v>132</v>
      </c>
      <c r="E1116" t="s">
        <v>288</v>
      </c>
      <c r="F1116" t="s">
        <v>171</v>
      </c>
      <c r="H1116">
        <f t="shared" si="17"/>
        <v>0</v>
      </c>
      <c r="I1116" t="s">
        <v>288</v>
      </c>
    </row>
    <row r="1117" spans="1:9" x14ac:dyDescent="0.25">
      <c r="A1117" t="s">
        <v>341</v>
      </c>
      <c r="B1117" s="1">
        <v>43537</v>
      </c>
      <c r="C1117">
        <v>1</v>
      </c>
      <c r="D1117" t="s">
        <v>130</v>
      </c>
      <c r="E1117" t="s">
        <v>155</v>
      </c>
      <c r="F1117" t="s">
        <v>154</v>
      </c>
      <c r="G1117" t="s">
        <v>157</v>
      </c>
      <c r="H1117">
        <f t="shared" si="17"/>
        <v>0</v>
      </c>
      <c r="I1117" t="s">
        <v>155</v>
      </c>
    </row>
    <row r="1118" spans="1:9" x14ac:dyDescent="0.25">
      <c r="A1118" t="s">
        <v>341</v>
      </c>
      <c r="B1118" s="1">
        <v>43551</v>
      </c>
      <c r="C1118">
        <v>6</v>
      </c>
      <c r="D1118" t="s">
        <v>130</v>
      </c>
      <c r="E1118" t="s">
        <v>155</v>
      </c>
      <c r="F1118" t="s">
        <v>154</v>
      </c>
      <c r="G1118" t="s">
        <v>157</v>
      </c>
      <c r="H1118">
        <f t="shared" si="17"/>
        <v>0</v>
      </c>
      <c r="I1118" t="s">
        <v>155</v>
      </c>
    </row>
    <row r="1119" spans="1:9" x14ac:dyDescent="0.25">
      <c r="A1119" t="s">
        <v>341</v>
      </c>
      <c r="B1119" s="1">
        <v>43551</v>
      </c>
      <c r="C1119">
        <v>10</v>
      </c>
      <c r="D1119" t="s">
        <v>130</v>
      </c>
      <c r="E1119" t="s">
        <v>155</v>
      </c>
      <c r="F1119" t="s">
        <v>154</v>
      </c>
      <c r="G1119" t="s">
        <v>168</v>
      </c>
      <c r="H1119">
        <f t="shared" si="17"/>
        <v>0</v>
      </c>
      <c r="I1119" t="s">
        <v>155</v>
      </c>
    </row>
    <row r="1120" spans="1:9" x14ac:dyDescent="0.25">
      <c r="A1120" t="s">
        <v>341</v>
      </c>
      <c r="B1120" s="1">
        <v>43565</v>
      </c>
      <c r="C1120">
        <v>1</v>
      </c>
      <c r="D1120" t="s">
        <v>130</v>
      </c>
      <c r="E1120" t="s">
        <v>203</v>
      </c>
      <c r="F1120" t="s">
        <v>154</v>
      </c>
      <c r="G1120" t="s">
        <v>214</v>
      </c>
      <c r="H1120">
        <f t="shared" si="17"/>
        <v>0</v>
      </c>
      <c r="I1120" t="s">
        <v>203</v>
      </c>
    </row>
    <row r="1121" spans="1:9" x14ac:dyDescent="0.25">
      <c r="A1121" t="s">
        <v>341</v>
      </c>
      <c r="B1121" s="1">
        <v>43565</v>
      </c>
      <c r="C1121">
        <v>1</v>
      </c>
      <c r="D1121" t="s">
        <v>133</v>
      </c>
      <c r="E1121" t="s">
        <v>173</v>
      </c>
      <c r="F1121" t="s">
        <v>163</v>
      </c>
      <c r="H1121" t="str">
        <f t="shared" si="17"/>
        <v>蜘蛛</v>
      </c>
      <c r="I1121" t="s">
        <v>173</v>
      </c>
    </row>
    <row r="1122" spans="1:9" x14ac:dyDescent="0.25">
      <c r="A1122" t="s">
        <v>341</v>
      </c>
      <c r="B1122" s="1">
        <v>43565</v>
      </c>
      <c r="C1122">
        <v>2</v>
      </c>
      <c r="D1122" t="s">
        <v>130</v>
      </c>
      <c r="E1122" t="s">
        <v>162</v>
      </c>
      <c r="F1122" t="s">
        <v>163</v>
      </c>
      <c r="H1122">
        <f t="shared" si="17"/>
        <v>0</v>
      </c>
      <c r="I1122" t="s">
        <v>162</v>
      </c>
    </row>
    <row r="1123" spans="1:9" x14ac:dyDescent="0.25">
      <c r="A1123" t="s">
        <v>341</v>
      </c>
      <c r="B1123" s="1">
        <v>43565</v>
      </c>
      <c r="C1123">
        <v>45</v>
      </c>
      <c r="D1123" t="s">
        <v>130</v>
      </c>
      <c r="E1123" t="s">
        <v>153</v>
      </c>
      <c r="F1123" t="s">
        <v>154</v>
      </c>
      <c r="H1123">
        <f t="shared" si="17"/>
        <v>0</v>
      </c>
      <c r="I1123" t="s">
        <v>153</v>
      </c>
    </row>
    <row r="1124" spans="1:9" x14ac:dyDescent="0.25">
      <c r="A1124" t="s">
        <v>341</v>
      </c>
      <c r="B1124" s="1">
        <v>43565</v>
      </c>
      <c r="C1124">
        <v>17</v>
      </c>
      <c r="D1124" t="s">
        <v>130</v>
      </c>
      <c r="E1124" t="s">
        <v>155</v>
      </c>
      <c r="F1124" t="s">
        <v>154</v>
      </c>
      <c r="G1124" t="s">
        <v>167</v>
      </c>
      <c r="H1124">
        <f t="shared" si="17"/>
        <v>0</v>
      </c>
      <c r="I1124" t="s">
        <v>155</v>
      </c>
    </row>
    <row r="1125" spans="1:9" x14ac:dyDescent="0.25">
      <c r="A1125" t="s">
        <v>341</v>
      </c>
      <c r="B1125" s="1">
        <v>43565</v>
      </c>
      <c r="C1125">
        <v>23</v>
      </c>
      <c r="D1125" t="s">
        <v>130</v>
      </c>
      <c r="E1125" t="s">
        <v>155</v>
      </c>
      <c r="F1125" t="s">
        <v>154</v>
      </c>
      <c r="G1125" t="s">
        <v>156</v>
      </c>
      <c r="H1125">
        <f t="shared" si="17"/>
        <v>0</v>
      </c>
      <c r="I1125" t="s">
        <v>155</v>
      </c>
    </row>
    <row r="1126" spans="1:9" x14ac:dyDescent="0.25">
      <c r="A1126" t="s">
        <v>341</v>
      </c>
      <c r="B1126" s="1">
        <v>43565</v>
      </c>
      <c r="C1126">
        <v>3</v>
      </c>
      <c r="D1126" t="s">
        <v>130</v>
      </c>
      <c r="E1126" t="s">
        <v>155</v>
      </c>
      <c r="F1126" t="s">
        <v>154</v>
      </c>
      <c r="G1126" t="s">
        <v>157</v>
      </c>
      <c r="H1126">
        <f t="shared" si="17"/>
        <v>0</v>
      </c>
      <c r="I1126" t="s">
        <v>155</v>
      </c>
    </row>
    <row r="1127" spans="1:9" x14ac:dyDescent="0.25">
      <c r="A1127" t="s">
        <v>341</v>
      </c>
      <c r="B1127" s="1">
        <v>43565</v>
      </c>
      <c r="C1127">
        <v>1</v>
      </c>
      <c r="D1127" t="s">
        <v>130</v>
      </c>
      <c r="E1127" t="s">
        <v>339</v>
      </c>
      <c r="F1127" t="s">
        <v>154</v>
      </c>
      <c r="H1127">
        <f t="shared" si="17"/>
        <v>0</v>
      </c>
      <c r="I1127" t="s">
        <v>339</v>
      </c>
    </row>
    <row r="1128" spans="1:9" x14ac:dyDescent="0.25">
      <c r="A1128" t="s">
        <v>341</v>
      </c>
      <c r="B1128" s="1">
        <v>43565</v>
      </c>
      <c r="C1128">
        <v>1</v>
      </c>
      <c r="D1128" t="s">
        <v>140</v>
      </c>
      <c r="E1128" t="s">
        <v>255</v>
      </c>
      <c r="F1128" t="s">
        <v>161</v>
      </c>
      <c r="H1128">
        <f t="shared" si="17"/>
        <v>0</v>
      </c>
      <c r="I1128" t="s">
        <v>471</v>
      </c>
    </row>
    <row r="1129" spans="1:9" x14ac:dyDescent="0.25">
      <c r="A1129" t="s">
        <v>341</v>
      </c>
      <c r="B1129" s="1">
        <v>43565</v>
      </c>
      <c r="C1129">
        <v>1</v>
      </c>
      <c r="D1129" t="s">
        <v>140</v>
      </c>
      <c r="E1129" t="s">
        <v>129</v>
      </c>
      <c r="F1129" t="s">
        <v>163</v>
      </c>
      <c r="H1129">
        <f t="shared" si="17"/>
        <v>0</v>
      </c>
      <c r="I1129" t="s">
        <v>129</v>
      </c>
    </row>
    <row r="1130" spans="1:9" x14ac:dyDescent="0.25">
      <c r="A1130" t="s">
        <v>341</v>
      </c>
      <c r="B1130" s="1">
        <v>43565</v>
      </c>
      <c r="C1130">
        <v>20</v>
      </c>
      <c r="D1130" t="s">
        <v>130</v>
      </c>
      <c r="E1130" t="s">
        <v>131</v>
      </c>
      <c r="F1130" t="s">
        <v>154</v>
      </c>
      <c r="H1130">
        <f t="shared" si="17"/>
        <v>0</v>
      </c>
      <c r="I1130" t="s">
        <v>131</v>
      </c>
    </row>
    <row r="1131" spans="1:9" x14ac:dyDescent="0.25">
      <c r="A1131" t="s">
        <v>341</v>
      </c>
      <c r="B1131" s="1">
        <v>43579</v>
      </c>
      <c r="C1131">
        <v>2</v>
      </c>
      <c r="D1131" t="s">
        <v>133</v>
      </c>
      <c r="E1131" t="s">
        <v>173</v>
      </c>
      <c r="F1131" t="s">
        <v>163</v>
      </c>
      <c r="H1131" t="str">
        <f t="shared" si="17"/>
        <v>蜘蛛</v>
      </c>
      <c r="I1131" t="s">
        <v>173</v>
      </c>
    </row>
    <row r="1132" spans="1:9" x14ac:dyDescent="0.25">
      <c r="A1132" t="s">
        <v>341</v>
      </c>
      <c r="B1132" s="1">
        <v>43579</v>
      </c>
      <c r="C1132">
        <v>1</v>
      </c>
      <c r="D1132" t="s">
        <v>133</v>
      </c>
      <c r="E1132" t="s">
        <v>184</v>
      </c>
      <c r="F1132" t="s">
        <v>163</v>
      </c>
      <c r="G1132" t="s">
        <v>234</v>
      </c>
      <c r="H1132" t="str">
        <f t="shared" si="17"/>
        <v>蜘蛛</v>
      </c>
      <c r="I1132" t="s">
        <v>184</v>
      </c>
    </row>
    <row r="1133" spans="1:9" x14ac:dyDescent="0.25">
      <c r="A1133" t="s">
        <v>341</v>
      </c>
      <c r="B1133" s="1">
        <v>43579</v>
      </c>
      <c r="C1133">
        <v>4</v>
      </c>
      <c r="D1133" t="s">
        <v>130</v>
      </c>
      <c r="E1133" t="s">
        <v>153</v>
      </c>
      <c r="F1133" t="s">
        <v>154</v>
      </c>
      <c r="H1133">
        <f t="shared" si="17"/>
        <v>0</v>
      </c>
      <c r="I1133" t="s">
        <v>153</v>
      </c>
    </row>
    <row r="1134" spans="1:9" x14ac:dyDescent="0.25">
      <c r="A1134" t="s">
        <v>341</v>
      </c>
      <c r="B1134" s="1">
        <v>43579</v>
      </c>
      <c r="C1134">
        <v>1</v>
      </c>
      <c r="D1134" t="s">
        <v>130</v>
      </c>
      <c r="E1134" t="s">
        <v>155</v>
      </c>
      <c r="F1134" t="s">
        <v>154</v>
      </c>
      <c r="G1134" t="s">
        <v>166</v>
      </c>
      <c r="H1134">
        <f t="shared" si="17"/>
        <v>0</v>
      </c>
      <c r="I1134" t="s">
        <v>155</v>
      </c>
    </row>
    <row r="1135" spans="1:9" x14ac:dyDescent="0.25">
      <c r="A1135" t="s">
        <v>341</v>
      </c>
      <c r="B1135" s="1">
        <v>43579</v>
      </c>
      <c r="C1135">
        <v>2</v>
      </c>
      <c r="D1135" t="s">
        <v>130</v>
      </c>
      <c r="E1135" t="s">
        <v>155</v>
      </c>
      <c r="F1135" t="s">
        <v>154</v>
      </c>
      <c r="G1135" t="s">
        <v>167</v>
      </c>
      <c r="H1135">
        <f t="shared" si="17"/>
        <v>0</v>
      </c>
      <c r="I1135" t="s">
        <v>155</v>
      </c>
    </row>
    <row r="1136" spans="1:9" x14ac:dyDescent="0.25">
      <c r="A1136" t="s">
        <v>341</v>
      </c>
      <c r="B1136" s="1">
        <v>43579</v>
      </c>
      <c r="C1136">
        <v>3</v>
      </c>
      <c r="D1136" t="s">
        <v>132</v>
      </c>
      <c r="E1136" t="s">
        <v>158</v>
      </c>
      <c r="F1136" t="s">
        <v>159</v>
      </c>
      <c r="G1136" t="s">
        <v>135</v>
      </c>
      <c r="H1136" t="str">
        <f t="shared" si="17"/>
        <v>葉蟬</v>
      </c>
      <c r="I1136" t="s">
        <v>158</v>
      </c>
    </row>
    <row r="1137" spans="1:9" x14ac:dyDescent="0.25">
      <c r="A1137" t="s">
        <v>341</v>
      </c>
      <c r="B1137" s="1">
        <v>43579</v>
      </c>
      <c r="C1137">
        <v>2</v>
      </c>
      <c r="D1137" t="s">
        <v>132</v>
      </c>
      <c r="E1137" t="s">
        <v>169</v>
      </c>
      <c r="F1137" t="s">
        <v>159</v>
      </c>
      <c r="G1137" t="s">
        <v>139</v>
      </c>
      <c r="H1137" t="str">
        <f t="shared" si="17"/>
        <v>飛蝨</v>
      </c>
      <c r="I1137" t="s">
        <v>169</v>
      </c>
    </row>
    <row r="1138" spans="1:9" x14ac:dyDescent="0.25">
      <c r="A1138" t="s">
        <v>341</v>
      </c>
      <c r="B1138" s="1">
        <v>43579</v>
      </c>
      <c r="C1138">
        <v>2</v>
      </c>
      <c r="D1138" t="s">
        <v>141</v>
      </c>
      <c r="E1138" t="s">
        <v>187</v>
      </c>
      <c r="F1138" t="s">
        <v>159</v>
      </c>
      <c r="G1138" t="s">
        <v>188</v>
      </c>
      <c r="H1138">
        <f t="shared" si="17"/>
        <v>0</v>
      </c>
      <c r="I1138" t="s">
        <v>187</v>
      </c>
    </row>
    <row r="1139" spans="1:9" x14ac:dyDescent="0.25">
      <c r="A1139" t="s">
        <v>341</v>
      </c>
      <c r="B1139" s="1">
        <v>43579</v>
      </c>
      <c r="C1139">
        <v>2</v>
      </c>
      <c r="D1139" t="s">
        <v>134</v>
      </c>
      <c r="E1139" t="s">
        <v>211</v>
      </c>
      <c r="F1139" t="s">
        <v>163</v>
      </c>
      <c r="H1139">
        <f t="shared" si="17"/>
        <v>0</v>
      </c>
      <c r="I1139" t="s">
        <v>211</v>
      </c>
    </row>
    <row r="1140" spans="1:9" x14ac:dyDescent="0.25">
      <c r="A1140" t="s">
        <v>341</v>
      </c>
      <c r="B1140" s="1">
        <v>43600</v>
      </c>
      <c r="C1140">
        <v>8</v>
      </c>
      <c r="D1140" t="s">
        <v>133</v>
      </c>
      <c r="E1140" t="s">
        <v>184</v>
      </c>
      <c r="F1140" t="s">
        <v>163</v>
      </c>
      <c r="G1140" t="s">
        <v>233</v>
      </c>
      <c r="H1140" t="str">
        <f t="shared" si="17"/>
        <v>蜘蛛</v>
      </c>
      <c r="I1140" t="s">
        <v>184</v>
      </c>
    </row>
    <row r="1141" spans="1:9" x14ac:dyDescent="0.25">
      <c r="A1141" t="s">
        <v>341</v>
      </c>
      <c r="B1141" s="1">
        <v>43600</v>
      </c>
      <c r="C1141">
        <v>6</v>
      </c>
      <c r="D1141" t="s">
        <v>133</v>
      </c>
      <c r="E1141" t="s">
        <v>184</v>
      </c>
      <c r="F1141" t="s">
        <v>163</v>
      </c>
      <c r="G1141" t="s">
        <v>234</v>
      </c>
      <c r="H1141" t="str">
        <f t="shared" si="17"/>
        <v>蜘蛛</v>
      </c>
      <c r="I1141" t="s">
        <v>184</v>
      </c>
    </row>
    <row r="1142" spans="1:9" x14ac:dyDescent="0.25">
      <c r="A1142" t="s">
        <v>341</v>
      </c>
      <c r="B1142" s="1">
        <v>43600</v>
      </c>
      <c r="C1142">
        <v>8</v>
      </c>
      <c r="D1142" t="s">
        <v>133</v>
      </c>
      <c r="E1142" t="s">
        <v>184</v>
      </c>
      <c r="F1142" t="s">
        <v>163</v>
      </c>
      <c r="G1142" t="s">
        <v>235</v>
      </c>
      <c r="H1142" t="str">
        <f t="shared" si="17"/>
        <v>蜘蛛</v>
      </c>
      <c r="I1142" t="s">
        <v>184</v>
      </c>
    </row>
    <row r="1143" spans="1:9" x14ac:dyDescent="0.25">
      <c r="A1143" t="s">
        <v>341</v>
      </c>
      <c r="B1143" s="1">
        <v>43600</v>
      </c>
      <c r="C1143">
        <v>8</v>
      </c>
      <c r="D1143" t="s">
        <v>130</v>
      </c>
      <c r="E1143" t="s">
        <v>153</v>
      </c>
      <c r="F1143" t="s">
        <v>154</v>
      </c>
      <c r="H1143">
        <f t="shared" si="17"/>
        <v>0</v>
      </c>
      <c r="I1143" t="s">
        <v>153</v>
      </c>
    </row>
    <row r="1144" spans="1:9" x14ac:dyDescent="0.25">
      <c r="A1144" t="s">
        <v>341</v>
      </c>
      <c r="B1144" s="1">
        <v>43600</v>
      </c>
      <c r="C1144">
        <v>2</v>
      </c>
      <c r="D1144" t="s">
        <v>130</v>
      </c>
      <c r="E1144" t="s">
        <v>249</v>
      </c>
      <c r="F1144" t="s">
        <v>154</v>
      </c>
      <c r="H1144">
        <f t="shared" si="17"/>
        <v>0</v>
      </c>
      <c r="I1144" t="s">
        <v>249</v>
      </c>
    </row>
    <row r="1145" spans="1:9" x14ac:dyDescent="0.25">
      <c r="A1145" t="s">
        <v>341</v>
      </c>
      <c r="B1145" s="1">
        <v>43600</v>
      </c>
      <c r="C1145">
        <v>10</v>
      </c>
      <c r="D1145" t="s">
        <v>130</v>
      </c>
      <c r="E1145" t="s">
        <v>155</v>
      </c>
      <c r="F1145" t="s">
        <v>154</v>
      </c>
      <c r="G1145" t="s">
        <v>167</v>
      </c>
      <c r="H1145">
        <f t="shared" si="17"/>
        <v>0</v>
      </c>
      <c r="I1145" t="s">
        <v>155</v>
      </c>
    </row>
    <row r="1146" spans="1:9" x14ac:dyDescent="0.25">
      <c r="A1146" t="s">
        <v>341</v>
      </c>
      <c r="B1146" s="1">
        <v>43600</v>
      </c>
      <c r="C1146">
        <v>5</v>
      </c>
      <c r="D1146" t="s">
        <v>130</v>
      </c>
      <c r="E1146" t="s">
        <v>155</v>
      </c>
      <c r="F1146" t="s">
        <v>154</v>
      </c>
      <c r="G1146" t="s">
        <v>168</v>
      </c>
      <c r="H1146">
        <f t="shared" ref="H1146:H1217" si="18">IF(OR(COUNTIF(E1146,"飛蝨*"),COUNTIF(E1146,"稻蝨*")),"飛蝨",IF(COUNTIF(E1146,"葉蟬*"),"葉蟬",IF(COUNTIF(E1146,"瓢蟲*"),"瓢蟲",IF(COUNTIF(D1146,"蜘蛛*"),"蜘蛛", 0))))</f>
        <v>0</v>
      </c>
      <c r="I1146" t="s">
        <v>155</v>
      </c>
    </row>
    <row r="1147" spans="1:9" x14ac:dyDescent="0.25">
      <c r="A1147" t="s">
        <v>341</v>
      </c>
      <c r="B1147" s="1">
        <v>43600</v>
      </c>
      <c r="C1147">
        <v>1</v>
      </c>
      <c r="D1147" t="s">
        <v>132</v>
      </c>
      <c r="E1147" t="s">
        <v>158</v>
      </c>
      <c r="F1147" t="s">
        <v>159</v>
      </c>
      <c r="G1147" t="s">
        <v>135</v>
      </c>
      <c r="H1147" t="str">
        <f t="shared" si="18"/>
        <v>葉蟬</v>
      </c>
      <c r="I1147" t="s">
        <v>158</v>
      </c>
    </row>
    <row r="1148" spans="1:9" x14ac:dyDescent="0.25">
      <c r="A1148" t="s">
        <v>341</v>
      </c>
      <c r="B1148" s="1">
        <v>43600</v>
      </c>
      <c r="C1148">
        <v>4</v>
      </c>
      <c r="D1148" t="s">
        <v>132</v>
      </c>
      <c r="E1148" t="s">
        <v>169</v>
      </c>
      <c r="F1148" t="s">
        <v>159</v>
      </c>
      <c r="G1148" t="s">
        <v>139</v>
      </c>
      <c r="H1148" t="str">
        <f t="shared" si="18"/>
        <v>飛蝨</v>
      </c>
      <c r="I1148" t="s">
        <v>169</v>
      </c>
    </row>
    <row r="1149" spans="1:9" x14ac:dyDescent="0.25">
      <c r="A1149" t="s">
        <v>341</v>
      </c>
      <c r="B1149" s="1">
        <v>43600</v>
      </c>
      <c r="C1149">
        <v>7</v>
      </c>
      <c r="D1149" t="s">
        <v>132</v>
      </c>
      <c r="E1149" t="s">
        <v>169</v>
      </c>
      <c r="F1149" t="s">
        <v>159</v>
      </c>
      <c r="G1149" t="s">
        <v>128</v>
      </c>
      <c r="H1149" t="str">
        <f t="shared" si="18"/>
        <v>飛蝨</v>
      </c>
      <c r="I1149" t="s">
        <v>169</v>
      </c>
    </row>
    <row r="1150" spans="1:9" x14ac:dyDescent="0.25">
      <c r="A1150" t="s">
        <v>341</v>
      </c>
      <c r="B1150" s="1">
        <v>43600</v>
      </c>
      <c r="C1150">
        <v>2</v>
      </c>
      <c r="D1150" t="s">
        <v>134</v>
      </c>
      <c r="E1150" t="s">
        <v>143</v>
      </c>
      <c r="F1150" t="s">
        <v>163</v>
      </c>
      <c r="G1150" t="s">
        <v>142</v>
      </c>
      <c r="H1150" t="str">
        <f t="shared" si="18"/>
        <v>瓢蟲</v>
      </c>
      <c r="I1150" t="s">
        <v>143</v>
      </c>
    </row>
    <row r="1151" spans="1:9" x14ac:dyDescent="0.25">
      <c r="A1151" t="s">
        <v>341</v>
      </c>
      <c r="B1151" s="1">
        <v>43616</v>
      </c>
      <c r="C1151">
        <v>1</v>
      </c>
      <c r="D1151" t="s">
        <v>130</v>
      </c>
      <c r="E1151" t="s">
        <v>256</v>
      </c>
      <c r="F1151" t="s">
        <v>154</v>
      </c>
      <c r="H1151">
        <f t="shared" si="18"/>
        <v>0</v>
      </c>
      <c r="I1151" t="s">
        <v>426</v>
      </c>
    </row>
    <row r="1152" spans="1:9" x14ac:dyDescent="0.25">
      <c r="A1152" t="s">
        <v>341</v>
      </c>
      <c r="B1152" s="1">
        <v>43616</v>
      </c>
      <c r="C1152">
        <v>1</v>
      </c>
      <c r="D1152" t="s">
        <v>130</v>
      </c>
      <c r="E1152" t="s">
        <v>195</v>
      </c>
      <c r="F1152" t="s">
        <v>154</v>
      </c>
      <c r="H1152">
        <f t="shared" si="18"/>
        <v>0</v>
      </c>
      <c r="I1152" t="s">
        <v>195</v>
      </c>
    </row>
    <row r="1153" spans="1:9" x14ac:dyDescent="0.25">
      <c r="A1153" t="s">
        <v>341</v>
      </c>
      <c r="B1153" s="1">
        <v>43616</v>
      </c>
      <c r="C1153">
        <v>1</v>
      </c>
      <c r="D1153" t="s">
        <v>134</v>
      </c>
      <c r="E1153" t="s">
        <v>198</v>
      </c>
      <c r="F1153" t="s">
        <v>171</v>
      </c>
      <c r="G1153" t="s">
        <v>145</v>
      </c>
      <c r="H1153">
        <f t="shared" si="18"/>
        <v>0</v>
      </c>
      <c r="I1153" t="s">
        <v>198</v>
      </c>
    </row>
    <row r="1154" spans="1:9" x14ac:dyDescent="0.25">
      <c r="A1154" t="s">
        <v>341</v>
      </c>
      <c r="B1154" s="1">
        <v>43616</v>
      </c>
      <c r="C1154">
        <v>2</v>
      </c>
      <c r="D1154" t="s">
        <v>133</v>
      </c>
      <c r="E1154" t="s">
        <v>173</v>
      </c>
      <c r="F1154" t="s">
        <v>163</v>
      </c>
      <c r="H1154" t="str">
        <f t="shared" si="18"/>
        <v>蜘蛛</v>
      </c>
      <c r="I1154" t="s">
        <v>173</v>
      </c>
    </row>
    <row r="1155" spans="1:9" x14ac:dyDescent="0.25">
      <c r="A1155" t="s">
        <v>341</v>
      </c>
      <c r="B1155" s="1">
        <v>43616</v>
      </c>
      <c r="C1155">
        <v>2</v>
      </c>
      <c r="D1155" t="s">
        <v>133</v>
      </c>
      <c r="E1155" t="s">
        <v>184</v>
      </c>
      <c r="F1155" t="s">
        <v>163</v>
      </c>
      <c r="G1155" t="s">
        <v>233</v>
      </c>
      <c r="H1155" t="str">
        <f t="shared" si="18"/>
        <v>蜘蛛</v>
      </c>
      <c r="I1155" t="s">
        <v>184</v>
      </c>
    </row>
    <row r="1156" spans="1:9" x14ac:dyDescent="0.25">
      <c r="A1156" t="s">
        <v>341</v>
      </c>
      <c r="B1156" s="1">
        <v>43616</v>
      </c>
      <c r="C1156">
        <v>2</v>
      </c>
      <c r="D1156" t="s">
        <v>133</v>
      </c>
      <c r="E1156" t="s">
        <v>184</v>
      </c>
      <c r="F1156" t="s">
        <v>163</v>
      </c>
      <c r="G1156" t="s">
        <v>235</v>
      </c>
      <c r="H1156" t="str">
        <f t="shared" si="18"/>
        <v>蜘蛛</v>
      </c>
      <c r="I1156" t="s">
        <v>184</v>
      </c>
    </row>
    <row r="1157" spans="1:9" x14ac:dyDescent="0.25">
      <c r="A1157" t="s">
        <v>341</v>
      </c>
      <c r="B1157" s="1">
        <v>43616</v>
      </c>
      <c r="C1157">
        <v>1</v>
      </c>
      <c r="D1157" t="s">
        <v>133</v>
      </c>
      <c r="E1157" t="s">
        <v>215</v>
      </c>
      <c r="F1157" t="s">
        <v>163</v>
      </c>
      <c r="H1157" t="str">
        <f t="shared" si="18"/>
        <v>蜘蛛</v>
      </c>
      <c r="I1157" t="s">
        <v>215</v>
      </c>
    </row>
    <row r="1158" spans="1:9" x14ac:dyDescent="0.25">
      <c r="A1158" t="s">
        <v>341</v>
      </c>
      <c r="B1158" s="1">
        <v>43616</v>
      </c>
      <c r="C1158">
        <v>4</v>
      </c>
      <c r="D1158" t="s">
        <v>130</v>
      </c>
      <c r="E1158" t="s">
        <v>200</v>
      </c>
      <c r="F1158" t="s">
        <v>161</v>
      </c>
      <c r="H1158">
        <f t="shared" si="18"/>
        <v>0</v>
      </c>
      <c r="I1158" t="s">
        <v>200</v>
      </c>
    </row>
    <row r="1159" spans="1:9" x14ac:dyDescent="0.25">
      <c r="A1159" t="s">
        <v>341</v>
      </c>
      <c r="B1159" s="1">
        <v>43616</v>
      </c>
      <c r="C1159">
        <v>1</v>
      </c>
      <c r="D1159" t="s">
        <v>130</v>
      </c>
      <c r="E1159" t="s">
        <v>155</v>
      </c>
      <c r="F1159" t="s">
        <v>154</v>
      </c>
      <c r="G1159" t="s">
        <v>166</v>
      </c>
      <c r="H1159">
        <f t="shared" si="18"/>
        <v>0</v>
      </c>
      <c r="I1159" t="s">
        <v>155</v>
      </c>
    </row>
    <row r="1160" spans="1:9" x14ac:dyDescent="0.25">
      <c r="A1160" t="s">
        <v>341</v>
      </c>
      <c r="B1160" s="1">
        <v>43616</v>
      </c>
      <c r="C1160">
        <v>5</v>
      </c>
      <c r="D1160" t="s">
        <v>130</v>
      </c>
      <c r="E1160" t="s">
        <v>155</v>
      </c>
      <c r="F1160" t="s">
        <v>154</v>
      </c>
      <c r="G1160" t="s">
        <v>167</v>
      </c>
      <c r="H1160">
        <f t="shared" si="18"/>
        <v>0</v>
      </c>
      <c r="I1160" t="s">
        <v>155</v>
      </c>
    </row>
    <row r="1161" spans="1:9" x14ac:dyDescent="0.25">
      <c r="A1161" t="s">
        <v>341</v>
      </c>
      <c r="B1161" s="1">
        <v>43616</v>
      </c>
      <c r="C1161">
        <v>1</v>
      </c>
      <c r="D1161" t="s">
        <v>132</v>
      </c>
      <c r="E1161" t="s">
        <v>185</v>
      </c>
      <c r="F1161" t="s">
        <v>159</v>
      </c>
      <c r="G1161" t="s">
        <v>293</v>
      </c>
      <c r="H1161">
        <f t="shared" si="18"/>
        <v>0</v>
      </c>
      <c r="I1161" t="s">
        <v>185</v>
      </c>
    </row>
    <row r="1162" spans="1:9" x14ac:dyDescent="0.25">
      <c r="A1162" t="s">
        <v>341</v>
      </c>
      <c r="B1162" s="1">
        <v>43616</v>
      </c>
      <c r="C1162">
        <v>20</v>
      </c>
      <c r="D1162" t="s">
        <v>132</v>
      </c>
      <c r="E1162" t="s">
        <v>158</v>
      </c>
      <c r="F1162" t="s">
        <v>159</v>
      </c>
      <c r="G1162" t="s">
        <v>135</v>
      </c>
      <c r="H1162" t="str">
        <f t="shared" si="18"/>
        <v>葉蟬</v>
      </c>
      <c r="I1162" t="s">
        <v>158</v>
      </c>
    </row>
    <row r="1163" spans="1:9" x14ac:dyDescent="0.25">
      <c r="A1163" t="s">
        <v>341</v>
      </c>
      <c r="B1163" s="1">
        <v>43616</v>
      </c>
      <c r="C1163">
        <v>1</v>
      </c>
      <c r="D1163" t="s">
        <v>132</v>
      </c>
      <c r="E1163" t="s">
        <v>158</v>
      </c>
      <c r="F1163" t="s">
        <v>159</v>
      </c>
      <c r="G1163" t="s">
        <v>136</v>
      </c>
      <c r="H1163" t="str">
        <f t="shared" si="18"/>
        <v>葉蟬</v>
      </c>
      <c r="I1163" t="s">
        <v>158</v>
      </c>
    </row>
    <row r="1164" spans="1:9" x14ac:dyDescent="0.25">
      <c r="A1164" t="s">
        <v>341</v>
      </c>
      <c r="B1164" s="1">
        <v>43616</v>
      </c>
      <c r="C1164">
        <v>1</v>
      </c>
      <c r="D1164" t="s">
        <v>140</v>
      </c>
      <c r="E1164" t="s">
        <v>160</v>
      </c>
      <c r="F1164" t="s">
        <v>161</v>
      </c>
      <c r="H1164">
        <f t="shared" si="18"/>
        <v>0</v>
      </c>
      <c r="I1164" t="s">
        <v>160</v>
      </c>
    </row>
    <row r="1165" spans="1:9" x14ac:dyDescent="0.25">
      <c r="A1165" t="s">
        <v>341</v>
      </c>
      <c r="B1165" s="1">
        <v>43616</v>
      </c>
      <c r="C1165">
        <v>2</v>
      </c>
      <c r="D1165" t="s">
        <v>132</v>
      </c>
      <c r="E1165" t="s">
        <v>169</v>
      </c>
      <c r="F1165" t="s">
        <v>159</v>
      </c>
      <c r="G1165" t="s">
        <v>139</v>
      </c>
      <c r="H1165" t="str">
        <f t="shared" si="18"/>
        <v>飛蝨</v>
      </c>
      <c r="I1165" t="s">
        <v>169</v>
      </c>
    </row>
    <row r="1166" spans="1:9" x14ac:dyDescent="0.25">
      <c r="A1166" t="s">
        <v>341</v>
      </c>
      <c r="B1166" s="1">
        <v>43616</v>
      </c>
      <c r="C1166">
        <v>28</v>
      </c>
      <c r="D1166" t="s">
        <v>132</v>
      </c>
      <c r="E1166" t="s">
        <v>169</v>
      </c>
      <c r="F1166" t="s">
        <v>159</v>
      </c>
      <c r="G1166" t="s">
        <v>128</v>
      </c>
      <c r="H1166" t="str">
        <f t="shared" si="18"/>
        <v>飛蝨</v>
      </c>
      <c r="I1166" t="s">
        <v>169</v>
      </c>
    </row>
    <row r="1167" spans="1:9" x14ac:dyDescent="0.25">
      <c r="A1167" t="s">
        <v>341</v>
      </c>
      <c r="B1167" s="1">
        <v>43616</v>
      </c>
      <c r="C1167">
        <v>1</v>
      </c>
      <c r="D1167" t="s">
        <v>141</v>
      </c>
      <c r="E1167" t="s">
        <v>187</v>
      </c>
      <c r="F1167" t="s">
        <v>159</v>
      </c>
      <c r="G1167" t="s">
        <v>209</v>
      </c>
      <c r="H1167">
        <f t="shared" si="18"/>
        <v>0</v>
      </c>
      <c r="I1167" t="s">
        <v>187</v>
      </c>
    </row>
    <row r="1168" spans="1:9" x14ac:dyDescent="0.25">
      <c r="A1168" t="s">
        <v>341</v>
      </c>
      <c r="B1168" s="1">
        <v>43616</v>
      </c>
      <c r="C1168">
        <v>3</v>
      </c>
      <c r="D1168" t="s">
        <v>134</v>
      </c>
      <c r="E1168" t="s">
        <v>143</v>
      </c>
      <c r="F1168" t="s">
        <v>163</v>
      </c>
      <c r="G1168" t="s">
        <v>142</v>
      </c>
      <c r="H1168" t="str">
        <f t="shared" si="18"/>
        <v>瓢蟲</v>
      </c>
      <c r="I1168" t="s">
        <v>143</v>
      </c>
    </row>
    <row r="1169" spans="1:9" x14ac:dyDescent="0.25">
      <c r="A1169" t="s">
        <v>341</v>
      </c>
      <c r="B1169" s="1">
        <v>43616</v>
      </c>
      <c r="C1169">
        <v>1</v>
      </c>
      <c r="D1169" t="s">
        <v>138</v>
      </c>
      <c r="E1169" t="s">
        <v>210</v>
      </c>
      <c r="F1169" t="s">
        <v>159</v>
      </c>
      <c r="G1169" t="s">
        <v>238</v>
      </c>
      <c r="H1169">
        <f t="shared" si="18"/>
        <v>0</v>
      </c>
      <c r="I1169" t="s">
        <v>210</v>
      </c>
    </row>
    <row r="1170" spans="1:9" x14ac:dyDescent="0.25">
      <c r="A1170" t="s">
        <v>341</v>
      </c>
      <c r="B1170" s="1">
        <v>43633</v>
      </c>
      <c r="C1170">
        <v>1</v>
      </c>
      <c r="D1170" t="s">
        <v>133</v>
      </c>
      <c r="E1170" t="s">
        <v>184</v>
      </c>
      <c r="F1170" t="s">
        <v>163</v>
      </c>
      <c r="G1170" t="s">
        <v>233</v>
      </c>
      <c r="H1170" t="str">
        <f t="shared" si="18"/>
        <v>蜘蛛</v>
      </c>
      <c r="I1170" t="s">
        <v>184</v>
      </c>
    </row>
    <row r="1171" spans="1:9" x14ac:dyDescent="0.25">
      <c r="A1171" t="s">
        <v>341</v>
      </c>
      <c r="B1171" s="1">
        <v>43633</v>
      </c>
      <c r="C1171">
        <v>2</v>
      </c>
      <c r="D1171" t="s">
        <v>130</v>
      </c>
      <c r="E1171" t="s">
        <v>165</v>
      </c>
      <c r="F1171" t="s">
        <v>154</v>
      </c>
      <c r="H1171">
        <f t="shared" si="18"/>
        <v>0</v>
      </c>
      <c r="I1171" t="s">
        <v>165</v>
      </c>
    </row>
    <row r="1172" spans="1:9" x14ac:dyDescent="0.25">
      <c r="A1172" t="s">
        <v>341</v>
      </c>
      <c r="B1172" s="1">
        <v>43633</v>
      </c>
      <c r="C1172">
        <v>33</v>
      </c>
      <c r="D1172" t="s">
        <v>130</v>
      </c>
      <c r="E1172" t="s">
        <v>155</v>
      </c>
      <c r="F1172" t="s">
        <v>154</v>
      </c>
      <c r="G1172" t="s">
        <v>167</v>
      </c>
      <c r="H1172">
        <f t="shared" si="18"/>
        <v>0</v>
      </c>
      <c r="I1172" t="s">
        <v>155</v>
      </c>
    </row>
    <row r="1173" spans="1:9" x14ac:dyDescent="0.25">
      <c r="A1173" t="s">
        <v>341</v>
      </c>
      <c r="B1173" s="1">
        <v>43633</v>
      </c>
      <c r="C1173">
        <v>36</v>
      </c>
      <c r="D1173" t="s">
        <v>132</v>
      </c>
      <c r="E1173" t="s">
        <v>158</v>
      </c>
      <c r="F1173" t="s">
        <v>159</v>
      </c>
      <c r="G1173" t="s">
        <v>135</v>
      </c>
      <c r="H1173" t="str">
        <f t="shared" si="18"/>
        <v>葉蟬</v>
      </c>
      <c r="I1173" t="s">
        <v>158</v>
      </c>
    </row>
    <row r="1174" spans="1:9" x14ac:dyDescent="0.25">
      <c r="A1174" t="s">
        <v>341</v>
      </c>
      <c r="B1174" s="1">
        <v>43633</v>
      </c>
      <c r="C1174">
        <v>21</v>
      </c>
      <c r="D1174" t="s">
        <v>132</v>
      </c>
      <c r="E1174" t="s">
        <v>169</v>
      </c>
      <c r="F1174" t="s">
        <v>159</v>
      </c>
      <c r="G1174" t="s">
        <v>139</v>
      </c>
      <c r="H1174" t="str">
        <f t="shared" si="18"/>
        <v>飛蝨</v>
      </c>
      <c r="I1174" t="s">
        <v>169</v>
      </c>
    </row>
    <row r="1175" spans="1:9" x14ac:dyDescent="0.25">
      <c r="A1175" t="s">
        <v>341</v>
      </c>
      <c r="B1175" s="1">
        <v>43633</v>
      </c>
      <c r="C1175">
        <v>11</v>
      </c>
      <c r="D1175" t="s">
        <v>132</v>
      </c>
      <c r="E1175" t="s">
        <v>169</v>
      </c>
      <c r="F1175" t="s">
        <v>159</v>
      </c>
      <c r="G1175" t="s">
        <v>128</v>
      </c>
      <c r="H1175" t="str">
        <f t="shared" si="18"/>
        <v>飛蝨</v>
      </c>
      <c r="I1175" t="s">
        <v>169</v>
      </c>
    </row>
    <row r="1176" spans="1:9" x14ac:dyDescent="0.25">
      <c r="A1176" t="s">
        <v>341</v>
      </c>
      <c r="B1176" s="1">
        <v>43633</v>
      </c>
      <c r="C1176">
        <v>10</v>
      </c>
      <c r="D1176" t="s">
        <v>132</v>
      </c>
      <c r="E1176" t="s">
        <v>169</v>
      </c>
      <c r="F1176" t="s">
        <v>159</v>
      </c>
      <c r="G1176" t="s">
        <v>151</v>
      </c>
      <c r="H1176" t="str">
        <f t="shared" si="18"/>
        <v>飛蝨</v>
      </c>
      <c r="I1176" t="s">
        <v>169</v>
      </c>
    </row>
    <row r="1177" spans="1:9" x14ac:dyDescent="0.25">
      <c r="A1177" t="s">
        <v>341</v>
      </c>
      <c r="B1177" s="1">
        <v>43633</v>
      </c>
      <c r="C1177">
        <v>3</v>
      </c>
      <c r="D1177" t="s">
        <v>134</v>
      </c>
      <c r="E1177" t="s">
        <v>143</v>
      </c>
      <c r="F1177" t="s">
        <v>163</v>
      </c>
      <c r="G1177" t="s">
        <v>142</v>
      </c>
      <c r="H1177" t="str">
        <f t="shared" si="18"/>
        <v>瓢蟲</v>
      </c>
      <c r="I1177" t="s">
        <v>143</v>
      </c>
    </row>
    <row r="1178" spans="1:9" x14ac:dyDescent="0.25">
      <c r="A1178" t="s">
        <v>341</v>
      </c>
      <c r="B1178" s="1">
        <v>43633</v>
      </c>
      <c r="C1178">
        <v>1</v>
      </c>
      <c r="D1178" t="s">
        <v>130</v>
      </c>
      <c r="E1178" t="s">
        <v>220</v>
      </c>
      <c r="F1178" t="s">
        <v>161</v>
      </c>
      <c r="H1178">
        <f t="shared" si="18"/>
        <v>0</v>
      </c>
      <c r="I1178" t="s">
        <v>220</v>
      </c>
    </row>
    <row r="1179" spans="1:9" x14ac:dyDescent="0.25">
      <c r="A1179" t="s">
        <v>341</v>
      </c>
      <c r="B1179" s="1">
        <v>43633</v>
      </c>
      <c r="C1179">
        <v>1</v>
      </c>
      <c r="D1179" t="s">
        <v>144</v>
      </c>
      <c r="E1179" t="s">
        <v>190</v>
      </c>
      <c r="F1179" t="s">
        <v>159</v>
      </c>
      <c r="H1179">
        <f t="shared" si="18"/>
        <v>0</v>
      </c>
      <c r="I1179" t="s">
        <v>190</v>
      </c>
    </row>
    <row r="1180" spans="1:9" x14ac:dyDescent="0.25">
      <c r="A1180" t="s">
        <v>341</v>
      </c>
      <c r="B1180" s="1">
        <v>43633</v>
      </c>
      <c r="C1180">
        <v>4</v>
      </c>
      <c r="D1180" t="s">
        <v>140</v>
      </c>
      <c r="E1180" t="s">
        <v>193</v>
      </c>
      <c r="F1180" t="s">
        <v>161</v>
      </c>
      <c r="H1180">
        <f t="shared" si="18"/>
        <v>0</v>
      </c>
      <c r="I1180" t="s">
        <v>193</v>
      </c>
    </row>
    <row r="1181" spans="1:9" x14ac:dyDescent="0.25">
      <c r="A1181" t="s">
        <v>340</v>
      </c>
      <c r="B1181" s="1">
        <v>43642</v>
      </c>
      <c r="C1181">
        <v>44</v>
      </c>
      <c r="D1181" t="s">
        <v>35</v>
      </c>
      <c r="E1181" t="s">
        <v>310</v>
      </c>
      <c r="F1181" t="s">
        <v>727</v>
      </c>
      <c r="G1181" t="s">
        <v>657</v>
      </c>
      <c r="H1181" t="str">
        <f t="shared" si="18"/>
        <v>葉蟬</v>
      </c>
      <c r="I1181" t="s">
        <v>310</v>
      </c>
    </row>
    <row r="1182" spans="1:9" x14ac:dyDescent="0.25">
      <c r="A1182" t="s">
        <v>340</v>
      </c>
      <c r="B1182" s="1">
        <v>43642</v>
      </c>
      <c r="C1182">
        <v>2</v>
      </c>
      <c r="D1182" t="s">
        <v>728</v>
      </c>
      <c r="E1182" t="s">
        <v>41</v>
      </c>
      <c r="F1182" t="s">
        <v>729</v>
      </c>
      <c r="G1182" t="s">
        <v>730</v>
      </c>
      <c r="H1182" t="str">
        <f t="shared" si="18"/>
        <v>飛蝨</v>
      </c>
      <c r="I1182" t="s">
        <v>41</v>
      </c>
    </row>
    <row r="1183" spans="1:9" x14ac:dyDescent="0.25">
      <c r="A1183" t="s">
        <v>340</v>
      </c>
      <c r="B1183" s="1">
        <v>43642</v>
      </c>
      <c r="C1183">
        <v>1</v>
      </c>
      <c r="D1183" t="s">
        <v>35</v>
      </c>
      <c r="E1183" t="s">
        <v>731</v>
      </c>
      <c r="F1183" t="s">
        <v>569</v>
      </c>
      <c r="G1183" t="s">
        <v>571</v>
      </c>
      <c r="H1183">
        <f t="shared" si="18"/>
        <v>0</v>
      </c>
      <c r="I1183" t="s">
        <v>731</v>
      </c>
    </row>
    <row r="1184" spans="1:9" x14ac:dyDescent="0.25">
      <c r="A1184" t="s">
        <v>340</v>
      </c>
      <c r="B1184" s="1">
        <v>43642</v>
      </c>
      <c r="C1184">
        <v>3</v>
      </c>
      <c r="D1184" t="s">
        <v>732</v>
      </c>
      <c r="E1184" t="s">
        <v>733</v>
      </c>
      <c r="F1184" t="s">
        <v>715</v>
      </c>
      <c r="G1184" t="s">
        <v>734</v>
      </c>
      <c r="H1184" t="str">
        <f t="shared" si="18"/>
        <v>瓢蟲</v>
      </c>
      <c r="I1184" t="s">
        <v>733</v>
      </c>
    </row>
    <row r="1185" spans="1:9" x14ac:dyDescent="0.25">
      <c r="A1185" t="s">
        <v>340</v>
      </c>
      <c r="B1185" s="1">
        <v>43642</v>
      </c>
      <c r="C1185">
        <v>1</v>
      </c>
      <c r="D1185" t="s">
        <v>735</v>
      </c>
      <c r="E1185" t="s">
        <v>667</v>
      </c>
      <c r="F1185" t="s">
        <v>736</v>
      </c>
      <c r="H1185">
        <f t="shared" si="18"/>
        <v>0</v>
      </c>
      <c r="I1185" t="s">
        <v>667</v>
      </c>
    </row>
    <row r="1186" spans="1:9" x14ac:dyDescent="0.25">
      <c r="A1186" t="s">
        <v>340</v>
      </c>
      <c r="B1186" s="1">
        <v>43642</v>
      </c>
      <c r="C1186">
        <v>1</v>
      </c>
      <c r="D1186" t="s">
        <v>17</v>
      </c>
      <c r="E1186" t="s">
        <v>737</v>
      </c>
      <c r="F1186" t="s">
        <v>736</v>
      </c>
      <c r="H1186">
        <f t="shared" si="18"/>
        <v>0</v>
      </c>
      <c r="I1186" t="s">
        <v>737</v>
      </c>
    </row>
    <row r="1187" spans="1:9" x14ac:dyDescent="0.25">
      <c r="A1187" t="s">
        <v>340</v>
      </c>
      <c r="B1187" s="1">
        <v>43642</v>
      </c>
      <c r="C1187">
        <v>2</v>
      </c>
      <c r="D1187" t="s">
        <v>9</v>
      </c>
      <c r="E1187" t="s">
        <v>738</v>
      </c>
      <c r="F1187" t="s">
        <v>739</v>
      </c>
      <c r="G1187" t="s">
        <v>740</v>
      </c>
      <c r="H1187">
        <f t="shared" si="18"/>
        <v>0</v>
      </c>
      <c r="I1187" t="s">
        <v>738</v>
      </c>
    </row>
    <row r="1188" spans="1:9" x14ac:dyDescent="0.25">
      <c r="A1188" t="s">
        <v>340</v>
      </c>
      <c r="B1188" s="1">
        <v>43642</v>
      </c>
      <c r="C1188">
        <v>2</v>
      </c>
      <c r="D1188" t="s">
        <v>741</v>
      </c>
      <c r="E1188" t="s">
        <v>638</v>
      </c>
      <c r="F1188" t="s">
        <v>739</v>
      </c>
      <c r="H1188">
        <f t="shared" si="18"/>
        <v>0</v>
      </c>
      <c r="I1188" t="s">
        <v>638</v>
      </c>
    </row>
    <row r="1189" spans="1:9" x14ac:dyDescent="0.25">
      <c r="A1189" t="s">
        <v>350</v>
      </c>
      <c r="B1189" s="1">
        <v>43537</v>
      </c>
      <c r="C1189">
        <v>3</v>
      </c>
      <c r="D1189" t="s">
        <v>130</v>
      </c>
      <c r="E1189" t="s">
        <v>155</v>
      </c>
      <c r="F1189" t="s">
        <v>154</v>
      </c>
      <c r="G1189" t="s">
        <v>166</v>
      </c>
      <c r="H1189">
        <f t="shared" si="18"/>
        <v>0</v>
      </c>
      <c r="I1189" t="s">
        <v>155</v>
      </c>
    </row>
    <row r="1190" spans="1:9" x14ac:dyDescent="0.25">
      <c r="A1190" t="s">
        <v>350</v>
      </c>
      <c r="B1190" s="1">
        <v>43537</v>
      </c>
      <c r="C1190">
        <v>1</v>
      </c>
      <c r="D1190" t="s">
        <v>130</v>
      </c>
      <c r="E1190" t="s">
        <v>155</v>
      </c>
      <c r="F1190" t="s">
        <v>154</v>
      </c>
      <c r="G1190" t="s">
        <v>344</v>
      </c>
      <c r="H1190">
        <f t="shared" si="18"/>
        <v>0</v>
      </c>
      <c r="I1190" t="s">
        <v>155</v>
      </c>
    </row>
    <row r="1191" spans="1:9" x14ac:dyDescent="0.25">
      <c r="A1191" t="s">
        <v>350</v>
      </c>
      <c r="B1191" s="1">
        <v>43537</v>
      </c>
      <c r="C1191">
        <v>6</v>
      </c>
      <c r="D1191" t="s">
        <v>130</v>
      </c>
      <c r="E1191" t="s">
        <v>155</v>
      </c>
      <c r="F1191" t="s">
        <v>154</v>
      </c>
      <c r="G1191" t="s">
        <v>167</v>
      </c>
      <c r="H1191">
        <f t="shared" si="18"/>
        <v>0</v>
      </c>
      <c r="I1191" t="s">
        <v>155</v>
      </c>
    </row>
    <row r="1192" spans="1:9" x14ac:dyDescent="0.25">
      <c r="A1192" t="s">
        <v>350</v>
      </c>
      <c r="B1192" s="1">
        <v>43537</v>
      </c>
      <c r="C1192">
        <v>29</v>
      </c>
      <c r="D1192" t="s">
        <v>130</v>
      </c>
      <c r="E1192" t="s">
        <v>155</v>
      </c>
      <c r="F1192" t="s">
        <v>154</v>
      </c>
      <c r="G1192" t="s">
        <v>157</v>
      </c>
      <c r="H1192">
        <f t="shared" si="18"/>
        <v>0</v>
      </c>
      <c r="I1192" t="s">
        <v>155</v>
      </c>
    </row>
    <row r="1193" spans="1:9" x14ac:dyDescent="0.25">
      <c r="A1193" t="s">
        <v>350</v>
      </c>
      <c r="B1193" s="1">
        <v>43537</v>
      </c>
      <c r="C1193">
        <v>1</v>
      </c>
      <c r="D1193" t="s">
        <v>130</v>
      </c>
      <c r="E1193" t="s">
        <v>155</v>
      </c>
      <c r="F1193" t="s">
        <v>154</v>
      </c>
      <c r="G1193" t="s">
        <v>276</v>
      </c>
      <c r="H1193">
        <f t="shared" si="18"/>
        <v>0</v>
      </c>
      <c r="I1193" t="s">
        <v>155</v>
      </c>
    </row>
    <row r="1194" spans="1:9" x14ac:dyDescent="0.25">
      <c r="A1194" t="s">
        <v>350</v>
      </c>
      <c r="B1194" s="1">
        <v>43537</v>
      </c>
      <c r="C1194">
        <v>5</v>
      </c>
      <c r="D1194" t="s">
        <v>130</v>
      </c>
      <c r="E1194" t="s">
        <v>155</v>
      </c>
      <c r="F1194" t="s">
        <v>154</v>
      </c>
      <c r="G1194" t="s">
        <v>168</v>
      </c>
      <c r="H1194">
        <f t="shared" si="18"/>
        <v>0</v>
      </c>
      <c r="I1194" t="s">
        <v>155</v>
      </c>
    </row>
    <row r="1195" spans="1:9" x14ac:dyDescent="0.25">
      <c r="A1195" t="s">
        <v>350</v>
      </c>
      <c r="B1195" s="1">
        <v>43551</v>
      </c>
      <c r="C1195">
        <v>3</v>
      </c>
      <c r="D1195" t="s">
        <v>133</v>
      </c>
      <c r="E1195" t="s">
        <v>173</v>
      </c>
      <c r="F1195" t="s">
        <v>163</v>
      </c>
      <c r="H1195" t="str">
        <f t="shared" si="18"/>
        <v>蜘蛛</v>
      </c>
      <c r="I1195" t="s">
        <v>173</v>
      </c>
    </row>
    <row r="1196" spans="1:9" x14ac:dyDescent="0.25">
      <c r="A1196" t="s">
        <v>350</v>
      </c>
      <c r="B1196" s="1">
        <v>43565</v>
      </c>
      <c r="C1196">
        <v>1</v>
      </c>
      <c r="D1196" t="s">
        <v>140</v>
      </c>
      <c r="E1196" t="s">
        <v>345</v>
      </c>
      <c r="F1196" t="s">
        <v>161</v>
      </c>
      <c r="H1196">
        <f t="shared" si="18"/>
        <v>0</v>
      </c>
      <c r="I1196" t="s">
        <v>345</v>
      </c>
    </row>
    <row r="1197" spans="1:9" x14ac:dyDescent="0.25">
      <c r="A1197" t="s">
        <v>350</v>
      </c>
      <c r="B1197" s="1">
        <v>43565</v>
      </c>
      <c r="C1197">
        <v>2</v>
      </c>
      <c r="D1197" t="s">
        <v>132</v>
      </c>
      <c r="E1197" t="s">
        <v>170</v>
      </c>
      <c r="F1197" t="s">
        <v>171</v>
      </c>
      <c r="H1197">
        <f t="shared" si="18"/>
        <v>0</v>
      </c>
      <c r="I1197" t="s">
        <v>170</v>
      </c>
    </row>
    <row r="1198" spans="1:9" x14ac:dyDescent="0.25">
      <c r="A1198" t="s">
        <v>350</v>
      </c>
      <c r="B1198" s="1">
        <v>43565</v>
      </c>
      <c r="C1198">
        <v>1</v>
      </c>
      <c r="D1198" t="s">
        <v>134</v>
      </c>
      <c r="E1198" t="s">
        <v>198</v>
      </c>
      <c r="F1198" t="s">
        <v>171</v>
      </c>
      <c r="H1198">
        <f t="shared" si="18"/>
        <v>0</v>
      </c>
      <c r="I1198" t="s">
        <v>198</v>
      </c>
    </row>
    <row r="1199" spans="1:9" x14ac:dyDescent="0.25">
      <c r="A1199" t="s">
        <v>350</v>
      </c>
      <c r="B1199" s="1">
        <v>43565</v>
      </c>
      <c r="C1199">
        <v>3</v>
      </c>
      <c r="D1199" t="s">
        <v>133</v>
      </c>
      <c r="E1199" t="s">
        <v>173</v>
      </c>
      <c r="F1199" t="s">
        <v>163</v>
      </c>
      <c r="H1199" t="str">
        <f t="shared" si="18"/>
        <v>蜘蛛</v>
      </c>
      <c r="I1199" t="s">
        <v>173</v>
      </c>
    </row>
    <row r="1200" spans="1:9" x14ac:dyDescent="0.25">
      <c r="A1200" t="s">
        <v>350</v>
      </c>
      <c r="B1200" s="1">
        <v>43565</v>
      </c>
      <c r="C1200">
        <v>1</v>
      </c>
      <c r="D1200" t="s">
        <v>130</v>
      </c>
      <c r="E1200" t="s">
        <v>162</v>
      </c>
      <c r="F1200" t="s">
        <v>163</v>
      </c>
      <c r="H1200">
        <f t="shared" si="18"/>
        <v>0</v>
      </c>
      <c r="I1200" t="s">
        <v>162</v>
      </c>
    </row>
    <row r="1201" spans="1:9" x14ac:dyDescent="0.25">
      <c r="A1201" t="s">
        <v>350</v>
      </c>
      <c r="B1201" s="1">
        <v>43565</v>
      </c>
      <c r="C1201">
        <v>2</v>
      </c>
      <c r="D1201" t="s">
        <v>133</v>
      </c>
      <c r="E1201" t="s">
        <v>184</v>
      </c>
      <c r="F1201" t="s">
        <v>163</v>
      </c>
      <c r="H1201" t="str">
        <f t="shared" si="18"/>
        <v>蜘蛛</v>
      </c>
      <c r="I1201" t="s">
        <v>184</v>
      </c>
    </row>
    <row r="1202" spans="1:9" x14ac:dyDescent="0.25">
      <c r="A1202" t="s">
        <v>350</v>
      </c>
      <c r="B1202" s="1">
        <v>43565</v>
      </c>
      <c r="C1202">
        <v>2</v>
      </c>
      <c r="D1202" t="s">
        <v>346</v>
      </c>
      <c r="E1202" t="s">
        <v>347</v>
      </c>
      <c r="F1202" t="s">
        <v>163</v>
      </c>
      <c r="H1202">
        <f t="shared" si="18"/>
        <v>0</v>
      </c>
      <c r="I1202" t="s">
        <v>347</v>
      </c>
    </row>
    <row r="1203" spans="1:9" x14ac:dyDescent="0.25">
      <c r="A1203" t="s">
        <v>350</v>
      </c>
      <c r="B1203" s="1">
        <v>43565</v>
      </c>
      <c r="C1203">
        <v>4</v>
      </c>
      <c r="D1203" t="s">
        <v>130</v>
      </c>
      <c r="E1203" t="s">
        <v>153</v>
      </c>
      <c r="F1203" t="s">
        <v>154</v>
      </c>
      <c r="H1203">
        <f t="shared" si="18"/>
        <v>0</v>
      </c>
      <c r="I1203" t="s">
        <v>153</v>
      </c>
    </row>
    <row r="1204" spans="1:9" x14ac:dyDescent="0.25">
      <c r="A1204" t="s">
        <v>350</v>
      </c>
      <c r="B1204" s="1">
        <v>43565</v>
      </c>
      <c r="C1204">
        <v>1</v>
      </c>
      <c r="D1204" t="s">
        <v>130</v>
      </c>
      <c r="E1204" t="s">
        <v>165</v>
      </c>
      <c r="F1204" t="s">
        <v>154</v>
      </c>
      <c r="H1204">
        <f t="shared" si="18"/>
        <v>0</v>
      </c>
      <c r="I1204" t="s">
        <v>165</v>
      </c>
    </row>
    <row r="1205" spans="1:9" x14ac:dyDescent="0.25">
      <c r="A1205" t="s">
        <v>350</v>
      </c>
      <c r="B1205" s="1">
        <v>43565</v>
      </c>
      <c r="C1205">
        <v>10</v>
      </c>
      <c r="D1205" t="s">
        <v>130</v>
      </c>
      <c r="E1205" t="s">
        <v>226</v>
      </c>
      <c r="F1205" t="s">
        <v>154</v>
      </c>
      <c r="H1205">
        <f t="shared" si="18"/>
        <v>0</v>
      </c>
      <c r="I1205" t="s">
        <v>226</v>
      </c>
    </row>
    <row r="1206" spans="1:9" x14ac:dyDescent="0.25">
      <c r="A1206" t="s">
        <v>350</v>
      </c>
      <c r="B1206" s="1">
        <v>43565</v>
      </c>
      <c r="C1206">
        <v>46</v>
      </c>
      <c r="D1206" t="s">
        <v>130</v>
      </c>
      <c r="E1206" t="s">
        <v>155</v>
      </c>
      <c r="F1206" t="s">
        <v>154</v>
      </c>
      <c r="G1206" t="s">
        <v>177</v>
      </c>
      <c r="H1206">
        <f t="shared" si="18"/>
        <v>0</v>
      </c>
      <c r="I1206" t="s">
        <v>155</v>
      </c>
    </row>
    <row r="1207" spans="1:9" x14ac:dyDescent="0.25">
      <c r="A1207" t="s">
        <v>350</v>
      </c>
      <c r="B1207" s="1">
        <v>43565</v>
      </c>
      <c r="C1207">
        <v>57</v>
      </c>
      <c r="D1207" t="s">
        <v>130</v>
      </c>
      <c r="E1207" t="s">
        <v>155</v>
      </c>
      <c r="F1207" t="s">
        <v>154</v>
      </c>
      <c r="G1207" t="s">
        <v>178</v>
      </c>
      <c r="H1207">
        <f t="shared" si="18"/>
        <v>0</v>
      </c>
      <c r="I1207" t="s">
        <v>155</v>
      </c>
    </row>
    <row r="1208" spans="1:9" x14ac:dyDescent="0.25">
      <c r="A1208" t="s">
        <v>350</v>
      </c>
      <c r="B1208" s="1">
        <v>43565</v>
      </c>
      <c r="C1208">
        <v>14</v>
      </c>
      <c r="D1208" t="s">
        <v>130</v>
      </c>
      <c r="E1208" t="s">
        <v>155</v>
      </c>
      <c r="F1208" t="s">
        <v>154</v>
      </c>
      <c r="G1208" t="s">
        <v>156</v>
      </c>
      <c r="H1208">
        <f t="shared" si="18"/>
        <v>0</v>
      </c>
      <c r="I1208" t="s">
        <v>155</v>
      </c>
    </row>
    <row r="1209" spans="1:9" x14ac:dyDescent="0.25">
      <c r="A1209" t="s">
        <v>350</v>
      </c>
      <c r="B1209" s="1">
        <v>43565</v>
      </c>
      <c r="C1209">
        <v>25</v>
      </c>
      <c r="D1209" t="s">
        <v>130</v>
      </c>
      <c r="E1209" t="s">
        <v>155</v>
      </c>
      <c r="F1209" t="s">
        <v>154</v>
      </c>
      <c r="G1209" t="s">
        <v>157</v>
      </c>
      <c r="H1209">
        <f t="shared" si="18"/>
        <v>0</v>
      </c>
      <c r="I1209" t="s">
        <v>155</v>
      </c>
    </row>
    <row r="1210" spans="1:9" x14ac:dyDescent="0.25">
      <c r="A1210" t="s">
        <v>350</v>
      </c>
      <c r="B1210" s="1">
        <v>43565</v>
      </c>
      <c r="C1210">
        <v>47</v>
      </c>
      <c r="D1210" t="s">
        <v>130</v>
      </c>
      <c r="E1210" t="s">
        <v>155</v>
      </c>
      <c r="F1210" t="s">
        <v>154</v>
      </c>
      <c r="G1210" t="s">
        <v>168</v>
      </c>
      <c r="H1210">
        <f t="shared" si="18"/>
        <v>0</v>
      </c>
      <c r="I1210" t="s">
        <v>155</v>
      </c>
    </row>
    <row r="1211" spans="1:9" x14ac:dyDescent="0.25">
      <c r="A1211" t="s">
        <v>350</v>
      </c>
      <c r="B1211" s="1">
        <v>43565</v>
      </c>
      <c r="C1211">
        <v>1</v>
      </c>
      <c r="D1211" t="s">
        <v>132</v>
      </c>
      <c r="E1211" t="s">
        <v>158</v>
      </c>
      <c r="F1211" t="s">
        <v>159</v>
      </c>
      <c r="G1211" t="s">
        <v>135</v>
      </c>
      <c r="H1211" t="str">
        <f t="shared" si="18"/>
        <v>葉蟬</v>
      </c>
      <c r="I1211" t="s">
        <v>158</v>
      </c>
    </row>
    <row r="1212" spans="1:9" x14ac:dyDescent="0.25">
      <c r="A1212" t="s">
        <v>350</v>
      </c>
      <c r="B1212" s="1">
        <v>43565</v>
      </c>
      <c r="C1212">
        <v>1</v>
      </c>
      <c r="D1212" t="s">
        <v>138</v>
      </c>
      <c r="E1212" t="s">
        <v>186</v>
      </c>
      <c r="F1212" t="s">
        <v>159</v>
      </c>
      <c r="G1212" t="s">
        <v>206</v>
      </c>
      <c r="H1212">
        <f t="shared" si="18"/>
        <v>0</v>
      </c>
      <c r="I1212" t="s">
        <v>186</v>
      </c>
    </row>
    <row r="1213" spans="1:9" x14ac:dyDescent="0.25">
      <c r="A1213" t="s">
        <v>350</v>
      </c>
      <c r="B1213" s="1">
        <v>43565</v>
      </c>
      <c r="C1213">
        <v>2</v>
      </c>
      <c r="D1213" t="s">
        <v>284</v>
      </c>
      <c r="E1213" t="s">
        <v>285</v>
      </c>
      <c r="F1213" t="s">
        <v>154</v>
      </c>
      <c r="H1213">
        <f t="shared" si="18"/>
        <v>0</v>
      </c>
      <c r="I1213" t="s">
        <v>285</v>
      </c>
    </row>
    <row r="1214" spans="1:9" x14ac:dyDescent="0.25">
      <c r="A1214" t="s">
        <v>350</v>
      </c>
      <c r="B1214" s="1">
        <v>43565</v>
      </c>
      <c r="C1214">
        <v>1</v>
      </c>
      <c r="D1214" t="s">
        <v>140</v>
      </c>
      <c r="E1214" t="s">
        <v>160</v>
      </c>
      <c r="F1214" t="s">
        <v>161</v>
      </c>
      <c r="H1214">
        <f t="shared" si="18"/>
        <v>0</v>
      </c>
      <c r="I1214" t="s">
        <v>160</v>
      </c>
    </row>
    <row r="1215" spans="1:9" x14ac:dyDescent="0.25">
      <c r="A1215" t="s">
        <v>350</v>
      </c>
      <c r="B1215" s="1">
        <v>43565</v>
      </c>
      <c r="C1215">
        <v>1</v>
      </c>
      <c r="D1215" t="s">
        <v>132</v>
      </c>
      <c r="E1215" t="s">
        <v>169</v>
      </c>
      <c r="F1215" t="s">
        <v>159</v>
      </c>
      <c r="G1215" t="s">
        <v>139</v>
      </c>
      <c r="H1215" t="str">
        <f t="shared" si="18"/>
        <v>飛蝨</v>
      </c>
      <c r="I1215" t="s">
        <v>169</v>
      </c>
    </row>
    <row r="1216" spans="1:9" x14ac:dyDescent="0.25">
      <c r="A1216" t="s">
        <v>350</v>
      </c>
      <c r="B1216" s="1">
        <v>43565</v>
      </c>
      <c r="C1216">
        <v>3</v>
      </c>
      <c r="D1216" t="s">
        <v>132</v>
      </c>
      <c r="E1216" t="s">
        <v>169</v>
      </c>
      <c r="F1216" t="s">
        <v>159</v>
      </c>
      <c r="G1216" t="s">
        <v>128</v>
      </c>
      <c r="H1216" t="str">
        <f t="shared" si="18"/>
        <v>飛蝨</v>
      </c>
      <c r="I1216" t="s">
        <v>169</v>
      </c>
    </row>
    <row r="1217" spans="1:9" x14ac:dyDescent="0.25">
      <c r="A1217" t="s">
        <v>350</v>
      </c>
      <c r="B1217" s="1">
        <v>43565</v>
      </c>
      <c r="C1217">
        <v>1</v>
      </c>
      <c r="D1217" t="s">
        <v>140</v>
      </c>
      <c r="E1217" t="s">
        <v>180</v>
      </c>
      <c r="F1217" t="s">
        <v>161</v>
      </c>
      <c r="H1217">
        <f t="shared" si="18"/>
        <v>0</v>
      </c>
      <c r="I1217" t="s">
        <v>180</v>
      </c>
    </row>
    <row r="1218" spans="1:9" x14ac:dyDescent="0.25">
      <c r="A1218" t="s">
        <v>350</v>
      </c>
      <c r="B1218" s="1">
        <v>43565</v>
      </c>
      <c r="C1218">
        <v>1</v>
      </c>
      <c r="D1218" t="s">
        <v>144</v>
      </c>
      <c r="E1218" t="s">
        <v>190</v>
      </c>
      <c r="F1218" t="s">
        <v>159</v>
      </c>
      <c r="H1218">
        <f t="shared" ref="H1218:H1287" si="19">IF(OR(COUNTIF(E1218,"飛蝨*"),COUNTIF(E1218,"稻蝨*")),"飛蝨",IF(COUNTIF(E1218,"葉蟬*"),"葉蟬",IF(COUNTIF(E1218,"瓢蟲*"),"瓢蟲",IF(COUNTIF(D1218,"蜘蛛*"),"蜘蛛", 0))))</f>
        <v>0</v>
      </c>
      <c r="I1218" t="s">
        <v>190</v>
      </c>
    </row>
    <row r="1219" spans="1:9" x14ac:dyDescent="0.25">
      <c r="A1219" t="s">
        <v>350</v>
      </c>
      <c r="B1219" s="1">
        <v>43565</v>
      </c>
      <c r="C1219">
        <v>1</v>
      </c>
      <c r="D1219" t="s">
        <v>130</v>
      </c>
      <c r="E1219" t="s">
        <v>348</v>
      </c>
      <c r="F1219" t="s">
        <v>154</v>
      </c>
      <c r="H1219">
        <f t="shared" si="19"/>
        <v>0</v>
      </c>
      <c r="I1219" t="s">
        <v>348</v>
      </c>
    </row>
    <row r="1220" spans="1:9" x14ac:dyDescent="0.25">
      <c r="A1220" t="s">
        <v>350</v>
      </c>
      <c r="B1220" s="1">
        <v>43565</v>
      </c>
      <c r="C1220">
        <v>1</v>
      </c>
      <c r="D1220" t="s">
        <v>140</v>
      </c>
      <c r="E1220" t="s">
        <v>279</v>
      </c>
      <c r="F1220" t="s">
        <v>171</v>
      </c>
      <c r="H1220">
        <f t="shared" si="19"/>
        <v>0</v>
      </c>
      <c r="I1220" t="s">
        <v>279</v>
      </c>
    </row>
    <row r="1221" spans="1:9" x14ac:dyDescent="0.25">
      <c r="A1221" t="s">
        <v>350</v>
      </c>
      <c r="B1221" s="1">
        <v>43579</v>
      </c>
      <c r="C1221">
        <v>6</v>
      </c>
      <c r="D1221" t="s">
        <v>133</v>
      </c>
      <c r="E1221" t="s">
        <v>173</v>
      </c>
      <c r="F1221" t="s">
        <v>163</v>
      </c>
      <c r="H1221" t="str">
        <f t="shared" si="19"/>
        <v>蜘蛛</v>
      </c>
      <c r="I1221" t="s">
        <v>173</v>
      </c>
    </row>
    <row r="1222" spans="1:9" x14ac:dyDescent="0.25">
      <c r="A1222" t="s">
        <v>350</v>
      </c>
      <c r="B1222" s="1">
        <v>43579</v>
      </c>
      <c r="C1222">
        <v>1</v>
      </c>
      <c r="D1222" t="s">
        <v>130</v>
      </c>
      <c r="E1222" t="s">
        <v>162</v>
      </c>
      <c r="F1222" t="s">
        <v>163</v>
      </c>
      <c r="H1222">
        <f t="shared" si="19"/>
        <v>0</v>
      </c>
      <c r="I1222" t="s">
        <v>162</v>
      </c>
    </row>
    <row r="1223" spans="1:9" x14ac:dyDescent="0.25">
      <c r="A1223" t="s">
        <v>350</v>
      </c>
      <c r="B1223" s="1">
        <v>43579</v>
      </c>
      <c r="C1223">
        <v>4</v>
      </c>
      <c r="D1223" t="s">
        <v>133</v>
      </c>
      <c r="E1223" t="s">
        <v>184</v>
      </c>
      <c r="F1223" t="s">
        <v>163</v>
      </c>
      <c r="H1223" t="str">
        <f t="shared" si="19"/>
        <v>蜘蛛</v>
      </c>
      <c r="I1223" t="s">
        <v>184</v>
      </c>
    </row>
    <row r="1224" spans="1:9" x14ac:dyDescent="0.25">
      <c r="A1224" t="s">
        <v>350</v>
      </c>
      <c r="B1224" s="1">
        <v>43579</v>
      </c>
      <c r="C1224">
        <v>4</v>
      </c>
      <c r="D1224" t="s">
        <v>130</v>
      </c>
      <c r="E1224" t="s">
        <v>153</v>
      </c>
      <c r="F1224" t="s">
        <v>154</v>
      </c>
      <c r="H1224">
        <f t="shared" si="19"/>
        <v>0</v>
      </c>
      <c r="I1224" t="s">
        <v>153</v>
      </c>
    </row>
    <row r="1225" spans="1:9" x14ac:dyDescent="0.25">
      <c r="A1225" t="s">
        <v>350</v>
      </c>
      <c r="B1225" s="1">
        <v>43579</v>
      </c>
      <c r="C1225">
        <v>6</v>
      </c>
      <c r="D1225" t="s">
        <v>130</v>
      </c>
      <c r="E1225" t="s">
        <v>226</v>
      </c>
      <c r="F1225" t="s">
        <v>154</v>
      </c>
      <c r="H1225">
        <f t="shared" si="19"/>
        <v>0</v>
      </c>
      <c r="I1225" t="s">
        <v>226</v>
      </c>
    </row>
    <row r="1226" spans="1:9" x14ac:dyDescent="0.25">
      <c r="A1226" t="s">
        <v>350</v>
      </c>
      <c r="B1226" s="1">
        <v>43579</v>
      </c>
      <c r="C1226">
        <v>2</v>
      </c>
      <c r="D1226" t="s">
        <v>130</v>
      </c>
      <c r="E1226" t="s">
        <v>155</v>
      </c>
      <c r="F1226" t="s">
        <v>154</v>
      </c>
      <c r="G1226" t="s">
        <v>166</v>
      </c>
      <c r="H1226">
        <f t="shared" si="19"/>
        <v>0</v>
      </c>
      <c r="I1226" t="s">
        <v>155</v>
      </c>
    </row>
    <row r="1227" spans="1:9" x14ac:dyDescent="0.25">
      <c r="A1227" t="s">
        <v>350</v>
      </c>
      <c r="B1227" s="1">
        <v>43579</v>
      </c>
      <c r="C1227">
        <v>41</v>
      </c>
      <c r="D1227" t="s">
        <v>130</v>
      </c>
      <c r="E1227" t="s">
        <v>155</v>
      </c>
      <c r="F1227" t="s">
        <v>154</v>
      </c>
      <c r="G1227" t="s">
        <v>177</v>
      </c>
      <c r="H1227">
        <f t="shared" si="19"/>
        <v>0</v>
      </c>
      <c r="I1227" t="s">
        <v>155</v>
      </c>
    </row>
    <row r="1228" spans="1:9" x14ac:dyDescent="0.25">
      <c r="A1228" t="s">
        <v>350</v>
      </c>
      <c r="B1228" s="1">
        <v>43579</v>
      </c>
      <c r="C1228">
        <v>18</v>
      </c>
      <c r="D1228" t="s">
        <v>130</v>
      </c>
      <c r="E1228" t="s">
        <v>155</v>
      </c>
      <c r="F1228" t="s">
        <v>154</v>
      </c>
      <c r="G1228" t="s">
        <v>178</v>
      </c>
      <c r="H1228">
        <f t="shared" si="19"/>
        <v>0</v>
      </c>
      <c r="I1228" t="s">
        <v>155</v>
      </c>
    </row>
    <row r="1229" spans="1:9" x14ac:dyDescent="0.25">
      <c r="A1229" t="s">
        <v>350</v>
      </c>
      <c r="B1229" s="1">
        <v>43579</v>
      </c>
      <c r="C1229">
        <v>1</v>
      </c>
      <c r="D1229" t="s">
        <v>130</v>
      </c>
      <c r="E1229" t="s">
        <v>155</v>
      </c>
      <c r="F1229" t="s">
        <v>154</v>
      </c>
      <c r="G1229" t="s">
        <v>157</v>
      </c>
      <c r="H1229">
        <f t="shared" si="19"/>
        <v>0</v>
      </c>
      <c r="I1229" t="s">
        <v>155</v>
      </c>
    </row>
    <row r="1230" spans="1:9" x14ac:dyDescent="0.25">
      <c r="A1230" t="s">
        <v>350</v>
      </c>
      <c r="B1230" s="1">
        <v>43579</v>
      </c>
      <c r="C1230">
        <v>45</v>
      </c>
      <c r="D1230" t="s">
        <v>130</v>
      </c>
      <c r="E1230" t="s">
        <v>155</v>
      </c>
      <c r="F1230" t="s">
        <v>154</v>
      </c>
      <c r="G1230" t="s">
        <v>168</v>
      </c>
      <c r="H1230">
        <f t="shared" si="19"/>
        <v>0</v>
      </c>
      <c r="I1230" t="s">
        <v>155</v>
      </c>
    </row>
    <row r="1231" spans="1:9" x14ac:dyDescent="0.25">
      <c r="A1231" t="s">
        <v>350</v>
      </c>
      <c r="B1231" s="1">
        <v>43579</v>
      </c>
      <c r="C1231">
        <v>2</v>
      </c>
      <c r="D1231" t="s">
        <v>132</v>
      </c>
      <c r="E1231" t="s">
        <v>169</v>
      </c>
      <c r="F1231" t="s">
        <v>159</v>
      </c>
      <c r="G1231" t="s">
        <v>139</v>
      </c>
      <c r="H1231" t="str">
        <f t="shared" si="19"/>
        <v>飛蝨</v>
      </c>
      <c r="I1231" t="s">
        <v>169</v>
      </c>
    </row>
    <row r="1232" spans="1:9" x14ac:dyDescent="0.25">
      <c r="A1232" t="s">
        <v>350</v>
      </c>
      <c r="B1232" s="1">
        <v>43579</v>
      </c>
      <c r="C1232">
        <v>5</v>
      </c>
      <c r="D1232" t="s">
        <v>132</v>
      </c>
      <c r="E1232" t="s">
        <v>169</v>
      </c>
      <c r="F1232" t="s">
        <v>159</v>
      </c>
      <c r="G1232" t="s">
        <v>128</v>
      </c>
      <c r="H1232" t="str">
        <f t="shared" si="19"/>
        <v>飛蝨</v>
      </c>
      <c r="I1232" t="s">
        <v>169</v>
      </c>
    </row>
    <row r="1233" spans="1:9" x14ac:dyDescent="0.25">
      <c r="A1233" t="s">
        <v>350</v>
      </c>
      <c r="B1233" s="1">
        <v>43579</v>
      </c>
      <c r="C1233">
        <v>1</v>
      </c>
      <c r="D1233" t="s">
        <v>144</v>
      </c>
      <c r="E1233" t="s">
        <v>190</v>
      </c>
      <c r="F1233" t="s">
        <v>159</v>
      </c>
      <c r="H1233">
        <f t="shared" si="19"/>
        <v>0</v>
      </c>
      <c r="I1233" t="s">
        <v>190</v>
      </c>
    </row>
    <row r="1234" spans="1:9" x14ac:dyDescent="0.25">
      <c r="A1234" t="s">
        <v>350</v>
      </c>
      <c r="B1234" s="1">
        <v>43579</v>
      </c>
      <c r="C1234">
        <v>1</v>
      </c>
      <c r="D1234" t="s">
        <v>140</v>
      </c>
      <c r="E1234" t="s">
        <v>301</v>
      </c>
      <c r="F1234" t="s">
        <v>161</v>
      </c>
      <c r="H1234">
        <f t="shared" si="19"/>
        <v>0</v>
      </c>
      <c r="I1234" t="s">
        <v>301</v>
      </c>
    </row>
    <row r="1235" spans="1:9" x14ac:dyDescent="0.25">
      <c r="A1235" t="s">
        <v>350</v>
      </c>
      <c r="B1235" s="1">
        <v>43579</v>
      </c>
      <c r="C1235">
        <v>1</v>
      </c>
      <c r="D1235" t="s">
        <v>140</v>
      </c>
      <c r="E1235" t="s">
        <v>129</v>
      </c>
      <c r="F1235" t="s">
        <v>163</v>
      </c>
      <c r="H1235">
        <f t="shared" si="19"/>
        <v>0</v>
      </c>
      <c r="I1235" t="s">
        <v>129</v>
      </c>
    </row>
    <row r="1236" spans="1:9" x14ac:dyDescent="0.25">
      <c r="A1236" t="s">
        <v>350</v>
      </c>
      <c r="B1236" s="1">
        <v>43600</v>
      </c>
      <c r="C1236">
        <v>3</v>
      </c>
      <c r="D1236" t="s">
        <v>130</v>
      </c>
      <c r="E1236" t="s">
        <v>203</v>
      </c>
      <c r="F1236" t="s">
        <v>154</v>
      </c>
      <c r="H1236">
        <f t="shared" si="19"/>
        <v>0</v>
      </c>
      <c r="I1236" t="s">
        <v>203</v>
      </c>
    </row>
    <row r="1237" spans="1:9" x14ac:dyDescent="0.25">
      <c r="A1237" t="s">
        <v>350</v>
      </c>
      <c r="B1237" s="1">
        <v>43600</v>
      </c>
      <c r="C1237">
        <v>1</v>
      </c>
      <c r="D1237" t="s">
        <v>133</v>
      </c>
      <c r="E1237" t="s">
        <v>173</v>
      </c>
      <c r="F1237" t="s">
        <v>163</v>
      </c>
      <c r="H1237" t="str">
        <f t="shared" si="19"/>
        <v>蜘蛛</v>
      </c>
      <c r="I1237" t="s">
        <v>173</v>
      </c>
    </row>
    <row r="1238" spans="1:9" x14ac:dyDescent="0.25">
      <c r="A1238" t="s">
        <v>350</v>
      </c>
      <c r="B1238" s="1">
        <v>43600</v>
      </c>
      <c r="C1238">
        <v>5</v>
      </c>
      <c r="D1238" t="s">
        <v>130</v>
      </c>
      <c r="E1238" t="s">
        <v>162</v>
      </c>
      <c r="F1238" t="s">
        <v>163</v>
      </c>
      <c r="H1238">
        <f t="shared" si="19"/>
        <v>0</v>
      </c>
      <c r="I1238" t="s">
        <v>162</v>
      </c>
    </row>
    <row r="1239" spans="1:9" x14ac:dyDescent="0.25">
      <c r="A1239" t="s">
        <v>350</v>
      </c>
      <c r="B1239" s="1">
        <v>43600</v>
      </c>
      <c r="C1239">
        <v>1</v>
      </c>
      <c r="D1239" t="s">
        <v>134</v>
      </c>
      <c r="E1239" t="s">
        <v>153</v>
      </c>
      <c r="F1239" t="s">
        <v>154</v>
      </c>
      <c r="H1239">
        <f t="shared" si="19"/>
        <v>0</v>
      </c>
      <c r="I1239" t="s">
        <v>153</v>
      </c>
    </row>
    <row r="1240" spans="1:9" x14ac:dyDescent="0.25">
      <c r="A1240" t="s">
        <v>350</v>
      </c>
      <c r="B1240" s="1">
        <v>43600</v>
      </c>
      <c r="C1240">
        <v>4</v>
      </c>
      <c r="D1240" t="s">
        <v>130</v>
      </c>
      <c r="E1240" t="s">
        <v>155</v>
      </c>
      <c r="F1240" t="s">
        <v>154</v>
      </c>
      <c r="G1240" t="s">
        <v>167</v>
      </c>
      <c r="H1240">
        <f t="shared" si="19"/>
        <v>0</v>
      </c>
      <c r="I1240" t="s">
        <v>155</v>
      </c>
    </row>
    <row r="1241" spans="1:9" x14ac:dyDescent="0.25">
      <c r="A1241" t="s">
        <v>350</v>
      </c>
      <c r="B1241" s="1">
        <v>43600</v>
      </c>
      <c r="C1241">
        <v>2</v>
      </c>
      <c r="D1241" t="s">
        <v>132</v>
      </c>
      <c r="E1241" t="s">
        <v>158</v>
      </c>
      <c r="F1241" t="s">
        <v>159</v>
      </c>
      <c r="G1241" t="s">
        <v>135</v>
      </c>
      <c r="H1241" t="str">
        <f t="shared" si="19"/>
        <v>葉蟬</v>
      </c>
      <c r="I1241" t="s">
        <v>158</v>
      </c>
    </row>
    <row r="1242" spans="1:9" x14ac:dyDescent="0.25">
      <c r="A1242" t="s">
        <v>350</v>
      </c>
      <c r="B1242" s="1">
        <v>43600</v>
      </c>
      <c r="C1242">
        <v>3</v>
      </c>
      <c r="D1242" t="s">
        <v>284</v>
      </c>
      <c r="E1242" t="s">
        <v>285</v>
      </c>
      <c r="F1242" t="s">
        <v>154</v>
      </c>
      <c r="H1242">
        <f t="shared" si="19"/>
        <v>0</v>
      </c>
      <c r="I1242" t="s">
        <v>285</v>
      </c>
    </row>
    <row r="1243" spans="1:9" x14ac:dyDescent="0.25">
      <c r="A1243" t="s">
        <v>350</v>
      </c>
      <c r="B1243" s="1">
        <v>43600</v>
      </c>
      <c r="C1243">
        <v>3</v>
      </c>
      <c r="D1243" t="s">
        <v>132</v>
      </c>
      <c r="E1243" t="s">
        <v>169</v>
      </c>
      <c r="F1243" t="s">
        <v>159</v>
      </c>
      <c r="G1243" t="s">
        <v>139</v>
      </c>
      <c r="H1243" t="str">
        <f t="shared" si="19"/>
        <v>飛蝨</v>
      </c>
      <c r="I1243" t="s">
        <v>169</v>
      </c>
    </row>
    <row r="1244" spans="1:9" x14ac:dyDescent="0.25">
      <c r="A1244" t="s">
        <v>350</v>
      </c>
      <c r="B1244" s="1">
        <v>43600</v>
      </c>
      <c r="C1244">
        <v>3</v>
      </c>
      <c r="D1244" t="s">
        <v>132</v>
      </c>
      <c r="E1244" t="s">
        <v>169</v>
      </c>
      <c r="F1244" t="s">
        <v>159</v>
      </c>
      <c r="G1244" t="s">
        <v>128</v>
      </c>
      <c r="H1244" t="str">
        <f t="shared" si="19"/>
        <v>飛蝨</v>
      </c>
      <c r="I1244" t="s">
        <v>169</v>
      </c>
    </row>
    <row r="1245" spans="1:9" x14ac:dyDescent="0.25">
      <c r="A1245" t="s">
        <v>350</v>
      </c>
      <c r="B1245" s="1">
        <v>43600</v>
      </c>
      <c r="C1245">
        <v>2</v>
      </c>
      <c r="D1245" t="s">
        <v>141</v>
      </c>
      <c r="E1245" t="s">
        <v>187</v>
      </c>
      <c r="F1245" t="s">
        <v>159</v>
      </c>
      <c r="H1245">
        <f t="shared" si="19"/>
        <v>0</v>
      </c>
      <c r="I1245" t="s">
        <v>187</v>
      </c>
    </row>
    <row r="1246" spans="1:9" x14ac:dyDescent="0.25">
      <c r="A1246" t="s">
        <v>350</v>
      </c>
      <c r="B1246" s="1">
        <v>43600</v>
      </c>
      <c r="C1246">
        <v>1</v>
      </c>
      <c r="D1246" t="s">
        <v>133</v>
      </c>
      <c r="E1246" t="s">
        <v>201</v>
      </c>
      <c r="F1246" t="s">
        <v>163</v>
      </c>
      <c r="H1246" t="str">
        <f t="shared" si="19"/>
        <v>蜘蛛</v>
      </c>
      <c r="I1246" t="s">
        <v>201</v>
      </c>
    </row>
    <row r="1247" spans="1:9" x14ac:dyDescent="0.25">
      <c r="A1247" t="s">
        <v>350</v>
      </c>
      <c r="B1247" s="1">
        <v>43616</v>
      </c>
      <c r="C1247">
        <v>1</v>
      </c>
      <c r="D1247" t="s">
        <v>130</v>
      </c>
      <c r="E1247" t="s">
        <v>349</v>
      </c>
      <c r="F1247" t="s">
        <v>154</v>
      </c>
      <c r="H1247">
        <f t="shared" si="19"/>
        <v>0</v>
      </c>
      <c r="I1247" t="s">
        <v>349</v>
      </c>
    </row>
    <row r="1248" spans="1:9" x14ac:dyDescent="0.25">
      <c r="A1248" t="s">
        <v>350</v>
      </c>
      <c r="B1248" s="1">
        <v>43616</v>
      </c>
      <c r="C1248">
        <v>1</v>
      </c>
      <c r="D1248" t="s">
        <v>140</v>
      </c>
      <c r="E1248" t="s">
        <v>197</v>
      </c>
      <c r="F1248" t="s">
        <v>161</v>
      </c>
      <c r="H1248">
        <f t="shared" si="19"/>
        <v>0</v>
      </c>
      <c r="I1248" t="s">
        <v>197</v>
      </c>
    </row>
    <row r="1249" spans="1:9" x14ac:dyDescent="0.25">
      <c r="A1249" t="s">
        <v>350</v>
      </c>
      <c r="B1249" s="1">
        <v>43616</v>
      </c>
      <c r="C1249">
        <v>1</v>
      </c>
      <c r="D1249" t="s">
        <v>130</v>
      </c>
      <c r="E1249" t="s">
        <v>162</v>
      </c>
      <c r="F1249" t="s">
        <v>163</v>
      </c>
      <c r="H1249">
        <f t="shared" si="19"/>
        <v>0</v>
      </c>
      <c r="I1249" t="s">
        <v>162</v>
      </c>
    </row>
    <row r="1250" spans="1:9" x14ac:dyDescent="0.25">
      <c r="A1250" t="s">
        <v>350</v>
      </c>
      <c r="B1250" s="1">
        <v>43616</v>
      </c>
      <c r="C1250">
        <v>4</v>
      </c>
      <c r="D1250" t="s">
        <v>130</v>
      </c>
      <c r="E1250" t="s">
        <v>153</v>
      </c>
      <c r="F1250" t="s">
        <v>154</v>
      </c>
      <c r="H1250">
        <f t="shared" si="19"/>
        <v>0</v>
      </c>
      <c r="I1250" t="s">
        <v>153</v>
      </c>
    </row>
    <row r="1251" spans="1:9" x14ac:dyDescent="0.25">
      <c r="A1251" t="s">
        <v>350</v>
      </c>
      <c r="B1251" s="1">
        <v>43616</v>
      </c>
      <c r="C1251">
        <v>1</v>
      </c>
      <c r="D1251" t="s">
        <v>130</v>
      </c>
      <c r="E1251" t="s">
        <v>165</v>
      </c>
      <c r="F1251" t="s">
        <v>154</v>
      </c>
      <c r="H1251">
        <f t="shared" si="19"/>
        <v>0</v>
      </c>
      <c r="I1251" t="s">
        <v>165</v>
      </c>
    </row>
    <row r="1252" spans="1:9" x14ac:dyDescent="0.25">
      <c r="A1252" t="s">
        <v>350</v>
      </c>
      <c r="B1252" s="1">
        <v>43616</v>
      </c>
      <c r="C1252">
        <v>5</v>
      </c>
      <c r="D1252" t="s">
        <v>130</v>
      </c>
      <c r="E1252" t="s">
        <v>155</v>
      </c>
      <c r="F1252" t="s">
        <v>154</v>
      </c>
      <c r="G1252" t="s">
        <v>167</v>
      </c>
      <c r="H1252">
        <f t="shared" si="19"/>
        <v>0</v>
      </c>
      <c r="I1252" t="s">
        <v>155</v>
      </c>
    </row>
    <row r="1253" spans="1:9" x14ac:dyDescent="0.25">
      <c r="A1253" t="s">
        <v>350</v>
      </c>
      <c r="B1253" s="1">
        <v>43616</v>
      </c>
      <c r="C1253">
        <v>7</v>
      </c>
      <c r="D1253" t="s">
        <v>132</v>
      </c>
      <c r="E1253" t="s">
        <v>158</v>
      </c>
      <c r="F1253" t="s">
        <v>159</v>
      </c>
      <c r="G1253" t="s">
        <v>135</v>
      </c>
      <c r="H1253" t="str">
        <f t="shared" si="19"/>
        <v>葉蟬</v>
      </c>
      <c r="I1253" t="s">
        <v>158</v>
      </c>
    </row>
    <row r="1254" spans="1:9" x14ac:dyDescent="0.25">
      <c r="A1254" t="s">
        <v>350</v>
      </c>
      <c r="B1254" s="1">
        <v>43616</v>
      </c>
      <c r="C1254">
        <v>13</v>
      </c>
      <c r="D1254" t="s">
        <v>132</v>
      </c>
      <c r="E1254" t="s">
        <v>169</v>
      </c>
      <c r="F1254" t="s">
        <v>159</v>
      </c>
      <c r="G1254" t="s">
        <v>139</v>
      </c>
      <c r="H1254" t="str">
        <f t="shared" si="19"/>
        <v>飛蝨</v>
      </c>
      <c r="I1254" t="s">
        <v>169</v>
      </c>
    </row>
    <row r="1255" spans="1:9" x14ac:dyDescent="0.25">
      <c r="A1255" t="s">
        <v>350</v>
      </c>
      <c r="B1255" s="1">
        <v>43616</v>
      </c>
      <c r="C1255">
        <v>15</v>
      </c>
      <c r="D1255" t="s">
        <v>132</v>
      </c>
      <c r="E1255" t="s">
        <v>169</v>
      </c>
      <c r="F1255" t="s">
        <v>159</v>
      </c>
      <c r="G1255" t="s">
        <v>128</v>
      </c>
      <c r="H1255" t="str">
        <f t="shared" si="19"/>
        <v>飛蝨</v>
      </c>
      <c r="I1255" t="s">
        <v>169</v>
      </c>
    </row>
    <row r="1256" spans="1:9" x14ac:dyDescent="0.25">
      <c r="A1256" t="s">
        <v>350</v>
      </c>
      <c r="B1256" s="1">
        <v>43616</v>
      </c>
      <c r="C1256">
        <v>7</v>
      </c>
      <c r="D1256" t="s">
        <v>132</v>
      </c>
      <c r="E1256" t="s">
        <v>169</v>
      </c>
      <c r="F1256" t="s">
        <v>159</v>
      </c>
      <c r="G1256" t="s">
        <v>151</v>
      </c>
      <c r="H1256" t="str">
        <f t="shared" si="19"/>
        <v>飛蝨</v>
      </c>
      <c r="I1256" t="s">
        <v>169</v>
      </c>
    </row>
    <row r="1257" spans="1:9" x14ac:dyDescent="0.25">
      <c r="A1257" t="s">
        <v>350</v>
      </c>
      <c r="B1257" s="1">
        <v>43616</v>
      </c>
      <c r="C1257">
        <v>2</v>
      </c>
      <c r="D1257" t="s">
        <v>134</v>
      </c>
      <c r="E1257" t="s">
        <v>143</v>
      </c>
      <c r="F1257" t="s">
        <v>163</v>
      </c>
      <c r="G1257" t="s">
        <v>142</v>
      </c>
      <c r="H1257" t="str">
        <f t="shared" si="19"/>
        <v>瓢蟲</v>
      </c>
      <c r="I1257" t="s">
        <v>143</v>
      </c>
    </row>
    <row r="1258" spans="1:9" x14ac:dyDescent="0.25">
      <c r="A1258" t="s">
        <v>350</v>
      </c>
      <c r="B1258" s="1">
        <v>43616</v>
      </c>
      <c r="C1258">
        <v>2</v>
      </c>
      <c r="D1258" t="s">
        <v>138</v>
      </c>
      <c r="E1258" t="s">
        <v>210</v>
      </c>
      <c r="F1258" t="s">
        <v>159</v>
      </c>
      <c r="H1258">
        <f t="shared" si="19"/>
        <v>0</v>
      </c>
      <c r="I1258" t="s">
        <v>210</v>
      </c>
    </row>
    <row r="1259" spans="1:9" x14ac:dyDescent="0.25">
      <c r="A1259" t="s">
        <v>350</v>
      </c>
      <c r="B1259" s="1">
        <v>43633</v>
      </c>
      <c r="C1259">
        <v>4</v>
      </c>
      <c r="D1259" t="s">
        <v>130</v>
      </c>
      <c r="E1259" t="s">
        <v>195</v>
      </c>
      <c r="F1259" t="s">
        <v>154</v>
      </c>
      <c r="H1259">
        <f t="shared" si="19"/>
        <v>0</v>
      </c>
      <c r="I1259" t="s">
        <v>195</v>
      </c>
    </row>
    <row r="1260" spans="1:9" x14ac:dyDescent="0.25">
      <c r="A1260" t="s">
        <v>350</v>
      </c>
      <c r="B1260" s="1">
        <v>43633</v>
      </c>
      <c r="C1260">
        <v>1</v>
      </c>
      <c r="D1260" t="s">
        <v>133</v>
      </c>
      <c r="E1260" t="s">
        <v>173</v>
      </c>
      <c r="F1260" t="s">
        <v>163</v>
      </c>
      <c r="H1260" t="str">
        <f t="shared" si="19"/>
        <v>蜘蛛</v>
      </c>
      <c r="I1260" t="s">
        <v>173</v>
      </c>
    </row>
    <row r="1261" spans="1:9" x14ac:dyDescent="0.25">
      <c r="A1261" t="s">
        <v>350</v>
      </c>
      <c r="B1261" s="1">
        <v>43633</v>
      </c>
      <c r="C1261">
        <v>2</v>
      </c>
      <c r="D1261" t="s">
        <v>133</v>
      </c>
      <c r="E1261" t="s">
        <v>254</v>
      </c>
      <c r="F1261" t="s">
        <v>163</v>
      </c>
      <c r="H1261" t="str">
        <f t="shared" si="19"/>
        <v>蜘蛛</v>
      </c>
      <c r="I1261" t="s">
        <v>254</v>
      </c>
    </row>
    <row r="1262" spans="1:9" x14ac:dyDescent="0.25">
      <c r="A1262" t="s">
        <v>350</v>
      </c>
      <c r="B1262" s="1">
        <v>43633</v>
      </c>
      <c r="C1262">
        <v>1</v>
      </c>
      <c r="D1262" t="s">
        <v>133</v>
      </c>
      <c r="E1262" t="s">
        <v>215</v>
      </c>
      <c r="F1262" t="s">
        <v>163</v>
      </c>
      <c r="H1262" t="str">
        <f t="shared" si="19"/>
        <v>蜘蛛</v>
      </c>
      <c r="I1262" t="s">
        <v>215</v>
      </c>
    </row>
    <row r="1263" spans="1:9" x14ac:dyDescent="0.25">
      <c r="A1263" t="s">
        <v>350</v>
      </c>
      <c r="B1263" s="1">
        <v>43633</v>
      </c>
      <c r="C1263">
        <v>4</v>
      </c>
      <c r="D1263" t="s">
        <v>130</v>
      </c>
      <c r="E1263" t="s">
        <v>226</v>
      </c>
      <c r="F1263" t="s">
        <v>154</v>
      </c>
      <c r="H1263">
        <f t="shared" si="19"/>
        <v>0</v>
      </c>
      <c r="I1263" t="s">
        <v>226</v>
      </c>
    </row>
    <row r="1264" spans="1:9" x14ac:dyDescent="0.25">
      <c r="A1264" t="s">
        <v>350</v>
      </c>
      <c r="B1264" s="1">
        <v>43633</v>
      </c>
      <c r="C1264">
        <v>12</v>
      </c>
      <c r="D1264" t="s">
        <v>130</v>
      </c>
      <c r="E1264" t="s">
        <v>155</v>
      </c>
      <c r="F1264" t="s">
        <v>154</v>
      </c>
      <c r="G1264" t="s">
        <v>167</v>
      </c>
      <c r="H1264">
        <f t="shared" si="19"/>
        <v>0</v>
      </c>
      <c r="I1264" t="s">
        <v>155</v>
      </c>
    </row>
    <row r="1265" spans="1:9" x14ac:dyDescent="0.25">
      <c r="A1265" t="s">
        <v>350</v>
      </c>
      <c r="B1265" s="1">
        <v>43633</v>
      </c>
      <c r="C1265">
        <v>8</v>
      </c>
      <c r="D1265" t="s">
        <v>132</v>
      </c>
      <c r="E1265" t="s">
        <v>158</v>
      </c>
      <c r="F1265" t="s">
        <v>159</v>
      </c>
      <c r="G1265" t="s">
        <v>135</v>
      </c>
      <c r="H1265" t="str">
        <f t="shared" si="19"/>
        <v>葉蟬</v>
      </c>
      <c r="I1265" t="s">
        <v>158</v>
      </c>
    </row>
    <row r="1266" spans="1:9" x14ac:dyDescent="0.25">
      <c r="A1266" t="s">
        <v>350</v>
      </c>
      <c r="B1266" s="1">
        <v>43633</v>
      </c>
      <c r="C1266">
        <v>1</v>
      </c>
      <c r="D1266" t="s">
        <v>132</v>
      </c>
      <c r="E1266" t="s">
        <v>158</v>
      </c>
      <c r="F1266" t="s">
        <v>159</v>
      </c>
      <c r="G1266" t="s">
        <v>136</v>
      </c>
      <c r="H1266" t="str">
        <f t="shared" si="19"/>
        <v>葉蟬</v>
      </c>
      <c r="I1266" t="s">
        <v>158</v>
      </c>
    </row>
    <row r="1267" spans="1:9" x14ac:dyDescent="0.25">
      <c r="A1267" t="s">
        <v>350</v>
      </c>
      <c r="B1267" s="1">
        <v>43633</v>
      </c>
      <c r="C1267">
        <v>1</v>
      </c>
      <c r="D1267" t="s">
        <v>132</v>
      </c>
      <c r="E1267" t="s">
        <v>158</v>
      </c>
      <c r="F1267" t="s">
        <v>159</v>
      </c>
      <c r="G1267" t="s">
        <v>137</v>
      </c>
      <c r="H1267" t="str">
        <f t="shared" si="19"/>
        <v>葉蟬</v>
      </c>
      <c r="I1267" t="s">
        <v>158</v>
      </c>
    </row>
    <row r="1268" spans="1:9" x14ac:dyDescent="0.25">
      <c r="A1268" t="s">
        <v>350</v>
      </c>
      <c r="B1268" s="1">
        <v>43633</v>
      </c>
      <c r="C1268">
        <v>3</v>
      </c>
      <c r="D1268" t="s">
        <v>132</v>
      </c>
      <c r="E1268" t="s">
        <v>169</v>
      </c>
      <c r="F1268" t="s">
        <v>159</v>
      </c>
      <c r="G1268" t="s">
        <v>139</v>
      </c>
      <c r="H1268" t="str">
        <f t="shared" si="19"/>
        <v>飛蝨</v>
      </c>
      <c r="I1268" t="s">
        <v>169</v>
      </c>
    </row>
    <row r="1269" spans="1:9" x14ac:dyDescent="0.25">
      <c r="A1269" t="s">
        <v>350</v>
      </c>
      <c r="B1269" s="1">
        <v>43633</v>
      </c>
      <c r="C1269">
        <v>1</v>
      </c>
      <c r="D1269" t="s">
        <v>133</v>
      </c>
      <c r="E1269" t="s">
        <v>192</v>
      </c>
      <c r="F1269" t="s">
        <v>163</v>
      </c>
      <c r="H1269" t="str">
        <f t="shared" si="19"/>
        <v>蜘蛛</v>
      </c>
      <c r="I1269" t="s">
        <v>192</v>
      </c>
    </row>
    <row r="1270" spans="1:9" x14ac:dyDescent="0.25">
      <c r="A1270" t="s">
        <v>350</v>
      </c>
      <c r="B1270" s="1">
        <v>43633</v>
      </c>
      <c r="C1270">
        <v>3</v>
      </c>
      <c r="D1270" t="s">
        <v>130</v>
      </c>
      <c r="E1270" t="s">
        <v>131</v>
      </c>
      <c r="F1270" t="s">
        <v>154</v>
      </c>
      <c r="H1270">
        <f t="shared" si="19"/>
        <v>0</v>
      </c>
      <c r="I1270" t="s">
        <v>131</v>
      </c>
    </row>
    <row r="1271" spans="1:9" x14ac:dyDescent="0.25">
      <c r="A1271" t="s">
        <v>342</v>
      </c>
      <c r="B1271" s="1">
        <v>43642</v>
      </c>
      <c r="C1271">
        <v>1</v>
      </c>
      <c r="D1271" s="18" t="s">
        <v>742</v>
      </c>
      <c r="E1271" s="19" t="s">
        <v>743</v>
      </c>
      <c r="F1271" t="s">
        <v>744</v>
      </c>
      <c r="G1271" t="s">
        <v>745</v>
      </c>
      <c r="H1271" t="str">
        <f t="shared" si="19"/>
        <v>瓢蟲</v>
      </c>
      <c r="I1271" s="19" t="s">
        <v>743</v>
      </c>
    </row>
    <row r="1272" spans="1:9" x14ac:dyDescent="0.25">
      <c r="A1272" t="s">
        <v>342</v>
      </c>
      <c r="B1272" s="1">
        <v>43642</v>
      </c>
      <c r="C1272" s="12">
        <v>1</v>
      </c>
      <c r="D1272" s="18" t="s">
        <v>746</v>
      </c>
      <c r="E1272" s="19" t="s">
        <v>747</v>
      </c>
      <c r="F1272" t="s">
        <v>307</v>
      </c>
      <c r="H1272">
        <f t="shared" si="19"/>
        <v>0</v>
      </c>
      <c r="I1272" s="19" t="s">
        <v>747</v>
      </c>
    </row>
    <row r="1273" spans="1:9" x14ac:dyDescent="0.25">
      <c r="A1273" t="s">
        <v>342</v>
      </c>
      <c r="B1273" s="1">
        <v>43642</v>
      </c>
      <c r="C1273" s="12">
        <v>4</v>
      </c>
      <c r="D1273" s="18" t="s">
        <v>748</v>
      </c>
      <c r="E1273" s="19" t="s">
        <v>310</v>
      </c>
      <c r="F1273" t="s">
        <v>38</v>
      </c>
      <c r="G1273" t="s">
        <v>749</v>
      </c>
      <c r="H1273" t="str">
        <f t="shared" si="19"/>
        <v>葉蟬</v>
      </c>
      <c r="I1273" s="19" t="s">
        <v>310</v>
      </c>
    </row>
    <row r="1274" spans="1:9" x14ac:dyDescent="0.25">
      <c r="A1274" t="s">
        <v>342</v>
      </c>
      <c r="B1274" s="1">
        <v>43642</v>
      </c>
      <c r="C1274" s="12">
        <v>1</v>
      </c>
      <c r="D1274" s="18" t="s">
        <v>748</v>
      </c>
      <c r="E1274" s="19" t="s">
        <v>41</v>
      </c>
      <c r="F1274" t="s">
        <v>38</v>
      </c>
      <c r="G1274" t="s">
        <v>443</v>
      </c>
      <c r="H1274" t="str">
        <f t="shared" si="19"/>
        <v>飛蝨</v>
      </c>
      <c r="I1274" s="19" t="s">
        <v>41</v>
      </c>
    </row>
    <row r="1275" spans="1:9" x14ac:dyDescent="0.25">
      <c r="A1275" t="s">
        <v>342</v>
      </c>
      <c r="B1275" s="1">
        <v>43642</v>
      </c>
      <c r="C1275" s="12">
        <v>1</v>
      </c>
      <c r="D1275" s="18" t="s">
        <v>750</v>
      </c>
      <c r="E1275" s="19" t="s">
        <v>467</v>
      </c>
      <c r="F1275" t="s">
        <v>317</v>
      </c>
      <c r="H1275" t="str">
        <f t="shared" si="19"/>
        <v>蜘蛛</v>
      </c>
      <c r="I1275" s="19" t="s">
        <v>467</v>
      </c>
    </row>
    <row r="1276" spans="1:9" x14ac:dyDescent="0.25">
      <c r="A1276" t="s">
        <v>342</v>
      </c>
      <c r="B1276" s="1">
        <v>43642</v>
      </c>
      <c r="C1276" s="12">
        <v>1</v>
      </c>
      <c r="D1276" s="18" t="s">
        <v>751</v>
      </c>
      <c r="E1276" s="19" t="s">
        <v>752</v>
      </c>
      <c r="F1276" t="s">
        <v>317</v>
      </c>
      <c r="H1276">
        <f t="shared" si="19"/>
        <v>0</v>
      </c>
      <c r="I1276" s="19" t="s">
        <v>752</v>
      </c>
    </row>
    <row r="1277" spans="1:9" x14ac:dyDescent="0.25">
      <c r="A1277" t="s">
        <v>352</v>
      </c>
      <c r="B1277" s="1">
        <v>43537</v>
      </c>
      <c r="C1277">
        <v>1</v>
      </c>
      <c r="D1277" t="s">
        <v>130</v>
      </c>
      <c r="E1277" t="s">
        <v>153</v>
      </c>
      <c r="F1277" t="s">
        <v>154</v>
      </c>
      <c r="H1277">
        <f t="shared" si="19"/>
        <v>0</v>
      </c>
      <c r="I1277" t="s">
        <v>153</v>
      </c>
    </row>
    <row r="1278" spans="1:9" x14ac:dyDescent="0.25">
      <c r="A1278" t="s">
        <v>352</v>
      </c>
      <c r="B1278" s="1">
        <v>43537</v>
      </c>
      <c r="C1278">
        <v>1</v>
      </c>
      <c r="D1278" t="s">
        <v>130</v>
      </c>
      <c r="E1278" t="s">
        <v>165</v>
      </c>
      <c r="F1278" t="s">
        <v>163</v>
      </c>
      <c r="G1278" t="s">
        <v>290</v>
      </c>
      <c r="H1278">
        <f t="shared" si="19"/>
        <v>0</v>
      </c>
      <c r="I1278" t="s">
        <v>165</v>
      </c>
    </row>
    <row r="1279" spans="1:9" x14ac:dyDescent="0.25">
      <c r="A1279" t="s">
        <v>352</v>
      </c>
      <c r="B1279" s="1">
        <v>43537</v>
      </c>
      <c r="C1279">
        <v>3</v>
      </c>
      <c r="D1279" t="s">
        <v>130</v>
      </c>
      <c r="E1279" t="s">
        <v>155</v>
      </c>
      <c r="F1279" t="s">
        <v>154</v>
      </c>
      <c r="G1279" t="s">
        <v>167</v>
      </c>
      <c r="H1279">
        <f t="shared" si="19"/>
        <v>0</v>
      </c>
      <c r="I1279" t="s">
        <v>155</v>
      </c>
    </row>
    <row r="1280" spans="1:9" x14ac:dyDescent="0.25">
      <c r="A1280" t="s">
        <v>352</v>
      </c>
      <c r="B1280" s="1">
        <v>43537</v>
      </c>
      <c r="C1280">
        <v>12</v>
      </c>
      <c r="D1280" t="s">
        <v>130</v>
      </c>
      <c r="E1280" t="s">
        <v>155</v>
      </c>
      <c r="F1280" t="s">
        <v>154</v>
      </c>
      <c r="G1280" t="s">
        <v>156</v>
      </c>
      <c r="H1280">
        <f t="shared" si="19"/>
        <v>0</v>
      </c>
      <c r="I1280" t="s">
        <v>155</v>
      </c>
    </row>
    <row r="1281" spans="1:9" x14ac:dyDescent="0.25">
      <c r="A1281" t="s">
        <v>352</v>
      </c>
      <c r="B1281" s="1">
        <v>43537</v>
      </c>
      <c r="C1281">
        <v>16</v>
      </c>
      <c r="D1281" t="s">
        <v>130</v>
      </c>
      <c r="E1281" t="s">
        <v>155</v>
      </c>
      <c r="F1281" t="s">
        <v>154</v>
      </c>
      <c r="G1281" t="s">
        <v>157</v>
      </c>
      <c r="H1281">
        <f t="shared" si="19"/>
        <v>0</v>
      </c>
      <c r="I1281" t="s">
        <v>155</v>
      </c>
    </row>
    <row r="1282" spans="1:9" x14ac:dyDescent="0.25">
      <c r="A1282" t="s">
        <v>352</v>
      </c>
      <c r="B1282" s="1">
        <v>43551</v>
      </c>
      <c r="C1282">
        <v>1</v>
      </c>
      <c r="D1282" t="s">
        <v>132</v>
      </c>
      <c r="E1282" t="s">
        <v>288</v>
      </c>
      <c r="F1282" t="s">
        <v>171</v>
      </c>
      <c r="H1282">
        <f t="shared" si="19"/>
        <v>0</v>
      </c>
      <c r="I1282" t="s">
        <v>288</v>
      </c>
    </row>
    <row r="1283" spans="1:9" x14ac:dyDescent="0.25">
      <c r="A1283" t="s">
        <v>352</v>
      </c>
      <c r="B1283" s="1">
        <v>43551</v>
      </c>
      <c r="C1283">
        <v>2</v>
      </c>
      <c r="D1283" t="s">
        <v>130</v>
      </c>
      <c r="E1283" t="s">
        <v>155</v>
      </c>
      <c r="F1283" t="s">
        <v>154</v>
      </c>
      <c r="G1283" t="s">
        <v>166</v>
      </c>
      <c r="H1283">
        <f t="shared" si="19"/>
        <v>0</v>
      </c>
      <c r="I1283" t="s">
        <v>155</v>
      </c>
    </row>
    <row r="1284" spans="1:9" x14ac:dyDescent="0.25">
      <c r="A1284" t="s">
        <v>352</v>
      </c>
      <c r="B1284" s="1">
        <v>43551</v>
      </c>
      <c r="C1284">
        <v>53</v>
      </c>
      <c r="D1284" t="s">
        <v>130</v>
      </c>
      <c r="E1284" t="s">
        <v>155</v>
      </c>
      <c r="F1284" t="s">
        <v>154</v>
      </c>
      <c r="G1284" t="s">
        <v>167</v>
      </c>
      <c r="H1284">
        <f t="shared" si="19"/>
        <v>0</v>
      </c>
      <c r="I1284" t="s">
        <v>155</v>
      </c>
    </row>
    <row r="1285" spans="1:9" x14ac:dyDescent="0.25">
      <c r="A1285" t="s">
        <v>352</v>
      </c>
      <c r="B1285" s="1">
        <v>43551</v>
      </c>
      <c r="C1285">
        <v>90</v>
      </c>
      <c r="D1285" t="s">
        <v>130</v>
      </c>
      <c r="E1285" t="s">
        <v>155</v>
      </c>
      <c r="F1285" t="s">
        <v>154</v>
      </c>
      <c r="G1285" t="s">
        <v>156</v>
      </c>
      <c r="H1285">
        <f t="shared" si="19"/>
        <v>0</v>
      </c>
      <c r="I1285" t="s">
        <v>155</v>
      </c>
    </row>
    <row r="1286" spans="1:9" x14ac:dyDescent="0.25">
      <c r="A1286" t="s">
        <v>352</v>
      </c>
      <c r="B1286" s="1">
        <v>43551</v>
      </c>
      <c r="C1286">
        <v>93</v>
      </c>
      <c r="D1286" t="s">
        <v>130</v>
      </c>
      <c r="E1286" t="s">
        <v>155</v>
      </c>
      <c r="F1286" t="s">
        <v>154</v>
      </c>
      <c r="G1286" t="s">
        <v>157</v>
      </c>
      <c r="H1286">
        <f t="shared" si="19"/>
        <v>0</v>
      </c>
      <c r="I1286" t="s">
        <v>155</v>
      </c>
    </row>
    <row r="1287" spans="1:9" x14ac:dyDescent="0.25">
      <c r="A1287" t="s">
        <v>352</v>
      </c>
      <c r="B1287" s="1">
        <v>43551</v>
      </c>
      <c r="C1287">
        <v>65</v>
      </c>
      <c r="D1287" t="s">
        <v>130</v>
      </c>
      <c r="E1287" t="s">
        <v>155</v>
      </c>
      <c r="F1287" t="s">
        <v>154</v>
      </c>
      <c r="G1287" t="s">
        <v>168</v>
      </c>
      <c r="H1287">
        <f t="shared" si="19"/>
        <v>0</v>
      </c>
      <c r="I1287" t="s">
        <v>155</v>
      </c>
    </row>
    <row r="1288" spans="1:9" x14ac:dyDescent="0.25">
      <c r="A1288" t="s">
        <v>352</v>
      </c>
      <c r="B1288" s="1">
        <v>43551</v>
      </c>
      <c r="C1288">
        <v>14</v>
      </c>
      <c r="D1288" t="s">
        <v>130</v>
      </c>
      <c r="E1288" t="s">
        <v>155</v>
      </c>
      <c r="F1288" t="s">
        <v>154</v>
      </c>
      <c r="G1288" t="s">
        <v>276</v>
      </c>
      <c r="H1288">
        <f t="shared" ref="H1288:H1364" si="20">IF(OR(COUNTIF(E1288,"飛蝨*"),COUNTIF(E1288,"稻蝨*")),"飛蝨",IF(COUNTIF(E1288,"葉蟬*"),"葉蟬",IF(COUNTIF(E1288,"瓢蟲*"),"瓢蟲",IF(COUNTIF(D1288,"蜘蛛*"),"蜘蛛", 0))))</f>
        <v>0</v>
      </c>
      <c r="I1288" t="s">
        <v>155</v>
      </c>
    </row>
    <row r="1289" spans="1:9" x14ac:dyDescent="0.25">
      <c r="A1289" t="s">
        <v>352</v>
      </c>
      <c r="B1289" s="1">
        <v>43551</v>
      </c>
      <c r="C1289">
        <v>2</v>
      </c>
      <c r="D1289" t="s">
        <v>132</v>
      </c>
      <c r="E1289" t="s">
        <v>158</v>
      </c>
      <c r="F1289" t="s">
        <v>159</v>
      </c>
      <c r="G1289" t="s">
        <v>137</v>
      </c>
      <c r="H1289" t="str">
        <f t="shared" si="20"/>
        <v>葉蟬</v>
      </c>
      <c r="I1289" t="s">
        <v>158</v>
      </c>
    </row>
    <row r="1290" spans="1:9" x14ac:dyDescent="0.25">
      <c r="A1290" t="s">
        <v>352</v>
      </c>
      <c r="B1290" s="1">
        <v>43565</v>
      </c>
      <c r="C1290">
        <v>1</v>
      </c>
      <c r="D1290" t="s">
        <v>130</v>
      </c>
      <c r="E1290" t="s">
        <v>292</v>
      </c>
      <c r="F1290" t="s">
        <v>163</v>
      </c>
      <c r="H1290">
        <f t="shared" si="20"/>
        <v>0</v>
      </c>
      <c r="I1290" t="s">
        <v>292</v>
      </c>
    </row>
    <row r="1291" spans="1:9" x14ac:dyDescent="0.25">
      <c r="A1291" t="s">
        <v>352</v>
      </c>
      <c r="B1291" s="1">
        <v>43565</v>
      </c>
      <c r="C1291">
        <v>2</v>
      </c>
      <c r="D1291" t="s">
        <v>130</v>
      </c>
      <c r="E1291" t="s">
        <v>162</v>
      </c>
      <c r="F1291" t="s">
        <v>163</v>
      </c>
      <c r="H1291">
        <f t="shared" si="20"/>
        <v>0</v>
      </c>
      <c r="I1291" t="s">
        <v>162</v>
      </c>
    </row>
    <row r="1292" spans="1:9" x14ac:dyDescent="0.25">
      <c r="A1292" t="s">
        <v>352</v>
      </c>
      <c r="B1292" s="1">
        <v>43565</v>
      </c>
      <c r="C1292">
        <v>1</v>
      </c>
      <c r="D1292" t="s">
        <v>130</v>
      </c>
      <c r="E1292" t="s">
        <v>127</v>
      </c>
      <c r="F1292" t="s">
        <v>154</v>
      </c>
      <c r="H1292">
        <f t="shared" si="20"/>
        <v>0</v>
      </c>
      <c r="I1292" t="s">
        <v>127</v>
      </c>
    </row>
    <row r="1293" spans="1:9" x14ac:dyDescent="0.25">
      <c r="A1293" t="s">
        <v>352</v>
      </c>
      <c r="B1293" s="1">
        <v>43565</v>
      </c>
      <c r="C1293">
        <v>35</v>
      </c>
      <c r="D1293" t="s">
        <v>130</v>
      </c>
      <c r="E1293" t="s">
        <v>155</v>
      </c>
      <c r="F1293" t="s">
        <v>154</v>
      </c>
      <c r="G1293" t="s">
        <v>167</v>
      </c>
      <c r="H1293">
        <f t="shared" si="20"/>
        <v>0</v>
      </c>
      <c r="I1293" t="s">
        <v>155</v>
      </c>
    </row>
    <row r="1294" spans="1:9" x14ac:dyDescent="0.25">
      <c r="A1294" t="s">
        <v>352</v>
      </c>
      <c r="B1294" s="1">
        <v>43565</v>
      </c>
      <c r="C1294">
        <v>3</v>
      </c>
      <c r="D1294" t="s">
        <v>130</v>
      </c>
      <c r="E1294" t="s">
        <v>155</v>
      </c>
      <c r="F1294" t="s">
        <v>154</v>
      </c>
      <c r="G1294" t="s">
        <v>157</v>
      </c>
      <c r="H1294">
        <f t="shared" si="20"/>
        <v>0</v>
      </c>
      <c r="I1294" t="s">
        <v>155</v>
      </c>
    </row>
    <row r="1295" spans="1:9" x14ac:dyDescent="0.25">
      <c r="A1295" t="s">
        <v>352</v>
      </c>
      <c r="B1295" s="1">
        <v>43565</v>
      </c>
      <c r="C1295">
        <v>1</v>
      </c>
      <c r="D1295" t="s">
        <v>140</v>
      </c>
      <c r="E1295" t="s">
        <v>129</v>
      </c>
      <c r="F1295" t="s">
        <v>163</v>
      </c>
      <c r="H1295">
        <f t="shared" si="20"/>
        <v>0</v>
      </c>
      <c r="I1295" t="s">
        <v>129</v>
      </c>
    </row>
    <row r="1296" spans="1:9" x14ac:dyDescent="0.25">
      <c r="A1296" t="s">
        <v>352</v>
      </c>
      <c r="B1296" s="1">
        <v>43565</v>
      </c>
      <c r="C1296">
        <v>15</v>
      </c>
      <c r="D1296" t="s">
        <v>130</v>
      </c>
      <c r="E1296" t="s">
        <v>131</v>
      </c>
      <c r="F1296" t="s">
        <v>154</v>
      </c>
      <c r="H1296">
        <f t="shared" si="20"/>
        <v>0</v>
      </c>
      <c r="I1296" t="s">
        <v>131</v>
      </c>
    </row>
    <row r="1297" spans="1:9" x14ac:dyDescent="0.25">
      <c r="A1297" t="s">
        <v>352</v>
      </c>
      <c r="B1297" s="1">
        <v>43579</v>
      </c>
      <c r="C1297">
        <v>1</v>
      </c>
      <c r="D1297" t="s">
        <v>133</v>
      </c>
      <c r="E1297" t="s">
        <v>251</v>
      </c>
      <c r="F1297" t="s">
        <v>163</v>
      </c>
      <c r="H1297" t="str">
        <f t="shared" si="20"/>
        <v>蜘蛛</v>
      </c>
      <c r="I1297" t="s">
        <v>251</v>
      </c>
    </row>
    <row r="1298" spans="1:9" x14ac:dyDescent="0.25">
      <c r="A1298" t="s">
        <v>352</v>
      </c>
      <c r="B1298" s="1">
        <v>43579</v>
      </c>
      <c r="C1298">
        <v>1</v>
      </c>
      <c r="D1298" t="s">
        <v>130</v>
      </c>
      <c r="E1298" t="s">
        <v>162</v>
      </c>
      <c r="F1298" t="s">
        <v>163</v>
      </c>
      <c r="H1298">
        <f t="shared" si="20"/>
        <v>0</v>
      </c>
      <c r="I1298" t="s">
        <v>162</v>
      </c>
    </row>
    <row r="1299" spans="1:9" x14ac:dyDescent="0.25">
      <c r="A1299" t="s">
        <v>352</v>
      </c>
      <c r="B1299" s="1">
        <v>43579</v>
      </c>
      <c r="C1299">
        <v>1</v>
      </c>
      <c r="D1299" t="s">
        <v>130</v>
      </c>
      <c r="E1299" t="s">
        <v>153</v>
      </c>
      <c r="F1299" t="s">
        <v>154</v>
      </c>
      <c r="H1299">
        <f t="shared" si="20"/>
        <v>0</v>
      </c>
      <c r="I1299" t="s">
        <v>153</v>
      </c>
    </row>
    <row r="1300" spans="1:9" x14ac:dyDescent="0.25">
      <c r="A1300" t="s">
        <v>352</v>
      </c>
      <c r="B1300" s="1">
        <v>43579</v>
      </c>
      <c r="C1300">
        <v>1</v>
      </c>
      <c r="D1300" t="s">
        <v>130</v>
      </c>
      <c r="E1300" t="s">
        <v>155</v>
      </c>
      <c r="F1300" t="s">
        <v>154</v>
      </c>
      <c r="G1300" t="s">
        <v>166</v>
      </c>
      <c r="H1300">
        <f t="shared" si="20"/>
        <v>0</v>
      </c>
      <c r="I1300" t="s">
        <v>155</v>
      </c>
    </row>
    <row r="1301" spans="1:9" x14ac:dyDescent="0.25">
      <c r="A1301" t="s">
        <v>352</v>
      </c>
      <c r="B1301" s="1">
        <v>43579</v>
      </c>
      <c r="C1301">
        <v>5</v>
      </c>
      <c r="D1301" t="s">
        <v>132</v>
      </c>
      <c r="E1301" t="s">
        <v>158</v>
      </c>
      <c r="F1301" t="s">
        <v>159</v>
      </c>
      <c r="G1301" t="s">
        <v>135</v>
      </c>
      <c r="H1301" t="str">
        <f t="shared" si="20"/>
        <v>葉蟬</v>
      </c>
      <c r="I1301" t="s">
        <v>158</v>
      </c>
    </row>
    <row r="1302" spans="1:9" x14ac:dyDescent="0.25">
      <c r="A1302" t="s">
        <v>352</v>
      </c>
      <c r="B1302" s="1">
        <v>43579</v>
      </c>
      <c r="C1302">
        <v>1</v>
      </c>
      <c r="D1302" t="s">
        <v>132</v>
      </c>
      <c r="E1302" t="s">
        <v>158</v>
      </c>
      <c r="F1302" t="s">
        <v>159</v>
      </c>
      <c r="G1302" t="s">
        <v>137</v>
      </c>
      <c r="H1302" t="str">
        <f t="shared" si="20"/>
        <v>葉蟬</v>
      </c>
      <c r="I1302" t="s">
        <v>158</v>
      </c>
    </row>
    <row r="1303" spans="1:9" x14ac:dyDescent="0.25">
      <c r="A1303" t="s">
        <v>352</v>
      </c>
      <c r="B1303" s="1">
        <v>43600</v>
      </c>
      <c r="C1303">
        <v>2</v>
      </c>
      <c r="D1303" t="s">
        <v>130</v>
      </c>
      <c r="E1303" t="s">
        <v>256</v>
      </c>
      <c r="F1303" t="s">
        <v>154</v>
      </c>
      <c r="H1303">
        <f t="shared" si="20"/>
        <v>0</v>
      </c>
      <c r="I1303" t="s">
        <v>426</v>
      </c>
    </row>
    <row r="1304" spans="1:9" x14ac:dyDescent="0.25">
      <c r="A1304" t="s">
        <v>352</v>
      </c>
      <c r="B1304" s="1">
        <v>43600</v>
      </c>
      <c r="C1304">
        <v>1</v>
      </c>
      <c r="D1304" t="s">
        <v>130</v>
      </c>
      <c r="E1304" t="s">
        <v>181</v>
      </c>
      <c r="F1304" t="s">
        <v>154</v>
      </c>
      <c r="H1304">
        <f t="shared" si="20"/>
        <v>0</v>
      </c>
      <c r="I1304" t="s">
        <v>181</v>
      </c>
    </row>
    <row r="1305" spans="1:9" x14ac:dyDescent="0.25">
      <c r="A1305" t="s">
        <v>352</v>
      </c>
      <c r="B1305" s="1">
        <v>43600</v>
      </c>
      <c r="C1305">
        <v>1</v>
      </c>
      <c r="D1305" t="s">
        <v>130</v>
      </c>
      <c r="E1305" t="s">
        <v>203</v>
      </c>
      <c r="F1305" t="s">
        <v>154</v>
      </c>
      <c r="G1305" t="s">
        <v>214</v>
      </c>
      <c r="H1305">
        <f t="shared" si="20"/>
        <v>0</v>
      </c>
      <c r="I1305" t="s">
        <v>203</v>
      </c>
    </row>
    <row r="1306" spans="1:9" x14ac:dyDescent="0.25">
      <c r="A1306" t="s">
        <v>352</v>
      </c>
      <c r="B1306" s="1">
        <v>43600</v>
      </c>
      <c r="C1306">
        <v>1</v>
      </c>
      <c r="D1306" t="s">
        <v>130</v>
      </c>
      <c r="E1306" t="s">
        <v>162</v>
      </c>
      <c r="F1306" t="s">
        <v>163</v>
      </c>
      <c r="H1306">
        <f t="shared" si="20"/>
        <v>0</v>
      </c>
      <c r="I1306" t="s">
        <v>162</v>
      </c>
    </row>
    <row r="1307" spans="1:9" x14ac:dyDescent="0.25">
      <c r="A1307" t="s">
        <v>352</v>
      </c>
      <c r="B1307" s="1">
        <v>43600</v>
      </c>
      <c r="C1307">
        <v>14</v>
      </c>
      <c r="D1307" t="s">
        <v>130</v>
      </c>
      <c r="E1307" t="s">
        <v>153</v>
      </c>
      <c r="F1307" t="s">
        <v>154</v>
      </c>
      <c r="H1307">
        <f t="shared" si="20"/>
        <v>0</v>
      </c>
      <c r="I1307" t="s">
        <v>153</v>
      </c>
    </row>
    <row r="1308" spans="1:9" x14ac:dyDescent="0.25">
      <c r="A1308" t="s">
        <v>352</v>
      </c>
      <c r="B1308" s="1">
        <v>43600</v>
      </c>
      <c r="C1308">
        <v>6</v>
      </c>
      <c r="D1308" t="s">
        <v>130</v>
      </c>
      <c r="E1308" t="s">
        <v>249</v>
      </c>
      <c r="F1308" t="s">
        <v>154</v>
      </c>
      <c r="H1308">
        <f t="shared" si="20"/>
        <v>0</v>
      </c>
      <c r="I1308" t="s">
        <v>249</v>
      </c>
    </row>
    <row r="1309" spans="1:9" x14ac:dyDescent="0.25">
      <c r="A1309" t="s">
        <v>352</v>
      </c>
      <c r="B1309" s="1">
        <v>43600</v>
      </c>
      <c r="C1309">
        <v>12</v>
      </c>
      <c r="D1309" t="s">
        <v>132</v>
      </c>
      <c r="E1309" t="s">
        <v>158</v>
      </c>
      <c r="F1309" t="s">
        <v>159</v>
      </c>
      <c r="G1309" t="s">
        <v>135</v>
      </c>
      <c r="H1309" t="str">
        <f t="shared" si="20"/>
        <v>葉蟬</v>
      </c>
      <c r="I1309" t="s">
        <v>158</v>
      </c>
    </row>
    <row r="1310" spans="1:9" x14ac:dyDescent="0.25">
      <c r="A1310" t="s">
        <v>352</v>
      </c>
      <c r="B1310" s="1">
        <v>43600</v>
      </c>
      <c r="C1310">
        <v>1</v>
      </c>
      <c r="D1310" t="s">
        <v>132</v>
      </c>
      <c r="E1310" t="s">
        <v>158</v>
      </c>
      <c r="F1310" t="s">
        <v>159</v>
      </c>
      <c r="G1310" t="s">
        <v>230</v>
      </c>
      <c r="H1310" t="str">
        <f t="shared" si="20"/>
        <v>葉蟬</v>
      </c>
      <c r="I1310" t="s">
        <v>158</v>
      </c>
    </row>
    <row r="1311" spans="1:9" x14ac:dyDescent="0.25">
      <c r="A1311" t="s">
        <v>352</v>
      </c>
      <c r="B1311" s="1">
        <v>43600</v>
      </c>
      <c r="C1311">
        <v>5</v>
      </c>
      <c r="D1311" t="s">
        <v>132</v>
      </c>
      <c r="E1311" t="s">
        <v>169</v>
      </c>
      <c r="F1311" t="s">
        <v>159</v>
      </c>
      <c r="G1311" t="s">
        <v>139</v>
      </c>
      <c r="H1311" t="str">
        <f t="shared" si="20"/>
        <v>飛蝨</v>
      </c>
      <c r="I1311" t="s">
        <v>169</v>
      </c>
    </row>
    <row r="1312" spans="1:9" x14ac:dyDescent="0.25">
      <c r="A1312" t="s">
        <v>352</v>
      </c>
      <c r="B1312" s="1">
        <v>43600</v>
      </c>
      <c r="C1312">
        <v>4</v>
      </c>
      <c r="D1312" t="s">
        <v>132</v>
      </c>
      <c r="E1312" t="s">
        <v>169</v>
      </c>
      <c r="F1312" t="s">
        <v>159</v>
      </c>
      <c r="G1312" t="s">
        <v>128</v>
      </c>
      <c r="H1312" t="str">
        <f t="shared" si="20"/>
        <v>飛蝨</v>
      </c>
      <c r="I1312" t="s">
        <v>169</v>
      </c>
    </row>
    <row r="1313" spans="1:9" x14ac:dyDescent="0.25">
      <c r="A1313" t="s">
        <v>352</v>
      </c>
      <c r="B1313" s="1">
        <v>43600</v>
      </c>
      <c r="C1313">
        <v>1</v>
      </c>
      <c r="D1313" t="s">
        <v>132</v>
      </c>
      <c r="E1313" t="s">
        <v>169</v>
      </c>
      <c r="F1313" t="s">
        <v>159</v>
      </c>
      <c r="G1313" t="s">
        <v>151</v>
      </c>
      <c r="H1313" t="str">
        <f t="shared" si="20"/>
        <v>飛蝨</v>
      </c>
      <c r="I1313" t="s">
        <v>169</v>
      </c>
    </row>
    <row r="1314" spans="1:9" x14ac:dyDescent="0.25">
      <c r="A1314" t="s">
        <v>352</v>
      </c>
      <c r="B1314" s="1">
        <v>43600</v>
      </c>
      <c r="C1314">
        <v>1</v>
      </c>
      <c r="D1314" t="s">
        <v>132</v>
      </c>
      <c r="E1314" t="s">
        <v>207</v>
      </c>
      <c r="F1314" t="s">
        <v>171</v>
      </c>
      <c r="G1314" t="s">
        <v>351</v>
      </c>
      <c r="H1314">
        <f t="shared" si="20"/>
        <v>0</v>
      </c>
      <c r="I1314" t="s">
        <v>207</v>
      </c>
    </row>
    <row r="1315" spans="1:9" x14ac:dyDescent="0.25">
      <c r="A1315" t="s">
        <v>352</v>
      </c>
      <c r="B1315" s="1">
        <v>43600</v>
      </c>
      <c r="C1315">
        <v>1</v>
      </c>
      <c r="D1315" t="s">
        <v>140</v>
      </c>
      <c r="E1315" t="s">
        <v>180</v>
      </c>
      <c r="F1315" t="s">
        <v>161</v>
      </c>
      <c r="G1315" t="s">
        <v>299</v>
      </c>
      <c r="H1315">
        <f t="shared" si="20"/>
        <v>0</v>
      </c>
      <c r="I1315" t="s">
        <v>180</v>
      </c>
    </row>
    <row r="1316" spans="1:9" x14ac:dyDescent="0.25">
      <c r="A1316" t="s">
        <v>352</v>
      </c>
      <c r="B1316" s="1">
        <v>43600</v>
      </c>
      <c r="C1316">
        <v>1</v>
      </c>
      <c r="D1316" t="s">
        <v>138</v>
      </c>
      <c r="E1316" t="s">
        <v>210</v>
      </c>
      <c r="F1316" t="s">
        <v>159</v>
      </c>
      <c r="G1316" t="s">
        <v>238</v>
      </c>
      <c r="H1316">
        <f t="shared" si="20"/>
        <v>0</v>
      </c>
      <c r="I1316" t="s">
        <v>210</v>
      </c>
    </row>
    <row r="1317" spans="1:9" x14ac:dyDescent="0.25">
      <c r="A1317" t="s">
        <v>352</v>
      </c>
      <c r="B1317" s="1">
        <v>43616</v>
      </c>
      <c r="C1317">
        <v>1</v>
      </c>
      <c r="D1317" t="s">
        <v>140</v>
      </c>
      <c r="E1317" t="s">
        <v>232</v>
      </c>
      <c r="F1317" t="s">
        <v>161</v>
      </c>
      <c r="H1317">
        <f t="shared" si="20"/>
        <v>0</v>
      </c>
      <c r="I1317" t="s">
        <v>232</v>
      </c>
    </row>
    <row r="1318" spans="1:9" x14ac:dyDescent="0.25">
      <c r="A1318" t="s">
        <v>352</v>
      </c>
      <c r="B1318" s="1">
        <v>43616</v>
      </c>
      <c r="C1318">
        <v>4</v>
      </c>
      <c r="D1318" t="s">
        <v>130</v>
      </c>
      <c r="E1318" t="s">
        <v>203</v>
      </c>
      <c r="F1318" t="s">
        <v>154</v>
      </c>
      <c r="G1318" t="s">
        <v>214</v>
      </c>
      <c r="H1318">
        <f t="shared" si="20"/>
        <v>0</v>
      </c>
      <c r="I1318" t="s">
        <v>203</v>
      </c>
    </row>
    <row r="1319" spans="1:9" x14ac:dyDescent="0.25">
      <c r="A1319" t="s">
        <v>352</v>
      </c>
      <c r="B1319" s="1">
        <v>43616</v>
      </c>
      <c r="C1319">
        <v>1</v>
      </c>
      <c r="D1319" t="s">
        <v>130</v>
      </c>
      <c r="E1319" t="s">
        <v>349</v>
      </c>
      <c r="F1319" t="s">
        <v>154</v>
      </c>
      <c r="H1319">
        <f t="shared" si="20"/>
        <v>0</v>
      </c>
      <c r="I1319" t="s">
        <v>349</v>
      </c>
    </row>
    <row r="1320" spans="1:9" x14ac:dyDescent="0.25">
      <c r="A1320" t="s">
        <v>352</v>
      </c>
      <c r="B1320" s="1">
        <v>43616</v>
      </c>
      <c r="C1320">
        <v>1</v>
      </c>
      <c r="D1320" t="s">
        <v>133</v>
      </c>
      <c r="E1320" t="s">
        <v>184</v>
      </c>
      <c r="F1320" t="s">
        <v>163</v>
      </c>
      <c r="G1320" t="s">
        <v>233</v>
      </c>
      <c r="H1320" t="str">
        <f t="shared" si="20"/>
        <v>蜘蛛</v>
      </c>
      <c r="I1320" t="s">
        <v>184</v>
      </c>
    </row>
    <row r="1321" spans="1:9" x14ac:dyDescent="0.25">
      <c r="A1321" t="s">
        <v>352</v>
      </c>
      <c r="B1321" s="1">
        <v>43616</v>
      </c>
      <c r="C1321">
        <v>2</v>
      </c>
      <c r="D1321" t="s">
        <v>133</v>
      </c>
      <c r="E1321" t="s">
        <v>184</v>
      </c>
      <c r="F1321" t="s">
        <v>163</v>
      </c>
      <c r="G1321" t="s">
        <v>235</v>
      </c>
      <c r="H1321" t="str">
        <f t="shared" si="20"/>
        <v>蜘蛛</v>
      </c>
      <c r="I1321" t="s">
        <v>184</v>
      </c>
    </row>
    <row r="1322" spans="1:9" x14ac:dyDescent="0.25">
      <c r="A1322" t="s">
        <v>352</v>
      </c>
      <c r="B1322" s="1">
        <v>43616</v>
      </c>
      <c r="C1322">
        <v>2</v>
      </c>
      <c r="D1322" t="s">
        <v>130</v>
      </c>
      <c r="E1322" t="s">
        <v>153</v>
      </c>
      <c r="F1322" t="s">
        <v>154</v>
      </c>
      <c r="H1322">
        <f t="shared" si="20"/>
        <v>0</v>
      </c>
      <c r="I1322" t="s">
        <v>153</v>
      </c>
    </row>
    <row r="1323" spans="1:9" x14ac:dyDescent="0.25">
      <c r="A1323" t="s">
        <v>352</v>
      </c>
      <c r="B1323" s="1">
        <v>43616</v>
      </c>
      <c r="C1323">
        <v>77</v>
      </c>
      <c r="D1323" t="s">
        <v>132</v>
      </c>
      <c r="E1323" t="s">
        <v>158</v>
      </c>
      <c r="F1323" t="s">
        <v>159</v>
      </c>
      <c r="G1323" t="s">
        <v>135</v>
      </c>
      <c r="H1323" t="str">
        <f t="shared" si="20"/>
        <v>葉蟬</v>
      </c>
      <c r="I1323" t="s">
        <v>158</v>
      </c>
    </row>
    <row r="1324" spans="1:9" x14ac:dyDescent="0.25">
      <c r="A1324" t="s">
        <v>352</v>
      </c>
      <c r="B1324" s="1">
        <v>43616</v>
      </c>
      <c r="C1324">
        <v>20</v>
      </c>
      <c r="D1324" t="s">
        <v>132</v>
      </c>
      <c r="E1324" t="s">
        <v>169</v>
      </c>
      <c r="F1324" t="s">
        <v>159</v>
      </c>
      <c r="G1324" t="s">
        <v>128</v>
      </c>
      <c r="H1324" t="str">
        <f t="shared" si="20"/>
        <v>飛蝨</v>
      </c>
      <c r="I1324" t="s">
        <v>169</v>
      </c>
    </row>
    <row r="1325" spans="1:9" x14ac:dyDescent="0.25">
      <c r="A1325" t="s">
        <v>352</v>
      </c>
      <c r="B1325" s="1">
        <v>43616</v>
      </c>
      <c r="C1325">
        <v>2</v>
      </c>
      <c r="D1325" t="s">
        <v>132</v>
      </c>
      <c r="E1325" t="s">
        <v>169</v>
      </c>
      <c r="F1325" t="s">
        <v>159</v>
      </c>
      <c r="G1325" t="s">
        <v>151</v>
      </c>
      <c r="H1325" t="str">
        <f t="shared" si="20"/>
        <v>飛蝨</v>
      </c>
      <c r="I1325" t="s">
        <v>169</v>
      </c>
    </row>
    <row r="1326" spans="1:9" x14ac:dyDescent="0.25">
      <c r="A1326" t="s">
        <v>352</v>
      </c>
      <c r="B1326" s="1">
        <v>43616</v>
      </c>
      <c r="C1326">
        <v>1</v>
      </c>
      <c r="D1326" t="s">
        <v>138</v>
      </c>
      <c r="E1326" t="s">
        <v>210</v>
      </c>
      <c r="F1326" t="s">
        <v>159</v>
      </c>
      <c r="H1326">
        <f t="shared" si="20"/>
        <v>0</v>
      </c>
      <c r="I1326" t="s">
        <v>210</v>
      </c>
    </row>
    <row r="1327" spans="1:9" x14ac:dyDescent="0.25">
      <c r="A1327" t="s">
        <v>352</v>
      </c>
      <c r="B1327" s="1">
        <v>43633</v>
      </c>
      <c r="C1327">
        <v>7</v>
      </c>
      <c r="D1327" t="s">
        <v>140</v>
      </c>
      <c r="E1327" t="s">
        <v>232</v>
      </c>
      <c r="F1327" t="s">
        <v>161</v>
      </c>
      <c r="H1327">
        <f t="shared" si="20"/>
        <v>0</v>
      </c>
      <c r="I1327" t="s">
        <v>232</v>
      </c>
    </row>
    <row r="1328" spans="1:9" x14ac:dyDescent="0.25">
      <c r="A1328" t="s">
        <v>352</v>
      </c>
      <c r="B1328" s="1">
        <v>43633</v>
      </c>
      <c r="C1328">
        <v>5</v>
      </c>
      <c r="D1328" t="s">
        <v>130</v>
      </c>
      <c r="E1328" t="s">
        <v>195</v>
      </c>
      <c r="F1328" t="s">
        <v>154</v>
      </c>
      <c r="H1328">
        <f t="shared" si="20"/>
        <v>0</v>
      </c>
      <c r="I1328" t="s">
        <v>195</v>
      </c>
    </row>
    <row r="1329" spans="1:9" x14ac:dyDescent="0.25">
      <c r="A1329" t="s">
        <v>352</v>
      </c>
      <c r="B1329" s="1">
        <v>43633</v>
      </c>
      <c r="C1329">
        <v>2</v>
      </c>
      <c r="D1329" t="s">
        <v>130</v>
      </c>
      <c r="E1329" t="s">
        <v>203</v>
      </c>
      <c r="F1329" t="s">
        <v>154</v>
      </c>
      <c r="G1329" t="s">
        <v>214</v>
      </c>
      <c r="H1329">
        <f t="shared" si="20"/>
        <v>0</v>
      </c>
      <c r="I1329" t="s">
        <v>203</v>
      </c>
    </row>
    <row r="1330" spans="1:9" x14ac:dyDescent="0.25">
      <c r="A1330" t="s">
        <v>352</v>
      </c>
      <c r="B1330" s="1">
        <v>43633</v>
      </c>
      <c r="C1330">
        <v>1</v>
      </c>
      <c r="D1330" t="s">
        <v>133</v>
      </c>
      <c r="E1330" t="s">
        <v>173</v>
      </c>
      <c r="F1330" t="s">
        <v>163</v>
      </c>
      <c r="H1330" t="str">
        <f t="shared" si="20"/>
        <v>蜘蛛</v>
      </c>
      <c r="I1330" t="s">
        <v>173</v>
      </c>
    </row>
    <row r="1331" spans="1:9" x14ac:dyDescent="0.25">
      <c r="A1331" t="s">
        <v>352</v>
      </c>
      <c r="B1331" s="1">
        <v>43633</v>
      </c>
      <c r="C1331">
        <v>3</v>
      </c>
      <c r="D1331" t="s">
        <v>133</v>
      </c>
      <c r="E1331" t="s">
        <v>184</v>
      </c>
      <c r="F1331" t="s">
        <v>163</v>
      </c>
      <c r="G1331" t="s">
        <v>235</v>
      </c>
      <c r="H1331" t="str">
        <f t="shared" si="20"/>
        <v>蜘蛛</v>
      </c>
      <c r="I1331" t="s">
        <v>184</v>
      </c>
    </row>
    <row r="1332" spans="1:9" x14ac:dyDescent="0.25">
      <c r="A1332" t="s">
        <v>352</v>
      </c>
      <c r="B1332" s="1">
        <v>43633</v>
      </c>
      <c r="C1332">
        <v>1</v>
      </c>
      <c r="D1332" t="s">
        <v>133</v>
      </c>
      <c r="E1332" t="s">
        <v>277</v>
      </c>
      <c r="F1332" t="s">
        <v>163</v>
      </c>
      <c r="H1332" t="str">
        <f t="shared" si="20"/>
        <v>蜘蛛</v>
      </c>
      <c r="I1332" t="s">
        <v>277</v>
      </c>
    </row>
    <row r="1333" spans="1:9" x14ac:dyDescent="0.25">
      <c r="A1333" t="s">
        <v>352</v>
      </c>
      <c r="B1333" s="1">
        <v>43633</v>
      </c>
      <c r="C1333">
        <v>4</v>
      </c>
      <c r="D1333" t="s">
        <v>130</v>
      </c>
      <c r="E1333" t="s">
        <v>153</v>
      </c>
      <c r="F1333" t="s">
        <v>154</v>
      </c>
      <c r="H1333">
        <f t="shared" si="20"/>
        <v>0</v>
      </c>
      <c r="I1333" t="s">
        <v>153</v>
      </c>
    </row>
    <row r="1334" spans="1:9" x14ac:dyDescent="0.25">
      <c r="A1334" t="s">
        <v>352</v>
      </c>
      <c r="B1334" s="1">
        <v>43633</v>
      </c>
      <c r="C1334">
        <v>1</v>
      </c>
      <c r="D1334" t="s">
        <v>130</v>
      </c>
      <c r="E1334" t="s">
        <v>165</v>
      </c>
      <c r="F1334" t="s">
        <v>154</v>
      </c>
      <c r="H1334">
        <f t="shared" si="20"/>
        <v>0</v>
      </c>
      <c r="I1334" t="s">
        <v>165</v>
      </c>
    </row>
    <row r="1335" spans="1:9" x14ac:dyDescent="0.25">
      <c r="A1335" t="s">
        <v>352</v>
      </c>
      <c r="B1335" s="1">
        <v>43633</v>
      </c>
      <c r="C1335">
        <v>450</v>
      </c>
      <c r="D1335" t="s">
        <v>130</v>
      </c>
      <c r="E1335" t="s">
        <v>155</v>
      </c>
      <c r="F1335" t="s">
        <v>154</v>
      </c>
      <c r="G1335" t="s">
        <v>167</v>
      </c>
      <c r="H1335">
        <f t="shared" si="20"/>
        <v>0</v>
      </c>
      <c r="I1335" t="s">
        <v>155</v>
      </c>
    </row>
    <row r="1336" spans="1:9" x14ac:dyDescent="0.25">
      <c r="A1336" t="s">
        <v>352</v>
      </c>
      <c r="B1336" s="1">
        <v>43633</v>
      </c>
      <c r="C1336">
        <v>344</v>
      </c>
      <c r="D1336" t="s">
        <v>132</v>
      </c>
      <c r="E1336" t="s">
        <v>158</v>
      </c>
      <c r="F1336" t="s">
        <v>159</v>
      </c>
      <c r="G1336" t="s">
        <v>135</v>
      </c>
      <c r="H1336" t="str">
        <f t="shared" si="20"/>
        <v>葉蟬</v>
      </c>
      <c r="I1336" t="s">
        <v>158</v>
      </c>
    </row>
    <row r="1337" spans="1:9" x14ac:dyDescent="0.25">
      <c r="A1337" t="s">
        <v>352</v>
      </c>
      <c r="B1337" s="1">
        <v>43633</v>
      </c>
      <c r="C1337">
        <v>8</v>
      </c>
      <c r="D1337" t="s">
        <v>132</v>
      </c>
      <c r="E1337" t="s">
        <v>158</v>
      </c>
      <c r="F1337" t="s">
        <v>159</v>
      </c>
      <c r="G1337" t="s">
        <v>137</v>
      </c>
      <c r="H1337" t="str">
        <f t="shared" si="20"/>
        <v>葉蟬</v>
      </c>
      <c r="I1337" t="s">
        <v>158</v>
      </c>
    </row>
    <row r="1338" spans="1:9" x14ac:dyDescent="0.25">
      <c r="A1338" t="s">
        <v>352</v>
      </c>
      <c r="B1338" s="1">
        <v>43633</v>
      </c>
      <c r="C1338">
        <v>62</v>
      </c>
      <c r="D1338" t="s">
        <v>132</v>
      </c>
      <c r="E1338" t="s">
        <v>169</v>
      </c>
      <c r="F1338" t="s">
        <v>159</v>
      </c>
      <c r="G1338" t="s">
        <v>128</v>
      </c>
      <c r="H1338" t="str">
        <f t="shared" si="20"/>
        <v>飛蝨</v>
      </c>
      <c r="I1338" t="s">
        <v>169</v>
      </c>
    </row>
    <row r="1339" spans="1:9" x14ac:dyDescent="0.25">
      <c r="A1339" t="s">
        <v>352</v>
      </c>
      <c r="B1339" s="1">
        <v>43633</v>
      </c>
      <c r="C1339">
        <v>1</v>
      </c>
      <c r="D1339" t="s">
        <v>138</v>
      </c>
      <c r="E1339" t="s">
        <v>210</v>
      </c>
      <c r="F1339" t="s">
        <v>159</v>
      </c>
      <c r="H1339">
        <f t="shared" si="20"/>
        <v>0</v>
      </c>
      <c r="I1339" t="s">
        <v>210</v>
      </c>
    </row>
    <row r="1340" spans="1:9" x14ac:dyDescent="0.25">
      <c r="A1340" t="s">
        <v>352</v>
      </c>
      <c r="B1340" s="1">
        <v>43633</v>
      </c>
      <c r="C1340">
        <v>5</v>
      </c>
      <c r="D1340" t="s">
        <v>130</v>
      </c>
      <c r="E1340" t="s">
        <v>220</v>
      </c>
      <c r="F1340" t="s">
        <v>161</v>
      </c>
      <c r="H1340">
        <f t="shared" si="20"/>
        <v>0</v>
      </c>
      <c r="I1340" t="s">
        <v>220</v>
      </c>
    </row>
    <row r="1341" spans="1:9" x14ac:dyDescent="0.25">
      <c r="A1341" t="s">
        <v>352</v>
      </c>
      <c r="B1341" s="1">
        <v>43633</v>
      </c>
      <c r="C1341">
        <v>1</v>
      </c>
      <c r="D1341" t="s">
        <v>134</v>
      </c>
      <c r="E1341" t="s">
        <v>211</v>
      </c>
      <c r="F1341" t="s">
        <v>163</v>
      </c>
      <c r="H1341">
        <f t="shared" si="20"/>
        <v>0</v>
      </c>
      <c r="I1341" t="s">
        <v>211</v>
      </c>
    </row>
    <row r="1342" spans="1:9" x14ac:dyDescent="0.25">
      <c r="A1342" t="s">
        <v>352</v>
      </c>
      <c r="B1342" s="1">
        <v>43633</v>
      </c>
      <c r="C1342">
        <v>1</v>
      </c>
      <c r="D1342" t="s">
        <v>132</v>
      </c>
      <c r="E1342" t="s">
        <v>191</v>
      </c>
      <c r="F1342" t="s">
        <v>163</v>
      </c>
      <c r="H1342">
        <f t="shared" si="20"/>
        <v>0</v>
      </c>
      <c r="I1342" t="s">
        <v>191</v>
      </c>
    </row>
    <row r="1343" spans="1:9" x14ac:dyDescent="0.25">
      <c r="A1343" t="s">
        <v>352</v>
      </c>
      <c r="B1343" s="1">
        <v>43633</v>
      </c>
      <c r="C1343">
        <v>3</v>
      </c>
      <c r="D1343" t="s">
        <v>140</v>
      </c>
      <c r="E1343" t="s">
        <v>193</v>
      </c>
      <c r="F1343" t="s">
        <v>161</v>
      </c>
      <c r="H1343">
        <f t="shared" si="20"/>
        <v>0</v>
      </c>
      <c r="I1343" t="s">
        <v>193</v>
      </c>
    </row>
    <row r="1344" spans="1:9" x14ac:dyDescent="0.25">
      <c r="A1344" t="s">
        <v>343</v>
      </c>
      <c r="B1344" s="1">
        <v>43642</v>
      </c>
      <c r="C1344" s="15">
        <v>2</v>
      </c>
      <c r="D1344" t="s">
        <v>753</v>
      </c>
      <c r="E1344" t="s">
        <v>754</v>
      </c>
      <c r="F1344" t="s">
        <v>38</v>
      </c>
      <c r="G1344" t="s">
        <v>755</v>
      </c>
      <c r="H1344" t="str">
        <f t="shared" si="20"/>
        <v>飛蝨</v>
      </c>
      <c r="I1344" t="s">
        <v>754</v>
      </c>
    </row>
    <row r="1345" spans="1:9" x14ac:dyDescent="0.25">
      <c r="A1345" t="s">
        <v>343</v>
      </c>
      <c r="B1345" s="1">
        <v>43642</v>
      </c>
      <c r="C1345" s="15">
        <v>130</v>
      </c>
      <c r="D1345" t="s">
        <v>756</v>
      </c>
      <c r="E1345" t="s">
        <v>757</v>
      </c>
      <c r="F1345" t="s">
        <v>758</v>
      </c>
      <c r="G1345" t="s">
        <v>759</v>
      </c>
      <c r="H1345" t="str">
        <f t="shared" si="20"/>
        <v>葉蟬</v>
      </c>
      <c r="I1345" t="s">
        <v>757</v>
      </c>
    </row>
    <row r="1346" spans="1:9" x14ac:dyDescent="0.25">
      <c r="A1346" t="s">
        <v>343</v>
      </c>
      <c r="B1346" s="1">
        <v>43642</v>
      </c>
      <c r="C1346" s="15">
        <v>11</v>
      </c>
      <c r="D1346" t="s">
        <v>35</v>
      </c>
      <c r="E1346" t="s">
        <v>760</v>
      </c>
      <c r="F1346" t="s">
        <v>758</v>
      </c>
      <c r="G1346" t="s">
        <v>761</v>
      </c>
      <c r="H1346" t="str">
        <f t="shared" si="20"/>
        <v>葉蟬</v>
      </c>
      <c r="I1346" t="s">
        <v>760</v>
      </c>
    </row>
    <row r="1347" spans="1:9" x14ac:dyDescent="0.25">
      <c r="A1347" t="s">
        <v>343</v>
      </c>
      <c r="B1347" s="1">
        <v>43642</v>
      </c>
      <c r="C1347" s="15">
        <v>2</v>
      </c>
      <c r="D1347" t="s">
        <v>762</v>
      </c>
      <c r="E1347" t="s">
        <v>763</v>
      </c>
      <c r="F1347" t="s">
        <v>764</v>
      </c>
      <c r="G1347" t="s">
        <v>579</v>
      </c>
      <c r="H1347" t="str">
        <f t="shared" si="20"/>
        <v>瓢蟲</v>
      </c>
      <c r="I1347" t="s">
        <v>763</v>
      </c>
    </row>
    <row r="1348" spans="1:9" x14ac:dyDescent="0.25">
      <c r="A1348" t="s">
        <v>343</v>
      </c>
      <c r="B1348" s="1">
        <v>43642</v>
      </c>
      <c r="C1348" s="15">
        <v>2</v>
      </c>
      <c r="D1348" t="s">
        <v>765</v>
      </c>
      <c r="E1348" t="s">
        <v>766</v>
      </c>
      <c r="F1348" t="s">
        <v>767</v>
      </c>
      <c r="H1348">
        <f t="shared" si="20"/>
        <v>0</v>
      </c>
      <c r="I1348" t="s">
        <v>766</v>
      </c>
    </row>
    <row r="1349" spans="1:9" x14ac:dyDescent="0.25">
      <c r="A1349" t="s">
        <v>343</v>
      </c>
      <c r="B1349" s="1">
        <v>43642</v>
      </c>
      <c r="C1349" s="15">
        <v>1</v>
      </c>
      <c r="D1349" t="s">
        <v>765</v>
      </c>
      <c r="E1349" t="s">
        <v>768</v>
      </c>
      <c r="F1349" t="s">
        <v>769</v>
      </c>
      <c r="H1349">
        <f t="shared" si="20"/>
        <v>0</v>
      </c>
      <c r="I1349" t="s">
        <v>768</v>
      </c>
    </row>
    <row r="1350" spans="1:9" x14ac:dyDescent="0.25">
      <c r="A1350" t="s">
        <v>343</v>
      </c>
      <c r="B1350" s="1">
        <v>43642</v>
      </c>
      <c r="C1350" s="15">
        <v>3</v>
      </c>
      <c r="D1350" t="s">
        <v>17</v>
      </c>
      <c r="E1350" t="s">
        <v>770</v>
      </c>
      <c r="F1350" t="s">
        <v>771</v>
      </c>
      <c r="H1350">
        <f t="shared" si="20"/>
        <v>0</v>
      </c>
      <c r="I1350" t="s">
        <v>770</v>
      </c>
    </row>
    <row r="1351" spans="1:9" x14ac:dyDescent="0.25">
      <c r="A1351" t="s">
        <v>343</v>
      </c>
      <c r="B1351" s="1">
        <v>43642</v>
      </c>
      <c r="C1351" s="15">
        <v>1</v>
      </c>
      <c r="D1351" t="s">
        <v>772</v>
      </c>
      <c r="E1351" t="s">
        <v>773</v>
      </c>
      <c r="F1351" t="s">
        <v>774</v>
      </c>
      <c r="H1351">
        <f t="shared" si="20"/>
        <v>0</v>
      </c>
      <c r="I1351" t="s">
        <v>773</v>
      </c>
    </row>
    <row r="1352" spans="1:9" x14ac:dyDescent="0.25">
      <c r="A1352" t="s">
        <v>343</v>
      </c>
      <c r="B1352" s="1">
        <v>43642</v>
      </c>
      <c r="C1352" s="15">
        <v>2</v>
      </c>
      <c r="D1352" t="s">
        <v>775</v>
      </c>
      <c r="E1352" t="s">
        <v>776</v>
      </c>
      <c r="F1352" t="s">
        <v>777</v>
      </c>
      <c r="H1352">
        <f t="shared" si="20"/>
        <v>0</v>
      </c>
      <c r="I1352" t="s">
        <v>776</v>
      </c>
    </row>
    <row r="1353" spans="1:9" x14ac:dyDescent="0.25">
      <c r="A1353" t="s">
        <v>343</v>
      </c>
      <c r="B1353" s="1">
        <v>43642</v>
      </c>
      <c r="C1353" s="15">
        <v>1</v>
      </c>
      <c r="D1353" t="s">
        <v>778</v>
      </c>
      <c r="E1353" t="s">
        <v>779</v>
      </c>
      <c r="F1353" t="s">
        <v>764</v>
      </c>
      <c r="H1353" t="str">
        <f t="shared" si="20"/>
        <v>蜘蛛</v>
      </c>
      <c r="I1353" t="s">
        <v>779</v>
      </c>
    </row>
    <row r="1354" spans="1:9" x14ac:dyDescent="0.25">
      <c r="A1354" t="s">
        <v>343</v>
      </c>
      <c r="B1354" s="1">
        <v>43642</v>
      </c>
      <c r="C1354" s="15">
        <v>1</v>
      </c>
      <c r="D1354" t="s">
        <v>681</v>
      </c>
      <c r="E1354" t="s">
        <v>780</v>
      </c>
      <c r="F1354" t="s">
        <v>758</v>
      </c>
      <c r="G1354" t="s">
        <v>781</v>
      </c>
      <c r="H1354">
        <f t="shared" si="20"/>
        <v>0</v>
      </c>
      <c r="I1354" t="s">
        <v>780</v>
      </c>
    </row>
    <row r="1355" spans="1:9" x14ac:dyDescent="0.25">
      <c r="A1355" t="s">
        <v>343</v>
      </c>
      <c r="B1355" s="1">
        <v>43642</v>
      </c>
      <c r="C1355" s="15">
        <v>8</v>
      </c>
      <c r="D1355" t="s">
        <v>9</v>
      </c>
      <c r="E1355" t="s">
        <v>782</v>
      </c>
      <c r="F1355" t="s">
        <v>771</v>
      </c>
      <c r="H1355">
        <f t="shared" si="20"/>
        <v>0</v>
      </c>
      <c r="I1355" t="s">
        <v>782</v>
      </c>
    </row>
    <row r="1356" spans="1:9" x14ac:dyDescent="0.25">
      <c r="A1356" t="s">
        <v>343</v>
      </c>
      <c r="B1356" s="1">
        <v>43642</v>
      </c>
      <c r="C1356" s="15">
        <v>2</v>
      </c>
      <c r="D1356" t="s">
        <v>783</v>
      </c>
      <c r="E1356" t="s">
        <v>784</v>
      </c>
      <c r="F1356" t="s">
        <v>785</v>
      </c>
      <c r="G1356" t="s">
        <v>786</v>
      </c>
      <c r="H1356">
        <f t="shared" si="20"/>
        <v>0</v>
      </c>
      <c r="I1356" t="s">
        <v>784</v>
      </c>
    </row>
    <row r="1357" spans="1:9" x14ac:dyDescent="0.25">
      <c r="A1357" t="s">
        <v>356</v>
      </c>
      <c r="B1357" s="1">
        <v>43537</v>
      </c>
      <c r="C1357">
        <v>2</v>
      </c>
      <c r="D1357" t="s">
        <v>130</v>
      </c>
      <c r="E1357" t="s">
        <v>153</v>
      </c>
      <c r="F1357" t="s">
        <v>154</v>
      </c>
      <c r="H1357">
        <f t="shared" si="20"/>
        <v>0</v>
      </c>
      <c r="I1357" t="s">
        <v>153</v>
      </c>
    </row>
    <row r="1358" spans="1:9" x14ac:dyDescent="0.25">
      <c r="A1358" t="s">
        <v>356</v>
      </c>
      <c r="B1358" s="1">
        <v>43537</v>
      </c>
      <c r="C1358">
        <v>5</v>
      </c>
      <c r="D1358" t="s">
        <v>130</v>
      </c>
      <c r="E1358" t="s">
        <v>155</v>
      </c>
      <c r="F1358" t="s">
        <v>154</v>
      </c>
      <c r="G1358" t="s">
        <v>167</v>
      </c>
      <c r="H1358">
        <f t="shared" si="20"/>
        <v>0</v>
      </c>
      <c r="I1358" t="s">
        <v>155</v>
      </c>
    </row>
    <row r="1359" spans="1:9" x14ac:dyDescent="0.25">
      <c r="A1359" t="s">
        <v>356</v>
      </c>
      <c r="B1359" s="1">
        <v>43537</v>
      </c>
      <c r="C1359">
        <v>2</v>
      </c>
      <c r="D1359" t="s">
        <v>130</v>
      </c>
      <c r="E1359" t="s">
        <v>155</v>
      </c>
      <c r="F1359" t="s">
        <v>154</v>
      </c>
      <c r="G1359" t="s">
        <v>156</v>
      </c>
      <c r="H1359">
        <f t="shared" si="20"/>
        <v>0</v>
      </c>
      <c r="I1359" t="s">
        <v>155</v>
      </c>
    </row>
    <row r="1360" spans="1:9" x14ac:dyDescent="0.25">
      <c r="A1360" t="s">
        <v>356</v>
      </c>
      <c r="B1360" s="1">
        <v>43537</v>
      </c>
      <c r="C1360">
        <v>6</v>
      </c>
      <c r="D1360" t="s">
        <v>130</v>
      </c>
      <c r="E1360" t="s">
        <v>155</v>
      </c>
      <c r="F1360" t="s">
        <v>154</v>
      </c>
      <c r="G1360" t="s">
        <v>157</v>
      </c>
      <c r="H1360">
        <f t="shared" si="20"/>
        <v>0</v>
      </c>
      <c r="I1360" t="s">
        <v>155</v>
      </c>
    </row>
    <row r="1361" spans="1:9" x14ac:dyDescent="0.25">
      <c r="A1361" t="s">
        <v>356</v>
      </c>
      <c r="B1361" s="1">
        <v>43551</v>
      </c>
      <c r="C1361">
        <v>1</v>
      </c>
      <c r="D1361" t="s">
        <v>132</v>
      </c>
      <c r="E1361" t="s">
        <v>170</v>
      </c>
      <c r="F1361" t="s">
        <v>171</v>
      </c>
      <c r="H1361">
        <f t="shared" si="20"/>
        <v>0</v>
      </c>
      <c r="I1361" t="s">
        <v>170</v>
      </c>
    </row>
    <row r="1362" spans="1:9" x14ac:dyDescent="0.25">
      <c r="A1362" t="s">
        <v>356</v>
      </c>
      <c r="B1362" s="1">
        <v>43551</v>
      </c>
      <c r="C1362">
        <v>1</v>
      </c>
      <c r="D1362" t="s">
        <v>130</v>
      </c>
      <c r="E1362" t="s">
        <v>162</v>
      </c>
      <c r="F1362" t="s">
        <v>163</v>
      </c>
      <c r="H1362">
        <f t="shared" si="20"/>
        <v>0</v>
      </c>
      <c r="I1362" t="s">
        <v>162</v>
      </c>
    </row>
    <row r="1363" spans="1:9" x14ac:dyDescent="0.25">
      <c r="A1363" t="s">
        <v>356</v>
      </c>
      <c r="B1363" s="1">
        <v>43551</v>
      </c>
      <c r="C1363">
        <v>6</v>
      </c>
      <c r="D1363" t="s">
        <v>130</v>
      </c>
      <c r="E1363" t="s">
        <v>153</v>
      </c>
      <c r="F1363" t="s">
        <v>154</v>
      </c>
      <c r="H1363">
        <f t="shared" si="20"/>
        <v>0</v>
      </c>
      <c r="I1363" t="s">
        <v>153</v>
      </c>
    </row>
    <row r="1364" spans="1:9" x14ac:dyDescent="0.25">
      <c r="A1364" t="s">
        <v>356</v>
      </c>
      <c r="B1364" s="1">
        <v>43551</v>
      </c>
      <c r="C1364">
        <v>1</v>
      </c>
      <c r="D1364" t="s">
        <v>134</v>
      </c>
      <c r="E1364" t="s">
        <v>149</v>
      </c>
      <c r="F1364" t="s">
        <v>159</v>
      </c>
      <c r="G1364" t="s">
        <v>176</v>
      </c>
      <c r="H1364">
        <f t="shared" si="20"/>
        <v>0</v>
      </c>
      <c r="I1364" t="s">
        <v>149</v>
      </c>
    </row>
    <row r="1365" spans="1:9" x14ac:dyDescent="0.25">
      <c r="A1365" t="s">
        <v>356</v>
      </c>
      <c r="B1365" s="1">
        <v>43551</v>
      </c>
      <c r="C1365">
        <v>22</v>
      </c>
      <c r="D1365" t="s">
        <v>130</v>
      </c>
      <c r="E1365" t="s">
        <v>155</v>
      </c>
      <c r="F1365" t="s">
        <v>154</v>
      </c>
      <c r="G1365" t="s">
        <v>167</v>
      </c>
      <c r="H1365">
        <f t="shared" ref="H1365:H1428" si="21">IF(OR(COUNTIF(E1365,"飛蝨*"),COUNTIF(E1365,"稻蝨*")),"飛蝨",IF(COUNTIF(E1365,"葉蟬*"),"葉蟬",IF(COUNTIF(E1365,"瓢蟲*"),"瓢蟲",IF(COUNTIF(D1365,"蜘蛛*"),"蜘蛛", 0))))</f>
        <v>0</v>
      </c>
      <c r="I1365" t="s">
        <v>155</v>
      </c>
    </row>
    <row r="1366" spans="1:9" x14ac:dyDescent="0.25">
      <c r="A1366" t="s">
        <v>356</v>
      </c>
      <c r="B1366" s="1">
        <v>43551</v>
      </c>
      <c r="C1366">
        <v>9</v>
      </c>
      <c r="D1366" t="s">
        <v>130</v>
      </c>
      <c r="E1366" t="s">
        <v>155</v>
      </c>
      <c r="F1366" t="s">
        <v>154</v>
      </c>
      <c r="G1366" t="s">
        <v>156</v>
      </c>
      <c r="H1366">
        <f t="shared" si="21"/>
        <v>0</v>
      </c>
      <c r="I1366" t="s">
        <v>155</v>
      </c>
    </row>
    <row r="1367" spans="1:9" x14ac:dyDescent="0.25">
      <c r="A1367" t="s">
        <v>356</v>
      </c>
      <c r="B1367" s="1">
        <v>43551</v>
      </c>
      <c r="C1367">
        <v>40</v>
      </c>
      <c r="D1367" t="s">
        <v>130</v>
      </c>
      <c r="E1367" t="s">
        <v>155</v>
      </c>
      <c r="F1367" t="s">
        <v>154</v>
      </c>
      <c r="G1367" t="s">
        <v>157</v>
      </c>
      <c r="H1367">
        <f t="shared" si="21"/>
        <v>0</v>
      </c>
      <c r="I1367" t="s">
        <v>155</v>
      </c>
    </row>
    <row r="1368" spans="1:9" x14ac:dyDescent="0.25">
      <c r="A1368" t="s">
        <v>356</v>
      </c>
      <c r="B1368" s="1">
        <v>43551</v>
      </c>
      <c r="C1368">
        <v>5</v>
      </c>
      <c r="D1368" t="s">
        <v>130</v>
      </c>
      <c r="E1368" t="s">
        <v>155</v>
      </c>
      <c r="F1368" t="s">
        <v>154</v>
      </c>
      <c r="G1368" t="s">
        <v>168</v>
      </c>
      <c r="H1368">
        <f t="shared" si="21"/>
        <v>0</v>
      </c>
      <c r="I1368" t="s">
        <v>155</v>
      </c>
    </row>
    <row r="1369" spans="1:9" x14ac:dyDescent="0.25">
      <c r="A1369" t="s">
        <v>356</v>
      </c>
      <c r="B1369" s="1">
        <v>43551</v>
      </c>
      <c r="C1369">
        <v>1</v>
      </c>
      <c r="D1369" t="s">
        <v>132</v>
      </c>
      <c r="E1369" t="s">
        <v>169</v>
      </c>
      <c r="F1369" t="s">
        <v>159</v>
      </c>
      <c r="G1369" t="s">
        <v>139</v>
      </c>
      <c r="H1369" t="str">
        <f t="shared" si="21"/>
        <v>飛蝨</v>
      </c>
      <c r="I1369" t="s">
        <v>169</v>
      </c>
    </row>
    <row r="1370" spans="1:9" x14ac:dyDescent="0.25">
      <c r="A1370" t="s">
        <v>356</v>
      </c>
      <c r="B1370" s="1">
        <v>43565</v>
      </c>
      <c r="C1370">
        <v>3</v>
      </c>
      <c r="D1370" t="s">
        <v>130</v>
      </c>
      <c r="E1370" t="s">
        <v>195</v>
      </c>
      <c r="F1370" t="s">
        <v>154</v>
      </c>
      <c r="H1370">
        <f t="shared" si="21"/>
        <v>0</v>
      </c>
      <c r="I1370" t="s">
        <v>195</v>
      </c>
    </row>
    <row r="1371" spans="1:9" x14ac:dyDescent="0.25">
      <c r="A1371" t="s">
        <v>356</v>
      </c>
      <c r="B1371" s="1">
        <v>43565</v>
      </c>
      <c r="C1371">
        <v>1</v>
      </c>
      <c r="D1371" t="s">
        <v>140</v>
      </c>
      <c r="E1371" t="s">
        <v>197</v>
      </c>
      <c r="F1371" t="s">
        <v>161</v>
      </c>
      <c r="H1371">
        <f t="shared" si="21"/>
        <v>0</v>
      </c>
      <c r="I1371" t="s">
        <v>197</v>
      </c>
    </row>
    <row r="1372" spans="1:9" x14ac:dyDescent="0.25">
      <c r="A1372" t="s">
        <v>356</v>
      </c>
      <c r="B1372" s="1">
        <v>43565</v>
      </c>
      <c r="C1372">
        <v>2</v>
      </c>
      <c r="D1372" t="s">
        <v>130</v>
      </c>
      <c r="E1372" t="s">
        <v>162</v>
      </c>
      <c r="F1372" t="s">
        <v>163</v>
      </c>
      <c r="H1372">
        <f t="shared" si="21"/>
        <v>0</v>
      </c>
      <c r="I1372" t="s">
        <v>162</v>
      </c>
    </row>
    <row r="1373" spans="1:9" x14ac:dyDescent="0.25">
      <c r="A1373" t="s">
        <v>356</v>
      </c>
      <c r="B1373" s="1">
        <v>43565</v>
      </c>
      <c r="C1373">
        <v>13</v>
      </c>
      <c r="D1373" t="s">
        <v>130</v>
      </c>
      <c r="E1373" t="s">
        <v>153</v>
      </c>
      <c r="F1373" t="s">
        <v>154</v>
      </c>
      <c r="H1373">
        <f t="shared" si="21"/>
        <v>0</v>
      </c>
      <c r="I1373" t="s">
        <v>153</v>
      </c>
    </row>
    <row r="1374" spans="1:9" x14ac:dyDescent="0.25">
      <c r="A1374" t="s">
        <v>356</v>
      </c>
      <c r="B1374" s="1">
        <v>43565</v>
      </c>
      <c r="C1374">
        <v>1</v>
      </c>
      <c r="D1374" t="s">
        <v>130</v>
      </c>
      <c r="E1374" t="s">
        <v>153</v>
      </c>
      <c r="F1374" t="s">
        <v>163</v>
      </c>
      <c r="G1374" t="s">
        <v>227</v>
      </c>
      <c r="H1374">
        <f t="shared" si="21"/>
        <v>0</v>
      </c>
      <c r="I1374" t="s">
        <v>153</v>
      </c>
    </row>
    <row r="1375" spans="1:9" x14ac:dyDescent="0.25">
      <c r="A1375" t="s">
        <v>356</v>
      </c>
      <c r="B1375" s="1">
        <v>43565</v>
      </c>
      <c r="C1375">
        <v>3</v>
      </c>
      <c r="D1375" t="s">
        <v>130</v>
      </c>
      <c r="E1375" t="s">
        <v>165</v>
      </c>
      <c r="F1375" t="s">
        <v>163</v>
      </c>
      <c r="G1375" t="s">
        <v>290</v>
      </c>
      <c r="H1375">
        <f t="shared" si="21"/>
        <v>0</v>
      </c>
      <c r="I1375" t="s">
        <v>165</v>
      </c>
    </row>
    <row r="1376" spans="1:9" x14ac:dyDescent="0.25">
      <c r="A1376" t="s">
        <v>356</v>
      </c>
      <c r="B1376" s="1">
        <v>43565</v>
      </c>
      <c r="C1376">
        <v>210</v>
      </c>
      <c r="D1376" t="s">
        <v>130</v>
      </c>
      <c r="E1376" t="s">
        <v>155</v>
      </c>
      <c r="F1376" t="s">
        <v>154</v>
      </c>
      <c r="G1376" t="s">
        <v>167</v>
      </c>
      <c r="H1376">
        <f t="shared" si="21"/>
        <v>0</v>
      </c>
      <c r="I1376" t="s">
        <v>155</v>
      </c>
    </row>
    <row r="1377" spans="1:9" x14ac:dyDescent="0.25">
      <c r="A1377" t="s">
        <v>356</v>
      </c>
      <c r="B1377" s="1">
        <v>43565</v>
      </c>
      <c r="C1377">
        <v>27</v>
      </c>
      <c r="D1377" t="s">
        <v>130</v>
      </c>
      <c r="E1377" t="s">
        <v>155</v>
      </c>
      <c r="F1377" t="s">
        <v>154</v>
      </c>
      <c r="G1377" t="s">
        <v>157</v>
      </c>
      <c r="H1377">
        <f t="shared" si="21"/>
        <v>0</v>
      </c>
      <c r="I1377" t="s">
        <v>155</v>
      </c>
    </row>
    <row r="1378" spans="1:9" x14ac:dyDescent="0.25">
      <c r="A1378" t="s">
        <v>356</v>
      </c>
      <c r="B1378" s="1">
        <v>43565</v>
      </c>
      <c r="C1378">
        <v>1</v>
      </c>
      <c r="D1378" t="s">
        <v>132</v>
      </c>
      <c r="E1378" t="s">
        <v>158</v>
      </c>
      <c r="F1378" t="s">
        <v>159</v>
      </c>
      <c r="G1378" t="s">
        <v>135</v>
      </c>
      <c r="H1378" t="str">
        <f t="shared" si="21"/>
        <v>葉蟬</v>
      </c>
      <c r="I1378" t="s">
        <v>158</v>
      </c>
    </row>
    <row r="1379" spans="1:9" x14ac:dyDescent="0.25">
      <c r="A1379" t="s">
        <v>356</v>
      </c>
      <c r="B1379" s="1">
        <v>43565</v>
      </c>
      <c r="C1379">
        <v>1</v>
      </c>
      <c r="D1379" t="s">
        <v>141</v>
      </c>
      <c r="E1379" t="s">
        <v>187</v>
      </c>
      <c r="F1379" t="s">
        <v>159</v>
      </c>
      <c r="G1379" t="s">
        <v>188</v>
      </c>
      <c r="H1379">
        <f t="shared" si="21"/>
        <v>0</v>
      </c>
      <c r="I1379" t="s">
        <v>187</v>
      </c>
    </row>
    <row r="1380" spans="1:9" x14ac:dyDescent="0.25">
      <c r="A1380" t="s">
        <v>356</v>
      </c>
      <c r="B1380" s="1">
        <v>43565</v>
      </c>
      <c r="C1380">
        <v>2</v>
      </c>
      <c r="D1380" t="s">
        <v>130</v>
      </c>
      <c r="E1380" t="s">
        <v>339</v>
      </c>
      <c r="F1380" t="s">
        <v>154</v>
      </c>
      <c r="H1380">
        <f t="shared" si="21"/>
        <v>0</v>
      </c>
      <c r="I1380" t="s">
        <v>339</v>
      </c>
    </row>
    <row r="1381" spans="1:9" x14ac:dyDescent="0.25">
      <c r="A1381" t="s">
        <v>356</v>
      </c>
      <c r="B1381" s="1">
        <v>43579</v>
      </c>
      <c r="C1381">
        <v>1</v>
      </c>
      <c r="D1381" t="s">
        <v>140</v>
      </c>
      <c r="E1381" t="s">
        <v>232</v>
      </c>
      <c r="F1381" t="s">
        <v>161</v>
      </c>
      <c r="H1381">
        <f t="shared" si="21"/>
        <v>0</v>
      </c>
      <c r="I1381" t="s">
        <v>232</v>
      </c>
    </row>
    <row r="1382" spans="1:9" x14ac:dyDescent="0.25">
      <c r="A1382" t="s">
        <v>356</v>
      </c>
      <c r="B1382" s="1">
        <v>43579</v>
      </c>
      <c r="C1382">
        <v>2</v>
      </c>
      <c r="D1382" t="s">
        <v>130</v>
      </c>
      <c r="E1382" t="s">
        <v>195</v>
      </c>
      <c r="F1382" t="s">
        <v>154</v>
      </c>
      <c r="H1382">
        <f t="shared" si="21"/>
        <v>0</v>
      </c>
      <c r="I1382" t="s">
        <v>195</v>
      </c>
    </row>
    <row r="1383" spans="1:9" x14ac:dyDescent="0.25">
      <c r="A1383" t="s">
        <v>356</v>
      </c>
      <c r="B1383" s="1">
        <v>43579</v>
      </c>
      <c r="C1383">
        <v>4</v>
      </c>
      <c r="D1383" t="s">
        <v>130</v>
      </c>
      <c r="E1383" t="s">
        <v>162</v>
      </c>
      <c r="F1383" t="s">
        <v>163</v>
      </c>
      <c r="H1383">
        <f t="shared" si="21"/>
        <v>0</v>
      </c>
      <c r="I1383" t="s">
        <v>162</v>
      </c>
    </row>
    <row r="1384" spans="1:9" x14ac:dyDescent="0.25">
      <c r="A1384" t="s">
        <v>356</v>
      </c>
      <c r="B1384" s="1">
        <v>43579</v>
      </c>
      <c r="C1384">
        <v>15</v>
      </c>
      <c r="D1384" t="s">
        <v>130</v>
      </c>
      <c r="E1384" t="s">
        <v>153</v>
      </c>
      <c r="F1384" t="s">
        <v>154</v>
      </c>
      <c r="H1384">
        <f t="shared" si="21"/>
        <v>0</v>
      </c>
      <c r="I1384" t="s">
        <v>153</v>
      </c>
    </row>
    <row r="1385" spans="1:9" x14ac:dyDescent="0.25">
      <c r="A1385" t="s">
        <v>356</v>
      </c>
      <c r="B1385" s="1">
        <v>43579</v>
      </c>
      <c r="C1385">
        <v>30</v>
      </c>
      <c r="D1385" t="s">
        <v>130</v>
      </c>
      <c r="E1385" t="s">
        <v>153</v>
      </c>
      <c r="F1385" t="s">
        <v>163</v>
      </c>
      <c r="G1385" t="s">
        <v>227</v>
      </c>
      <c r="H1385">
        <f t="shared" si="21"/>
        <v>0</v>
      </c>
      <c r="I1385" t="s">
        <v>153</v>
      </c>
    </row>
    <row r="1386" spans="1:9" x14ac:dyDescent="0.25">
      <c r="A1386" t="s">
        <v>356</v>
      </c>
      <c r="B1386" s="1">
        <v>43579</v>
      </c>
      <c r="C1386">
        <v>1</v>
      </c>
      <c r="D1386" t="s">
        <v>141</v>
      </c>
      <c r="E1386" t="s">
        <v>228</v>
      </c>
      <c r="F1386" t="s">
        <v>171</v>
      </c>
      <c r="H1386">
        <f t="shared" si="21"/>
        <v>0</v>
      </c>
      <c r="I1386" t="s">
        <v>228</v>
      </c>
    </row>
    <row r="1387" spans="1:9" x14ac:dyDescent="0.25">
      <c r="A1387" t="s">
        <v>356</v>
      </c>
      <c r="B1387" s="1">
        <v>43579</v>
      </c>
      <c r="C1387">
        <v>17</v>
      </c>
      <c r="D1387" t="s">
        <v>130</v>
      </c>
      <c r="E1387" t="s">
        <v>155</v>
      </c>
      <c r="F1387" t="s">
        <v>154</v>
      </c>
      <c r="G1387" t="s">
        <v>166</v>
      </c>
      <c r="H1387">
        <f t="shared" si="21"/>
        <v>0</v>
      </c>
      <c r="I1387" t="s">
        <v>155</v>
      </c>
    </row>
    <row r="1388" spans="1:9" x14ac:dyDescent="0.25">
      <c r="A1388" t="s">
        <v>356</v>
      </c>
      <c r="B1388" s="1">
        <v>43579</v>
      </c>
      <c r="C1388">
        <v>55</v>
      </c>
      <c r="D1388" t="s">
        <v>130</v>
      </c>
      <c r="E1388" t="s">
        <v>155</v>
      </c>
      <c r="F1388" t="s">
        <v>154</v>
      </c>
      <c r="G1388" t="s">
        <v>167</v>
      </c>
      <c r="H1388">
        <f t="shared" si="21"/>
        <v>0</v>
      </c>
      <c r="I1388" t="s">
        <v>155</v>
      </c>
    </row>
    <row r="1389" spans="1:9" x14ac:dyDescent="0.25">
      <c r="A1389" t="s">
        <v>356</v>
      </c>
      <c r="B1389" s="1">
        <v>43579</v>
      </c>
      <c r="C1389">
        <v>3</v>
      </c>
      <c r="D1389" t="s">
        <v>130</v>
      </c>
      <c r="E1389" t="s">
        <v>269</v>
      </c>
      <c r="F1389" t="s">
        <v>163</v>
      </c>
      <c r="H1389">
        <f t="shared" si="21"/>
        <v>0</v>
      </c>
      <c r="I1389" t="s">
        <v>269</v>
      </c>
    </row>
    <row r="1390" spans="1:9" x14ac:dyDescent="0.25">
      <c r="A1390" t="s">
        <v>356</v>
      </c>
      <c r="B1390" s="1">
        <v>43579</v>
      </c>
      <c r="C1390">
        <v>2</v>
      </c>
      <c r="D1390" t="s">
        <v>132</v>
      </c>
      <c r="E1390" t="s">
        <v>169</v>
      </c>
      <c r="F1390" t="s">
        <v>159</v>
      </c>
      <c r="G1390" t="s">
        <v>139</v>
      </c>
      <c r="H1390" t="str">
        <f t="shared" si="21"/>
        <v>飛蝨</v>
      </c>
      <c r="I1390" t="s">
        <v>169</v>
      </c>
    </row>
    <row r="1391" spans="1:9" x14ac:dyDescent="0.25">
      <c r="A1391" t="s">
        <v>356</v>
      </c>
      <c r="B1391" s="1">
        <v>43600</v>
      </c>
      <c r="C1391">
        <v>1</v>
      </c>
      <c r="D1391" t="s">
        <v>140</v>
      </c>
      <c r="E1391" t="s">
        <v>232</v>
      </c>
      <c r="F1391" t="s">
        <v>161</v>
      </c>
      <c r="H1391">
        <f t="shared" si="21"/>
        <v>0</v>
      </c>
      <c r="I1391" t="s">
        <v>232</v>
      </c>
    </row>
    <row r="1392" spans="1:9" x14ac:dyDescent="0.25">
      <c r="A1392" t="s">
        <v>356</v>
      </c>
      <c r="B1392" s="1">
        <v>43600</v>
      </c>
      <c r="C1392">
        <v>2</v>
      </c>
      <c r="D1392" t="s">
        <v>130</v>
      </c>
      <c r="E1392" t="s">
        <v>195</v>
      </c>
      <c r="F1392" t="s">
        <v>154</v>
      </c>
      <c r="H1392">
        <f t="shared" si="21"/>
        <v>0</v>
      </c>
      <c r="I1392" t="s">
        <v>195</v>
      </c>
    </row>
    <row r="1393" spans="1:9" x14ac:dyDescent="0.25">
      <c r="A1393" t="s">
        <v>356</v>
      </c>
      <c r="B1393" s="1">
        <v>43600</v>
      </c>
      <c r="C1393">
        <v>3</v>
      </c>
      <c r="D1393" t="s">
        <v>133</v>
      </c>
      <c r="E1393" t="s">
        <v>173</v>
      </c>
      <c r="F1393" t="s">
        <v>163</v>
      </c>
      <c r="H1393" t="str">
        <f t="shared" si="21"/>
        <v>蜘蛛</v>
      </c>
      <c r="I1393" t="s">
        <v>173</v>
      </c>
    </row>
    <row r="1394" spans="1:9" x14ac:dyDescent="0.25">
      <c r="A1394" t="s">
        <v>356</v>
      </c>
      <c r="B1394" s="1">
        <v>43600</v>
      </c>
      <c r="C1394">
        <v>3</v>
      </c>
      <c r="D1394" t="s">
        <v>133</v>
      </c>
      <c r="E1394" t="s">
        <v>184</v>
      </c>
      <c r="F1394" t="s">
        <v>163</v>
      </c>
      <c r="G1394" t="s">
        <v>233</v>
      </c>
      <c r="H1394" t="str">
        <f t="shared" si="21"/>
        <v>蜘蛛</v>
      </c>
      <c r="I1394" t="s">
        <v>184</v>
      </c>
    </row>
    <row r="1395" spans="1:9" x14ac:dyDescent="0.25">
      <c r="A1395" t="s">
        <v>356</v>
      </c>
      <c r="B1395" s="1">
        <v>43600</v>
      </c>
      <c r="C1395">
        <v>2</v>
      </c>
      <c r="D1395" t="s">
        <v>133</v>
      </c>
      <c r="E1395" t="s">
        <v>184</v>
      </c>
      <c r="F1395" t="s">
        <v>163</v>
      </c>
      <c r="G1395" t="s">
        <v>234</v>
      </c>
      <c r="H1395" t="str">
        <f t="shared" si="21"/>
        <v>蜘蛛</v>
      </c>
      <c r="I1395" t="s">
        <v>184</v>
      </c>
    </row>
    <row r="1396" spans="1:9" x14ac:dyDescent="0.25">
      <c r="A1396" t="s">
        <v>356</v>
      </c>
      <c r="B1396" s="1">
        <v>43600</v>
      </c>
      <c r="C1396">
        <v>1</v>
      </c>
      <c r="D1396" t="s">
        <v>133</v>
      </c>
      <c r="E1396" t="s">
        <v>184</v>
      </c>
      <c r="F1396" t="s">
        <v>163</v>
      </c>
      <c r="G1396" t="s">
        <v>235</v>
      </c>
      <c r="H1396" t="str">
        <f t="shared" si="21"/>
        <v>蜘蛛</v>
      </c>
      <c r="I1396" t="s">
        <v>184</v>
      </c>
    </row>
    <row r="1397" spans="1:9" x14ac:dyDescent="0.25">
      <c r="A1397" t="s">
        <v>356</v>
      </c>
      <c r="B1397" s="1">
        <v>43600</v>
      </c>
      <c r="C1397">
        <v>1</v>
      </c>
      <c r="D1397" t="s">
        <v>140</v>
      </c>
      <c r="E1397" t="s">
        <v>237</v>
      </c>
      <c r="F1397" t="s">
        <v>161</v>
      </c>
      <c r="H1397">
        <f t="shared" si="21"/>
        <v>0</v>
      </c>
      <c r="I1397" t="s">
        <v>237</v>
      </c>
    </row>
    <row r="1398" spans="1:9" x14ac:dyDescent="0.25">
      <c r="A1398" t="s">
        <v>356</v>
      </c>
      <c r="B1398" s="1">
        <v>43600</v>
      </c>
      <c r="C1398">
        <v>2</v>
      </c>
      <c r="D1398" t="s">
        <v>130</v>
      </c>
      <c r="E1398" t="s">
        <v>200</v>
      </c>
      <c r="F1398" t="s">
        <v>161</v>
      </c>
      <c r="H1398">
        <f t="shared" si="21"/>
        <v>0</v>
      </c>
      <c r="I1398" t="s">
        <v>200</v>
      </c>
    </row>
    <row r="1399" spans="1:9" x14ac:dyDescent="0.25">
      <c r="A1399" t="s">
        <v>356</v>
      </c>
      <c r="B1399" s="1">
        <v>43600</v>
      </c>
      <c r="C1399">
        <v>8</v>
      </c>
      <c r="D1399" t="s">
        <v>130</v>
      </c>
      <c r="E1399" t="s">
        <v>153</v>
      </c>
      <c r="F1399" t="s">
        <v>154</v>
      </c>
      <c r="H1399">
        <f t="shared" si="21"/>
        <v>0</v>
      </c>
      <c r="I1399" t="s">
        <v>153</v>
      </c>
    </row>
    <row r="1400" spans="1:9" x14ac:dyDescent="0.25">
      <c r="A1400" t="s">
        <v>356</v>
      </c>
      <c r="B1400" s="1">
        <v>43600</v>
      </c>
      <c r="C1400">
        <v>7</v>
      </c>
      <c r="D1400" t="s">
        <v>130</v>
      </c>
      <c r="E1400" t="s">
        <v>153</v>
      </c>
      <c r="F1400" t="s">
        <v>163</v>
      </c>
      <c r="G1400" t="s">
        <v>227</v>
      </c>
      <c r="H1400">
        <f t="shared" si="21"/>
        <v>0</v>
      </c>
      <c r="I1400" t="s">
        <v>153</v>
      </c>
    </row>
    <row r="1401" spans="1:9" x14ac:dyDescent="0.25">
      <c r="A1401" t="s">
        <v>356</v>
      </c>
      <c r="B1401" s="1">
        <v>43600</v>
      </c>
      <c r="C1401">
        <v>2</v>
      </c>
      <c r="D1401" t="s">
        <v>130</v>
      </c>
      <c r="E1401" t="s">
        <v>165</v>
      </c>
      <c r="F1401" t="s">
        <v>154</v>
      </c>
      <c r="H1401">
        <f t="shared" si="21"/>
        <v>0</v>
      </c>
      <c r="I1401" t="s">
        <v>165</v>
      </c>
    </row>
    <row r="1402" spans="1:9" x14ac:dyDescent="0.25">
      <c r="A1402" t="s">
        <v>356</v>
      </c>
      <c r="B1402" s="1">
        <v>43600</v>
      </c>
      <c r="C1402">
        <v>1</v>
      </c>
      <c r="D1402" t="s">
        <v>134</v>
      </c>
      <c r="E1402" t="s">
        <v>149</v>
      </c>
      <c r="F1402" t="s">
        <v>159</v>
      </c>
      <c r="G1402" t="s">
        <v>176</v>
      </c>
      <c r="H1402">
        <f t="shared" si="21"/>
        <v>0</v>
      </c>
      <c r="I1402" t="s">
        <v>149</v>
      </c>
    </row>
    <row r="1403" spans="1:9" x14ac:dyDescent="0.25">
      <c r="A1403" t="s">
        <v>356</v>
      </c>
      <c r="B1403" s="1">
        <v>43600</v>
      </c>
      <c r="C1403">
        <v>12</v>
      </c>
      <c r="D1403" t="s">
        <v>130</v>
      </c>
      <c r="E1403" t="s">
        <v>155</v>
      </c>
      <c r="F1403" t="s">
        <v>154</v>
      </c>
      <c r="G1403" t="s">
        <v>167</v>
      </c>
      <c r="H1403">
        <f t="shared" si="21"/>
        <v>0</v>
      </c>
      <c r="I1403" t="s">
        <v>155</v>
      </c>
    </row>
    <row r="1404" spans="1:9" x14ac:dyDescent="0.25">
      <c r="A1404" t="s">
        <v>356</v>
      </c>
      <c r="B1404" s="1">
        <v>43600</v>
      </c>
      <c r="C1404">
        <v>6</v>
      </c>
      <c r="D1404" t="s">
        <v>130</v>
      </c>
      <c r="E1404" t="s">
        <v>155</v>
      </c>
      <c r="F1404" t="s">
        <v>154</v>
      </c>
      <c r="G1404" t="s">
        <v>157</v>
      </c>
      <c r="H1404">
        <f t="shared" si="21"/>
        <v>0</v>
      </c>
      <c r="I1404" t="s">
        <v>155</v>
      </c>
    </row>
    <row r="1405" spans="1:9" x14ac:dyDescent="0.25">
      <c r="A1405" t="s">
        <v>356</v>
      </c>
      <c r="B1405" s="1">
        <v>43600</v>
      </c>
      <c r="C1405">
        <v>1</v>
      </c>
      <c r="D1405" t="s">
        <v>141</v>
      </c>
      <c r="E1405" t="s">
        <v>187</v>
      </c>
      <c r="F1405" t="s">
        <v>159</v>
      </c>
      <c r="G1405" t="s">
        <v>188</v>
      </c>
      <c r="H1405">
        <f t="shared" si="21"/>
        <v>0</v>
      </c>
      <c r="I1405" t="s">
        <v>187</v>
      </c>
    </row>
    <row r="1406" spans="1:9" x14ac:dyDescent="0.25">
      <c r="A1406" t="s">
        <v>356</v>
      </c>
      <c r="B1406" s="1">
        <v>43600</v>
      </c>
      <c r="C1406">
        <v>1</v>
      </c>
      <c r="D1406" t="s">
        <v>133</v>
      </c>
      <c r="E1406" t="s">
        <v>192</v>
      </c>
      <c r="F1406" t="s">
        <v>163</v>
      </c>
      <c r="H1406" t="str">
        <f t="shared" si="21"/>
        <v>蜘蛛</v>
      </c>
      <c r="I1406" t="s">
        <v>192</v>
      </c>
    </row>
    <row r="1407" spans="1:9" x14ac:dyDescent="0.25">
      <c r="A1407" t="s">
        <v>356</v>
      </c>
      <c r="B1407" s="1">
        <v>43616</v>
      </c>
      <c r="C1407">
        <v>1</v>
      </c>
      <c r="D1407" t="s">
        <v>140</v>
      </c>
      <c r="E1407" t="s">
        <v>232</v>
      </c>
      <c r="F1407" t="s">
        <v>161</v>
      </c>
      <c r="G1407" t="s">
        <v>353</v>
      </c>
      <c r="H1407">
        <f t="shared" si="21"/>
        <v>0</v>
      </c>
      <c r="I1407" t="s">
        <v>232</v>
      </c>
    </row>
    <row r="1408" spans="1:9" x14ac:dyDescent="0.25">
      <c r="A1408" t="s">
        <v>356</v>
      </c>
      <c r="B1408" s="1">
        <v>43616</v>
      </c>
      <c r="C1408">
        <v>1</v>
      </c>
      <c r="D1408" t="s">
        <v>140</v>
      </c>
      <c r="E1408" t="s">
        <v>232</v>
      </c>
      <c r="F1408" t="s">
        <v>161</v>
      </c>
      <c r="H1408">
        <f t="shared" si="21"/>
        <v>0</v>
      </c>
      <c r="I1408" t="s">
        <v>232</v>
      </c>
    </row>
    <row r="1409" spans="1:9" x14ac:dyDescent="0.25">
      <c r="A1409" t="s">
        <v>356</v>
      </c>
      <c r="B1409" s="1">
        <v>43616</v>
      </c>
      <c r="C1409">
        <v>4</v>
      </c>
      <c r="D1409" t="s">
        <v>130</v>
      </c>
      <c r="E1409" t="s">
        <v>203</v>
      </c>
      <c r="F1409" t="s">
        <v>154</v>
      </c>
      <c r="H1409">
        <f t="shared" si="21"/>
        <v>0</v>
      </c>
      <c r="I1409" t="s">
        <v>203</v>
      </c>
    </row>
    <row r="1410" spans="1:9" x14ac:dyDescent="0.25">
      <c r="A1410" t="s">
        <v>356</v>
      </c>
      <c r="B1410" s="1">
        <v>43616</v>
      </c>
      <c r="C1410">
        <v>2</v>
      </c>
      <c r="D1410" t="s">
        <v>133</v>
      </c>
      <c r="E1410" t="s">
        <v>173</v>
      </c>
      <c r="F1410" t="s">
        <v>163</v>
      </c>
      <c r="H1410" t="str">
        <f t="shared" si="21"/>
        <v>蜘蛛</v>
      </c>
      <c r="I1410" t="s">
        <v>173</v>
      </c>
    </row>
    <row r="1411" spans="1:9" x14ac:dyDescent="0.25">
      <c r="A1411" t="s">
        <v>356</v>
      </c>
      <c r="B1411" s="1">
        <v>43616</v>
      </c>
      <c r="C1411">
        <v>2</v>
      </c>
      <c r="D1411" t="s">
        <v>133</v>
      </c>
      <c r="E1411" t="s">
        <v>184</v>
      </c>
      <c r="F1411" t="s">
        <v>163</v>
      </c>
      <c r="G1411" t="s">
        <v>233</v>
      </c>
      <c r="H1411" t="str">
        <f t="shared" si="21"/>
        <v>蜘蛛</v>
      </c>
      <c r="I1411" t="s">
        <v>184</v>
      </c>
    </row>
    <row r="1412" spans="1:9" x14ac:dyDescent="0.25">
      <c r="A1412" t="s">
        <v>356</v>
      </c>
      <c r="B1412" s="1">
        <v>43616</v>
      </c>
      <c r="C1412">
        <v>1</v>
      </c>
      <c r="D1412" t="s">
        <v>133</v>
      </c>
      <c r="E1412" t="s">
        <v>184</v>
      </c>
      <c r="F1412" t="s">
        <v>163</v>
      </c>
      <c r="G1412" t="s">
        <v>235</v>
      </c>
      <c r="H1412" t="str">
        <f t="shared" si="21"/>
        <v>蜘蛛</v>
      </c>
      <c r="I1412" t="s">
        <v>184</v>
      </c>
    </row>
    <row r="1413" spans="1:9" x14ac:dyDescent="0.25">
      <c r="A1413" t="s">
        <v>356</v>
      </c>
      <c r="B1413" s="1">
        <v>43616</v>
      </c>
      <c r="C1413">
        <v>1</v>
      </c>
      <c r="D1413" t="s">
        <v>140</v>
      </c>
      <c r="E1413" t="s">
        <v>354</v>
      </c>
      <c r="F1413" t="s">
        <v>161</v>
      </c>
      <c r="H1413">
        <f t="shared" si="21"/>
        <v>0</v>
      </c>
      <c r="I1413" t="s">
        <v>354</v>
      </c>
    </row>
    <row r="1414" spans="1:9" x14ac:dyDescent="0.25">
      <c r="A1414" t="s">
        <v>356</v>
      </c>
      <c r="B1414" s="1">
        <v>43616</v>
      </c>
      <c r="C1414">
        <v>2</v>
      </c>
      <c r="D1414" t="s">
        <v>140</v>
      </c>
      <c r="E1414" t="s">
        <v>237</v>
      </c>
      <c r="F1414" t="s">
        <v>161</v>
      </c>
      <c r="H1414">
        <f t="shared" si="21"/>
        <v>0</v>
      </c>
      <c r="I1414" t="s">
        <v>237</v>
      </c>
    </row>
    <row r="1415" spans="1:9" x14ac:dyDescent="0.25">
      <c r="A1415" t="s">
        <v>356</v>
      </c>
      <c r="B1415" s="1">
        <v>43616</v>
      </c>
      <c r="C1415">
        <v>1</v>
      </c>
      <c r="D1415" t="s">
        <v>140</v>
      </c>
      <c r="E1415" t="s">
        <v>216</v>
      </c>
      <c r="F1415" t="s">
        <v>161</v>
      </c>
      <c r="H1415">
        <f t="shared" si="21"/>
        <v>0</v>
      </c>
      <c r="I1415" t="s">
        <v>216</v>
      </c>
    </row>
    <row r="1416" spans="1:9" x14ac:dyDescent="0.25">
      <c r="A1416" t="s">
        <v>356</v>
      </c>
      <c r="B1416" s="1">
        <v>43616</v>
      </c>
      <c r="C1416">
        <v>4</v>
      </c>
      <c r="D1416" t="s">
        <v>130</v>
      </c>
      <c r="E1416" t="s">
        <v>165</v>
      </c>
      <c r="F1416" t="s">
        <v>163</v>
      </c>
      <c r="G1416" t="s">
        <v>290</v>
      </c>
      <c r="H1416">
        <f t="shared" si="21"/>
        <v>0</v>
      </c>
      <c r="I1416" t="s">
        <v>165</v>
      </c>
    </row>
    <row r="1417" spans="1:9" x14ac:dyDescent="0.25">
      <c r="A1417" t="s">
        <v>356</v>
      </c>
      <c r="B1417" s="1">
        <v>43616</v>
      </c>
      <c r="C1417">
        <v>1</v>
      </c>
      <c r="D1417" t="s">
        <v>134</v>
      </c>
      <c r="E1417" t="s">
        <v>149</v>
      </c>
      <c r="F1417" t="s">
        <v>159</v>
      </c>
      <c r="G1417" t="s">
        <v>176</v>
      </c>
      <c r="H1417">
        <f t="shared" si="21"/>
        <v>0</v>
      </c>
      <c r="I1417" t="s">
        <v>149</v>
      </c>
    </row>
    <row r="1418" spans="1:9" x14ac:dyDescent="0.25">
      <c r="A1418" t="s">
        <v>356</v>
      </c>
      <c r="B1418" s="1">
        <v>43616</v>
      </c>
      <c r="C1418">
        <v>22</v>
      </c>
      <c r="D1418" t="s">
        <v>130</v>
      </c>
      <c r="E1418" t="s">
        <v>155</v>
      </c>
      <c r="F1418" t="s">
        <v>154</v>
      </c>
      <c r="G1418" t="s">
        <v>167</v>
      </c>
      <c r="H1418">
        <f t="shared" si="21"/>
        <v>0</v>
      </c>
      <c r="I1418" t="s">
        <v>155</v>
      </c>
    </row>
    <row r="1419" spans="1:9" x14ac:dyDescent="0.25">
      <c r="A1419" t="s">
        <v>356</v>
      </c>
      <c r="B1419" s="1">
        <v>43616</v>
      </c>
      <c r="C1419">
        <v>1</v>
      </c>
      <c r="D1419" t="s">
        <v>132</v>
      </c>
      <c r="E1419" t="s">
        <v>158</v>
      </c>
      <c r="F1419" t="s">
        <v>159</v>
      </c>
      <c r="G1419" t="s">
        <v>135</v>
      </c>
      <c r="H1419" t="str">
        <f t="shared" si="21"/>
        <v>葉蟬</v>
      </c>
      <c r="I1419" t="s">
        <v>158</v>
      </c>
    </row>
    <row r="1420" spans="1:9" x14ac:dyDescent="0.25">
      <c r="A1420" t="s">
        <v>356</v>
      </c>
      <c r="B1420" s="1">
        <v>43616</v>
      </c>
      <c r="C1420">
        <v>1</v>
      </c>
      <c r="D1420" t="s">
        <v>140</v>
      </c>
      <c r="E1420" t="s">
        <v>160</v>
      </c>
      <c r="F1420" t="s">
        <v>161</v>
      </c>
      <c r="H1420">
        <f t="shared" si="21"/>
        <v>0</v>
      </c>
      <c r="I1420" t="s">
        <v>160</v>
      </c>
    </row>
    <row r="1421" spans="1:9" x14ac:dyDescent="0.25">
      <c r="A1421" t="s">
        <v>356</v>
      </c>
      <c r="B1421" s="1">
        <v>43616</v>
      </c>
      <c r="C1421">
        <v>1</v>
      </c>
      <c r="D1421" t="s">
        <v>132</v>
      </c>
      <c r="E1421" t="s">
        <v>169</v>
      </c>
      <c r="F1421" t="s">
        <v>159</v>
      </c>
      <c r="G1421" t="s">
        <v>128</v>
      </c>
      <c r="H1421" t="str">
        <f t="shared" si="21"/>
        <v>飛蝨</v>
      </c>
      <c r="I1421" t="s">
        <v>169</v>
      </c>
    </row>
    <row r="1422" spans="1:9" x14ac:dyDescent="0.25">
      <c r="A1422" t="s">
        <v>356</v>
      </c>
      <c r="B1422" s="1">
        <v>43616</v>
      </c>
      <c r="C1422">
        <v>1</v>
      </c>
      <c r="D1422" t="s">
        <v>134</v>
      </c>
      <c r="E1422" t="s">
        <v>143</v>
      </c>
      <c r="F1422" t="s">
        <v>163</v>
      </c>
      <c r="G1422" t="s">
        <v>142</v>
      </c>
      <c r="H1422" t="str">
        <f t="shared" si="21"/>
        <v>瓢蟲</v>
      </c>
      <c r="I1422" t="s">
        <v>143</v>
      </c>
    </row>
    <row r="1423" spans="1:9" x14ac:dyDescent="0.25">
      <c r="A1423" t="s">
        <v>356</v>
      </c>
      <c r="B1423" s="1">
        <v>43633</v>
      </c>
      <c r="C1423">
        <v>1</v>
      </c>
      <c r="D1423" t="s">
        <v>130</v>
      </c>
      <c r="E1423" t="s">
        <v>256</v>
      </c>
      <c r="F1423" t="s">
        <v>154</v>
      </c>
      <c r="H1423">
        <f t="shared" si="21"/>
        <v>0</v>
      </c>
      <c r="I1423" t="s">
        <v>426</v>
      </c>
    </row>
    <row r="1424" spans="1:9" x14ac:dyDescent="0.25">
      <c r="A1424" t="s">
        <v>356</v>
      </c>
      <c r="B1424" s="1">
        <v>43633</v>
      </c>
      <c r="C1424">
        <v>1</v>
      </c>
      <c r="D1424" t="s">
        <v>140</v>
      </c>
      <c r="E1424" t="s">
        <v>232</v>
      </c>
      <c r="F1424" t="s">
        <v>161</v>
      </c>
      <c r="H1424">
        <f t="shared" si="21"/>
        <v>0</v>
      </c>
      <c r="I1424" t="s">
        <v>232</v>
      </c>
    </row>
    <row r="1425" spans="1:9" x14ac:dyDescent="0.25">
      <c r="A1425" t="s">
        <v>356</v>
      </c>
      <c r="B1425" s="1">
        <v>43633</v>
      </c>
      <c r="C1425">
        <v>2</v>
      </c>
      <c r="D1425" t="s">
        <v>130</v>
      </c>
      <c r="E1425" t="s">
        <v>203</v>
      </c>
      <c r="F1425" t="s">
        <v>154</v>
      </c>
      <c r="G1425" t="s">
        <v>214</v>
      </c>
      <c r="H1425">
        <f t="shared" si="21"/>
        <v>0</v>
      </c>
      <c r="I1425" t="s">
        <v>203</v>
      </c>
    </row>
    <row r="1426" spans="1:9" x14ac:dyDescent="0.25">
      <c r="A1426" t="s">
        <v>356</v>
      </c>
      <c r="B1426" s="1">
        <v>43633</v>
      </c>
      <c r="C1426">
        <v>1</v>
      </c>
      <c r="D1426" t="s">
        <v>130</v>
      </c>
      <c r="E1426" t="s">
        <v>203</v>
      </c>
      <c r="F1426" t="s">
        <v>154</v>
      </c>
      <c r="H1426">
        <f t="shared" si="21"/>
        <v>0</v>
      </c>
      <c r="I1426" t="s">
        <v>203</v>
      </c>
    </row>
    <row r="1427" spans="1:9" x14ac:dyDescent="0.25">
      <c r="A1427" t="s">
        <v>356</v>
      </c>
      <c r="B1427" s="1">
        <v>43633</v>
      </c>
      <c r="C1427">
        <v>1</v>
      </c>
      <c r="D1427" t="s">
        <v>134</v>
      </c>
      <c r="E1427" t="s">
        <v>198</v>
      </c>
      <c r="F1427" t="s">
        <v>171</v>
      </c>
      <c r="H1427">
        <f t="shared" si="21"/>
        <v>0</v>
      </c>
      <c r="I1427" t="s">
        <v>198</v>
      </c>
    </row>
    <row r="1428" spans="1:9" x14ac:dyDescent="0.25">
      <c r="A1428" t="s">
        <v>356</v>
      </c>
      <c r="B1428" s="1">
        <v>43633</v>
      </c>
      <c r="C1428">
        <v>2</v>
      </c>
      <c r="D1428" t="s">
        <v>130</v>
      </c>
      <c r="E1428" t="s">
        <v>165</v>
      </c>
      <c r="F1428" t="s">
        <v>154</v>
      </c>
      <c r="H1428">
        <f t="shared" si="21"/>
        <v>0</v>
      </c>
      <c r="I1428" t="s">
        <v>165</v>
      </c>
    </row>
    <row r="1429" spans="1:9" x14ac:dyDescent="0.25">
      <c r="A1429" t="s">
        <v>356</v>
      </c>
      <c r="B1429" s="1">
        <v>43633</v>
      </c>
      <c r="C1429">
        <v>2</v>
      </c>
      <c r="D1429" t="s">
        <v>130</v>
      </c>
      <c r="E1429" t="s">
        <v>155</v>
      </c>
      <c r="F1429" t="s">
        <v>154</v>
      </c>
      <c r="G1429" t="s">
        <v>167</v>
      </c>
      <c r="H1429">
        <f t="shared" ref="H1429:H1496" si="22">IF(OR(COUNTIF(E1429,"飛蝨*"),COUNTIF(E1429,"稻蝨*")),"飛蝨",IF(COUNTIF(E1429,"葉蟬*"),"葉蟬",IF(COUNTIF(E1429,"瓢蟲*"),"瓢蟲",IF(COUNTIF(D1429,"蜘蛛*"),"蜘蛛", 0))))</f>
        <v>0</v>
      </c>
      <c r="I1429" t="s">
        <v>155</v>
      </c>
    </row>
    <row r="1430" spans="1:9" x14ac:dyDescent="0.25">
      <c r="A1430" t="s">
        <v>356</v>
      </c>
      <c r="B1430" s="1">
        <v>43633</v>
      </c>
      <c r="C1430">
        <v>20</v>
      </c>
      <c r="D1430" t="s">
        <v>130</v>
      </c>
      <c r="E1430" t="s">
        <v>155</v>
      </c>
      <c r="F1430" t="s">
        <v>154</v>
      </c>
      <c r="G1430" t="s">
        <v>156</v>
      </c>
      <c r="H1430">
        <f t="shared" si="22"/>
        <v>0</v>
      </c>
      <c r="I1430" t="s">
        <v>155</v>
      </c>
    </row>
    <row r="1431" spans="1:9" x14ac:dyDescent="0.25">
      <c r="A1431" t="s">
        <v>356</v>
      </c>
      <c r="B1431" s="1">
        <v>43633</v>
      </c>
      <c r="C1431">
        <v>1</v>
      </c>
      <c r="D1431" t="s">
        <v>132</v>
      </c>
      <c r="E1431" t="s">
        <v>158</v>
      </c>
      <c r="F1431" t="s">
        <v>159</v>
      </c>
      <c r="G1431" t="s">
        <v>135</v>
      </c>
      <c r="H1431" t="str">
        <f t="shared" si="22"/>
        <v>葉蟬</v>
      </c>
      <c r="I1431" t="s">
        <v>158</v>
      </c>
    </row>
    <row r="1432" spans="1:9" x14ac:dyDescent="0.25">
      <c r="A1432" t="s">
        <v>356</v>
      </c>
      <c r="B1432" s="1">
        <v>43633</v>
      </c>
      <c r="C1432">
        <v>4</v>
      </c>
      <c r="D1432" t="s">
        <v>132</v>
      </c>
      <c r="E1432" t="s">
        <v>169</v>
      </c>
      <c r="F1432" t="s">
        <v>159</v>
      </c>
      <c r="G1432" t="s">
        <v>139</v>
      </c>
      <c r="H1432" t="str">
        <f t="shared" si="22"/>
        <v>飛蝨</v>
      </c>
      <c r="I1432" t="s">
        <v>169</v>
      </c>
    </row>
    <row r="1433" spans="1:9" x14ac:dyDescent="0.25">
      <c r="A1433" t="s">
        <v>356</v>
      </c>
      <c r="B1433" s="1">
        <v>43633</v>
      </c>
      <c r="C1433">
        <v>2</v>
      </c>
      <c r="D1433" t="s">
        <v>132</v>
      </c>
      <c r="E1433" t="s">
        <v>169</v>
      </c>
      <c r="F1433" t="s">
        <v>159</v>
      </c>
      <c r="G1433" t="s">
        <v>151</v>
      </c>
      <c r="H1433" t="str">
        <f t="shared" si="22"/>
        <v>飛蝨</v>
      </c>
      <c r="I1433" t="s">
        <v>169</v>
      </c>
    </row>
    <row r="1434" spans="1:9" x14ac:dyDescent="0.25">
      <c r="A1434" t="s">
        <v>356</v>
      </c>
      <c r="B1434" s="1">
        <v>43633</v>
      </c>
      <c r="C1434">
        <v>3</v>
      </c>
      <c r="D1434" t="s">
        <v>134</v>
      </c>
      <c r="E1434" t="s">
        <v>143</v>
      </c>
      <c r="F1434" t="s">
        <v>163</v>
      </c>
      <c r="G1434" t="s">
        <v>142</v>
      </c>
      <c r="H1434" t="str">
        <f t="shared" si="22"/>
        <v>瓢蟲</v>
      </c>
      <c r="I1434" t="s">
        <v>143</v>
      </c>
    </row>
    <row r="1435" spans="1:9" x14ac:dyDescent="0.25">
      <c r="A1435" t="s">
        <v>355</v>
      </c>
      <c r="B1435" s="1">
        <v>43642</v>
      </c>
      <c r="C1435">
        <v>2</v>
      </c>
      <c r="D1435" t="s">
        <v>77</v>
      </c>
      <c r="E1435" t="s">
        <v>108</v>
      </c>
      <c r="F1435" t="s">
        <v>317</v>
      </c>
      <c r="H1435" t="str">
        <f t="shared" si="22"/>
        <v>蜘蛛</v>
      </c>
      <c r="I1435" t="s">
        <v>108</v>
      </c>
    </row>
    <row r="1436" spans="1:9" x14ac:dyDescent="0.25">
      <c r="A1436" t="s">
        <v>355</v>
      </c>
      <c r="B1436" s="1">
        <v>43642</v>
      </c>
      <c r="C1436">
        <v>2</v>
      </c>
      <c r="D1436" t="s">
        <v>787</v>
      </c>
      <c r="F1436" t="s">
        <v>788</v>
      </c>
      <c r="H1436">
        <f t="shared" si="22"/>
        <v>0</v>
      </c>
      <c r="I1436" t="s">
        <v>792</v>
      </c>
    </row>
    <row r="1437" spans="1:9" x14ac:dyDescent="0.25">
      <c r="A1437" t="s">
        <v>355</v>
      </c>
      <c r="B1437" s="1">
        <v>43642</v>
      </c>
      <c r="C1437">
        <v>2</v>
      </c>
      <c r="D1437" t="s">
        <v>35</v>
      </c>
      <c r="E1437" t="s">
        <v>659</v>
      </c>
      <c r="F1437" t="s">
        <v>582</v>
      </c>
      <c r="G1437" t="s">
        <v>332</v>
      </c>
      <c r="H1437" t="str">
        <f t="shared" si="22"/>
        <v>飛蝨</v>
      </c>
      <c r="I1437" t="s">
        <v>659</v>
      </c>
    </row>
    <row r="1438" spans="1:9" x14ac:dyDescent="0.25">
      <c r="A1438" t="s">
        <v>355</v>
      </c>
      <c r="B1438" s="1">
        <v>43642</v>
      </c>
      <c r="C1438">
        <v>1</v>
      </c>
      <c r="D1438" t="s">
        <v>17</v>
      </c>
      <c r="E1438" t="s">
        <v>789</v>
      </c>
      <c r="F1438" t="s">
        <v>790</v>
      </c>
      <c r="H1438">
        <f t="shared" si="22"/>
        <v>0</v>
      </c>
      <c r="I1438" t="s">
        <v>789</v>
      </c>
    </row>
    <row r="1439" spans="1:9" x14ac:dyDescent="0.25">
      <c r="A1439" t="s">
        <v>359</v>
      </c>
      <c r="B1439" s="1">
        <v>43537</v>
      </c>
      <c r="C1439">
        <v>6</v>
      </c>
      <c r="D1439" t="s">
        <v>130</v>
      </c>
      <c r="E1439" t="s">
        <v>153</v>
      </c>
      <c r="F1439" t="s">
        <v>154</v>
      </c>
      <c r="H1439">
        <f t="shared" si="22"/>
        <v>0</v>
      </c>
      <c r="I1439" t="s">
        <v>153</v>
      </c>
    </row>
    <row r="1440" spans="1:9" x14ac:dyDescent="0.25">
      <c r="A1440" t="s">
        <v>359</v>
      </c>
      <c r="B1440" s="1">
        <v>43537</v>
      </c>
      <c r="C1440">
        <v>1</v>
      </c>
      <c r="D1440" t="s">
        <v>130</v>
      </c>
      <c r="E1440" t="s">
        <v>155</v>
      </c>
      <c r="F1440" t="s">
        <v>154</v>
      </c>
      <c r="G1440" t="s">
        <v>166</v>
      </c>
      <c r="H1440">
        <f t="shared" si="22"/>
        <v>0</v>
      </c>
      <c r="I1440" t="s">
        <v>155</v>
      </c>
    </row>
    <row r="1441" spans="1:9" x14ac:dyDescent="0.25">
      <c r="A1441" t="s">
        <v>359</v>
      </c>
      <c r="B1441" s="1">
        <v>43537</v>
      </c>
      <c r="C1441">
        <v>1</v>
      </c>
      <c r="D1441" t="s">
        <v>130</v>
      </c>
      <c r="E1441" t="s">
        <v>155</v>
      </c>
      <c r="F1441" t="s">
        <v>154</v>
      </c>
      <c r="G1441" t="s">
        <v>167</v>
      </c>
      <c r="H1441">
        <f t="shared" si="22"/>
        <v>0</v>
      </c>
      <c r="I1441" t="s">
        <v>155</v>
      </c>
    </row>
    <row r="1442" spans="1:9" x14ac:dyDescent="0.25">
      <c r="A1442" t="s">
        <v>359</v>
      </c>
      <c r="B1442" s="1">
        <v>43537</v>
      </c>
      <c r="C1442">
        <v>4</v>
      </c>
      <c r="D1442" t="s">
        <v>130</v>
      </c>
      <c r="E1442" t="s">
        <v>155</v>
      </c>
      <c r="F1442" t="s">
        <v>154</v>
      </c>
      <c r="G1442" t="s">
        <v>157</v>
      </c>
      <c r="H1442">
        <f t="shared" si="22"/>
        <v>0</v>
      </c>
      <c r="I1442" t="s">
        <v>155</v>
      </c>
    </row>
    <row r="1443" spans="1:9" x14ac:dyDescent="0.25">
      <c r="A1443" t="s">
        <v>359</v>
      </c>
      <c r="B1443" s="1">
        <v>43551</v>
      </c>
      <c r="C1443">
        <v>1</v>
      </c>
      <c r="D1443" t="s">
        <v>130</v>
      </c>
      <c r="E1443" t="s">
        <v>153</v>
      </c>
      <c r="F1443" t="s">
        <v>154</v>
      </c>
      <c r="H1443">
        <f t="shared" si="22"/>
        <v>0</v>
      </c>
      <c r="I1443" t="s">
        <v>153</v>
      </c>
    </row>
    <row r="1444" spans="1:9" x14ac:dyDescent="0.25">
      <c r="A1444" t="s">
        <v>359</v>
      </c>
      <c r="B1444" s="1">
        <v>43551</v>
      </c>
      <c r="C1444">
        <v>12</v>
      </c>
      <c r="D1444" t="s">
        <v>130</v>
      </c>
      <c r="E1444" t="s">
        <v>155</v>
      </c>
      <c r="F1444" t="s">
        <v>154</v>
      </c>
      <c r="G1444" t="s">
        <v>156</v>
      </c>
      <c r="H1444">
        <f t="shared" si="22"/>
        <v>0</v>
      </c>
      <c r="I1444" t="s">
        <v>155</v>
      </c>
    </row>
    <row r="1445" spans="1:9" x14ac:dyDescent="0.25">
      <c r="A1445" t="s">
        <v>359</v>
      </c>
      <c r="B1445" s="1">
        <v>43551</v>
      </c>
      <c r="C1445">
        <v>34</v>
      </c>
      <c r="D1445" t="s">
        <v>130</v>
      </c>
      <c r="E1445" t="s">
        <v>155</v>
      </c>
      <c r="F1445" t="s">
        <v>154</v>
      </c>
      <c r="G1445" t="s">
        <v>157</v>
      </c>
      <c r="H1445">
        <f t="shared" si="22"/>
        <v>0</v>
      </c>
      <c r="I1445" t="s">
        <v>155</v>
      </c>
    </row>
    <row r="1446" spans="1:9" x14ac:dyDescent="0.25">
      <c r="A1446" t="s">
        <v>359</v>
      </c>
      <c r="B1446" s="1">
        <v>43565</v>
      </c>
      <c r="C1446">
        <v>1</v>
      </c>
      <c r="D1446" t="s">
        <v>130</v>
      </c>
      <c r="E1446" t="s">
        <v>195</v>
      </c>
      <c r="F1446" t="s">
        <v>154</v>
      </c>
      <c r="H1446">
        <f t="shared" si="22"/>
        <v>0</v>
      </c>
      <c r="I1446" t="s">
        <v>195</v>
      </c>
    </row>
    <row r="1447" spans="1:9" x14ac:dyDescent="0.25">
      <c r="A1447" t="s">
        <v>359</v>
      </c>
      <c r="B1447" s="1">
        <v>43565</v>
      </c>
      <c r="C1447">
        <v>1</v>
      </c>
      <c r="D1447" t="s">
        <v>130</v>
      </c>
      <c r="E1447" t="s">
        <v>162</v>
      </c>
      <c r="F1447" t="s">
        <v>163</v>
      </c>
      <c r="H1447">
        <f t="shared" si="22"/>
        <v>0</v>
      </c>
      <c r="I1447" t="s">
        <v>162</v>
      </c>
    </row>
    <row r="1448" spans="1:9" x14ac:dyDescent="0.25">
      <c r="A1448" t="s">
        <v>359</v>
      </c>
      <c r="B1448" s="1">
        <v>43565</v>
      </c>
      <c r="C1448">
        <v>55</v>
      </c>
      <c r="D1448" t="s">
        <v>130</v>
      </c>
      <c r="E1448" t="s">
        <v>153</v>
      </c>
      <c r="F1448" t="s">
        <v>154</v>
      </c>
      <c r="H1448">
        <f t="shared" si="22"/>
        <v>0</v>
      </c>
      <c r="I1448" t="s">
        <v>153</v>
      </c>
    </row>
    <row r="1449" spans="1:9" x14ac:dyDescent="0.25">
      <c r="A1449" t="s">
        <v>359</v>
      </c>
      <c r="B1449" s="1">
        <v>43565</v>
      </c>
      <c r="C1449">
        <v>10</v>
      </c>
      <c r="D1449" t="s">
        <v>130</v>
      </c>
      <c r="E1449" t="s">
        <v>155</v>
      </c>
      <c r="F1449" t="s">
        <v>154</v>
      </c>
      <c r="G1449" t="s">
        <v>157</v>
      </c>
      <c r="H1449">
        <f t="shared" si="22"/>
        <v>0</v>
      </c>
      <c r="I1449" t="s">
        <v>155</v>
      </c>
    </row>
    <row r="1450" spans="1:9" x14ac:dyDescent="0.25">
      <c r="A1450" t="s">
        <v>359</v>
      </c>
      <c r="B1450" s="1">
        <v>43565</v>
      </c>
      <c r="C1450">
        <v>2</v>
      </c>
      <c r="D1450" t="s">
        <v>134</v>
      </c>
      <c r="E1450" t="s">
        <v>211</v>
      </c>
      <c r="F1450" t="s">
        <v>163</v>
      </c>
      <c r="H1450">
        <f t="shared" si="22"/>
        <v>0</v>
      </c>
      <c r="I1450" t="s">
        <v>211</v>
      </c>
    </row>
    <row r="1451" spans="1:9" x14ac:dyDescent="0.25">
      <c r="A1451" t="s">
        <v>359</v>
      </c>
      <c r="B1451" s="1">
        <v>43579</v>
      </c>
      <c r="C1451">
        <v>1</v>
      </c>
      <c r="D1451" t="s">
        <v>130</v>
      </c>
      <c r="E1451" t="s">
        <v>203</v>
      </c>
      <c r="F1451" t="s">
        <v>154</v>
      </c>
      <c r="G1451" t="s">
        <v>214</v>
      </c>
      <c r="H1451">
        <f t="shared" si="22"/>
        <v>0</v>
      </c>
      <c r="I1451" t="s">
        <v>203</v>
      </c>
    </row>
    <row r="1452" spans="1:9" x14ac:dyDescent="0.25">
      <c r="A1452" t="s">
        <v>359</v>
      </c>
      <c r="B1452" s="1">
        <v>43579</v>
      </c>
      <c r="C1452">
        <v>3</v>
      </c>
      <c r="D1452" t="s">
        <v>130</v>
      </c>
      <c r="E1452" t="s">
        <v>155</v>
      </c>
      <c r="F1452" t="s">
        <v>154</v>
      </c>
      <c r="G1452" t="s">
        <v>168</v>
      </c>
      <c r="H1452">
        <f t="shared" si="22"/>
        <v>0</v>
      </c>
      <c r="I1452" t="s">
        <v>155</v>
      </c>
    </row>
    <row r="1453" spans="1:9" x14ac:dyDescent="0.25">
      <c r="A1453" t="s">
        <v>359</v>
      </c>
      <c r="B1453" s="1">
        <v>43579</v>
      </c>
      <c r="C1453">
        <v>1</v>
      </c>
      <c r="D1453" t="s">
        <v>132</v>
      </c>
      <c r="E1453" t="s">
        <v>169</v>
      </c>
      <c r="F1453" t="s">
        <v>159</v>
      </c>
      <c r="G1453" t="s">
        <v>139</v>
      </c>
      <c r="H1453" t="str">
        <f t="shared" si="22"/>
        <v>飛蝨</v>
      </c>
      <c r="I1453" t="s">
        <v>169</v>
      </c>
    </row>
    <row r="1454" spans="1:9" x14ac:dyDescent="0.25">
      <c r="A1454" t="s">
        <v>359</v>
      </c>
      <c r="B1454" s="1">
        <v>43579</v>
      </c>
      <c r="C1454">
        <v>1</v>
      </c>
      <c r="D1454" t="s">
        <v>140</v>
      </c>
      <c r="E1454" t="s">
        <v>129</v>
      </c>
      <c r="F1454" t="s">
        <v>163</v>
      </c>
      <c r="H1454">
        <f t="shared" si="22"/>
        <v>0</v>
      </c>
      <c r="I1454" t="s">
        <v>129</v>
      </c>
    </row>
    <row r="1455" spans="1:9" x14ac:dyDescent="0.25">
      <c r="A1455" t="s">
        <v>359</v>
      </c>
      <c r="B1455" s="1">
        <v>43600</v>
      </c>
      <c r="C1455">
        <v>2</v>
      </c>
      <c r="D1455" t="s">
        <v>130</v>
      </c>
      <c r="E1455" t="s">
        <v>292</v>
      </c>
      <c r="F1455" t="s">
        <v>163</v>
      </c>
      <c r="H1455">
        <f t="shared" si="22"/>
        <v>0</v>
      </c>
      <c r="I1455" t="s">
        <v>292</v>
      </c>
    </row>
    <row r="1456" spans="1:9" x14ac:dyDescent="0.25">
      <c r="A1456" t="s">
        <v>359</v>
      </c>
      <c r="B1456" s="1">
        <v>43600</v>
      </c>
      <c r="C1456">
        <v>1</v>
      </c>
      <c r="D1456" t="s">
        <v>134</v>
      </c>
      <c r="E1456" t="s">
        <v>261</v>
      </c>
      <c r="F1456" t="s">
        <v>163</v>
      </c>
      <c r="H1456">
        <f t="shared" si="22"/>
        <v>0</v>
      </c>
      <c r="I1456" t="s">
        <v>261</v>
      </c>
    </row>
    <row r="1457" spans="1:9" x14ac:dyDescent="0.25">
      <c r="A1457" t="s">
        <v>359</v>
      </c>
      <c r="B1457" s="1">
        <v>43600</v>
      </c>
      <c r="C1457">
        <v>2</v>
      </c>
      <c r="D1457" t="s">
        <v>130</v>
      </c>
      <c r="E1457" t="s">
        <v>203</v>
      </c>
      <c r="F1457" t="s">
        <v>154</v>
      </c>
      <c r="G1457" t="s">
        <v>214</v>
      </c>
      <c r="H1457">
        <f t="shared" si="22"/>
        <v>0</v>
      </c>
      <c r="I1457" t="s">
        <v>203</v>
      </c>
    </row>
    <row r="1458" spans="1:9" x14ac:dyDescent="0.25">
      <c r="A1458" t="s">
        <v>359</v>
      </c>
      <c r="B1458" s="1">
        <v>43600</v>
      </c>
      <c r="C1458">
        <v>4</v>
      </c>
      <c r="D1458" t="s">
        <v>133</v>
      </c>
      <c r="E1458" t="s">
        <v>173</v>
      </c>
      <c r="F1458" t="s">
        <v>163</v>
      </c>
      <c r="H1458" t="str">
        <f t="shared" si="22"/>
        <v>蜘蛛</v>
      </c>
      <c r="I1458" t="s">
        <v>173</v>
      </c>
    </row>
    <row r="1459" spans="1:9" x14ac:dyDescent="0.25">
      <c r="A1459" t="s">
        <v>359</v>
      </c>
      <c r="B1459" s="1">
        <v>43600</v>
      </c>
      <c r="C1459">
        <v>2</v>
      </c>
      <c r="D1459" t="s">
        <v>133</v>
      </c>
      <c r="E1459" t="s">
        <v>184</v>
      </c>
      <c r="F1459" t="s">
        <v>163</v>
      </c>
      <c r="G1459" t="s">
        <v>233</v>
      </c>
      <c r="H1459" t="str">
        <f t="shared" si="22"/>
        <v>蜘蛛</v>
      </c>
      <c r="I1459" t="s">
        <v>184</v>
      </c>
    </row>
    <row r="1460" spans="1:9" x14ac:dyDescent="0.25">
      <c r="A1460" t="s">
        <v>359</v>
      </c>
      <c r="B1460" s="1">
        <v>43600</v>
      </c>
      <c r="C1460">
        <v>2</v>
      </c>
      <c r="D1460" t="s">
        <v>133</v>
      </c>
      <c r="E1460" t="s">
        <v>184</v>
      </c>
      <c r="F1460" t="s">
        <v>163</v>
      </c>
      <c r="G1460" t="s">
        <v>234</v>
      </c>
      <c r="H1460" t="str">
        <f t="shared" si="22"/>
        <v>蜘蛛</v>
      </c>
      <c r="I1460" t="s">
        <v>184</v>
      </c>
    </row>
    <row r="1461" spans="1:9" x14ac:dyDescent="0.25">
      <c r="A1461" t="s">
        <v>359</v>
      </c>
      <c r="B1461" s="1">
        <v>43600</v>
      </c>
      <c r="C1461">
        <v>7</v>
      </c>
      <c r="D1461" t="s">
        <v>130</v>
      </c>
      <c r="E1461" t="s">
        <v>153</v>
      </c>
      <c r="F1461" t="s">
        <v>154</v>
      </c>
      <c r="H1461">
        <f t="shared" si="22"/>
        <v>0</v>
      </c>
      <c r="I1461" t="s">
        <v>153</v>
      </c>
    </row>
    <row r="1462" spans="1:9" x14ac:dyDescent="0.25">
      <c r="A1462" t="s">
        <v>359</v>
      </c>
      <c r="B1462" s="1">
        <v>43600</v>
      </c>
      <c r="C1462">
        <v>33</v>
      </c>
      <c r="D1462" t="s">
        <v>130</v>
      </c>
      <c r="E1462" t="s">
        <v>155</v>
      </c>
      <c r="F1462" t="s">
        <v>154</v>
      </c>
      <c r="G1462" t="s">
        <v>167</v>
      </c>
      <c r="H1462">
        <f t="shared" si="22"/>
        <v>0</v>
      </c>
      <c r="I1462" t="s">
        <v>155</v>
      </c>
    </row>
    <row r="1463" spans="1:9" x14ac:dyDescent="0.25">
      <c r="A1463" t="s">
        <v>359</v>
      </c>
      <c r="B1463" s="1">
        <v>43600</v>
      </c>
      <c r="C1463">
        <v>6</v>
      </c>
      <c r="D1463" t="s">
        <v>130</v>
      </c>
      <c r="E1463" t="s">
        <v>155</v>
      </c>
      <c r="F1463" t="s">
        <v>154</v>
      </c>
      <c r="G1463" t="s">
        <v>157</v>
      </c>
      <c r="H1463">
        <f t="shared" si="22"/>
        <v>0</v>
      </c>
      <c r="I1463" t="s">
        <v>155</v>
      </c>
    </row>
    <row r="1464" spans="1:9" x14ac:dyDescent="0.25">
      <c r="A1464" t="s">
        <v>359</v>
      </c>
      <c r="B1464" s="1">
        <v>43600</v>
      </c>
      <c r="C1464">
        <v>1</v>
      </c>
      <c r="D1464" t="s">
        <v>144</v>
      </c>
      <c r="E1464" t="s">
        <v>190</v>
      </c>
      <c r="F1464" t="s">
        <v>159</v>
      </c>
      <c r="G1464" t="s">
        <v>240</v>
      </c>
      <c r="H1464">
        <f t="shared" si="22"/>
        <v>0</v>
      </c>
      <c r="I1464" t="s">
        <v>190</v>
      </c>
    </row>
    <row r="1465" spans="1:9" x14ac:dyDescent="0.25">
      <c r="A1465" t="s">
        <v>359</v>
      </c>
      <c r="B1465" s="1">
        <v>43616</v>
      </c>
      <c r="C1465">
        <v>2</v>
      </c>
      <c r="D1465" t="s">
        <v>140</v>
      </c>
      <c r="E1465" t="s">
        <v>232</v>
      </c>
      <c r="F1465" t="s">
        <v>161</v>
      </c>
      <c r="G1465" t="s">
        <v>357</v>
      </c>
      <c r="H1465">
        <f t="shared" si="22"/>
        <v>0</v>
      </c>
      <c r="I1465" t="s">
        <v>232</v>
      </c>
    </row>
    <row r="1466" spans="1:9" x14ac:dyDescent="0.25">
      <c r="A1466" t="s">
        <v>359</v>
      </c>
      <c r="B1466" s="1">
        <v>43616</v>
      </c>
      <c r="C1466">
        <v>1</v>
      </c>
      <c r="D1466" t="s">
        <v>130</v>
      </c>
      <c r="E1466" t="s">
        <v>181</v>
      </c>
      <c r="F1466" t="s">
        <v>154</v>
      </c>
      <c r="H1466">
        <f t="shared" si="22"/>
        <v>0</v>
      </c>
      <c r="I1466" t="s">
        <v>181</v>
      </c>
    </row>
    <row r="1467" spans="1:9" x14ac:dyDescent="0.25">
      <c r="A1467" t="s">
        <v>359</v>
      </c>
      <c r="B1467" s="1">
        <v>43616</v>
      </c>
      <c r="C1467">
        <v>2</v>
      </c>
      <c r="D1467" t="s">
        <v>130</v>
      </c>
      <c r="E1467" t="s">
        <v>203</v>
      </c>
      <c r="F1467" t="s">
        <v>154</v>
      </c>
      <c r="G1467" t="s">
        <v>214</v>
      </c>
      <c r="H1467">
        <f t="shared" si="22"/>
        <v>0</v>
      </c>
      <c r="I1467" t="s">
        <v>203</v>
      </c>
    </row>
    <row r="1468" spans="1:9" x14ac:dyDescent="0.25">
      <c r="A1468" t="s">
        <v>359</v>
      </c>
      <c r="B1468" s="1">
        <v>43616</v>
      </c>
      <c r="C1468">
        <v>2</v>
      </c>
      <c r="D1468" t="s">
        <v>134</v>
      </c>
      <c r="E1468" t="s">
        <v>198</v>
      </c>
      <c r="F1468" t="s">
        <v>171</v>
      </c>
      <c r="H1468">
        <f t="shared" si="22"/>
        <v>0</v>
      </c>
      <c r="I1468" t="s">
        <v>198</v>
      </c>
    </row>
    <row r="1469" spans="1:9" x14ac:dyDescent="0.25">
      <c r="A1469" t="s">
        <v>359</v>
      </c>
      <c r="B1469" s="1">
        <v>43616</v>
      </c>
      <c r="C1469">
        <v>3</v>
      </c>
      <c r="D1469" t="s">
        <v>133</v>
      </c>
      <c r="E1469" t="s">
        <v>173</v>
      </c>
      <c r="F1469" t="s">
        <v>163</v>
      </c>
      <c r="H1469" t="str">
        <f t="shared" si="22"/>
        <v>蜘蛛</v>
      </c>
      <c r="I1469" t="s">
        <v>173</v>
      </c>
    </row>
    <row r="1470" spans="1:9" x14ac:dyDescent="0.25">
      <c r="A1470" t="s">
        <v>359</v>
      </c>
      <c r="B1470" s="1">
        <v>43616</v>
      </c>
      <c r="C1470">
        <v>1</v>
      </c>
      <c r="D1470" t="s">
        <v>140</v>
      </c>
      <c r="E1470" t="s">
        <v>237</v>
      </c>
      <c r="F1470" t="s">
        <v>161</v>
      </c>
      <c r="H1470">
        <f t="shared" si="22"/>
        <v>0</v>
      </c>
      <c r="I1470" t="s">
        <v>237</v>
      </c>
    </row>
    <row r="1471" spans="1:9" x14ac:dyDescent="0.25">
      <c r="A1471" t="s">
        <v>359</v>
      </c>
      <c r="B1471" s="1">
        <v>43616</v>
      </c>
      <c r="C1471">
        <v>8</v>
      </c>
      <c r="D1471" t="s">
        <v>130</v>
      </c>
      <c r="E1471" t="s">
        <v>153</v>
      </c>
      <c r="F1471" t="s">
        <v>154</v>
      </c>
      <c r="H1471">
        <f t="shared" si="22"/>
        <v>0</v>
      </c>
      <c r="I1471" t="s">
        <v>153</v>
      </c>
    </row>
    <row r="1472" spans="1:9" x14ac:dyDescent="0.25">
      <c r="A1472" t="s">
        <v>359</v>
      </c>
      <c r="B1472" s="1">
        <v>43616</v>
      </c>
      <c r="C1472">
        <v>2</v>
      </c>
      <c r="D1472" t="s">
        <v>130</v>
      </c>
      <c r="E1472" t="s">
        <v>249</v>
      </c>
      <c r="F1472" t="s">
        <v>154</v>
      </c>
      <c r="H1472">
        <f t="shared" si="22"/>
        <v>0</v>
      </c>
      <c r="I1472" t="s">
        <v>249</v>
      </c>
    </row>
    <row r="1473" spans="1:9" x14ac:dyDescent="0.25">
      <c r="A1473" t="s">
        <v>359</v>
      </c>
      <c r="B1473" s="1">
        <v>43616</v>
      </c>
      <c r="C1473">
        <v>1</v>
      </c>
      <c r="D1473" t="s">
        <v>130</v>
      </c>
      <c r="E1473" t="s">
        <v>165</v>
      </c>
      <c r="F1473" t="s">
        <v>154</v>
      </c>
      <c r="H1473">
        <f t="shared" si="22"/>
        <v>0</v>
      </c>
      <c r="I1473" t="s">
        <v>165</v>
      </c>
    </row>
    <row r="1474" spans="1:9" x14ac:dyDescent="0.25">
      <c r="A1474" t="s">
        <v>359</v>
      </c>
      <c r="B1474" s="1">
        <v>43616</v>
      </c>
      <c r="C1474">
        <v>1</v>
      </c>
      <c r="D1474" t="s">
        <v>134</v>
      </c>
      <c r="E1474" t="s">
        <v>149</v>
      </c>
      <c r="F1474" t="s">
        <v>159</v>
      </c>
      <c r="G1474" t="s">
        <v>176</v>
      </c>
      <c r="H1474">
        <f t="shared" si="22"/>
        <v>0</v>
      </c>
      <c r="I1474" t="s">
        <v>149</v>
      </c>
    </row>
    <row r="1475" spans="1:9" x14ac:dyDescent="0.25">
      <c r="A1475" t="s">
        <v>359</v>
      </c>
      <c r="B1475" s="1">
        <v>43616</v>
      </c>
      <c r="C1475">
        <v>10</v>
      </c>
      <c r="D1475" t="s">
        <v>130</v>
      </c>
      <c r="E1475" t="s">
        <v>155</v>
      </c>
      <c r="F1475" t="s">
        <v>154</v>
      </c>
      <c r="G1475" t="s">
        <v>167</v>
      </c>
      <c r="H1475">
        <f t="shared" si="22"/>
        <v>0</v>
      </c>
      <c r="I1475" t="s">
        <v>155</v>
      </c>
    </row>
    <row r="1476" spans="1:9" x14ac:dyDescent="0.25">
      <c r="A1476" t="s">
        <v>359</v>
      </c>
      <c r="B1476" s="1">
        <v>43616</v>
      </c>
      <c r="C1476">
        <v>4</v>
      </c>
      <c r="D1476" t="s">
        <v>130</v>
      </c>
      <c r="E1476" t="s">
        <v>155</v>
      </c>
      <c r="F1476" t="s">
        <v>154</v>
      </c>
      <c r="G1476" t="s">
        <v>157</v>
      </c>
      <c r="H1476">
        <f t="shared" si="22"/>
        <v>0</v>
      </c>
      <c r="I1476" t="s">
        <v>155</v>
      </c>
    </row>
    <row r="1477" spans="1:9" x14ac:dyDescent="0.25">
      <c r="A1477" t="s">
        <v>359</v>
      </c>
      <c r="B1477" s="1">
        <v>43616</v>
      </c>
      <c r="C1477">
        <v>12</v>
      </c>
      <c r="D1477" t="s">
        <v>132</v>
      </c>
      <c r="E1477" t="s">
        <v>158</v>
      </c>
      <c r="F1477" t="s">
        <v>159</v>
      </c>
      <c r="G1477" t="s">
        <v>135</v>
      </c>
      <c r="H1477" t="str">
        <f t="shared" si="22"/>
        <v>葉蟬</v>
      </c>
      <c r="I1477" t="s">
        <v>158</v>
      </c>
    </row>
    <row r="1478" spans="1:9" x14ac:dyDescent="0.25">
      <c r="A1478" t="s">
        <v>359</v>
      </c>
      <c r="B1478" s="1">
        <v>43616</v>
      </c>
      <c r="C1478">
        <v>2</v>
      </c>
      <c r="D1478" t="s">
        <v>132</v>
      </c>
      <c r="E1478" t="s">
        <v>158</v>
      </c>
      <c r="F1478" t="s">
        <v>159</v>
      </c>
      <c r="G1478" t="s">
        <v>137</v>
      </c>
      <c r="H1478" t="str">
        <f t="shared" si="22"/>
        <v>葉蟬</v>
      </c>
      <c r="I1478" t="s">
        <v>158</v>
      </c>
    </row>
    <row r="1479" spans="1:9" x14ac:dyDescent="0.25">
      <c r="A1479" t="s">
        <v>359</v>
      </c>
      <c r="B1479" s="1">
        <v>43616</v>
      </c>
      <c r="C1479">
        <v>1</v>
      </c>
      <c r="D1479" t="s">
        <v>284</v>
      </c>
      <c r="E1479" t="s">
        <v>285</v>
      </c>
      <c r="F1479" t="s">
        <v>154</v>
      </c>
      <c r="H1479">
        <f t="shared" si="22"/>
        <v>0</v>
      </c>
      <c r="I1479" t="s">
        <v>285</v>
      </c>
    </row>
    <row r="1480" spans="1:9" x14ac:dyDescent="0.25">
      <c r="A1480" t="s">
        <v>359</v>
      </c>
      <c r="B1480" s="1">
        <v>43616</v>
      </c>
      <c r="C1480">
        <v>4</v>
      </c>
      <c r="D1480" t="s">
        <v>132</v>
      </c>
      <c r="E1480" t="s">
        <v>169</v>
      </c>
      <c r="F1480" t="s">
        <v>159</v>
      </c>
      <c r="G1480" t="s">
        <v>139</v>
      </c>
      <c r="H1480" t="str">
        <f t="shared" si="22"/>
        <v>飛蝨</v>
      </c>
      <c r="I1480" t="s">
        <v>169</v>
      </c>
    </row>
    <row r="1481" spans="1:9" x14ac:dyDescent="0.25">
      <c r="A1481" t="s">
        <v>359</v>
      </c>
      <c r="B1481" s="1">
        <v>43616</v>
      </c>
      <c r="C1481">
        <v>10</v>
      </c>
      <c r="D1481" t="s">
        <v>132</v>
      </c>
      <c r="E1481" t="s">
        <v>169</v>
      </c>
      <c r="F1481" t="s">
        <v>159</v>
      </c>
      <c r="G1481" t="s">
        <v>128</v>
      </c>
      <c r="H1481" t="str">
        <f t="shared" si="22"/>
        <v>飛蝨</v>
      </c>
      <c r="I1481" t="s">
        <v>169</v>
      </c>
    </row>
    <row r="1482" spans="1:9" x14ac:dyDescent="0.25">
      <c r="A1482" t="s">
        <v>359</v>
      </c>
      <c r="B1482" s="1">
        <v>43616</v>
      </c>
      <c r="C1482">
        <v>1</v>
      </c>
      <c r="D1482" t="s">
        <v>132</v>
      </c>
      <c r="E1482" t="s">
        <v>207</v>
      </c>
      <c r="F1482" t="s">
        <v>159</v>
      </c>
      <c r="G1482" t="s">
        <v>208</v>
      </c>
      <c r="H1482">
        <f t="shared" si="22"/>
        <v>0</v>
      </c>
      <c r="I1482" t="s">
        <v>207</v>
      </c>
    </row>
    <row r="1483" spans="1:9" x14ac:dyDescent="0.25">
      <c r="A1483" t="s">
        <v>359</v>
      </c>
      <c r="B1483" s="1">
        <v>43616</v>
      </c>
      <c r="C1483">
        <v>2</v>
      </c>
      <c r="D1483" t="s">
        <v>134</v>
      </c>
      <c r="E1483" t="s">
        <v>143</v>
      </c>
      <c r="F1483" t="s">
        <v>163</v>
      </c>
      <c r="G1483" t="s">
        <v>142</v>
      </c>
      <c r="H1483" t="str">
        <f t="shared" si="22"/>
        <v>瓢蟲</v>
      </c>
      <c r="I1483" t="s">
        <v>143</v>
      </c>
    </row>
    <row r="1484" spans="1:9" x14ac:dyDescent="0.25">
      <c r="A1484" t="s">
        <v>359</v>
      </c>
      <c r="B1484" s="1">
        <v>43616</v>
      </c>
      <c r="C1484">
        <v>4</v>
      </c>
      <c r="D1484" t="s">
        <v>138</v>
      </c>
      <c r="E1484" t="s">
        <v>210</v>
      </c>
      <c r="F1484" t="s">
        <v>159</v>
      </c>
      <c r="H1484">
        <f t="shared" si="22"/>
        <v>0</v>
      </c>
      <c r="I1484" t="s">
        <v>210</v>
      </c>
    </row>
    <row r="1485" spans="1:9" x14ac:dyDescent="0.25">
      <c r="A1485" t="s">
        <v>359</v>
      </c>
      <c r="B1485" s="1">
        <v>43616</v>
      </c>
      <c r="C1485">
        <v>1</v>
      </c>
      <c r="D1485" t="s">
        <v>140</v>
      </c>
      <c r="E1485" t="s">
        <v>193</v>
      </c>
      <c r="F1485" t="s">
        <v>161</v>
      </c>
      <c r="H1485">
        <f t="shared" si="22"/>
        <v>0</v>
      </c>
      <c r="I1485" t="s">
        <v>193</v>
      </c>
    </row>
    <row r="1486" spans="1:9" x14ac:dyDescent="0.25">
      <c r="A1486" t="s">
        <v>359</v>
      </c>
      <c r="B1486" s="1">
        <v>43633</v>
      </c>
      <c r="C1486">
        <v>1</v>
      </c>
      <c r="D1486" t="s">
        <v>140</v>
      </c>
      <c r="E1486" t="s">
        <v>232</v>
      </c>
      <c r="F1486" t="s">
        <v>161</v>
      </c>
      <c r="H1486">
        <f t="shared" si="22"/>
        <v>0</v>
      </c>
      <c r="I1486" t="s">
        <v>232</v>
      </c>
    </row>
    <row r="1487" spans="1:9" x14ac:dyDescent="0.25">
      <c r="A1487" t="s">
        <v>359</v>
      </c>
      <c r="B1487" s="1">
        <v>43633</v>
      </c>
      <c r="C1487">
        <v>1</v>
      </c>
      <c r="D1487" t="s">
        <v>140</v>
      </c>
      <c r="E1487" t="s">
        <v>246</v>
      </c>
      <c r="F1487" t="s">
        <v>161</v>
      </c>
      <c r="H1487">
        <f t="shared" si="22"/>
        <v>0</v>
      </c>
      <c r="I1487" t="s">
        <v>246</v>
      </c>
    </row>
    <row r="1488" spans="1:9" x14ac:dyDescent="0.25">
      <c r="A1488" t="s">
        <v>359</v>
      </c>
      <c r="B1488" s="1">
        <v>43633</v>
      </c>
      <c r="C1488">
        <v>1</v>
      </c>
      <c r="D1488" t="s">
        <v>130</v>
      </c>
      <c r="E1488" t="s">
        <v>203</v>
      </c>
      <c r="F1488" t="s">
        <v>154</v>
      </c>
      <c r="H1488">
        <f t="shared" si="22"/>
        <v>0</v>
      </c>
      <c r="I1488" t="s">
        <v>203</v>
      </c>
    </row>
    <row r="1489" spans="1:9" x14ac:dyDescent="0.25">
      <c r="A1489" t="s">
        <v>359</v>
      </c>
      <c r="B1489" s="1">
        <v>43633</v>
      </c>
      <c r="C1489">
        <v>2</v>
      </c>
      <c r="D1489" t="s">
        <v>133</v>
      </c>
      <c r="E1489" t="s">
        <v>173</v>
      </c>
      <c r="F1489" t="s">
        <v>163</v>
      </c>
      <c r="H1489" t="str">
        <f t="shared" si="22"/>
        <v>蜘蛛</v>
      </c>
      <c r="I1489" t="s">
        <v>173</v>
      </c>
    </row>
    <row r="1490" spans="1:9" x14ac:dyDescent="0.25">
      <c r="A1490" t="s">
        <v>359</v>
      </c>
      <c r="B1490" s="1">
        <v>43633</v>
      </c>
      <c r="C1490">
        <v>2</v>
      </c>
      <c r="D1490" t="s">
        <v>133</v>
      </c>
      <c r="E1490" t="s">
        <v>184</v>
      </c>
      <c r="F1490" t="s">
        <v>163</v>
      </c>
      <c r="G1490" t="s">
        <v>252</v>
      </c>
      <c r="H1490" t="str">
        <f t="shared" si="22"/>
        <v>蜘蛛</v>
      </c>
      <c r="I1490" t="s">
        <v>184</v>
      </c>
    </row>
    <row r="1491" spans="1:9" x14ac:dyDescent="0.25">
      <c r="A1491" t="s">
        <v>359</v>
      </c>
      <c r="B1491" s="1">
        <v>43633</v>
      </c>
      <c r="C1491">
        <v>8</v>
      </c>
      <c r="D1491" t="s">
        <v>130</v>
      </c>
      <c r="E1491" t="s">
        <v>153</v>
      </c>
      <c r="F1491" t="s">
        <v>154</v>
      </c>
      <c r="H1491">
        <f t="shared" si="22"/>
        <v>0</v>
      </c>
      <c r="I1491" t="s">
        <v>153</v>
      </c>
    </row>
    <row r="1492" spans="1:9" x14ac:dyDescent="0.25">
      <c r="A1492" t="s">
        <v>359</v>
      </c>
      <c r="B1492" s="1">
        <v>43633</v>
      </c>
      <c r="C1492">
        <v>1</v>
      </c>
      <c r="D1492" t="s">
        <v>130</v>
      </c>
      <c r="E1492" t="s">
        <v>249</v>
      </c>
      <c r="F1492" t="s">
        <v>154</v>
      </c>
      <c r="H1492">
        <f t="shared" si="22"/>
        <v>0</v>
      </c>
      <c r="I1492" t="s">
        <v>249</v>
      </c>
    </row>
    <row r="1493" spans="1:9" x14ac:dyDescent="0.25">
      <c r="A1493" t="s">
        <v>359</v>
      </c>
      <c r="B1493" s="1">
        <v>43633</v>
      </c>
      <c r="C1493">
        <v>11</v>
      </c>
      <c r="D1493" t="s">
        <v>130</v>
      </c>
      <c r="E1493" t="s">
        <v>165</v>
      </c>
      <c r="F1493" t="s">
        <v>154</v>
      </c>
      <c r="H1493">
        <f t="shared" si="22"/>
        <v>0</v>
      </c>
      <c r="I1493" t="s">
        <v>165</v>
      </c>
    </row>
    <row r="1494" spans="1:9" x14ac:dyDescent="0.25">
      <c r="A1494" t="s">
        <v>359</v>
      </c>
      <c r="B1494" s="1">
        <v>43633</v>
      </c>
      <c r="C1494">
        <v>2</v>
      </c>
      <c r="D1494" t="s">
        <v>130</v>
      </c>
      <c r="E1494" t="s">
        <v>165</v>
      </c>
      <c r="F1494" t="s">
        <v>163</v>
      </c>
      <c r="G1494" t="s">
        <v>290</v>
      </c>
      <c r="H1494">
        <f t="shared" si="22"/>
        <v>0</v>
      </c>
      <c r="I1494" t="s">
        <v>165</v>
      </c>
    </row>
    <row r="1495" spans="1:9" x14ac:dyDescent="0.25">
      <c r="A1495" t="s">
        <v>359</v>
      </c>
      <c r="B1495" s="1">
        <v>43633</v>
      </c>
      <c r="C1495">
        <v>1</v>
      </c>
      <c r="D1495" t="s">
        <v>130</v>
      </c>
      <c r="E1495" t="s">
        <v>226</v>
      </c>
      <c r="F1495" t="s">
        <v>154</v>
      </c>
      <c r="H1495">
        <f t="shared" si="22"/>
        <v>0</v>
      </c>
      <c r="I1495" t="s">
        <v>226</v>
      </c>
    </row>
    <row r="1496" spans="1:9" x14ac:dyDescent="0.25">
      <c r="A1496" t="s">
        <v>359</v>
      </c>
      <c r="B1496" s="1">
        <v>43633</v>
      </c>
      <c r="C1496">
        <v>3</v>
      </c>
      <c r="D1496" t="s">
        <v>130</v>
      </c>
      <c r="E1496" t="s">
        <v>155</v>
      </c>
      <c r="F1496" t="s">
        <v>154</v>
      </c>
      <c r="G1496" t="s">
        <v>167</v>
      </c>
      <c r="H1496">
        <f t="shared" si="22"/>
        <v>0</v>
      </c>
      <c r="I1496" t="s">
        <v>155</v>
      </c>
    </row>
    <row r="1497" spans="1:9" x14ac:dyDescent="0.25">
      <c r="A1497" t="s">
        <v>359</v>
      </c>
      <c r="B1497" s="1">
        <v>43633</v>
      </c>
      <c r="C1497">
        <v>7</v>
      </c>
      <c r="D1497" t="s">
        <v>130</v>
      </c>
      <c r="E1497" t="s">
        <v>155</v>
      </c>
      <c r="F1497" t="s">
        <v>154</v>
      </c>
      <c r="G1497" t="s">
        <v>156</v>
      </c>
      <c r="H1497">
        <f t="shared" ref="H1497:H1566" si="23">IF(OR(COUNTIF(E1497,"飛蝨*"),COUNTIF(E1497,"稻蝨*")),"飛蝨",IF(COUNTIF(E1497,"葉蟬*"),"葉蟬",IF(COUNTIF(E1497,"瓢蟲*"),"瓢蟲",IF(COUNTIF(D1497,"蜘蛛*"),"蜘蛛", 0))))</f>
        <v>0</v>
      </c>
      <c r="I1497" t="s">
        <v>155</v>
      </c>
    </row>
    <row r="1498" spans="1:9" x14ac:dyDescent="0.25">
      <c r="A1498" t="s">
        <v>359</v>
      </c>
      <c r="B1498" s="1">
        <v>43633</v>
      </c>
      <c r="C1498">
        <v>27</v>
      </c>
      <c r="D1498" t="s">
        <v>132</v>
      </c>
      <c r="E1498" t="s">
        <v>158</v>
      </c>
      <c r="F1498" t="s">
        <v>159</v>
      </c>
      <c r="G1498" t="s">
        <v>135</v>
      </c>
      <c r="H1498" t="str">
        <f t="shared" si="23"/>
        <v>葉蟬</v>
      </c>
      <c r="I1498" t="s">
        <v>158</v>
      </c>
    </row>
    <row r="1499" spans="1:9" x14ac:dyDescent="0.25">
      <c r="A1499" t="s">
        <v>359</v>
      </c>
      <c r="B1499" s="1">
        <v>43633</v>
      </c>
      <c r="C1499">
        <v>24</v>
      </c>
      <c r="D1499" t="s">
        <v>132</v>
      </c>
      <c r="E1499" t="s">
        <v>169</v>
      </c>
      <c r="F1499" t="s">
        <v>159</v>
      </c>
      <c r="G1499" t="s">
        <v>128</v>
      </c>
      <c r="H1499" t="str">
        <f t="shared" si="23"/>
        <v>飛蝨</v>
      </c>
      <c r="I1499" t="s">
        <v>169</v>
      </c>
    </row>
    <row r="1500" spans="1:9" x14ac:dyDescent="0.25">
      <c r="A1500" t="s">
        <v>359</v>
      </c>
      <c r="B1500" s="1">
        <v>43633</v>
      </c>
      <c r="C1500">
        <v>6</v>
      </c>
      <c r="D1500" t="s">
        <v>132</v>
      </c>
      <c r="E1500" t="s">
        <v>169</v>
      </c>
      <c r="F1500" t="s">
        <v>159</v>
      </c>
      <c r="G1500" t="s">
        <v>151</v>
      </c>
      <c r="H1500" t="str">
        <f t="shared" si="23"/>
        <v>飛蝨</v>
      </c>
      <c r="I1500" t="s">
        <v>169</v>
      </c>
    </row>
    <row r="1501" spans="1:9" x14ac:dyDescent="0.25">
      <c r="A1501" t="s">
        <v>359</v>
      </c>
      <c r="B1501" s="1">
        <v>43633</v>
      </c>
      <c r="C1501">
        <v>3</v>
      </c>
      <c r="D1501" t="s">
        <v>140</v>
      </c>
      <c r="E1501" t="s">
        <v>180</v>
      </c>
      <c r="F1501" t="s">
        <v>161</v>
      </c>
      <c r="G1501" t="s">
        <v>299</v>
      </c>
      <c r="H1501">
        <f t="shared" si="23"/>
        <v>0</v>
      </c>
      <c r="I1501" t="s">
        <v>180</v>
      </c>
    </row>
    <row r="1502" spans="1:9" x14ac:dyDescent="0.25">
      <c r="A1502" t="s">
        <v>359</v>
      </c>
      <c r="B1502" s="1">
        <v>43633</v>
      </c>
      <c r="C1502">
        <v>1</v>
      </c>
      <c r="D1502" t="s">
        <v>134</v>
      </c>
      <c r="E1502" t="s">
        <v>143</v>
      </c>
      <c r="F1502" t="s">
        <v>163</v>
      </c>
      <c r="G1502" t="s">
        <v>142</v>
      </c>
      <c r="H1502" t="str">
        <f t="shared" si="23"/>
        <v>瓢蟲</v>
      </c>
      <c r="I1502" t="s">
        <v>143</v>
      </c>
    </row>
    <row r="1503" spans="1:9" x14ac:dyDescent="0.25">
      <c r="A1503" t="s">
        <v>359</v>
      </c>
      <c r="B1503" s="1">
        <v>43633</v>
      </c>
      <c r="C1503">
        <v>2</v>
      </c>
      <c r="D1503" t="s">
        <v>133</v>
      </c>
      <c r="E1503" t="s">
        <v>201</v>
      </c>
      <c r="F1503" t="s">
        <v>163</v>
      </c>
      <c r="H1503" t="str">
        <f t="shared" si="23"/>
        <v>蜘蛛</v>
      </c>
      <c r="I1503" t="s">
        <v>201</v>
      </c>
    </row>
    <row r="1504" spans="1:9" x14ac:dyDescent="0.25">
      <c r="A1504" t="s">
        <v>359</v>
      </c>
      <c r="B1504" s="1">
        <v>43633</v>
      </c>
      <c r="C1504">
        <v>2</v>
      </c>
      <c r="D1504" t="s">
        <v>140</v>
      </c>
      <c r="E1504" t="s">
        <v>129</v>
      </c>
      <c r="F1504" t="s">
        <v>163</v>
      </c>
      <c r="H1504">
        <f t="shared" si="23"/>
        <v>0</v>
      </c>
      <c r="I1504" t="s">
        <v>129</v>
      </c>
    </row>
    <row r="1505" spans="1:9" x14ac:dyDescent="0.25">
      <c r="A1505" t="s">
        <v>359</v>
      </c>
      <c r="B1505" s="1">
        <v>43633</v>
      </c>
      <c r="C1505">
        <v>2</v>
      </c>
      <c r="D1505" t="s">
        <v>140</v>
      </c>
      <c r="E1505" t="s">
        <v>193</v>
      </c>
      <c r="F1505" t="s">
        <v>161</v>
      </c>
      <c r="H1505">
        <f t="shared" si="23"/>
        <v>0</v>
      </c>
      <c r="I1505" t="s">
        <v>193</v>
      </c>
    </row>
    <row r="1506" spans="1:9" x14ac:dyDescent="0.25">
      <c r="A1506" t="s">
        <v>359</v>
      </c>
      <c r="B1506" s="1">
        <v>43633</v>
      </c>
      <c r="C1506">
        <v>1</v>
      </c>
      <c r="D1506" t="s">
        <v>140</v>
      </c>
      <c r="E1506" t="s">
        <v>268</v>
      </c>
      <c r="F1506" t="s">
        <v>161</v>
      </c>
      <c r="H1506">
        <f t="shared" si="23"/>
        <v>0</v>
      </c>
      <c r="I1506" t="s">
        <v>268</v>
      </c>
    </row>
    <row r="1507" spans="1:9" x14ac:dyDescent="0.25">
      <c r="A1507" t="s">
        <v>358</v>
      </c>
      <c r="B1507" s="1">
        <v>43642</v>
      </c>
      <c r="C1507">
        <v>2</v>
      </c>
      <c r="D1507" t="s">
        <v>793</v>
      </c>
      <c r="E1507" t="s">
        <v>794</v>
      </c>
      <c r="F1507" t="s">
        <v>317</v>
      </c>
      <c r="G1507" t="s">
        <v>795</v>
      </c>
      <c r="H1507" t="str">
        <f t="shared" si="23"/>
        <v>瓢蟲</v>
      </c>
      <c r="I1507" t="s">
        <v>794</v>
      </c>
    </row>
    <row r="1508" spans="1:9" x14ac:dyDescent="0.25">
      <c r="A1508" t="s">
        <v>358</v>
      </c>
      <c r="B1508" s="1">
        <v>43642</v>
      </c>
      <c r="C1508">
        <v>12</v>
      </c>
      <c r="D1508" t="s">
        <v>796</v>
      </c>
      <c r="E1508" t="s">
        <v>310</v>
      </c>
      <c r="F1508" t="s">
        <v>697</v>
      </c>
      <c r="G1508" t="s">
        <v>691</v>
      </c>
      <c r="H1508" t="str">
        <f t="shared" si="23"/>
        <v>葉蟬</v>
      </c>
      <c r="I1508" t="s">
        <v>310</v>
      </c>
    </row>
    <row r="1509" spans="1:9" x14ac:dyDescent="0.25">
      <c r="A1509" t="s">
        <v>358</v>
      </c>
      <c r="B1509" s="1">
        <v>43642</v>
      </c>
      <c r="C1509">
        <v>2</v>
      </c>
      <c r="D1509" t="s">
        <v>797</v>
      </c>
      <c r="E1509" t="s">
        <v>798</v>
      </c>
      <c r="F1509" t="s">
        <v>799</v>
      </c>
      <c r="H1509">
        <f t="shared" si="23"/>
        <v>0</v>
      </c>
      <c r="I1509" t="s">
        <v>798</v>
      </c>
    </row>
    <row r="1510" spans="1:9" x14ac:dyDescent="0.25">
      <c r="A1510" t="s">
        <v>358</v>
      </c>
      <c r="B1510" s="1">
        <v>43642</v>
      </c>
      <c r="C1510">
        <v>1</v>
      </c>
      <c r="D1510" t="s">
        <v>703</v>
      </c>
      <c r="E1510" t="s">
        <v>467</v>
      </c>
      <c r="F1510" t="s">
        <v>692</v>
      </c>
      <c r="H1510" t="str">
        <f t="shared" si="23"/>
        <v>蜘蛛</v>
      </c>
      <c r="I1510" t="s">
        <v>467</v>
      </c>
    </row>
    <row r="1511" spans="1:9" x14ac:dyDescent="0.25">
      <c r="A1511" t="s">
        <v>358</v>
      </c>
      <c r="B1511" s="1">
        <v>43642</v>
      </c>
      <c r="C1511">
        <v>1</v>
      </c>
      <c r="D1511" t="s">
        <v>800</v>
      </c>
      <c r="E1511" t="s">
        <v>801</v>
      </c>
      <c r="F1511" t="s">
        <v>307</v>
      </c>
      <c r="H1511">
        <f t="shared" si="23"/>
        <v>0</v>
      </c>
      <c r="I1511" t="s">
        <v>801</v>
      </c>
    </row>
    <row r="1512" spans="1:9" x14ac:dyDescent="0.25">
      <c r="A1512" t="s">
        <v>358</v>
      </c>
      <c r="B1512" s="1">
        <v>43642</v>
      </c>
      <c r="C1512">
        <v>1</v>
      </c>
      <c r="D1512" t="s">
        <v>802</v>
      </c>
      <c r="E1512" t="s">
        <v>803</v>
      </c>
      <c r="F1512" t="s">
        <v>38</v>
      </c>
      <c r="H1512">
        <f t="shared" si="23"/>
        <v>0</v>
      </c>
      <c r="I1512" t="s">
        <v>803</v>
      </c>
    </row>
    <row r="1513" spans="1:9" x14ac:dyDescent="0.25">
      <c r="A1513" t="s">
        <v>363</v>
      </c>
      <c r="B1513" s="1">
        <v>43523</v>
      </c>
      <c r="C1513">
        <v>2</v>
      </c>
      <c r="D1513" t="s">
        <v>130</v>
      </c>
      <c r="E1513" t="s">
        <v>155</v>
      </c>
      <c r="F1513" t="s">
        <v>154</v>
      </c>
      <c r="G1513" t="s">
        <v>167</v>
      </c>
      <c r="H1513">
        <f t="shared" si="23"/>
        <v>0</v>
      </c>
      <c r="I1513" t="s">
        <v>155</v>
      </c>
    </row>
    <row r="1514" spans="1:9" x14ac:dyDescent="0.25">
      <c r="A1514" t="s">
        <v>363</v>
      </c>
      <c r="B1514" s="1">
        <v>43523</v>
      </c>
      <c r="C1514">
        <v>1</v>
      </c>
      <c r="D1514" t="s">
        <v>130</v>
      </c>
      <c r="E1514" t="s">
        <v>155</v>
      </c>
      <c r="F1514" t="s">
        <v>154</v>
      </c>
      <c r="G1514" t="s">
        <v>156</v>
      </c>
      <c r="H1514">
        <f t="shared" si="23"/>
        <v>0</v>
      </c>
      <c r="I1514" t="s">
        <v>155</v>
      </c>
    </row>
    <row r="1515" spans="1:9" x14ac:dyDescent="0.25">
      <c r="A1515" t="s">
        <v>363</v>
      </c>
      <c r="B1515" s="1">
        <v>43523</v>
      </c>
      <c r="C1515">
        <v>1</v>
      </c>
      <c r="D1515" t="s">
        <v>130</v>
      </c>
      <c r="E1515" t="s">
        <v>155</v>
      </c>
      <c r="F1515" t="s">
        <v>154</v>
      </c>
      <c r="G1515" t="s">
        <v>157</v>
      </c>
      <c r="H1515">
        <f t="shared" si="23"/>
        <v>0</v>
      </c>
      <c r="I1515" t="s">
        <v>155</v>
      </c>
    </row>
    <row r="1516" spans="1:9" x14ac:dyDescent="0.25">
      <c r="A1516" t="s">
        <v>363</v>
      </c>
      <c r="B1516" s="1">
        <v>43538</v>
      </c>
      <c r="C1516">
        <v>10</v>
      </c>
      <c r="D1516" t="s">
        <v>130</v>
      </c>
      <c r="E1516" t="s">
        <v>155</v>
      </c>
      <c r="F1516" t="s">
        <v>154</v>
      </c>
      <c r="G1516" t="s">
        <v>167</v>
      </c>
      <c r="H1516">
        <f t="shared" si="23"/>
        <v>0</v>
      </c>
      <c r="I1516" t="s">
        <v>155</v>
      </c>
    </row>
    <row r="1517" spans="1:9" x14ac:dyDescent="0.25">
      <c r="A1517" t="s">
        <v>363</v>
      </c>
      <c r="B1517" s="1">
        <v>43538</v>
      </c>
      <c r="C1517">
        <v>5</v>
      </c>
      <c r="D1517" t="s">
        <v>130</v>
      </c>
      <c r="E1517" t="s">
        <v>155</v>
      </c>
      <c r="F1517" t="s">
        <v>154</v>
      </c>
      <c r="G1517" t="s">
        <v>157</v>
      </c>
      <c r="H1517">
        <f t="shared" si="23"/>
        <v>0</v>
      </c>
      <c r="I1517" t="s">
        <v>155</v>
      </c>
    </row>
    <row r="1518" spans="1:9" x14ac:dyDescent="0.25">
      <c r="A1518" t="s">
        <v>363</v>
      </c>
      <c r="B1518" s="1">
        <v>43538</v>
      </c>
      <c r="C1518">
        <v>15</v>
      </c>
      <c r="D1518" t="s">
        <v>130</v>
      </c>
      <c r="E1518" t="s">
        <v>131</v>
      </c>
      <c r="F1518" t="s">
        <v>154</v>
      </c>
      <c r="H1518">
        <f t="shared" si="23"/>
        <v>0</v>
      </c>
      <c r="I1518" t="s">
        <v>131</v>
      </c>
    </row>
    <row r="1519" spans="1:9" x14ac:dyDescent="0.25">
      <c r="A1519" t="s">
        <v>363</v>
      </c>
      <c r="B1519" s="1">
        <v>43551</v>
      </c>
      <c r="C1519">
        <v>5</v>
      </c>
      <c r="D1519" t="s">
        <v>130</v>
      </c>
      <c r="E1519" t="s">
        <v>153</v>
      </c>
      <c r="F1519" t="s">
        <v>154</v>
      </c>
      <c r="H1519">
        <f t="shared" si="23"/>
        <v>0</v>
      </c>
      <c r="I1519" t="s">
        <v>153</v>
      </c>
    </row>
    <row r="1520" spans="1:9" x14ac:dyDescent="0.25">
      <c r="A1520" t="s">
        <v>363</v>
      </c>
      <c r="B1520" s="1">
        <v>43551</v>
      </c>
      <c r="C1520">
        <v>4</v>
      </c>
      <c r="D1520" t="s">
        <v>130</v>
      </c>
      <c r="E1520" t="s">
        <v>155</v>
      </c>
      <c r="F1520" t="s">
        <v>154</v>
      </c>
      <c r="G1520" t="s">
        <v>167</v>
      </c>
      <c r="H1520">
        <f t="shared" si="23"/>
        <v>0</v>
      </c>
      <c r="I1520" t="s">
        <v>155</v>
      </c>
    </row>
    <row r="1521" spans="1:9" x14ac:dyDescent="0.25">
      <c r="A1521" t="s">
        <v>363</v>
      </c>
      <c r="B1521" s="1">
        <v>43551</v>
      </c>
      <c r="C1521">
        <v>4</v>
      </c>
      <c r="D1521" t="s">
        <v>130</v>
      </c>
      <c r="E1521" t="s">
        <v>155</v>
      </c>
      <c r="F1521" t="s">
        <v>154</v>
      </c>
      <c r="G1521" t="s">
        <v>157</v>
      </c>
      <c r="H1521">
        <f t="shared" si="23"/>
        <v>0</v>
      </c>
      <c r="I1521" t="s">
        <v>155</v>
      </c>
    </row>
    <row r="1522" spans="1:9" x14ac:dyDescent="0.25">
      <c r="A1522" t="s">
        <v>363</v>
      </c>
      <c r="B1522" s="1">
        <v>43551</v>
      </c>
      <c r="C1522">
        <v>3</v>
      </c>
      <c r="D1522" t="s">
        <v>130</v>
      </c>
      <c r="E1522" t="s">
        <v>155</v>
      </c>
      <c r="F1522" t="s">
        <v>154</v>
      </c>
      <c r="G1522" t="s">
        <v>168</v>
      </c>
      <c r="H1522">
        <f t="shared" si="23"/>
        <v>0</v>
      </c>
      <c r="I1522" t="s">
        <v>155</v>
      </c>
    </row>
    <row r="1523" spans="1:9" x14ac:dyDescent="0.25">
      <c r="A1523" t="s">
        <v>363</v>
      </c>
      <c r="B1523" s="1">
        <v>43551</v>
      </c>
      <c r="C1523">
        <v>1</v>
      </c>
      <c r="D1523" t="s">
        <v>360</v>
      </c>
      <c r="E1523" t="s">
        <v>361</v>
      </c>
      <c r="F1523" t="s">
        <v>154</v>
      </c>
      <c r="H1523">
        <f t="shared" si="23"/>
        <v>0</v>
      </c>
      <c r="I1523" t="s">
        <v>361</v>
      </c>
    </row>
    <row r="1524" spans="1:9" x14ac:dyDescent="0.25">
      <c r="A1524" t="s">
        <v>363</v>
      </c>
      <c r="B1524" s="1">
        <v>43551</v>
      </c>
      <c r="C1524">
        <v>2</v>
      </c>
      <c r="D1524" t="s">
        <v>130</v>
      </c>
      <c r="E1524" t="s">
        <v>131</v>
      </c>
      <c r="F1524" t="s">
        <v>154</v>
      </c>
      <c r="H1524">
        <f t="shared" si="23"/>
        <v>0</v>
      </c>
      <c r="I1524" t="s">
        <v>131</v>
      </c>
    </row>
    <row r="1525" spans="1:9" x14ac:dyDescent="0.25">
      <c r="A1525" t="s">
        <v>363</v>
      </c>
      <c r="B1525" s="1">
        <v>43551</v>
      </c>
      <c r="C1525">
        <v>1</v>
      </c>
      <c r="D1525" t="s">
        <v>130</v>
      </c>
      <c r="E1525" t="s">
        <v>162</v>
      </c>
      <c r="F1525" t="s">
        <v>163</v>
      </c>
      <c r="H1525">
        <f t="shared" si="23"/>
        <v>0</v>
      </c>
      <c r="I1525" t="s">
        <v>162</v>
      </c>
    </row>
    <row r="1526" spans="1:9" x14ac:dyDescent="0.25">
      <c r="A1526" t="s">
        <v>363</v>
      </c>
      <c r="B1526" s="1">
        <v>43551</v>
      </c>
      <c r="C1526">
        <v>1</v>
      </c>
      <c r="D1526" t="s">
        <v>140</v>
      </c>
      <c r="E1526" t="s">
        <v>180</v>
      </c>
      <c r="F1526" t="s">
        <v>161</v>
      </c>
      <c r="H1526">
        <f t="shared" si="23"/>
        <v>0</v>
      </c>
      <c r="I1526" t="s">
        <v>180</v>
      </c>
    </row>
    <row r="1527" spans="1:9" x14ac:dyDescent="0.25">
      <c r="A1527" t="s">
        <v>363</v>
      </c>
      <c r="B1527" s="1">
        <v>43566</v>
      </c>
      <c r="C1527">
        <v>1</v>
      </c>
      <c r="D1527" t="s">
        <v>130</v>
      </c>
      <c r="E1527" t="s">
        <v>131</v>
      </c>
      <c r="F1527" t="s">
        <v>154</v>
      </c>
      <c r="H1527">
        <f t="shared" si="23"/>
        <v>0</v>
      </c>
      <c r="I1527" t="s">
        <v>131</v>
      </c>
    </row>
    <row r="1528" spans="1:9" x14ac:dyDescent="0.25">
      <c r="A1528" t="s">
        <v>363</v>
      </c>
      <c r="B1528" s="1">
        <v>43566</v>
      </c>
      <c r="C1528">
        <v>2</v>
      </c>
      <c r="D1528" t="s">
        <v>132</v>
      </c>
      <c r="E1528" t="s">
        <v>169</v>
      </c>
      <c r="F1528" t="s">
        <v>159</v>
      </c>
      <c r="G1528" t="s">
        <v>139</v>
      </c>
      <c r="H1528" t="str">
        <f t="shared" si="23"/>
        <v>飛蝨</v>
      </c>
      <c r="I1528" t="s">
        <v>169</v>
      </c>
    </row>
    <row r="1529" spans="1:9" x14ac:dyDescent="0.25">
      <c r="A1529" t="s">
        <v>363</v>
      </c>
      <c r="B1529" s="1">
        <v>43582</v>
      </c>
      <c r="C1529">
        <v>2</v>
      </c>
      <c r="D1529" t="s">
        <v>130</v>
      </c>
      <c r="E1529" t="s">
        <v>155</v>
      </c>
      <c r="F1529" t="s">
        <v>154</v>
      </c>
      <c r="G1529" t="s">
        <v>166</v>
      </c>
      <c r="H1529">
        <f t="shared" si="23"/>
        <v>0</v>
      </c>
      <c r="I1529" t="s">
        <v>155</v>
      </c>
    </row>
    <row r="1530" spans="1:9" x14ac:dyDescent="0.25">
      <c r="A1530" t="s">
        <v>363</v>
      </c>
      <c r="B1530" s="1">
        <v>43582</v>
      </c>
      <c r="C1530">
        <v>2</v>
      </c>
      <c r="D1530" t="s">
        <v>130</v>
      </c>
      <c r="E1530" t="s">
        <v>155</v>
      </c>
      <c r="F1530" t="s">
        <v>154</v>
      </c>
      <c r="G1530" t="s">
        <v>157</v>
      </c>
      <c r="H1530">
        <f t="shared" si="23"/>
        <v>0</v>
      </c>
      <c r="I1530" t="s">
        <v>155</v>
      </c>
    </row>
    <row r="1531" spans="1:9" x14ac:dyDescent="0.25">
      <c r="A1531" t="s">
        <v>363</v>
      </c>
      <c r="B1531" s="1">
        <v>43582</v>
      </c>
      <c r="C1531">
        <v>1</v>
      </c>
      <c r="D1531" t="s">
        <v>130</v>
      </c>
      <c r="E1531" t="s">
        <v>339</v>
      </c>
      <c r="F1531" t="s">
        <v>154</v>
      </c>
      <c r="H1531">
        <f t="shared" si="23"/>
        <v>0</v>
      </c>
      <c r="I1531" t="s">
        <v>339</v>
      </c>
    </row>
    <row r="1532" spans="1:9" x14ac:dyDescent="0.25">
      <c r="A1532" t="s">
        <v>363</v>
      </c>
      <c r="B1532" s="1">
        <v>43582</v>
      </c>
      <c r="C1532">
        <v>1</v>
      </c>
      <c r="D1532" t="s">
        <v>130</v>
      </c>
      <c r="E1532" t="s">
        <v>292</v>
      </c>
      <c r="F1532" t="s">
        <v>163</v>
      </c>
      <c r="H1532">
        <f t="shared" si="23"/>
        <v>0</v>
      </c>
      <c r="I1532" t="s">
        <v>292</v>
      </c>
    </row>
    <row r="1533" spans="1:9" x14ac:dyDescent="0.25">
      <c r="A1533" t="s">
        <v>363</v>
      </c>
      <c r="B1533" s="1">
        <v>43582</v>
      </c>
      <c r="C1533">
        <v>2</v>
      </c>
      <c r="D1533" t="s">
        <v>133</v>
      </c>
      <c r="E1533" t="s">
        <v>173</v>
      </c>
      <c r="F1533" t="s">
        <v>163</v>
      </c>
      <c r="H1533" t="str">
        <f t="shared" si="23"/>
        <v>蜘蛛</v>
      </c>
      <c r="I1533" t="s">
        <v>173</v>
      </c>
    </row>
    <row r="1534" spans="1:9" x14ac:dyDescent="0.25">
      <c r="A1534" t="s">
        <v>363</v>
      </c>
      <c r="B1534" s="1">
        <v>43582</v>
      </c>
      <c r="C1534">
        <v>1</v>
      </c>
      <c r="D1534" t="s">
        <v>130</v>
      </c>
      <c r="E1534" t="s">
        <v>162</v>
      </c>
      <c r="F1534" t="s">
        <v>163</v>
      </c>
      <c r="H1534">
        <f t="shared" si="23"/>
        <v>0</v>
      </c>
      <c r="I1534" t="s">
        <v>162</v>
      </c>
    </row>
    <row r="1535" spans="1:9" x14ac:dyDescent="0.25">
      <c r="A1535" t="s">
        <v>363</v>
      </c>
      <c r="B1535" s="1">
        <v>43582</v>
      </c>
      <c r="C1535">
        <v>1</v>
      </c>
      <c r="D1535" t="s">
        <v>133</v>
      </c>
      <c r="E1535" t="s">
        <v>184</v>
      </c>
      <c r="F1535" t="s">
        <v>163</v>
      </c>
      <c r="G1535" t="s">
        <v>234</v>
      </c>
      <c r="H1535" t="str">
        <f t="shared" si="23"/>
        <v>蜘蛛</v>
      </c>
      <c r="I1535" t="s">
        <v>184</v>
      </c>
    </row>
    <row r="1536" spans="1:9" x14ac:dyDescent="0.25">
      <c r="A1536" t="s">
        <v>363</v>
      </c>
      <c r="B1536" s="1">
        <v>43582</v>
      </c>
      <c r="C1536">
        <v>1</v>
      </c>
      <c r="D1536" t="s">
        <v>132</v>
      </c>
      <c r="E1536" t="s">
        <v>169</v>
      </c>
      <c r="F1536" t="s">
        <v>159</v>
      </c>
      <c r="G1536" t="s">
        <v>139</v>
      </c>
      <c r="H1536" t="str">
        <f t="shared" si="23"/>
        <v>飛蝨</v>
      </c>
      <c r="I1536" t="s">
        <v>169</v>
      </c>
    </row>
    <row r="1537" spans="1:9" x14ac:dyDescent="0.25">
      <c r="A1537" t="s">
        <v>363</v>
      </c>
      <c r="B1537" s="1">
        <v>43595</v>
      </c>
      <c r="C1537">
        <v>1</v>
      </c>
      <c r="D1537" t="s">
        <v>132</v>
      </c>
      <c r="E1537" t="s">
        <v>169</v>
      </c>
      <c r="F1537" t="s">
        <v>159</v>
      </c>
      <c r="G1537" t="s">
        <v>139</v>
      </c>
      <c r="H1537" t="str">
        <f t="shared" si="23"/>
        <v>飛蝨</v>
      </c>
      <c r="I1537" t="s">
        <v>169</v>
      </c>
    </row>
    <row r="1538" spans="1:9" x14ac:dyDescent="0.25">
      <c r="A1538" t="s">
        <v>363</v>
      </c>
      <c r="B1538" s="1">
        <v>43595</v>
      </c>
      <c r="C1538">
        <v>2</v>
      </c>
      <c r="D1538" t="s">
        <v>132</v>
      </c>
      <c r="E1538" t="s">
        <v>169</v>
      </c>
      <c r="F1538" t="s">
        <v>159</v>
      </c>
      <c r="G1538" t="s">
        <v>135</v>
      </c>
      <c r="H1538" t="str">
        <f t="shared" si="23"/>
        <v>飛蝨</v>
      </c>
      <c r="I1538" t="s">
        <v>169</v>
      </c>
    </row>
    <row r="1539" spans="1:9" x14ac:dyDescent="0.25">
      <c r="A1539" t="s">
        <v>363</v>
      </c>
      <c r="B1539" s="1">
        <v>43595</v>
      </c>
      <c r="C1539">
        <v>4</v>
      </c>
      <c r="D1539" t="s">
        <v>132</v>
      </c>
      <c r="E1539" t="s">
        <v>169</v>
      </c>
      <c r="F1539" t="s">
        <v>159</v>
      </c>
      <c r="G1539" t="s">
        <v>128</v>
      </c>
      <c r="H1539" t="str">
        <f t="shared" si="23"/>
        <v>飛蝨</v>
      </c>
      <c r="I1539" t="s">
        <v>169</v>
      </c>
    </row>
    <row r="1540" spans="1:9" x14ac:dyDescent="0.25">
      <c r="A1540" t="s">
        <v>363</v>
      </c>
      <c r="B1540" s="1">
        <v>43613</v>
      </c>
      <c r="C1540">
        <v>2</v>
      </c>
      <c r="D1540" t="s">
        <v>130</v>
      </c>
      <c r="E1540" t="s">
        <v>153</v>
      </c>
      <c r="F1540" t="s">
        <v>154</v>
      </c>
      <c r="H1540">
        <f t="shared" si="23"/>
        <v>0</v>
      </c>
      <c r="I1540" t="s">
        <v>153</v>
      </c>
    </row>
    <row r="1541" spans="1:9" x14ac:dyDescent="0.25">
      <c r="A1541" t="s">
        <v>363</v>
      </c>
      <c r="B1541" s="1">
        <v>43613</v>
      </c>
      <c r="C1541">
        <v>1</v>
      </c>
      <c r="D1541" t="s">
        <v>133</v>
      </c>
      <c r="E1541" t="s">
        <v>173</v>
      </c>
      <c r="F1541" t="s">
        <v>163</v>
      </c>
      <c r="H1541" t="str">
        <f t="shared" si="23"/>
        <v>蜘蛛</v>
      </c>
      <c r="I1541" t="s">
        <v>173</v>
      </c>
    </row>
    <row r="1542" spans="1:9" x14ac:dyDescent="0.25">
      <c r="A1542" t="s">
        <v>363</v>
      </c>
      <c r="B1542" s="1">
        <v>43613</v>
      </c>
      <c r="C1542">
        <v>1</v>
      </c>
      <c r="D1542" t="s">
        <v>134</v>
      </c>
      <c r="E1542" t="s">
        <v>143</v>
      </c>
      <c r="F1542" t="s">
        <v>163</v>
      </c>
      <c r="G1542" t="s">
        <v>142</v>
      </c>
      <c r="H1542" t="str">
        <f t="shared" si="23"/>
        <v>瓢蟲</v>
      </c>
      <c r="I1542" t="s">
        <v>143</v>
      </c>
    </row>
    <row r="1543" spans="1:9" x14ac:dyDescent="0.25">
      <c r="A1543" t="s">
        <v>363</v>
      </c>
      <c r="B1543" s="1">
        <v>43613</v>
      </c>
      <c r="C1543">
        <v>8</v>
      </c>
      <c r="D1543" t="s">
        <v>132</v>
      </c>
      <c r="E1543" t="s">
        <v>158</v>
      </c>
      <c r="F1543" t="s">
        <v>159</v>
      </c>
      <c r="G1543" t="s">
        <v>135</v>
      </c>
      <c r="H1543" t="str">
        <f t="shared" si="23"/>
        <v>葉蟬</v>
      </c>
      <c r="I1543" t="s">
        <v>158</v>
      </c>
    </row>
    <row r="1544" spans="1:9" x14ac:dyDescent="0.25">
      <c r="A1544" t="s">
        <v>363</v>
      </c>
      <c r="B1544" s="1">
        <v>43613</v>
      </c>
      <c r="C1544">
        <v>2</v>
      </c>
      <c r="D1544" t="s">
        <v>132</v>
      </c>
      <c r="E1544" t="s">
        <v>169</v>
      </c>
      <c r="F1544" t="s">
        <v>159</v>
      </c>
      <c r="G1544" t="s">
        <v>128</v>
      </c>
      <c r="H1544" t="str">
        <f t="shared" si="23"/>
        <v>飛蝨</v>
      </c>
      <c r="I1544" t="s">
        <v>169</v>
      </c>
    </row>
    <row r="1545" spans="1:9" x14ac:dyDescent="0.25">
      <c r="A1545" t="s">
        <v>366</v>
      </c>
      <c r="B1545" s="1">
        <v>43523</v>
      </c>
      <c r="C1545">
        <v>1</v>
      </c>
      <c r="D1545" t="s">
        <v>305</v>
      </c>
      <c r="E1545" t="s">
        <v>319</v>
      </c>
      <c r="F1545" t="s">
        <v>307</v>
      </c>
      <c r="H1545">
        <f t="shared" si="23"/>
        <v>0</v>
      </c>
      <c r="I1545" t="s">
        <v>153</v>
      </c>
    </row>
    <row r="1546" spans="1:9" x14ac:dyDescent="0.25">
      <c r="A1546" t="s">
        <v>366</v>
      </c>
      <c r="B1546" s="1">
        <v>43523</v>
      </c>
      <c r="C1546">
        <v>2</v>
      </c>
      <c r="D1546" t="s">
        <v>305</v>
      </c>
      <c r="E1546" t="s">
        <v>306</v>
      </c>
      <c r="F1546" t="s">
        <v>307</v>
      </c>
      <c r="G1546" t="s">
        <v>321</v>
      </c>
      <c r="H1546">
        <f t="shared" si="23"/>
        <v>0</v>
      </c>
      <c r="I1546" t="s">
        <v>155</v>
      </c>
    </row>
    <row r="1547" spans="1:9" x14ac:dyDescent="0.25">
      <c r="A1547" t="s">
        <v>366</v>
      </c>
      <c r="B1547" s="1">
        <v>43523</v>
      </c>
      <c r="C1547">
        <v>2</v>
      </c>
      <c r="D1547" t="s">
        <v>305</v>
      </c>
      <c r="E1547" t="s">
        <v>306</v>
      </c>
      <c r="F1547" t="s">
        <v>307</v>
      </c>
      <c r="G1547" t="s">
        <v>322</v>
      </c>
      <c r="H1547">
        <f t="shared" si="23"/>
        <v>0</v>
      </c>
      <c r="I1547" t="s">
        <v>155</v>
      </c>
    </row>
    <row r="1548" spans="1:9" x14ac:dyDescent="0.25">
      <c r="A1548" t="s">
        <v>366</v>
      </c>
      <c r="B1548" s="1">
        <v>43523</v>
      </c>
      <c r="C1548">
        <v>2</v>
      </c>
      <c r="D1548" t="s">
        <v>320</v>
      </c>
      <c r="E1548" t="s">
        <v>330</v>
      </c>
      <c r="F1548" t="s">
        <v>331</v>
      </c>
      <c r="G1548" t="s">
        <v>364</v>
      </c>
      <c r="H1548">
        <f t="shared" si="23"/>
        <v>0</v>
      </c>
      <c r="I1548" t="s">
        <v>198</v>
      </c>
    </row>
    <row r="1549" spans="1:9" x14ac:dyDescent="0.25">
      <c r="A1549" t="s">
        <v>366</v>
      </c>
      <c r="B1549" s="1">
        <v>43538</v>
      </c>
      <c r="C1549">
        <v>1</v>
      </c>
      <c r="D1549" t="s">
        <v>305</v>
      </c>
      <c r="E1549" t="s">
        <v>319</v>
      </c>
      <c r="F1549" t="s">
        <v>11</v>
      </c>
      <c r="H1549">
        <f t="shared" si="23"/>
        <v>0</v>
      </c>
      <c r="I1549" t="s">
        <v>153</v>
      </c>
    </row>
    <row r="1550" spans="1:9" x14ac:dyDescent="0.25">
      <c r="A1550" t="s">
        <v>366</v>
      </c>
      <c r="B1550" s="1">
        <v>43538</v>
      </c>
      <c r="C1550">
        <v>3</v>
      </c>
      <c r="D1550" t="s">
        <v>305</v>
      </c>
      <c r="E1550" t="s">
        <v>306</v>
      </c>
      <c r="F1550" t="s">
        <v>307</v>
      </c>
      <c r="G1550" t="s">
        <v>308</v>
      </c>
      <c r="H1550">
        <f t="shared" si="23"/>
        <v>0</v>
      </c>
      <c r="I1550" t="s">
        <v>155</v>
      </c>
    </row>
    <row r="1551" spans="1:9" x14ac:dyDescent="0.25">
      <c r="A1551" t="s">
        <v>366</v>
      </c>
      <c r="B1551" s="1">
        <v>43538</v>
      </c>
      <c r="C1551">
        <v>32</v>
      </c>
      <c r="D1551" t="s">
        <v>305</v>
      </c>
      <c r="E1551" t="s">
        <v>306</v>
      </c>
      <c r="F1551" t="s">
        <v>11</v>
      </c>
      <c r="G1551" t="s">
        <v>309</v>
      </c>
      <c r="H1551">
        <f t="shared" si="23"/>
        <v>0</v>
      </c>
      <c r="I1551" t="s">
        <v>155</v>
      </c>
    </row>
    <row r="1552" spans="1:9" x14ac:dyDescent="0.25">
      <c r="A1552" t="s">
        <v>366</v>
      </c>
      <c r="B1552" s="1">
        <v>43551</v>
      </c>
      <c r="C1552">
        <v>25</v>
      </c>
      <c r="D1552" t="s">
        <v>305</v>
      </c>
      <c r="E1552" t="s">
        <v>306</v>
      </c>
      <c r="F1552" t="s">
        <v>307</v>
      </c>
      <c r="G1552" t="s">
        <v>308</v>
      </c>
      <c r="H1552">
        <f t="shared" si="23"/>
        <v>0</v>
      </c>
      <c r="I1552" t="s">
        <v>155</v>
      </c>
    </row>
    <row r="1553" spans="1:9" x14ac:dyDescent="0.25">
      <c r="A1553" t="s">
        <v>366</v>
      </c>
      <c r="B1553" s="1">
        <v>43551</v>
      </c>
      <c r="C1553">
        <v>15</v>
      </c>
      <c r="D1553" t="s">
        <v>305</v>
      </c>
      <c r="E1553" t="s">
        <v>306</v>
      </c>
      <c r="F1553" t="s">
        <v>11</v>
      </c>
      <c r="G1553" t="s">
        <v>309</v>
      </c>
      <c r="H1553">
        <f t="shared" si="23"/>
        <v>0</v>
      </c>
      <c r="I1553" t="s">
        <v>155</v>
      </c>
    </row>
    <row r="1554" spans="1:9" x14ac:dyDescent="0.25">
      <c r="A1554" t="s">
        <v>366</v>
      </c>
      <c r="B1554" s="1">
        <v>43551</v>
      </c>
      <c r="C1554">
        <v>11</v>
      </c>
      <c r="D1554" t="s">
        <v>9</v>
      </c>
      <c r="E1554" t="s">
        <v>312</v>
      </c>
      <c r="F1554" t="s">
        <v>307</v>
      </c>
      <c r="H1554">
        <f t="shared" si="23"/>
        <v>0</v>
      </c>
      <c r="I1554" t="s">
        <v>131</v>
      </c>
    </row>
    <row r="1555" spans="1:9" x14ac:dyDescent="0.25">
      <c r="A1555" t="s">
        <v>366</v>
      </c>
      <c r="B1555" s="1">
        <v>43566</v>
      </c>
      <c r="C1555">
        <v>2</v>
      </c>
      <c r="D1555" t="s">
        <v>305</v>
      </c>
      <c r="E1555" t="s">
        <v>323</v>
      </c>
      <c r="F1555" t="s">
        <v>307</v>
      </c>
      <c r="G1555" t="s">
        <v>98</v>
      </c>
      <c r="H1555">
        <f t="shared" si="23"/>
        <v>0</v>
      </c>
      <c r="I1555" t="s">
        <v>203</v>
      </c>
    </row>
    <row r="1556" spans="1:9" x14ac:dyDescent="0.25">
      <c r="A1556" t="s">
        <v>366</v>
      </c>
      <c r="B1556" s="1">
        <v>43566</v>
      </c>
      <c r="C1556">
        <v>1</v>
      </c>
      <c r="D1556" t="s">
        <v>305</v>
      </c>
      <c r="E1556" t="s">
        <v>312</v>
      </c>
      <c r="F1556" t="s">
        <v>307</v>
      </c>
      <c r="H1556">
        <f t="shared" si="23"/>
        <v>0</v>
      </c>
      <c r="I1556" t="s">
        <v>131</v>
      </c>
    </row>
    <row r="1557" spans="1:9" x14ac:dyDescent="0.25">
      <c r="A1557" t="s">
        <v>366</v>
      </c>
      <c r="B1557" s="1">
        <v>43566</v>
      </c>
      <c r="C1557">
        <v>1</v>
      </c>
      <c r="D1557" t="s">
        <v>305</v>
      </c>
      <c r="E1557" t="s">
        <v>318</v>
      </c>
      <c r="F1557" t="s">
        <v>317</v>
      </c>
      <c r="H1557">
        <f t="shared" si="23"/>
        <v>0</v>
      </c>
      <c r="I1557" t="s">
        <v>162</v>
      </c>
    </row>
    <row r="1558" spans="1:9" x14ac:dyDescent="0.25">
      <c r="A1558" t="s">
        <v>366</v>
      </c>
      <c r="B1558" s="1">
        <v>43582</v>
      </c>
      <c r="C1558">
        <v>1</v>
      </c>
      <c r="D1558" t="s">
        <v>305</v>
      </c>
      <c r="E1558" t="s">
        <v>323</v>
      </c>
      <c r="F1558" t="s">
        <v>307</v>
      </c>
      <c r="G1558" t="s">
        <v>324</v>
      </c>
      <c r="H1558">
        <f t="shared" si="23"/>
        <v>0</v>
      </c>
      <c r="I1558" t="s">
        <v>203</v>
      </c>
    </row>
    <row r="1559" spans="1:9" x14ac:dyDescent="0.25">
      <c r="A1559" t="s">
        <v>366</v>
      </c>
      <c r="B1559" s="1">
        <v>43582</v>
      </c>
      <c r="C1559">
        <v>1</v>
      </c>
      <c r="D1559" t="s">
        <v>305</v>
      </c>
      <c r="E1559" t="s">
        <v>319</v>
      </c>
      <c r="F1559" t="s">
        <v>307</v>
      </c>
      <c r="H1559">
        <f t="shared" si="23"/>
        <v>0</v>
      </c>
      <c r="I1559" t="s">
        <v>153</v>
      </c>
    </row>
    <row r="1560" spans="1:9" x14ac:dyDescent="0.25">
      <c r="A1560" t="s">
        <v>366</v>
      </c>
      <c r="B1560" s="1">
        <v>43582</v>
      </c>
      <c r="C1560">
        <v>2</v>
      </c>
      <c r="D1560" t="s">
        <v>305</v>
      </c>
      <c r="E1560" t="s">
        <v>306</v>
      </c>
      <c r="F1560" t="s">
        <v>307</v>
      </c>
      <c r="G1560" t="s">
        <v>308</v>
      </c>
      <c r="H1560">
        <f t="shared" si="23"/>
        <v>0</v>
      </c>
      <c r="I1560" t="s">
        <v>155</v>
      </c>
    </row>
    <row r="1561" spans="1:9" x14ac:dyDescent="0.25">
      <c r="A1561" t="s">
        <v>366</v>
      </c>
      <c r="B1561" s="1">
        <v>43582</v>
      </c>
      <c r="C1561">
        <v>1</v>
      </c>
      <c r="D1561" t="s">
        <v>305</v>
      </c>
      <c r="E1561" t="s">
        <v>306</v>
      </c>
      <c r="F1561" t="s">
        <v>307</v>
      </c>
      <c r="G1561" t="s">
        <v>309</v>
      </c>
      <c r="H1561">
        <f t="shared" si="23"/>
        <v>0</v>
      </c>
      <c r="I1561" t="s">
        <v>155</v>
      </c>
    </row>
    <row r="1562" spans="1:9" x14ac:dyDescent="0.25">
      <c r="A1562" t="s">
        <v>366</v>
      </c>
      <c r="B1562" s="1">
        <v>43582</v>
      </c>
      <c r="C1562">
        <v>1</v>
      </c>
      <c r="D1562" t="s">
        <v>305</v>
      </c>
      <c r="E1562" t="s">
        <v>43</v>
      </c>
      <c r="F1562" t="s">
        <v>307</v>
      </c>
      <c r="H1562">
        <f t="shared" si="23"/>
        <v>0</v>
      </c>
      <c r="I1562" t="s">
        <v>131</v>
      </c>
    </row>
    <row r="1563" spans="1:9" x14ac:dyDescent="0.25">
      <c r="A1563" t="s">
        <v>366</v>
      </c>
      <c r="B1563" s="1">
        <v>43582</v>
      </c>
      <c r="C1563">
        <v>1</v>
      </c>
      <c r="D1563" t="s">
        <v>303</v>
      </c>
      <c r="E1563" t="s">
        <v>328</v>
      </c>
      <c r="F1563" t="s">
        <v>317</v>
      </c>
      <c r="G1563" t="s">
        <v>329</v>
      </c>
      <c r="H1563">
        <f t="shared" si="23"/>
        <v>0</v>
      </c>
      <c r="I1563" t="s">
        <v>182</v>
      </c>
    </row>
    <row r="1564" spans="1:9" x14ac:dyDescent="0.25">
      <c r="A1564" t="s">
        <v>366</v>
      </c>
      <c r="B1564" s="1">
        <v>43582</v>
      </c>
      <c r="C1564">
        <v>1</v>
      </c>
      <c r="D1564" t="s">
        <v>303</v>
      </c>
      <c r="E1564" t="s">
        <v>333</v>
      </c>
      <c r="F1564" t="s">
        <v>304</v>
      </c>
      <c r="G1564" t="s">
        <v>334</v>
      </c>
      <c r="H1564">
        <f t="shared" si="23"/>
        <v>0</v>
      </c>
      <c r="I1564" t="s">
        <v>207</v>
      </c>
    </row>
    <row r="1565" spans="1:9" x14ac:dyDescent="0.25">
      <c r="A1565" t="s">
        <v>366</v>
      </c>
      <c r="B1565" s="1">
        <v>43582</v>
      </c>
      <c r="C1565">
        <v>1</v>
      </c>
      <c r="D1565" t="s">
        <v>313</v>
      </c>
      <c r="E1565" t="s">
        <v>95</v>
      </c>
      <c r="F1565" t="s">
        <v>314</v>
      </c>
      <c r="H1565">
        <f t="shared" si="23"/>
        <v>0</v>
      </c>
      <c r="I1565" t="s">
        <v>268</v>
      </c>
    </row>
    <row r="1566" spans="1:9" x14ac:dyDescent="0.25">
      <c r="A1566" t="s">
        <v>366</v>
      </c>
      <c r="B1566" s="1">
        <v>43595</v>
      </c>
      <c r="C1566">
        <v>1</v>
      </c>
      <c r="D1566" t="s">
        <v>305</v>
      </c>
      <c r="E1566" t="s">
        <v>323</v>
      </c>
      <c r="F1566" t="s">
        <v>307</v>
      </c>
      <c r="G1566" t="s">
        <v>324</v>
      </c>
      <c r="H1566">
        <f t="shared" si="23"/>
        <v>0</v>
      </c>
      <c r="I1566" t="s">
        <v>203</v>
      </c>
    </row>
    <row r="1567" spans="1:9" x14ac:dyDescent="0.25">
      <c r="A1567" t="s">
        <v>366</v>
      </c>
      <c r="B1567" s="1">
        <v>43595</v>
      </c>
      <c r="C1567">
        <v>2</v>
      </c>
      <c r="D1567" t="s">
        <v>9</v>
      </c>
      <c r="E1567" t="s">
        <v>326</v>
      </c>
      <c r="F1567" t="s">
        <v>307</v>
      </c>
      <c r="H1567">
        <f t="shared" ref="H1567:H1576" si="24">IF(OR(COUNTIF(E1567,"飛蝨*"),COUNTIF(E1567,"稻蝨*")),"飛蝨",IF(COUNTIF(E1567,"葉蟬*"),"葉蟬",IF(COUNTIF(E1567,"瓢蟲*"),"瓢蟲",IF(COUNTIF(D1567,"蜘蛛*"),"蜘蛛", 0))))</f>
        <v>0</v>
      </c>
      <c r="I1567" t="s">
        <v>165</v>
      </c>
    </row>
    <row r="1568" spans="1:9" x14ac:dyDescent="0.25">
      <c r="A1568" t="s">
        <v>366</v>
      </c>
      <c r="B1568" s="1">
        <v>43595</v>
      </c>
      <c r="C1568">
        <v>1</v>
      </c>
      <c r="D1568" t="s">
        <v>305</v>
      </c>
      <c r="E1568" t="s">
        <v>76</v>
      </c>
      <c r="F1568" t="s">
        <v>317</v>
      </c>
      <c r="H1568">
        <f t="shared" si="24"/>
        <v>0</v>
      </c>
      <c r="I1568" t="s">
        <v>162</v>
      </c>
    </row>
    <row r="1569" spans="1:9" x14ac:dyDescent="0.25">
      <c r="A1569" t="s">
        <v>366</v>
      </c>
      <c r="B1569" s="1">
        <v>43613</v>
      </c>
      <c r="C1569">
        <v>3</v>
      </c>
      <c r="D1569" t="s">
        <v>305</v>
      </c>
      <c r="E1569" t="s">
        <v>323</v>
      </c>
      <c r="F1569" t="s">
        <v>307</v>
      </c>
      <c r="G1569" t="s">
        <v>324</v>
      </c>
      <c r="H1569">
        <f t="shared" si="24"/>
        <v>0</v>
      </c>
      <c r="I1569" t="s">
        <v>203</v>
      </c>
    </row>
    <row r="1570" spans="1:9" x14ac:dyDescent="0.25">
      <c r="A1570" t="s">
        <v>366</v>
      </c>
      <c r="B1570" s="1">
        <v>43613</v>
      </c>
      <c r="C1570">
        <v>2</v>
      </c>
      <c r="D1570" t="s">
        <v>305</v>
      </c>
      <c r="E1570" t="s">
        <v>319</v>
      </c>
      <c r="F1570" t="s">
        <v>307</v>
      </c>
      <c r="H1570">
        <f t="shared" si="24"/>
        <v>0</v>
      </c>
      <c r="I1570" t="s">
        <v>153</v>
      </c>
    </row>
    <row r="1571" spans="1:9" x14ac:dyDescent="0.25">
      <c r="A1571" t="s">
        <v>366</v>
      </c>
      <c r="B1571" s="1">
        <v>43613</v>
      </c>
      <c r="C1571">
        <v>1</v>
      </c>
      <c r="D1571" t="s">
        <v>9</v>
      </c>
      <c r="E1571" t="s">
        <v>312</v>
      </c>
      <c r="F1571" t="s">
        <v>307</v>
      </c>
      <c r="H1571">
        <f t="shared" si="24"/>
        <v>0</v>
      </c>
      <c r="I1571" t="s">
        <v>131</v>
      </c>
    </row>
    <row r="1572" spans="1:9" x14ac:dyDescent="0.25">
      <c r="A1572" t="s">
        <v>366</v>
      </c>
      <c r="B1572" s="1">
        <v>43613</v>
      </c>
      <c r="C1572">
        <v>1</v>
      </c>
      <c r="D1572" t="s">
        <v>315</v>
      </c>
      <c r="E1572" t="s">
        <v>316</v>
      </c>
      <c r="F1572" t="s">
        <v>317</v>
      </c>
      <c r="H1572" t="str">
        <f t="shared" si="24"/>
        <v>蜘蛛</v>
      </c>
      <c r="I1572" t="s">
        <v>173</v>
      </c>
    </row>
    <row r="1573" spans="1:9" x14ac:dyDescent="0.25">
      <c r="A1573" t="s">
        <v>366</v>
      </c>
      <c r="B1573" s="1">
        <v>43613</v>
      </c>
      <c r="C1573">
        <v>2</v>
      </c>
      <c r="D1573" t="s">
        <v>305</v>
      </c>
      <c r="E1573" t="s">
        <v>318</v>
      </c>
      <c r="F1573" t="s">
        <v>317</v>
      </c>
      <c r="H1573">
        <f t="shared" si="24"/>
        <v>0</v>
      </c>
      <c r="I1573" t="s">
        <v>162</v>
      </c>
    </row>
    <row r="1574" spans="1:9" x14ac:dyDescent="0.25">
      <c r="A1574" t="s">
        <v>366</v>
      </c>
      <c r="B1574" s="1">
        <v>43613</v>
      </c>
      <c r="C1574">
        <v>1</v>
      </c>
      <c r="D1574" t="s">
        <v>303</v>
      </c>
      <c r="E1574" t="s">
        <v>310</v>
      </c>
      <c r="F1574" t="s">
        <v>304</v>
      </c>
      <c r="G1574" t="s">
        <v>311</v>
      </c>
      <c r="H1574" t="str">
        <f t="shared" si="24"/>
        <v>葉蟬</v>
      </c>
      <c r="I1574" t="s">
        <v>158</v>
      </c>
    </row>
    <row r="1575" spans="1:9" x14ac:dyDescent="0.25">
      <c r="A1575" t="s">
        <v>366</v>
      </c>
      <c r="B1575" s="1">
        <v>43613</v>
      </c>
      <c r="C1575">
        <v>7</v>
      </c>
      <c r="D1575" t="s">
        <v>303</v>
      </c>
      <c r="E1575" t="s">
        <v>325</v>
      </c>
      <c r="F1575" t="s">
        <v>304</v>
      </c>
      <c r="G1575" t="s">
        <v>332</v>
      </c>
      <c r="H1575" t="str">
        <f t="shared" si="24"/>
        <v>飛蝨</v>
      </c>
      <c r="I1575" t="s">
        <v>169</v>
      </c>
    </row>
    <row r="1576" spans="1:9" x14ac:dyDescent="0.25">
      <c r="A1576" t="s">
        <v>366</v>
      </c>
      <c r="B1576" s="1">
        <v>43613</v>
      </c>
      <c r="C1576">
        <v>1</v>
      </c>
      <c r="D1576" t="s">
        <v>313</v>
      </c>
      <c r="E1576" t="s">
        <v>327</v>
      </c>
      <c r="F1576" t="s">
        <v>314</v>
      </c>
      <c r="H1576">
        <f t="shared" si="24"/>
        <v>0</v>
      </c>
      <c r="I1576" t="s">
        <v>160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topLeftCell="A28" workbookViewId="0">
      <selection activeCell="D10" sqref="D10"/>
    </sheetView>
  </sheetViews>
  <sheetFormatPr defaultRowHeight="16.5" x14ac:dyDescent="0.25"/>
  <sheetData>
    <row r="1" spans="1:5" x14ac:dyDescent="0.25">
      <c r="A1" t="s">
        <v>386</v>
      </c>
      <c r="B1" t="s">
        <v>402</v>
      </c>
      <c r="C1" t="s">
        <v>403</v>
      </c>
      <c r="D1" t="s">
        <v>404</v>
      </c>
      <c r="E1" t="s">
        <v>405</v>
      </c>
    </row>
    <row r="2" spans="1:5" ht="16.149999999999999" x14ac:dyDescent="0.3">
      <c r="A2" s="1">
        <v>43537</v>
      </c>
      <c r="B2">
        <f>SUMIFS(原始!$C:$C,原始!$A:$A,分類!$A$1,原始!$B:$B,分類!$A2,原始!$H:$H,分類!B$1)</f>
        <v>0</v>
      </c>
      <c r="C2">
        <f>SUMIFS(原始!$C:$C,原始!$A:$A,分類!$A$1,原始!$B:$B,分類!$A2,原始!$H:$H,分類!C$1)</f>
        <v>0</v>
      </c>
      <c r="D2">
        <f>SUMIFS(原始!$C:$C,原始!$A:$A,分類!$A$1,原始!$B:$B,分類!$A2,原始!$H:$H,分類!D$1)</f>
        <v>0</v>
      </c>
      <c r="E2">
        <f>SUMIFS(原始!$C:$C,原始!$A:$A,分類!$A$1,原始!$B:$B,分類!$A2,原始!$H:$H,分類!E$1)</f>
        <v>0</v>
      </c>
    </row>
    <row r="3" spans="1:5" ht="16.149999999999999" x14ac:dyDescent="0.3">
      <c r="A3" s="1">
        <v>43551</v>
      </c>
      <c r="B3">
        <f>SUMIFS(原始!$C:$C,原始!$A:$A,分類!$A$1,原始!$B:$B,分類!$A3,原始!$H:$H,分類!B$1)</f>
        <v>0</v>
      </c>
      <c r="C3">
        <f>SUMIFS(原始!$C:$C,原始!$A:$A,分類!$A$1,原始!$B:$B,分類!$A3,原始!$H:$H,分類!C$1)</f>
        <v>0</v>
      </c>
      <c r="D3">
        <f>SUMIFS(原始!$C:$C,原始!$A:$A,分類!$A$1,原始!$B:$B,分類!$A3,原始!$H:$H,分類!D$1)</f>
        <v>0</v>
      </c>
      <c r="E3">
        <f>SUMIFS(原始!$C:$C,原始!$A:$A,分類!$A$1,原始!$B:$B,分類!$A3,原始!$H:$H,分類!E$1)</f>
        <v>0</v>
      </c>
    </row>
    <row r="4" spans="1:5" ht="16.149999999999999" x14ac:dyDescent="0.3">
      <c r="A4" s="1">
        <v>43565</v>
      </c>
      <c r="B4">
        <f>SUMIFS(原始!$C:$C,原始!$A:$A,分類!$A$1,原始!$B:$B,分類!$A4,原始!$H:$H,分類!B$1)</f>
        <v>2</v>
      </c>
      <c r="C4">
        <f>SUMIFS(原始!$C:$C,原始!$A:$A,分類!$A$1,原始!$B:$B,分類!$A4,原始!$H:$H,分類!C$1)</f>
        <v>2</v>
      </c>
      <c r="D4">
        <f>SUMIFS(原始!$C:$C,原始!$A:$A,分類!$A$1,原始!$B:$B,分類!$A4,原始!$H:$H,分類!D$1)</f>
        <v>2</v>
      </c>
      <c r="E4">
        <f>SUMIFS(原始!$C:$C,原始!$A:$A,分類!$A$1,原始!$B:$B,分類!$A4,原始!$H:$H,分類!E$1)</f>
        <v>0</v>
      </c>
    </row>
    <row r="5" spans="1:5" ht="16.149999999999999" x14ac:dyDescent="0.3">
      <c r="A5" s="1">
        <v>43579</v>
      </c>
      <c r="B5">
        <f>SUMIFS(原始!$C:$C,原始!$A:$A,分類!$A$1,原始!$B:$B,分類!$A5,原始!$H:$H,分類!B$1)</f>
        <v>12</v>
      </c>
      <c r="C5">
        <f>SUMIFS(原始!$C:$C,原始!$A:$A,分類!$A$1,原始!$B:$B,分類!$A5,原始!$H:$H,分類!C$1)</f>
        <v>6</v>
      </c>
      <c r="D5">
        <f>SUMIFS(原始!$C:$C,原始!$A:$A,分類!$A$1,原始!$B:$B,分類!$A5,原始!$H:$H,分類!D$1)</f>
        <v>6</v>
      </c>
      <c r="E5">
        <f>SUMIFS(原始!$C:$C,原始!$A:$A,分類!$A$1,原始!$B:$B,分類!$A5,原始!$H:$H,分類!E$1)</f>
        <v>1</v>
      </c>
    </row>
    <row r="6" spans="1:5" ht="16.149999999999999" x14ac:dyDescent="0.3">
      <c r="A6" s="1">
        <v>43600</v>
      </c>
      <c r="B6">
        <f>SUMIFS(原始!$C:$C,原始!$A:$A,分類!$A$1,原始!$B:$B,分類!$A6,原始!$H:$H,分類!B$1)</f>
        <v>6</v>
      </c>
      <c r="C6">
        <f>SUMIFS(原始!$C:$C,原始!$A:$A,分類!$A$1,原始!$B:$B,分類!$A6,原始!$H:$H,分類!C$1)</f>
        <v>1</v>
      </c>
      <c r="D6">
        <f>SUMIFS(原始!$C:$C,原始!$A:$A,分類!$A$1,原始!$B:$B,分類!$A6,原始!$H:$H,分類!D$1)</f>
        <v>4</v>
      </c>
      <c r="E6">
        <f>SUMIFS(原始!$C:$C,原始!$A:$A,分類!$A$1,原始!$B:$B,分類!$A6,原始!$H:$H,分類!E$1)</f>
        <v>0</v>
      </c>
    </row>
    <row r="7" spans="1:5" ht="16.149999999999999" x14ac:dyDescent="0.3">
      <c r="A7" s="1">
        <v>43616</v>
      </c>
      <c r="B7">
        <f>SUMIFS(原始!$C:$C,原始!$A:$A,分類!$A$1,原始!$B:$B,分類!$A7,原始!$H:$H,分類!B$1)</f>
        <v>8</v>
      </c>
      <c r="C7">
        <f>SUMIFS(原始!$C:$C,原始!$A:$A,分類!$A$1,原始!$B:$B,分類!$A7,原始!$H:$H,分類!C$1)</f>
        <v>2</v>
      </c>
      <c r="D7">
        <f>SUMIFS(原始!$C:$C,原始!$A:$A,分類!$A$1,原始!$B:$B,分類!$A7,原始!$H:$H,分類!D$1)</f>
        <v>1</v>
      </c>
      <c r="E7">
        <f>SUMIFS(原始!$C:$C,原始!$A:$A,分類!$A$1,原始!$B:$B,分類!$A7,原始!$H:$H,分類!E$1)</f>
        <v>2</v>
      </c>
    </row>
    <row r="8" spans="1:5" ht="16.149999999999999" x14ac:dyDescent="0.3">
      <c r="A8" s="1">
        <v>43633</v>
      </c>
      <c r="B8">
        <f>SUMIFS(原始!$C:$C,原始!$A:$A,分類!$A$1,原始!$B:$B,分類!$A8,原始!$H:$H,分類!B$1)</f>
        <v>5</v>
      </c>
      <c r="C8">
        <f>SUMIFS(原始!$C:$C,原始!$A:$A,分類!$A$1,原始!$B:$B,分類!$A8,原始!$H:$H,分類!C$1)</f>
        <v>2</v>
      </c>
      <c r="D8">
        <f>SUMIFS(原始!$C:$C,原始!$A:$A,分類!$A$1,原始!$B:$B,分類!$A8,原始!$H:$H,分類!D$1)</f>
        <v>7</v>
      </c>
      <c r="E8">
        <f>SUMIFS(原始!$C:$C,原始!$A:$A,分類!$A$1,原始!$B:$B,分類!$A8,原始!$H:$H,分類!E$1)</f>
        <v>0</v>
      </c>
    </row>
    <row r="9" spans="1:5" ht="16.149999999999999" x14ac:dyDescent="0.3">
      <c r="A9" s="1">
        <v>43642</v>
      </c>
      <c r="B9">
        <f>SUMIFS(原始!$C:$C,原始!$A:$A,分類!$A$1,原始!$B:$B,分類!$A9,原始!$H:$H,分類!B$1)</f>
        <v>16</v>
      </c>
      <c r="C9">
        <f>SUMIFS(原始!$C:$C,原始!$A:$A,分類!$A$1,原始!$B:$B,分類!$A9,原始!$H:$H,分類!C$1)</f>
        <v>20</v>
      </c>
      <c r="D9">
        <f>SUMIFS(原始!$C:$C,原始!$A:$A,分類!$A$1,原始!$B:$B,分類!$A9,原始!$H:$H,分類!D$1)</f>
        <v>6</v>
      </c>
      <c r="E9">
        <f>SUMIFS(原始!$C:$C,原始!$A:$A,分類!$A$1,原始!$B:$B,分類!$A9,原始!$H:$H,分類!E$1)</f>
        <v>0</v>
      </c>
    </row>
    <row r="11" spans="1:5" x14ac:dyDescent="0.25">
      <c r="A11" t="s">
        <v>222</v>
      </c>
      <c r="B11" t="s">
        <v>402</v>
      </c>
      <c r="C11" t="s">
        <v>403</v>
      </c>
      <c r="D11" t="s">
        <v>404</v>
      </c>
      <c r="E11" t="s">
        <v>405</v>
      </c>
    </row>
    <row r="12" spans="1:5" ht="16.149999999999999" x14ac:dyDescent="0.3">
      <c r="A12" s="1">
        <v>43537</v>
      </c>
      <c r="B12">
        <f>SUMIFS(原始!$C:$C,原始!$A:$A,分類!$A$11,原始!$B:$B,分類!$A12,原始!$H:$H,分類!B$11)</f>
        <v>0</v>
      </c>
      <c r="C12">
        <f>SUMIFS(原始!$C:$C,原始!$A:$A,分類!$A$11,原始!$B:$B,分類!$A12,原始!$H:$H,分類!C$11)</f>
        <v>1</v>
      </c>
      <c r="D12">
        <f>SUMIFS(原始!$C:$C,原始!$A:$A,分類!$A$11,原始!$B:$B,分類!$A12,原始!$H:$H,分類!D$11)</f>
        <v>0</v>
      </c>
      <c r="E12">
        <f>SUMIFS(原始!$C:$C,原始!$A:$A,分類!$A$11,原始!$B:$B,分類!$A12,原始!$H:$H,分類!E$11)</f>
        <v>0</v>
      </c>
    </row>
    <row r="13" spans="1:5" ht="16.149999999999999" x14ac:dyDescent="0.3">
      <c r="A13" s="1">
        <v>43551</v>
      </c>
      <c r="B13">
        <f>SUMIFS(原始!$C:$C,原始!$A:$A,分類!$A$11,原始!$B:$B,分類!$A13,原始!$H:$H,分類!B$11)</f>
        <v>1</v>
      </c>
      <c r="C13">
        <f>SUMIFS(原始!$C:$C,原始!$A:$A,分類!$A$11,原始!$B:$B,分類!$A13,原始!$H:$H,分類!C$11)</f>
        <v>3</v>
      </c>
      <c r="D13">
        <f>SUMIFS(原始!$C:$C,原始!$A:$A,分類!$A$11,原始!$B:$B,分類!$A13,原始!$H:$H,分類!D$11)</f>
        <v>0</v>
      </c>
      <c r="E13">
        <f>SUMIFS(原始!$C:$C,原始!$A:$A,分類!$A$11,原始!$B:$B,分類!$A13,原始!$H:$H,分類!E$11)</f>
        <v>0</v>
      </c>
    </row>
    <row r="14" spans="1:5" ht="16.149999999999999" x14ac:dyDescent="0.3">
      <c r="A14" s="1">
        <v>43565</v>
      </c>
      <c r="B14">
        <f>SUMIFS(原始!$C:$C,原始!$A:$A,分類!$A$11,原始!$B:$B,分類!$A14,原始!$H:$H,分類!B$11)</f>
        <v>5</v>
      </c>
      <c r="C14">
        <f>SUMIFS(原始!$C:$C,原始!$A:$A,分類!$A$11,原始!$B:$B,分類!$A14,原始!$H:$H,分類!C$11)</f>
        <v>4</v>
      </c>
      <c r="D14">
        <f>SUMIFS(原始!$C:$C,原始!$A:$A,分類!$A$11,原始!$B:$B,分類!$A14,原始!$H:$H,分類!D$11)</f>
        <v>1</v>
      </c>
      <c r="E14">
        <f>SUMIFS(原始!$C:$C,原始!$A:$A,分類!$A$11,原始!$B:$B,分類!$A14,原始!$H:$H,分類!E$11)</f>
        <v>1</v>
      </c>
    </row>
    <row r="15" spans="1:5" ht="16.149999999999999" x14ac:dyDescent="0.3">
      <c r="A15" s="1">
        <v>43579</v>
      </c>
      <c r="B15">
        <f>SUMIFS(原始!$C:$C,原始!$A:$A,分類!$A$11,原始!$B:$B,分類!$A15,原始!$H:$H,分類!B$11)</f>
        <v>26</v>
      </c>
      <c r="C15">
        <f>SUMIFS(原始!$C:$C,原始!$A:$A,分類!$A$11,原始!$B:$B,分類!$A15,原始!$H:$H,分類!C$11)</f>
        <v>15</v>
      </c>
      <c r="D15">
        <f>SUMIFS(原始!$C:$C,原始!$A:$A,分類!$A$11,原始!$B:$B,分類!$A15,原始!$H:$H,分類!D$11)</f>
        <v>22</v>
      </c>
      <c r="E15">
        <f>SUMIFS(原始!$C:$C,原始!$A:$A,分類!$A$11,原始!$B:$B,分類!$A15,原始!$H:$H,分類!E$11)</f>
        <v>3</v>
      </c>
    </row>
    <row r="16" spans="1:5" ht="16.149999999999999" x14ac:dyDescent="0.3">
      <c r="A16" s="1">
        <v>43600</v>
      </c>
      <c r="B16">
        <f>SUMIFS(原始!$C:$C,原始!$A:$A,分類!$A$11,原始!$B:$B,分類!$A16,原始!$H:$H,分類!B$11)</f>
        <v>61</v>
      </c>
      <c r="C16">
        <f>SUMIFS(原始!$C:$C,原始!$A:$A,分類!$A$11,原始!$B:$B,分類!$A16,原始!$H:$H,分類!C$11)</f>
        <v>48</v>
      </c>
      <c r="D16">
        <f>SUMIFS(原始!$C:$C,原始!$A:$A,分類!$A$11,原始!$B:$B,分類!$A16,原始!$H:$H,分類!D$11)</f>
        <v>10</v>
      </c>
      <c r="E16">
        <f>SUMIFS(原始!$C:$C,原始!$A:$A,分類!$A$11,原始!$B:$B,分類!$A16,原始!$H:$H,分類!E$11)</f>
        <v>2</v>
      </c>
    </row>
    <row r="17" spans="1:5" ht="16.149999999999999" x14ac:dyDescent="0.3">
      <c r="A17" s="1">
        <v>43616</v>
      </c>
      <c r="B17">
        <f>SUMIFS(原始!$C:$C,原始!$A:$A,分類!$A$11,原始!$B:$B,分類!$A17,原始!$H:$H,分類!B$11)</f>
        <v>11</v>
      </c>
      <c r="C17">
        <f>SUMIFS(原始!$C:$C,原始!$A:$A,分類!$A$11,原始!$B:$B,分類!$A17,原始!$H:$H,分類!C$11)</f>
        <v>52</v>
      </c>
      <c r="D17">
        <f>SUMIFS(原始!$C:$C,原始!$A:$A,分類!$A$11,原始!$B:$B,分類!$A17,原始!$H:$H,分類!D$11)</f>
        <v>2</v>
      </c>
      <c r="E17">
        <f>SUMIFS(原始!$C:$C,原始!$A:$A,分類!$A$11,原始!$B:$B,分類!$A17,原始!$H:$H,分類!E$11)</f>
        <v>17</v>
      </c>
    </row>
    <row r="18" spans="1:5" ht="16.149999999999999" x14ac:dyDescent="0.3">
      <c r="A18" s="1">
        <v>43633</v>
      </c>
      <c r="B18">
        <f>SUMIFS(原始!$C:$C,原始!$A:$A,分類!$A$11,原始!$B:$B,分類!$A18,原始!$H:$H,分類!B$11)</f>
        <v>92</v>
      </c>
      <c r="C18">
        <f>SUMIFS(原始!$C:$C,原始!$A:$A,分類!$A$11,原始!$B:$B,分類!$A18,原始!$H:$H,分類!C$11)</f>
        <v>185</v>
      </c>
      <c r="D18">
        <f>SUMIFS(原始!$C:$C,原始!$A:$A,分類!$A$11,原始!$B:$B,分類!$A18,原始!$H:$H,分類!D$11)</f>
        <v>24</v>
      </c>
      <c r="E18">
        <f>SUMIFS(原始!$C:$C,原始!$A:$A,分類!$A$11,原始!$B:$B,分類!$A18,原始!$H:$H,分類!E$11)</f>
        <v>8</v>
      </c>
    </row>
    <row r="19" spans="1:5" ht="16.149999999999999" x14ac:dyDescent="0.3">
      <c r="A19" s="1">
        <v>43642</v>
      </c>
      <c r="B19">
        <f>SUMIFS(原始!$C:$C,原始!$A:$A,分類!$A$11,原始!$B:$B,分類!$A19,原始!$H:$H,分類!B$11)</f>
        <v>1</v>
      </c>
      <c r="C19">
        <f>SUMIFS(原始!$C:$C,原始!$A:$A,分類!$A$11,原始!$B:$B,分類!$A19,原始!$H:$H,分類!C$11)</f>
        <v>78</v>
      </c>
      <c r="D19">
        <f>SUMIFS(原始!$C:$C,原始!$A:$A,分類!$A$11,原始!$B:$B,分類!$A19,原始!$H:$H,分類!D$11)</f>
        <v>1</v>
      </c>
      <c r="E19">
        <f>SUMIFS(原始!$C:$C,原始!$A:$A,分類!$A$11,原始!$B:$B,分類!$A19,原始!$H:$H,分類!E$11)</f>
        <v>8</v>
      </c>
    </row>
    <row r="21" spans="1:5" x14ac:dyDescent="0.25">
      <c r="A21" t="s">
        <v>250</v>
      </c>
      <c r="B21" t="s">
        <v>402</v>
      </c>
      <c r="C21" t="s">
        <v>403</v>
      </c>
      <c r="D21" t="s">
        <v>404</v>
      </c>
      <c r="E21" t="s">
        <v>405</v>
      </c>
    </row>
    <row r="22" spans="1:5" ht="16.149999999999999" x14ac:dyDescent="0.3">
      <c r="A22" s="11">
        <v>43537</v>
      </c>
      <c r="B22">
        <f>SUMIFS(原始!$C:$C,原始!$A:$A,分類!$A$21,原始!$B:$B,分類!$A22,原始!$H:$H,分類!B$21)</f>
        <v>0</v>
      </c>
      <c r="C22">
        <f>SUMIFS(原始!$C:$C,原始!$A:$A,分類!$A$21,原始!$B:$B,分類!$A22,原始!$H:$H,分類!C$21)</f>
        <v>0</v>
      </c>
      <c r="D22">
        <f>SUMIFS(原始!$C:$C,原始!$A:$A,分類!$A$21,原始!$B:$B,分類!$A22,原始!$H:$H,分類!D$21)</f>
        <v>0</v>
      </c>
      <c r="E22">
        <f>SUMIFS(原始!$C:$C,原始!$A:$A,分類!$A$21,原始!$B:$B,分類!$A22,原始!$H:$H,分類!E$21)</f>
        <v>0</v>
      </c>
    </row>
    <row r="23" spans="1:5" ht="16.149999999999999" x14ac:dyDescent="0.3">
      <c r="A23" s="11">
        <v>43551</v>
      </c>
      <c r="B23">
        <f>SUMIFS(原始!$C:$C,原始!$A:$A,分類!$A$21,原始!$B:$B,分類!$A23,原始!$H:$H,分類!B$21)</f>
        <v>0</v>
      </c>
      <c r="C23">
        <f>SUMIFS(原始!$C:$C,原始!$A:$A,分類!$A$21,原始!$B:$B,分類!$A23,原始!$H:$H,分類!C$21)</f>
        <v>0</v>
      </c>
      <c r="D23">
        <f>SUMIFS(原始!$C:$C,原始!$A:$A,分類!$A$21,原始!$B:$B,分類!$A23,原始!$H:$H,分類!D$21)</f>
        <v>0</v>
      </c>
      <c r="E23">
        <f>SUMIFS(原始!$C:$C,原始!$A:$A,分類!$A$21,原始!$B:$B,分類!$A23,原始!$H:$H,分類!E$21)</f>
        <v>0</v>
      </c>
    </row>
    <row r="24" spans="1:5" ht="16.149999999999999" x14ac:dyDescent="0.3">
      <c r="A24" s="1">
        <v>43565</v>
      </c>
      <c r="B24">
        <f>SUMIFS(原始!$C:$C,原始!$A:$A,分類!$A$21,原始!$B:$B,分類!$A24,原始!$H:$H,分類!B$21)</f>
        <v>1</v>
      </c>
      <c r="C24">
        <f>SUMIFS(原始!$C:$C,原始!$A:$A,分類!$A$21,原始!$B:$B,分類!$A24,原始!$H:$H,分類!C$21)</f>
        <v>0</v>
      </c>
      <c r="D24">
        <f>SUMIFS(原始!$C:$C,原始!$A:$A,分類!$A$21,原始!$B:$B,分類!$A24,原始!$H:$H,分類!D$21)</f>
        <v>0</v>
      </c>
      <c r="E24">
        <f>SUMIFS(原始!$C:$C,原始!$A:$A,分類!$A$21,原始!$B:$B,分類!$A24,原始!$H:$H,分類!E$21)</f>
        <v>0</v>
      </c>
    </row>
    <row r="25" spans="1:5" ht="16.149999999999999" x14ac:dyDescent="0.3">
      <c r="A25" s="1">
        <v>43579</v>
      </c>
      <c r="B25">
        <f>SUMIFS(原始!$C:$C,原始!$A:$A,分類!$A$21,原始!$B:$B,分類!$A25,原始!$H:$H,分類!B$21)</f>
        <v>0</v>
      </c>
      <c r="C25">
        <f>SUMIFS(原始!$C:$C,原始!$A:$A,分類!$A$21,原始!$B:$B,分類!$A25,原始!$H:$H,分類!C$21)</f>
        <v>5</v>
      </c>
      <c r="D25">
        <f>SUMIFS(原始!$C:$C,原始!$A:$A,分類!$A$21,原始!$B:$B,分類!$A25,原始!$H:$H,分類!D$21)</f>
        <v>1</v>
      </c>
      <c r="E25">
        <f>SUMIFS(原始!$C:$C,原始!$A:$A,分類!$A$21,原始!$B:$B,分類!$A25,原始!$H:$H,分類!E$21)</f>
        <v>0</v>
      </c>
    </row>
    <row r="26" spans="1:5" x14ac:dyDescent="0.25">
      <c r="A26" s="1">
        <v>43600</v>
      </c>
      <c r="B26">
        <f>SUMIFS(原始!$C:$C,原始!$A:$A,分類!$A$21,原始!$B:$B,分類!$A26,原始!$H:$H,分類!B$21)</f>
        <v>8</v>
      </c>
      <c r="C26">
        <f>SUMIFS(原始!$C:$C,原始!$A:$A,分類!$A$21,原始!$B:$B,分類!$A26,原始!$H:$H,分類!C$21)</f>
        <v>16</v>
      </c>
      <c r="D26">
        <f>SUMIFS(原始!$C:$C,原始!$A:$A,分類!$A$21,原始!$B:$B,分類!$A26,原始!$H:$H,分類!D$21)</f>
        <v>21</v>
      </c>
      <c r="E26">
        <f>SUMIFS(原始!$C:$C,原始!$A:$A,分類!$A$21,原始!$B:$B,分類!$A26,原始!$H:$H,分類!E$21)</f>
        <v>2</v>
      </c>
    </row>
    <row r="27" spans="1:5" x14ac:dyDescent="0.25">
      <c r="A27" s="1">
        <v>43616</v>
      </c>
      <c r="B27">
        <f>SUMIFS(原始!$C:$C,原始!$A:$A,分類!$A$21,原始!$B:$B,分類!$A27,原始!$H:$H,分類!B$21)</f>
        <v>195</v>
      </c>
      <c r="C27">
        <f>SUMIFS(原始!$C:$C,原始!$A:$A,分類!$A$21,原始!$B:$B,分類!$A27,原始!$H:$H,分類!C$21)</f>
        <v>44</v>
      </c>
      <c r="D27">
        <f>SUMIFS(原始!$C:$C,原始!$A:$A,分類!$A$21,原始!$B:$B,分類!$A27,原始!$H:$H,分類!D$21)</f>
        <v>12</v>
      </c>
      <c r="E27">
        <f>SUMIFS(原始!$C:$C,原始!$A:$A,分類!$A$21,原始!$B:$B,分類!$A27,原始!$H:$H,分類!E$21)</f>
        <v>0</v>
      </c>
    </row>
    <row r="28" spans="1:5" x14ac:dyDescent="0.25">
      <c r="A28" s="1">
        <v>43633</v>
      </c>
      <c r="B28">
        <f>SUMIFS(原始!$C:$C,原始!$A:$A,分類!$A$21,原始!$B:$B,分類!$A28,原始!$H:$H,分類!B$21)</f>
        <v>2</v>
      </c>
      <c r="C28">
        <f>SUMIFS(原始!$C:$C,原始!$A:$A,分類!$A$21,原始!$B:$B,分類!$A28,原始!$H:$H,分類!C$21)</f>
        <v>3</v>
      </c>
      <c r="D28">
        <f>SUMIFS(原始!$C:$C,原始!$A:$A,分類!$A$21,原始!$B:$B,分類!$A28,原始!$H:$H,分類!D$21)</f>
        <v>3</v>
      </c>
      <c r="E28">
        <f>SUMIFS(原始!$C:$C,原始!$A:$A,分類!$A$21,原始!$B:$B,分類!$A28,原始!$H:$H,分類!E$21)</f>
        <v>1</v>
      </c>
    </row>
    <row r="29" spans="1:5" x14ac:dyDescent="0.25">
      <c r="A29" s="1">
        <v>43642</v>
      </c>
      <c r="B29">
        <f>SUMIFS(原始!$C:$C,原始!$A:$A,分類!$A$21,原始!$B:$B,分類!$A29,原始!$H:$H,分類!B$21)</f>
        <v>0</v>
      </c>
      <c r="C29">
        <f>SUMIFS(原始!$C:$C,原始!$A:$A,分類!$A$21,原始!$B:$B,分類!$A29,原始!$H:$H,分類!C$21)</f>
        <v>8</v>
      </c>
      <c r="D29">
        <f>SUMIFS(原始!$C:$C,原始!$A:$A,分類!$A$21,原始!$B:$B,分類!$A29,原始!$H:$H,分類!D$21)</f>
        <v>5</v>
      </c>
      <c r="E29">
        <f>SUMIFS(原始!$C:$C,原始!$A:$A,分類!$A$21,原始!$B:$B,分類!$A29,原始!$H:$H,分類!E$21)</f>
        <v>12</v>
      </c>
    </row>
    <row r="31" spans="1:5" x14ac:dyDescent="0.25">
      <c r="A31" t="s">
        <v>391</v>
      </c>
      <c r="B31" t="s">
        <v>402</v>
      </c>
      <c r="C31" t="s">
        <v>403</v>
      </c>
      <c r="D31" t="s">
        <v>404</v>
      </c>
      <c r="E31" t="s">
        <v>405</v>
      </c>
    </row>
    <row r="32" spans="1:5" x14ac:dyDescent="0.25">
      <c r="A32" s="11">
        <v>43537</v>
      </c>
      <c r="B32">
        <f>SUMIFS(原始!$C:$C,原始!$A:$A,分類!$A$31,原始!$B:$B,分類!$A32,原始!$H:$H,分類!B$31)</f>
        <v>0</v>
      </c>
      <c r="C32">
        <f>SUMIFS(原始!$C:$C,原始!$A:$A,分類!$A$31,原始!$B:$B,分類!$A32,原始!$H:$H,分類!C$31)</f>
        <v>0</v>
      </c>
      <c r="D32">
        <f>SUMIFS(原始!$C:$C,原始!$A:$A,分類!$A$31,原始!$B:$B,分類!$A32,原始!$H:$H,分類!D$31)</f>
        <v>0</v>
      </c>
      <c r="E32">
        <f>SUMIFS(原始!$C:$C,原始!$A:$A,分類!$A$31,原始!$B:$B,分類!$A32,原始!$H:$H,分類!E$31)</f>
        <v>0</v>
      </c>
    </row>
    <row r="33" spans="1:5" x14ac:dyDescent="0.25">
      <c r="A33" s="1">
        <v>43551</v>
      </c>
      <c r="B33">
        <f>SUMIFS(原始!$C:$C,原始!$A:$A,分類!$A$31,原始!$B:$B,分類!$A33,原始!$H:$H,分類!B$31)</f>
        <v>0</v>
      </c>
      <c r="C33">
        <f>SUMIFS(原始!$C:$C,原始!$A:$A,分類!$A$31,原始!$B:$B,分類!$A33,原始!$H:$H,分類!C$31)</f>
        <v>0</v>
      </c>
      <c r="D33">
        <f>SUMIFS(原始!$C:$C,原始!$A:$A,分類!$A$31,原始!$B:$B,分類!$A33,原始!$H:$H,分類!D$31)</f>
        <v>0</v>
      </c>
      <c r="E33">
        <f>SUMIFS(原始!$C:$C,原始!$A:$A,分類!$A$31,原始!$B:$B,分類!$A33,原始!$H:$H,分類!E$31)</f>
        <v>0</v>
      </c>
    </row>
    <row r="34" spans="1:5" x14ac:dyDescent="0.25">
      <c r="A34" s="1">
        <v>43565</v>
      </c>
      <c r="B34">
        <f>SUMIFS(原始!$C:$C,原始!$A:$A,分類!$A$31,原始!$B:$B,分類!$A34,原始!$H:$H,分類!B$31)</f>
        <v>2</v>
      </c>
      <c r="C34">
        <f>SUMIFS(原始!$C:$C,原始!$A:$A,分類!$A$31,原始!$B:$B,分類!$A34,原始!$H:$H,分類!C$31)</f>
        <v>0</v>
      </c>
      <c r="D34">
        <f>SUMIFS(原始!$C:$C,原始!$A:$A,分類!$A$31,原始!$B:$B,分類!$A34,原始!$H:$H,分類!D$31)</f>
        <v>1</v>
      </c>
      <c r="E34">
        <f>SUMIFS(原始!$C:$C,原始!$A:$A,分類!$A$31,原始!$B:$B,分類!$A34,原始!$H:$H,分類!E$31)</f>
        <v>0</v>
      </c>
    </row>
    <row r="35" spans="1:5" x14ac:dyDescent="0.25">
      <c r="A35" s="1">
        <v>43579</v>
      </c>
      <c r="B35">
        <f>SUMIFS(原始!$C:$C,原始!$A:$A,分類!$A$31,原始!$B:$B,分類!$A35,原始!$H:$H,分類!B$31)</f>
        <v>30</v>
      </c>
      <c r="C35">
        <f>SUMIFS(原始!$C:$C,原始!$A:$A,分類!$A$31,原始!$B:$B,分類!$A35,原始!$H:$H,分類!C$31)</f>
        <v>0</v>
      </c>
      <c r="D35">
        <f>SUMIFS(原始!$C:$C,原始!$A:$A,分類!$A$31,原始!$B:$B,分類!$A35,原始!$H:$H,分類!D$31)</f>
        <v>19</v>
      </c>
      <c r="E35">
        <f>SUMIFS(原始!$C:$C,原始!$A:$A,分類!$A$31,原始!$B:$B,分類!$A35,原始!$H:$H,分類!E$31)</f>
        <v>1</v>
      </c>
    </row>
    <row r="36" spans="1:5" x14ac:dyDescent="0.25">
      <c r="A36" s="1">
        <v>43600</v>
      </c>
      <c r="B36">
        <f>SUMIFS(原始!$C:$C,原始!$A:$A,分類!$A$31,原始!$B:$B,分類!$A36,原始!$H:$H,分類!B$31)</f>
        <v>34</v>
      </c>
      <c r="C36">
        <f>SUMIFS(原始!$C:$C,原始!$A:$A,分類!$A$31,原始!$B:$B,分類!$A36,原始!$H:$H,分類!C$31)</f>
        <v>2</v>
      </c>
      <c r="D36">
        <f>SUMIFS(原始!$C:$C,原始!$A:$A,分類!$A$31,原始!$B:$B,分類!$A36,原始!$H:$H,分類!D$31)</f>
        <v>5</v>
      </c>
      <c r="E36">
        <f>SUMIFS(原始!$C:$C,原始!$A:$A,分類!$A$31,原始!$B:$B,分類!$A36,原始!$H:$H,分類!E$31)</f>
        <v>1</v>
      </c>
    </row>
    <row r="37" spans="1:5" x14ac:dyDescent="0.25">
      <c r="A37" s="1">
        <v>43616</v>
      </c>
      <c r="B37">
        <f>SUMIFS(原始!$C:$C,原始!$A:$A,分類!$A$31,原始!$B:$B,分類!$A37,原始!$H:$H,分類!B$31)</f>
        <v>113</v>
      </c>
      <c r="C37">
        <f>SUMIFS(原始!$C:$C,原始!$A:$A,分類!$A$31,原始!$B:$B,分類!$A37,原始!$H:$H,分類!C$31)</f>
        <v>21</v>
      </c>
      <c r="D37">
        <f>SUMIFS(原始!$C:$C,原始!$A:$A,分類!$A$31,原始!$B:$B,分類!$A37,原始!$H:$H,分類!D$31)</f>
        <v>10</v>
      </c>
      <c r="E37">
        <f>SUMIFS(原始!$C:$C,原始!$A:$A,分類!$A$31,原始!$B:$B,分類!$A37,原始!$H:$H,分類!E$31)</f>
        <v>0</v>
      </c>
    </row>
    <row r="38" spans="1:5" x14ac:dyDescent="0.25">
      <c r="A38" s="1">
        <v>43633</v>
      </c>
      <c r="B38">
        <f>SUMIFS(原始!$C:$C,原始!$A:$A,分類!$A$31,原始!$B:$B,分類!$A38,原始!$H:$H,分類!B$31)</f>
        <v>42</v>
      </c>
      <c r="C38">
        <f>SUMIFS(原始!$C:$C,原始!$A:$A,分類!$A$31,原始!$B:$B,分類!$A38,原始!$H:$H,分類!C$31)</f>
        <v>41</v>
      </c>
      <c r="D38">
        <f>SUMIFS(原始!$C:$C,原始!$A:$A,分類!$A$31,原始!$B:$B,分類!$A38,原始!$H:$H,分類!D$31)</f>
        <v>13</v>
      </c>
      <c r="E38">
        <f>SUMIFS(原始!$C:$C,原始!$A:$A,分類!$A$31,原始!$B:$B,分類!$A38,原始!$H:$H,分類!E$31)</f>
        <v>2</v>
      </c>
    </row>
    <row r="39" spans="1:5" x14ac:dyDescent="0.25">
      <c r="A39" s="1">
        <v>43642</v>
      </c>
      <c r="B39">
        <f>SUMIFS(原始!$C:$C,原始!$A:$A,分類!$A$31,原始!$B:$B,分類!$A39,原始!$H:$H,分類!B$31)</f>
        <v>10</v>
      </c>
      <c r="C39">
        <f>SUMIFS(原始!$C:$C,原始!$A:$A,分類!$A$31,原始!$B:$B,分類!$A39,原始!$H:$H,分類!C$31)</f>
        <v>8</v>
      </c>
      <c r="D39">
        <f>SUMIFS(原始!$C:$C,原始!$A:$A,分類!$A$31,原始!$B:$B,分類!$A39,原始!$H:$H,分類!D$31)</f>
        <v>9</v>
      </c>
      <c r="E39">
        <f>SUMIFS(原始!$C:$C,原始!$A:$A,分類!$A$31,原始!$B:$B,分類!$A39,原始!$H:$H,分類!E$31)</f>
        <v>0</v>
      </c>
    </row>
    <row r="41" spans="1:5" x14ac:dyDescent="0.25">
      <c r="A41" t="s">
        <v>392</v>
      </c>
      <c r="B41" t="s">
        <v>402</v>
      </c>
      <c r="C41" t="s">
        <v>403</v>
      </c>
      <c r="D41" t="s">
        <v>404</v>
      </c>
      <c r="E41" t="s">
        <v>405</v>
      </c>
    </row>
    <row r="42" spans="1:5" x14ac:dyDescent="0.25">
      <c r="A42" s="1">
        <v>43537</v>
      </c>
      <c r="B42">
        <f>SUMIFS(原始!$C:$C,原始!$A:$A,分類!$A$41,原始!$B:$B,分類!$A42,原始!$H:$H,分類!B$41)</f>
        <v>0</v>
      </c>
      <c r="C42">
        <f>SUMIFS(原始!$C:$C,原始!$A:$A,分類!$A$41,原始!$B:$B,分類!$A42,原始!$H:$H,分類!C$41)</f>
        <v>0</v>
      </c>
      <c r="D42">
        <f>SUMIFS(原始!$C:$C,原始!$A:$A,分類!$A$41,原始!$B:$B,分類!$A42,原始!$H:$H,分類!D$41)</f>
        <v>0</v>
      </c>
      <c r="E42">
        <f>SUMIFS(原始!$C:$C,原始!$A:$A,分類!$A$41,原始!$B:$B,分類!$A42,原始!$H:$H,分類!E$41)</f>
        <v>0</v>
      </c>
    </row>
    <row r="43" spans="1:5" x14ac:dyDescent="0.25">
      <c r="A43" s="1">
        <v>43551</v>
      </c>
      <c r="B43">
        <f>SUMIFS(原始!$C:$C,原始!$A:$A,分類!$A$41,原始!$B:$B,分類!$A43,原始!$H:$H,分類!B$41)</f>
        <v>0</v>
      </c>
      <c r="C43">
        <f>SUMIFS(原始!$C:$C,原始!$A:$A,分類!$A$41,原始!$B:$B,分類!$A43,原始!$H:$H,分類!C$41)</f>
        <v>1</v>
      </c>
      <c r="D43">
        <f>SUMIFS(原始!$C:$C,原始!$A:$A,分類!$A$41,原始!$B:$B,分類!$A43,原始!$H:$H,分類!D$41)</f>
        <v>2</v>
      </c>
      <c r="E43">
        <f>SUMIFS(原始!$C:$C,原始!$A:$A,分類!$A$41,原始!$B:$B,分類!$A43,原始!$H:$H,分類!E$41)</f>
        <v>0</v>
      </c>
    </row>
    <row r="44" spans="1:5" x14ac:dyDescent="0.25">
      <c r="A44" s="1">
        <v>43565</v>
      </c>
      <c r="B44">
        <f>SUMIFS(原始!$C:$C,原始!$A:$A,分類!$A$41,原始!$B:$B,分類!$A44,原始!$H:$H,分類!B$41)</f>
        <v>4</v>
      </c>
      <c r="C44">
        <f>SUMIFS(原始!$C:$C,原始!$A:$A,分類!$A$41,原始!$B:$B,分類!$A44,原始!$H:$H,分類!C$41)</f>
        <v>6</v>
      </c>
      <c r="D44">
        <f>SUMIFS(原始!$C:$C,原始!$A:$A,分類!$A$41,原始!$B:$B,分類!$A44,原始!$H:$H,分類!D$41)</f>
        <v>4</v>
      </c>
      <c r="E44">
        <f>SUMIFS(原始!$C:$C,原始!$A:$A,分類!$A$41,原始!$B:$B,分類!$A44,原始!$H:$H,分類!E$41)</f>
        <v>0</v>
      </c>
    </row>
    <row r="45" spans="1:5" x14ac:dyDescent="0.25">
      <c r="A45" s="1">
        <v>43579</v>
      </c>
      <c r="B45">
        <f>SUMIFS(原始!$C:$C,原始!$A:$A,分類!$A$41,原始!$B:$B,分類!$A45,原始!$H:$H,分類!B$41)</f>
        <v>17</v>
      </c>
      <c r="C45">
        <f>SUMIFS(原始!$C:$C,原始!$A:$A,分類!$A$41,原始!$B:$B,分類!$A45,原始!$H:$H,分類!C$41)</f>
        <v>16</v>
      </c>
      <c r="D45">
        <f>SUMIFS(原始!$C:$C,原始!$A:$A,分類!$A$41,原始!$B:$B,分類!$A45,原始!$H:$H,分類!D$41)</f>
        <v>12</v>
      </c>
      <c r="E45">
        <f>SUMIFS(原始!$C:$C,原始!$A:$A,分類!$A$41,原始!$B:$B,分類!$A45,原始!$H:$H,分類!E$41)</f>
        <v>1</v>
      </c>
    </row>
    <row r="46" spans="1:5" x14ac:dyDescent="0.25">
      <c r="A46" s="1">
        <v>43600</v>
      </c>
      <c r="B46">
        <f>SUMIFS(原始!$C:$C,原始!$A:$A,分類!$A$41,原始!$B:$B,分類!$A46,原始!$H:$H,分類!B$41)</f>
        <v>2</v>
      </c>
      <c r="C46">
        <f>SUMIFS(原始!$C:$C,原始!$A:$A,分類!$A$41,原始!$B:$B,分類!$A46,原始!$H:$H,分類!C$41)</f>
        <v>31</v>
      </c>
      <c r="D46">
        <f>SUMIFS(原始!$C:$C,原始!$A:$A,分類!$A$41,原始!$B:$B,分類!$A46,原始!$H:$H,分類!D$41)</f>
        <v>11</v>
      </c>
      <c r="E46">
        <f>SUMIFS(原始!$C:$C,原始!$A:$A,分類!$A$41,原始!$B:$B,分類!$A46,原始!$H:$H,分類!E$41)</f>
        <v>3</v>
      </c>
    </row>
    <row r="47" spans="1:5" x14ac:dyDescent="0.25">
      <c r="A47" s="1">
        <v>43616</v>
      </c>
      <c r="B47">
        <f>SUMIFS(原始!$C:$C,原始!$A:$A,分類!$A$41,原始!$B:$B,分類!$A47,原始!$H:$H,分類!B$41)</f>
        <v>31</v>
      </c>
      <c r="C47">
        <f>SUMIFS(原始!$C:$C,原始!$A:$A,分類!$A$41,原始!$B:$B,分類!$A47,原始!$H:$H,分類!C$41)</f>
        <v>135</v>
      </c>
      <c r="D47">
        <f>SUMIFS(原始!$C:$C,原始!$A:$A,分類!$A$41,原始!$B:$B,分類!$A47,原始!$H:$H,分類!D$41)</f>
        <v>2</v>
      </c>
      <c r="E47">
        <f>SUMIFS(原始!$C:$C,原始!$A:$A,分類!$A$41,原始!$B:$B,分類!$A47,原始!$H:$H,分類!E$41)</f>
        <v>8</v>
      </c>
    </row>
    <row r="48" spans="1:5" x14ac:dyDescent="0.25">
      <c r="A48" s="1">
        <v>43633</v>
      </c>
      <c r="B48">
        <f>SUMIFS(原始!$C:$C,原始!$A:$A,分類!$A$41,原始!$B:$B,分類!$A48,原始!$H:$H,分類!B$41)</f>
        <v>33</v>
      </c>
      <c r="C48">
        <f>SUMIFS(原始!$C:$C,原始!$A:$A,分類!$A$41,原始!$B:$B,分類!$A48,原始!$H:$H,分類!C$41)</f>
        <v>173</v>
      </c>
      <c r="D48">
        <f>SUMIFS(原始!$C:$C,原始!$A:$A,分類!$A$41,原始!$B:$B,分類!$A48,原始!$H:$H,分類!D$41)</f>
        <v>14</v>
      </c>
      <c r="E48">
        <f>SUMIFS(原始!$C:$C,原始!$A:$A,分類!$A$41,原始!$B:$B,分類!$A48,原始!$H:$H,分類!E$41)</f>
        <v>1</v>
      </c>
    </row>
    <row r="49" spans="1:5" x14ac:dyDescent="0.25">
      <c r="A49" s="1">
        <v>43642</v>
      </c>
      <c r="B49">
        <f>SUMIFS(原始!$C:$C,原始!$A:$A,分類!$A$41,原始!$B:$B,分類!$A49,原始!$H:$H,分類!B$41)</f>
        <v>0</v>
      </c>
      <c r="C49">
        <f>SUMIFS(原始!$C:$C,原始!$A:$A,分類!$A$41,原始!$B:$B,分類!$A49,原始!$H:$H,分類!C$41)</f>
        <v>61</v>
      </c>
      <c r="D49">
        <f>SUMIFS(原始!$C:$C,原始!$A:$A,分類!$A$41,原始!$B:$B,分類!$A49,原始!$H:$H,分類!D$41)</f>
        <v>4</v>
      </c>
      <c r="E49">
        <f>SUMIFS(原始!$C:$C,原始!$A:$A,分類!$A$41,原始!$B:$B,分類!$A49,原始!$H:$H,分類!E$41)</f>
        <v>6</v>
      </c>
    </row>
    <row r="51" spans="1:5" x14ac:dyDescent="0.25">
      <c r="A51" t="s">
        <v>393</v>
      </c>
      <c r="B51" t="s">
        <v>402</v>
      </c>
      <c r="C51" t="s">
        <v>403</v>
      </c>
      <c r="D51" t="s">
        <v>404</v>
      </c>
      <c r="E51" t="s">
        <v>405</v>
      </c>
    </row>
    <row r="52" spans="1:5" x14ac:dyDescent="0.25">
      <c r="A52" s="11">
        <v>43537</v>
      </c>
      <c r="B52">
        <f>SUMIFS(原始!$C:$C,原始!$A:$A,分類!$A$51,原始!$B:$B,分類!$A52,原始!$H:$H,分類!B$51)</f>
        <v>0</v>
      </c>
      <c r="C52">
        <f>SUMIFS(原始!$C:$C,原始!$A:$A,分類!$A$51,原始!$B:$B,分類!$A52,原始!$H:$H,分類!C$51)</f>
        <v>0</v>
      </c>
      <c r="D52">
        <f>SUMIFS(原始!$C:$C,原始!$A:$A,分類!$A$51,原始!$B:$B,分類!$A52,原始!$H:$H,分類!D$51)</f>
        <v>0</v>
      </c>
      <c r="E52">
        <f>SUMIFS(原始!$C:$C,原始!$A:$A,分類!$A$51,原始!$B:$B,分類!$A52,原始!$H:$H,分類!E$51)</f>
        <v>0</v>
      </c>
    </row>
    <row r="53" spans="1:5" x14ac:dyDescent="0.25">
      <c r="A53" s="1">
        <v>43551</v>
      </c>
      <c r="B53">
        <f>SUMIFS(原始!$C:$C,原始!$A:$A,分類!$A$51,原始!$B:$B,分類!$A53,原始!$H:$H,分類!B$51)</f>
        <v>0</v>
      </c>
      <c r="C53">
        <f>SUMIFS(原始!$C:$C,原始!$A:$A,分類!$A$51,原始!$B:$B,分類!$A53,原始!$H:$H,分類!C$51)</f>
        <v>0</v>
      </c>
      <c r="D53">
        <f>SUMIFS(原始!$C:$C,原始!$A:$A,分類!$A$51,原始!$B:$B,分類!$A53,原始!$H:$H,分類!D$51)</f>
        <v>0</v>
      </c>
      <c r="E53">
        <f>SUMIFS(原始!$C:$C,原始!$A:$A,分類!$A$51,原始!$B:$B,分類!$A53,原始!$H:$H,分類!E$51)</f>
        <v>0</v>
      </c>
    </row>
    <row r="54" spans="1:5" x14ac:dyDescent="0.25">
      <c r="A54" s="1">
        <v>43565</v>
      </c>
      <c r="B54">
        <f>SUMIFS(原始!$C:$C,原始!$A:$A,分類!$A$51,原始!$B:$B,分類!$A54,原始!$H:$H,分類!B$51)</f>
        <v>0</v>
      </c>
      <c r="C54">
        <f>SUMIFS(原始!$C:$C,原始!$A:$A,分類!$A$51,原始!$B:$B,分類!$A54,原始!$H:$H,分類!C$51)</f>
        <v>0</v>
      </c>
      <c r="D54">
        <f>SUMIFS(原始!$C:$C,原始!$A:$A,分類!$A$51,原始!$B:$B,分類!$A54,原始!$H:$H,分類!D$51)</f>
        <v>0</v>
      </c>
      <c r="E54">
        <f>SUMIFS(原始!$C:$C,原始!$A:$A,分類!$A$51,原始!$B:$B,分類!$A54,原始!$H:$H,分類!E$51)</f>
        <v>0</v>
      </c>
    </row>
    <row r="55" spans="1:5" x14ac:dyDescent="0.25">
      <c r="A55" s="1">
        <v>43579</v>
      </c>
      <c r="B55">
        <f>SUMIFS(原始!$C:$C,原始!$A:$A,分類!$A$51,原始!$B:$B,分類!$A55,原始!$H:$H,分類!B$51)</f>
        <v>1</v>
      </c>
      <c r="C55">
        <f>SUMIFS(原始!$C:$C,原始!$A:$A,分類!$A$51,原始!$B:$B,分類!$A55,原始!$H:$H,分類!C$51)</f>
        <v>1</v>
      </c>
      <c r="D55">
        <f>SUMIFS(原始!$C:$C,原始!$A:$A,分類!$A$51,原始!$B:$B,分類!$A55,原始!$H:$H,分類!D$51)</f>
        <v>1</v>
      </c>
      <c r="E55">
        <f>SUMIFS(原始!$C:$C,原始!$A:$A,分類!$A$51,原始!$B:$B,分類!$A55,原始!$H:$H,分類!E$51)</f>
        <v>0</v>
      </c>
    </row>
    <row r="56" spans="1:5" x14ac:dyDescent="0.25">
      <c r="A56" s="1">
        <v>43600</v>
      </c>
      <c r="B56">
        <f>SUMIFS(原始!$C:$C,原始!$A:$A,分類!$A$51,原始!$B:$B,分類!$A56,原始!$H:$H,分類!B$51)</f>
        <v>12</v>
      </c>
      <c r="C56">
        <f>SUMIFS(原始!$C:$C,原始!$A:$A,分類!$A$51,原始!$B:$B,分類!$A56,原始!$H:$H,分類!C$51)</f>
        <v>0</v>
      </c>
      <c r="D56">
        <f>SUMIFS(原始!$C:$C,原始!$A:$A,分類!$A$51,原始!$B:$B,分類!$A56,原始!$H:$H,分類!D$51)</f>
        <v>21</v>
      </c>
      <c r="E56">
        <f>SUMIFS(原始!$C:$C,原始!$A:$A,分類!$A$51,原始!$B:$B,分類!$A56,原始!$H:$H,分類!E$51)</f>
        <v>0</v>
      </c>
    </row>
    <row r="57" spans="1:5" x14ac:dyDescent="0.25">
      <c r="A57" s="1">
        <v>43616</v>
      </c>
      <c r="B57">
        <f>SUMIFS(原始!$C:$C,原始!$A:$A,分類!$A$51,原始!$B:$B,分類!$A57,原始!$H:$H,分類!B$51)</f>
        <v>28</v>
      </c>
      <c r="C57">
        <f>SUMIFS(原始!$C:$C,原始!$A:$A,分類!$A$51,原始!$B:$B,分類!$A57,原始!$H:$H,分類!C$51)</f>
        <v>2</v>
      </c>
      <c r="D57">
        <f>SUMIFS(原始!$C:$C,原始!$A:$A,分類!$A$51,原始!$B:$B,分類!$A57,原始!$H:$H,分類!D$51)</f>
        <v>7</v>
      </c>
      <c r="E57">
        <f>SUMIFS(原始!$C:$C,原始!$A:$A,分類!$A$51,原始!$B:$B,分類!$A57,原始!$H:$H,分類!E$51)</f>
        <v>1</v>
      </c>
    </row>
    <row r="58" spans="1:5" x14ac:dyDescent="0.25">
      <c r="A58" s="1">
        <v>43633</v>
      </c>
      <c r="B58">
        <f>SUMIFS(原始!$C:$C,原始!$A:$A,分類!$A$51,原始!$B:$B,分類!$A58,原始!$H:$H,分類!B$51)</f>
        <v>26</v>
      </c>
      <c r="C58">
        <f>SUMIFS(原始!$C:$C,原始!$A:$A,分類!$A$51,原始!$B:$B,分類!$A58,原始!$H:$H,分類!C$51)</f>
        <v>2</v>
      </c>
      <c r="D58">
        <f>SUMIFS(原始!$C:$C,原始!$A:$A,分類!$A$51,原始!$B:$B,分類!$A58,原始!$H:$H,分類!D$51)</f>
        <v>6</v>
      </c>
      <c r="E58">
        <f>SUMIFS(原始!$C:$C,原始!$A:$A,分類!$A$51,原始!$B:$B,分類!$A58,原始!$H:$H,分類!E$51)</f>
        <v>1</v>
      </c>
    </row>
    <row r="59" spans="1:5" x14ac:dyDescent="0.25">
      <c r="A59" s="1">
        <v>43642</v>
      </c>
      <c r="B59">
        <f>SUMIFS(原始!$C:$C,原始!$A:$A,分類!$A$51,原始!$B:$B,分類!$A59,原始!$H:$H,分類!B$51)</f>
        <v>8</v>
      </c>
      <c r="C59">
        <f>SUMIFS(原始!$C:$C,原始!$A:$A,分類!$A$51,原始!$B:$B,分類!$A59,原始!$H:$H,分類!C$51)</f>
        <v>1</v>
      </c>
      <c r="D59">
        <f>SUMIFS(原始!$C:$C,原始!$A:$A,分類!$A$51,原始!$B:$B,分類!$A59,原始!$H:$H,分類!D$51)</f>
        <v>2</v>
      </c>
      <c r="E59">
        <f>SUMIFS(原始!$C:$C,原始!$A:$A,分類!$A$51,原始!$B:$B,分類!$A59,原始!$H:$H,分類!E$51)</f>
        <v>0</v>
      </c>
    </row>
    <row r="61" spans="1:5" x14ac:dyDescent="0.25">
      <c r="A61" t="s">
        <v>394</v>
      </c>
      <c r="B61" t="s">
        <v>402</v>
      </c>
      <c r="C61" t="s">
        <v>403</v>
      </c>
      <c r="D61" t="s">
        <v>404</v>
      </c>
      <c r="E61" t="s">
        <v>405</v>
      </c>
    </row>
    <row r="62" spans="1:5" x14ac:dyDescent="0.25">
      <c r="A62" s="1">
        <v>43537</v>
      </c>
      <c r="B62">
        <f>SUMIFS(原始!$C:$C,原始!$A:$A,分類!$A$61,原始!$B:$B,分類!$A62,原始!$H:$H,分類!B$61)</f>
        <v>0</v>
      </c>
      <c r="C62">
        <f>SUMIFS(原始!$C:$C,原始!$A:$A,分類!$A$61,原始!$B:$B,分類!$A62,原始!$H:$H,分類!C$61)</f>
        <v>0</v>
      </c>
      <c r="D62">
        <f>SUMIFS(原始!$C:$C,原始!$A:$A,分類!$A$61,原始!$B:$B,分類!$A62,原始!$H:$H,分類!D$61)</f>
        <v>0</v>
      </c>
      <c r="E62">
        <f>SUMIFS(原始!$C:$C,原始!$A:$A,分類!$A$61,原始!$B:$B,分類!$A62,原始!$H:$H,分類!E$61)</f>
        <v>0</v>
      </c>
    </row>
    <row r="63" spans="1:5" x14ac:dyDescent="0.25">
      <c r="A63" s="1">
        <v>43551</v>
      </c>
      <c r="B63">
        <f>SUMIFS(原始!$C:$C,原始!$A:$A,分類!$A$61,原始!$B:$B,分類!$A63,原始!$H:$H,分類!B$61)</f>
        <v>4</v>
      </c>
      <c r="C63">
        <f>SUMIFS(原始!$C:$C,原始!$A:$A,分類!$A$61,原始!$B:$B,分類!$A63,原始!$H:$H,分類!C$61)</f>
        <v>0</v>
      </c>
      <c r="D63">
        <f>SUMIFS(原始!$C:$C,原始!$A:$A,分類!$A$61,原始!$B:$B,分類!$A63,原始!$H:$H,分類!D$61)</f>
        <v>0</v>
      </c>
      <c r="E63">
        <f>SUMIFS(原始!$C:$C,原始!$A:$A,分類!$A$61,原始!$B:$B,分類!$A63,原始!$H:$H,分類!E$61)</f>
        <v>0</v>
      </c>
    </row>
    <row r="64" spans="1:5" x14ac:dyDescent="0.25">
      <c r="A64" s="1">
        <v>43565</v>
      </c>
      <c r="B64">
        <f>SUMIFS(原始!$C:$C,原始!$A:$A,分類!$A$61,原始!$B:$B,分類!$A64,原始!$H:$H,分類!B$61)</f>
        <v>4</v>
      </c>
      <c r="C64">
        <f>SUMIFS(原始!$C:$C,原始!$A:$A,分類!$A$61,原始!$B:$B,分類!$A64,原始!$H:$H,分類!C$61)</f>
        <v>0</v>
      </c>
      <c r="D64">
        <f>SUMIFS(原始!$C:$C,原始!$A:$A,分類!$A$61,原始!$B:$B,分類!$A64,原始!$H:$H,分類!D$61)</f>
        <v>1</v>
      </c>
      <c r="E64">
        <f>SUMIFS(原始!$C:$C,原始!$A:$A,分類!$A$61,原始!$B:$B,分類!$A64,原始!$H:$H,分類!E$61)</f>
        <v>0</v>
      </c>
    </row>
    <row r="65" spans="1:5" x14ac:dyDescent="0.25">
      <c r="A65" s="1">
        <v>43579</v>
      </c>
      <c r="B65">
        <f>SUMIFS(原始!$C:$C,原始!$A:$A,分類!$A$61,原始!$B:$B,分類!$A65,原始!$H:$H,分類!B$61)</f>
        <v>2</v>
      </c>
      <c r="C65">
        <f>SUMIFS(原始!$C:$C,原始!$A:$A,分類!$A$61,原始!$B:$B,分類!$A65,原始!$H:$H,分類!C$61)</f>
        <v>2</v>
      </c>
      <c r="D65">
        <f>SUMIFS(原始!$C:$C,原始!$A:$A,分類!$A$61,原始!$B:$B,分類!$A65,原始!$H:$H,分類!D$61)</f>
        <v>7</v>
      </c>
      <c r="E65">
        <f>SUMIFS(原始!$C:$C,原始!$A:$A,分類!$A$61,原始!$B:$B,分類!$A65,原始!$H:$H,分類!E$61)</f>
        <v>0</v>
      </c>
    </row>
    <row r="66" spans="1:5" x14ac:dyDescent="0.25">
      <c r="A66" s="1">
        <v>43600</v>
      </c>
      <c r="B66">
        <f>SUMIFS(原始!$C:$C,原始!$A:$A,分類!$A$61,原始!$B:$B,分類!$A66,原始!$H:$H,分類!B$61)</f>
        <v>8</v>
      </c>
      <c r="C66">
        <f>SUMIFS(原始!$C:$C,原始!$A:$A,分類!$A$61,原始!$B:$B,分類!$A66,原始!$H:$H,分類!C$61)</f>
        <v>3</v>
      </c>
      <c r="D66">
        <f>SUMIFS(原始!$C:$C,原始!$A:$A,分類!$A$61,原始!$B:$B,分類!$A66,原始!$H:$H,分類!D$61)</f>
        <v>4</v>
      </c>
      <c r="E66">
        <f>SUMIFS(原始!$C:$C,原始!$A:$A,分類!$A$61,原始!$B:$B,分類!$A66,原始!$H:$H,分類!E$61)</f>
        <v>1</v>
      </c>
    </row>
    <row r="67" spans="1:5" x14ac:dyDescent="0.25">
      <c r="A67" s="1">
        <v>43616</v>
      </c>
      <c r="B67">
        <f>SUMIFS(原始!$C:$C,原始!$A:$A,分類!$A$61,原始!$B:$B,分類!$A67,原始!$H:$H,分類!B$61)</f>
        <v>49</v>
      </c>
      <c r="C67">
        <f>SUMIFS(原始!$C:$C,原始!$A:$A,分類!$A$61,原始!$B:$B,分類!$A67,原始!$H:$H,分類!C$61)</f>
        <v>67</v>
      </c>
      <c r="D67">
        <f>SUMIFS(原始!$C:$C,原始!$A:$A,分類!$A$61,原始!$B:$B,分類!$A67,原始!$H:$H,分類!D$61)</f>
        <v>11</v>
      </c>
      <c r="E67">
        <f>SUMIFS(原始!$C:$C,原始!$A:$A,分類!$A$61,原始!$B:$B,分類!$A67,原始!$H:$H,分類!E$61)</f>
        <v>2</v>
      </c>
    </row>
    <row r="68" spans="1:5" x14ac:dyDescent="0.25">
      <c r="A68" s="1">
        <v>43633</v>
      </c>
      <c r="B68">
        <f>SUMIFS(原始!$C:$C,原始!$A:$A,分類!$A$61,原始!$B:$B,分類!$A68,原始!$H:$H,分類!B$61)</f>
        <v>31</v>
      </c>
      <c r="C68">
        <f>SUMIFS(原始!$C:$C,原始!$A:$A,分類!$A$61,原始!$B:$B,分類!$A68,原始!$H:$H,分類!C$61)</f>
        <v>58</v>
      </c>
      <c r="D68">
        <f>SUMIFS(原始!$C:$C,原始!$A:$A,分類!$A$61,原始!$B:$B,分類!$A68,原始!$H:$H,分類!D$61)</f>
        <v>3</v>
      </c>
      <c r="E68">
        <f>SUMIFS(原始!$C:$C,原始!$A:$A,分類!$A$61,原始!$B:$B,分類!$A68,原始!$H:$H,分類!E$61)</f>
        <v>1</v>
      </c>
    </row>
    <row r="69" spans="1:5" x14ac:dyDescent="0.25">
      <c r="A69" s="1">
        <v>43642</v>
      </c>
      <c r="B69">
        <f>SUMIFS(原始!$C:$C,原始!$A:$A,分類!$A$61,原始!$B:$B,分類!$A69,原始!$H:$H,分類!B$61)</f>
        <v>0</v>
      </c>
      <c r="C69">
        <f>SUMIFS(原始!$C:$C,原始!$A:$A,分類!$A$61,原始!$B:$B,分類!$A69,原始!$H:$H,分類!C$61)</f>
        <v>25</v>
      </c>
      <c r="D69">
        <f>SUMIFS(原始!$C:$C,原始!$A:$A,分類!$A$61,原始!$B:$B,分類!$A69,原始!$H:$H,分類!D$61)</f>
        <v>1</v>
      </c>
      <c r="E69">
        <f>SUMIFS(原始!$C:$C,原始!$A:$A,分類!$A$61,原始!$B:$B,分類!$A69,原始!$H:$H,分類!E$61)</f>
        <v>0</v>
      </c>
    </row>
    <row r="71" spans="1:5" x14ac:dyDescent="0.25">
      <c r="A71" t="s">
        <v>302</v>
      </c>
      <c r="B71" t="s">
        <v>402</v>
      </c>
      <c r="C71" t="s">
        <v>403</v>
      </c>
      <c r="D71" t="s">
        <v>404</v>
      </c>
      <c r="E71" t="s">
        <v>405</v>
      </c>
    </row>
    <row r="72" spans="1:5" x14ac:dyDescent="0.25">
      <c r="A72" s="1">
        <v>43537</v>
      </c>
      <c r="B72">
        <f>SUMIFS(原始!$C:$C,原始!$A:$A,分類!$A$71,原始!$B:$B,分類!$A72,原始!$H:$H,分類!B$71)</f>
        <v>0</v>
      </c>
      <c r="C72">
        <f>SUMIFS(原始!$C:$C,原始!$A:$A,分類!$A$71,原始!$B:$B,分類!$A72,原始!$H:$H,分類!C$71)</f>
        <v>0</v>
      </c>
      <c r="D72">
        <f>SUMIFS(原始!$C:$C,原始!$A:$A,分類!$A$71,原始!$B:$B,分類!$A72,原始!$H:$H,分類!D$71)</f>
        <v>0</v>
      </c>
      <c r="E72">
        <f>SUMIFS(原始!$C:$C,原始!$A:$A,分類!$A$71,原始!$B:$B,分類!$A72,原始!$H:$H,分類!E$71)</f>
        <v>0</v>
      </c>
    </row>
    <row r="73" spans="1:5" x14ac:dyDescent="0.25">
      <c r="A73" s="1">
        <v>43551</v>
      </c>
      <c r="B73">
        <f>SUMIFS(原始!$C:$C,原始!$A:$A,分類!$A$71,原始!$B:$B,分類!$A73,原始!$H:$H,分類!B$71)</f>
        <v>0</v>
      </c>
      <c r="C73">
        <f>SUMIFS(原始!$C:$C,原始!$A:$A,分類!$A$71,原始!$B:$B,分類!$A73,原始!$H:$H,分類!C$71)</f>
        <v>0</v>
      </c>
      <c r="D73">
        <f>SUMIFS(原始!$C:$C,原始!$A:$A,分類!$A$71,原始!$B:$B,分類!$A73,原始!$H:$H,分類!D$71)</f>
        <v>0</v>
      </c>
      <c r="E73">
        <f>SUMIFS(原始!$C:$C,原始!$A:$A,分類!$A$71,原始!$B:$B,分類!$A73,原始!$H:$H,分類!E$71)</f>
        <v>0</v>
      </c>
    </row>
    <row r="74" spans="1:5" x14ac:dyDescent="0.25">
      <c r="A74" s="1">
        <v>43565</v>
      </c>
      <c r="B74">
        <f>SUMIFS(原始!$C:$C,原始!$A:$A,分類!$A$71,原始!$B:$B,分類!$A74,原始!$H:$H,分類!B$71)</f>
        <v>1</v>
      </c>
      <c r="C74">
        <f>SUMIFS(原始!$C:$C,原始!$A:$A,分類!$A$71,原始!$B:$B,分類!$A74,原始!$H:$H,分類!C$71)</f>
        <v>1</v>
      </c>
      <c r="D74">
        <f>SUMIFS(原始!$C:$C,原始!$A:$A,分類!$A$71,原始!$B:$B,分類!$A74,原始!$H:$H,分類!D$71)</f>
        <v>0</v>
      </c>
      <c r="E74">
        <f>SUMIFS(原始!$C:$C,原始!$A:$A,分類!$A$71,原始!$B:$B,分類!$A74,原始!$H:$H,分類!E$71)</f>
        <v>0</v>
      </c>
    </row>
    <row r="75" spans="1:5" x14ac:dyDescent="0.25">
      <c r="A75" s="1">
        <v>43579</v>
      </c>
      <c r="B75">
        <f>SUMIFS(原始!$C:$C,原始!$A:$A,分類!$A$71,原始!$B:$B,分類!$A75,原始!$H:$H,分類!B$71)</f>
        <v>7</v>
      </c>
      <c r="C75">
        <f>SUMIFS(原始!$C:$C,原始!$A:$A,分類!$A$71,原始!$B:$B,分類!$A75,原始!$H:$H,分類!C$71)</f>
        <v>4</v>
      </c>
      <c r="D75">
        <f>SUMIFS(原始!$C:$C,原始!$A:$A,分類!$A$71,原始!$B:$B,分類!$A75,原始!$H:$H,分類!D$71)</f>
        <v>18</v>
      </c>
      <c r="E75">
        <f>SUMIFS(原始!$C:$C,原始!$A:$A,分類!$A$71,原始!$B:$B,分類!$A75,原始!$H:$H,分類!E$71)</f>
        <v>0</v>
      </c>
    </row>
    <row r="76" spans="1:5" x14ac:dyDescent="0.25">
      <c r="A76" s="1">
        <v>43600</v>
      </c>
      <c r="B76">
        <f>SUMIFS(原始!$C:$C,原始!$A:$A,分類!$A$71,原始!$B:$B,分類!$A76,原始!$H:$H,分類!B$71)</f>
        <v>31</v>
      </c>
      <c r="C76">
        <f>SUMIFS(原始!$C:$C,原始!$A:$A,分類!$A$71,原始!$B:$B,分類!$A76,原始!$H:$H,分類!C$71)</f>
        <v>2</v>
      </c>
      <c r="D76">
        <f>SUMIFS(原始!$C:$C,原始!$A:$A,分類!$A$71,原始!$B:$B,分類!$A76,原始!$H:$H,分類!D$71)</f>
        <v>23</v>
      </c>
      <c r="E76">
        <f>SUMIFS(原始!$C:$C,原始!$A:$A,分類!$A$71,原始!$B:$B,分類!$A76,原始!$H:$H,分類!E$71)</f>
        <v>0</v>
      </c>
    </row>
    <row r="77" spans="1:5" x14ac:dyDescent="0.25">
      <c r="A77" s="1">
        <v>43616</v>
      </c>
      <c r="B77">
        <f>SUMIFS(原始!$C:$C,原始!$A:$A,分類!$A$71,原始!$B:$B,分類!$A77,原始!$H:$H,分類!B$71)</f>
        <v>19</v>
      </c>
      <c r="C77">
        <f>SUMIFS(原始!$C:$C,原始!$A:$A,分類!$A$71,原始!$B:$B,分類!$A77,原始!$H:$H,分類!C$71)</f>
        <v>22</v>
      </c>
      <c r="D77">
        <f>SUMIFS(原始!$C:$C,原始!$A:$A,分類!$A$71,原始!$B:$B,分類!$A77,原始!$H:$H,分類!D$71)</f>
        <v>4</v>
      </c>
      <c r="E77">
        <f>SUMIFS(原始!$C:$C,原始!$A:$A,分類!$A$71,原始!$B:$B,分類!$A77,原始!$H:$H,分類!E$71)</f>
        <v>2</v>
      </c>
    </row>
    <row r="78" spans="1:5" x14ac:dyDescent="0.25">
      <c r="A78" s="1">
        <v>43633</v>
      </c>
      <c r="B78">
        <f>SUMIFS(原始!$C:$C,原始!$A:$A,分類!$A$71,原始!$B:$B,分類!$A78,原始!$H:$H,分類!B$71)</f>
        <v>104</v>
      </c>
      <c r="C78">
        <f>SUMIFS(原始!$C:$C,原始!$A:$A,分類!$A$71,原始!$B:$B,分類!$A78,原始!$H:$H,分類!C$71)</f>
        <v>74</v>
      </c>
      <c r="D78">
        <f>SUMIFS(原始!$C:$C,原始!$A:$A,分類!$A$71,原始!$B:$B,分類!$A78,原始!$H:$H,分類!D$71)</f>
        <v>16</v>
      </c>
      <c r="E78">
        <f>SUMIFS(原始!$C:$C,原始!$A:$A,分類!$A$71,原始!$B:$B,分類!$A78,原始!$H:$H,分類!E$71)</f>
        <v>2</v>
      </c>
    </row>
    <row r="79" spans="1:5" x14ac:dyDescent="0.25">
      <c r="A79" s="1">
        <v>43642</v>
      </c>
      <c r="B79">
        <f>SUMIFS(原始!$C:$C,原始!$A:$A,分類!$A$71,原始!$B:$B,分類!$A79,原始!$H:$H,分類!B$71)</f>
        <v>6</v>
      </c>
      <c r="C79">
        <f>SUMIFS(原始!$C:$C,原始!$A:$A,分類!$A$71,原始!$B:$B,分類!$A79,原始!$H:$H,分類!C$71)</f>
        <v>10</v>
      </c>
      <c r="D79">
        <f>SUMIFS(原始!$C:$C,原始!$A:$A,分類!$A$71,原始!$B:$B,分類!$A79,原始!$H:$H,分類!D$71)</f>
        <v>2</v>
      </c>
      <c r="E79">
        <f>SUMIFS(原始!$C:$C,原始!$A:$A,分類!$A$71,原始!$B:$B,分類!$A79,原始!$H:$H,分類!E$71)</f>
        <v>0</v>
      </c>
    </row>
    <row r="81" spans="1:5" x14ac:dyDescent="0.25">
      <c r="A81" t="s">
        <v>395</v>
      </c>
      <c r="B81" t="s">
        <v>402</v>
      </c>
      <c r="C81" t="s">
        <v>403</v>
      </c>
      <c r="D81" t="s">
        <v>404</v>
      </c>
      <c r="E81" t="s">
        <v>405</v>
      </c>
    </row>
    <row r="82" spans="1:5" x14ac:dyDescent="0.25">
      <c r="A82" s="1">
        <v>43537</v>
      </c>
      <c r="B82">
        <f>SUMIFS(原始!$C:$C,原始!$A:$A,分類!$A$81,原始!$B:$B,分類!$A82,原始!$H:$H,分類!B$81)</f>
        <v>0</v>
      </c>
      <c r="C82">
        <f>SUMIFS(原始!$C:$C,原始!$A:$A,分類!$A$81,原始!$B:$B,分類!$A82,原始!$H:$H,分類!C$81)</f>
        <v>1</v>
      </c>
      <c r="D82">
        <f>SUMIFS(原始!$C:$C,原始!$A:$A,分類!$A$81,原始!$B:$B,分類!$A82,原始!$H:$H,分類!D$81)</f>
        <v>0</v>
      </c>
      <c r="E82">
        <f>SUMIFS(原始!$C:$C,原始!$A:$A,分類!$A$81,原始!$B:$B,分類!$A82,原始!$H:$H,分類!E$81)</f>
        <v>0</v>
      </c>
    </row>
    <row r="83" spans="1:5" x14ac:dyDescent="0.25">
      <c r="A83" s="1">
        <v>43551</v>
      </c>
      <c r="B83">
        <f>SUMIFS(原始!$C:$C,原始!$A:$A,分類!$A$81,原始!$B:$B,分類!$A83,原始!$H:$H,分類!B$81)</f>
        <v>1</v>
      </c>
      <c r="C83">
        <f>SUMIFS(原始!$C:$C,原始!$A:$A,分類!$A$81,原始!$B:$B,分類!$A83,原始!$H:$H,分類!C$81)</f>
        <v>0</v>
      </c>
      <c r="D83">
        <f>SUMIFS(原始!$C:$C,原始!$A:$A,分類!$A$81,原始!$B:$B,分類!$A83,原始!$H:$H,分類!D$81)</f>
        <v>5</v>
      </c>
      <c r="E83">
        <f>SUMIFS(原始!$C:$C,原始!$A:$A,分類!$A$81,原始!$B:$B,分類!$A83,原始!$H:$H,分類!E$81)</f>
        <v>1</v>
      </c>
    </row>
    <row r="84" spans="1:5" x14ac:dyDescent="0.25">
      <c r="A84" s="1">
        <v>43565</v>
      </c>
      <c r="B84">
        <f>SUMIFS(原始!$C:$C,原始!$A:$A,分類!$A$81,原始!$B:$B,分類!$A84,原始!$H:$H,分類!B$81)</f>
        <v>1</v>
      </c>
      <c r="C84">
        <f>SUMIFS(原始!$C:$C,原始!$A:$A,分類!$A$81,原始!$B:$B,分類!$A84,原始!$H:$H,分類!C$81)</f>
        <v>0</v>
      </c>
      <c r="D84">
        <f>SUMIFS(原始!$C:$C,原始!$A:$A,分類!$A$81,原始!$B:$B,分類!$A84,原始!$H:$H,分類!D$81)</f>
        <v>1</v>
      </c>
      <c r="E84">
        <f>SUMIFS(原始!$C:$C,原始!$A:$A,分類!$A$81,原始!$B:$B,分類!$A84,原始!$H:$H,分類!E$81)</f>
        <v>0</v>
      </c>
    </row>
    <row r="85" spans="1:5" x14ac:dyDescent="0.25">
      <c r="A85" s="1">
        <v>43579</v>
      </c>
      <c r="B85">
        <f>SUMIFS(原始!$C:$C,原始!$A:$A,分類!$A$81,原始!$B:$B,分類!$A85,原始!$H:$H,分類!B$81)</f>
        <v>1</v>
      </c>
      <c r="C85">
        <f>SUMIFS(原始!$C:$C,原始!$A:$A,分類!$A$81,原始!$B:$B,分類!$A85,原始!$H:$H,分類!C$81)</f>
        <v>0</v>
      </c>
      <c r="D85">
        <f>SUMIFS(原始!$C:$C,原始!$A:$A,分類!$A$81,原始!$B:$B,分類!$A85,原始!$H:$H,分類!D$81)</f>
        <v>5</v>
      </c>
      <c r="E85">
        <f>SUMIFS(原始!$C:$C,原始!$A:$A,分類!$A$81,原始!$B:$B,分類!$A85,原始!$H:$H,分類!E$81)</f>
        <v>1</v>
      </c>
    </row>
    <row r="86" spans="1:5" x14ac:dyDescent="0.25">
      <c r="A86" s="1">
        <v>43600</v>
      </c>
      <c r="B86">
        <f>SUMIFS(原始!$C:$C,原始!$A:$A,分類!$A$81,原始!$B:$B,分類!$A86,原始!$H:$H,分類!B$81)</f>
        <v>1</v>
      </c>
      <c r="C86">
        <f>SUMIFS(原始!$C:$C,原始!$A:$A,分類!$A$81,原始!$B:$B,分類!$A86,原始!$H:$H,分類!C$81)</f>
        <v>3</v>
      </c>
      <c r="D86">
        <f>SUMIFS(原始!$C:$C,原始!$A:$A,分類!$A$81,原始!$B:$B,分類!$A86,原始!$H:$H,分類!D$81)</f>
        <v>3</v>
      </c>
      <c r="E86">
        <f>SUMIFS(原始!$C:$C,原始!$A:$A,分類!$A$81,原始!$B:$B,分類!$A86,原始!$H:$H,分類!E$81)</f>
        <v>4</v>
      </c>
    </row>
    <row r="87" spans="1:5" x14ac:dyDescent="0.25">
      <c r="A87" s="1">
        <v>43616</v>
      </c>
      <c r="B87">
        <f>SUMIFS(原始!$C:$C,原始!$A:$A,分類!$A$81,原始!$B:$B,分類!$A87,原始!$H:$H,分類!B$81)</f>
        <v>3</v>
      </c>
      <c r="C87">
        <f>SUMIFS(原始!$C:$C,原始!$A:$A,分類!$A$81,原始!$B:$B,分類!$A87,原始!$H:$H,分類!C$81)</f>
        <v>53</v>
      </c>
      <c r="D87">
        <f>SUMIFS(原始!$C:$C,原始!$A:$A,分類!$A$81,原始!$B:$B,分類!$A87,原始!$H:$H,分類!D$81)</f>
        <v>5</v>
      </c>
      <c r="E87">
        <f>SUMIFS(原始!$C:$C,原始!$A:$A,分類!$A$81,原始!$B:$B,分類!$A87,原始!$H:$H,分類!E$81)</f>
        <v>0</v>
      </c>
    </row>
    <row r="88" spans="1:5" x14ac:dyDescent="0.25">
      <c r="A88" s="1">
        <v>43633</v>
      </c>
      <c r="B88">
        <f>SUMIFS(原始!$C:$C,原始!$A:$A,分類!$A$81,原始!$B:$B,分類!$A88,原始!$H:$H,分類!B$81)</f>
        <v>62</v>
      </c>
      <c r="C88">
        <f>SUMIFS(原始!$C:$C,原始!$A:$A,分類!$A$81,原始!$B:$B,分類!$A88,原始!$H:$H,分類!C$81)</f>
        <v>74</v>
      </c>
      <c r="D88">
        <f>SUMIFS(原始!$C:$C,原始!$A:$A,分類!$A$81,原始!$B:$B,分類!$A88,原始!$H:$H,分類!D$81)</f>
        <v>16</v>
      </c>
      <c r="E88">
        <f>SUMIFS(原始!$C:$C,原始!$A:$A,分類!$A$81,原始!$B:$B,分類!$A88,原始!$H:$H,分類!E$81)</f>
        <v>1</v>
      </c>
    </row>
    <row r="89" spans="1:5" x14ac:dyDescent="0.25">
      <c r="A89" s="1">
        <v>43642</v>
      </c>
      <c r="B89">
        <f>SUMIFS(原始!$C:$C,原始!$A:$A,分類!$A$81,原始!$B:$B,分類!$A89,原始!$H:$H,分類!B$81)</f>
        <v>2</v>
      </c>
      <c r="C89">
        <f>SUMIFS(原始!$C:$C,原始!$A:$A,分類!$A$81,原始!$B:$B,分類!$A89,原始!$H:$H,分類!C$81)</f>
        <v>30</v>
      </c>
      <c r="D89">
        <f>SUMIFS(原始!$C:$C,原始!$A:$A,分類!$A$81,原始!$B:$B,分類!$A89,原始!$H:$H,分類!D$81)</f>
        <v>1</v>
      </c>
      <c r="E89">
        <f>SUMIFS(原始!$C:$C,原始!$A:$A,分類!$A$81,原始!$B:$B,分類!$A89,原始!$H:$H,分類!E$81)</f>
        <v>0</v>
      </c>
    </row>
    <row r="91" spans="1:5" x14ac:dyDescent="0.25">
      <c r="A91" t="s">
        <v>341</v>
      </c>
      <c r="B91" t="s">
        <v>402</v>
      </c>
      <c r="C91" t="s">
        <v>403</v>
      </c>
      <c r="D91" t="s">
        <v>404</v>
      </c>
      <c r="E91" t="s">
        <v>405</v>
      </c>
    </row>
    <row r="92" spans="1:5" x14ac:dyDescent="0.25">
      <c r="A92" s="1">
        <v>43537</v>
      </c>
      <c r="B92">
        <f>SUMIFS(原始!$C:$C,原始!$A:$A,分類!$A$91,原始!$B:$B,分類!$A92,原始!$H:$H,分類!B$91)</f>
        <v>0</v>
      </c>
      <c r="C92">
        <f>SUMIFS(原始!$C:$C,原始!$A:$A,分類!$A$91,原始!$B:$B,分類!$A92,原始!$H:$H,分類!C$91)</f>
        <v>0</v>
      </c>
      <c r="D92">
        <f>SUMIFS(原始!$C:$C,原始!$A:$A,分類!$A$91,原始!$B:$B,分類!$A92,原始!$H:$H,分類!D$91)</f>
        <v>0</v>
      </c>
      <c r="E92">
        <f>SUMIFS(原始!$C:$C,原始!$A:$A,分類!$A$91,原始!$B:$B,分類!$A92,原始!$H:$H,分類!E$91)</f>
        <v>0</v>
      </c>
    </row>
    <row r="93" spans="1:5" x14ac:dyDescent="0.25">
      <c r="A93" s="1">
        <v>43551</v>
      </c>
      <c r="B93">
        <f>SUMIFS(原始!$C:$C,原始!$A:$A,分類!$A$91,原始!$B:$B,分類!$A93,原始!$H:$H,分類!B$91)</f>
        <v>0</v>
      </c>
      <c r="C93">
        <f>SUMIFS(原始!$C:$C,原始!$A:$A,分類!$A$91,原始!$B:$B,分類!$A93,原始!$H:$H,分類!C$91)</f>
        <v>0</v>
      </c>
      <c r="D93">
        <f>SUMIFS(原始!$C:$C,原始!$A:$A,分類!$A$91,原始!$B:$B,分類!$A93,原始!$H:$H,分類!D$91)</f>
        <v>0</v>
      </c>
      <c r="E93">
        <f>SUMIFS(原始!$C:$C,原始!$A:$A,分類!$A$91,原始!$B:$B,分類!$A93,原始!$H:$H,分類!E$91)</f>
        <v>0</v>
      </c>
    </row>
    <row r="94" spans="1:5" x14ac:dyDescent="0.25">
      <c r="A94" s="1">
        <v>43565</v>
      </c>
      <c r="B94">
        <f>SUMIFS(原始!$C:$C,原始!$A:$A,分類!$A$91,原始!$B:$B,分類!$A94,原始!$H:$H,分類!B$91)</f>
        <v>0</v>
      </c>
      <c r="C94">
        <f>SUMIFS(原始!$C:$C,原始!$A:$A,分類!$A$91,原始!$B:$B,分類!$A94,原始!$H:$H,分類!C$91)</f>
        <v>0</v>
      </c>
      <c r="D94">
        <f>SUMIFS(原始!$C:$C,原始!$A:$A,分類!$A$91,原始!$B:$B,分類!$A94,原始!$H:$H,分類!D$91)</f>
        <v>1</v>
      </c>
      <c r="E94">
        <f>SUMIFS(原始!$C:$C,原始!$A:$A,分類!$A$91,原始!$B:$B,分類!$A94,原始!$H:$H,分類!E$91)</f>
        <v>0</v>
      </c>
    </row>
    <row r="95" spans="1:5" x14ac:dyDescent="0.25">
      <c r="A95" s="1">
        <v>43579</v>
      </c>
      <c r="B95">
        <f>SUMIFS(原始!$C:$C,原始!$A:$A,分類!$A$91,原始!$B:$B,分類!$A95,原始!$H:$H,分類!B$91)</f>
        <v>2</v>
      </c>
      <c r="C95">
        <f>SUMIFS(原始!$C:$C,原始!$A:$A,分類!$A$91,原始!$B:$B,分類!$A95,原始!$H:$H,分類!C$91)</f>
        <v>3</v>
      </c>
      <c r="D95">
        <f>SUMIFS(原始!$C:$C,原始!$A:$A,分類!$A$91,原始!$B:$B,分類!$A95,原始!$H:$H,分類!D$91)</f>
        <v>3</v>
      </c>
      <c r="E95">
        <f>SUMIFS(原始!$C:$C,原始!$A:$A,分類!$A$91,原始!$B:$B,分類!$A95,原始!$H:$H,分類!E$91)</f>
        <v>0</v>
      </c>
    </row>
    <row r="96" spans="1:5" x14ac:dyDescent="0.25">
      <c r="A96" s="1">
        <v>43600</v>
      </c>
      <c r="B96">
        <f>SUMIFS(原始!$C:$C,原始!$A:$A,分類!$A$91,原始!$B:$B,分類!$A96,原始!$H:$H,分類!B$91)</f>
        <v>11</v>
      </c>
      <c r="C96">
        <f>SUMIFS(原始!$C:$C,原始!$A:$A,分類!$A$91,原始!$B:$B,分類!$A96,原始!$H:$H,分類!C$91)</f>
        <v>1</v>
      </c>
      <c r="D96">
        <f>SUMIFS(原始!$C:$C,原始!$A:$A,分類!$A$91,原始!$B:$B,分類!$A96,原始!$H:$H,分類!D$91)</f>
        <v>22</v>
      </c>
      <c r="E96">
        <f>SUMIFS(原始!$C:$C,原始!$A:$A,分類!$A$91,原始!$B:$B,分類!$A96,原始!$H:$H,分類!E$91)</f>
        <v>2</v>
      </c>
    </row>
    <row r="97" spans="1:5" x14ac:dyDescent="0.25">
      <c r="A97" s="1">
        <v>43616</v>
      </c>
      <c r="B97">
        <f>SUMIFS(原始!$C:$C,原始!$A:$A,分類!$A$91,原始!$B:$B,分類!$A97,原始!$H:$H,分類!B$91)</f>
        <v>30</v>
      </c>
      <c r="C97">
        <f>SUMIFS(原始!$C:$C,原始!$A:$A,分類!$A$91,原始!$B:$B,分類!$A97,原始!$H:$H,分類!C$91)</f>
        <v>21</v>
      </c>
      <c r="D97">
        <f>SUMIFS(原始!$C:$C,原始!$A:$A,分類!$A$91,原始!$B:$B,分類!$A97,原始!$H:$H,分類!D$91)</f>
        <v>7</v>
      </c>
      <c r="E97">
        <f>SUMIFS(原始!$C:$C,原始!$A:$A,分類!$A$91,原始!$B:$B,分類!$A97,原始!$H:$H,分類!E$91)</f>
        <v>3</v>
      </c>
    </row>
    <row r="98" spans="1:5" x14ac:dyDescent="0.25">
      <c r="A98" s="1">
        <v>43633</v>
      </c>
      <c r="B98">
        <f>SUMIFS(原始!$C:$C,原始!$A:$A,分類!$A$91,原始!$B:$B,分類!$A98,原始!$H:$H,分類!B$91)</f>
        <v>42</v>
      </c>
      <c r="C98">
        <f>SUMIFS(原始!$C:$C,原始!$A:$A,分類!$A$91,原始!$B:$B,分類!$A98,原始!$H:$H,分類!C$91)</f>
        <v>36</v>
      </c>
      <c r="D98">
        <f>SUMIFS(原始!$C:$C,原始!$A:$A,分類!$A$91,原始!$B:$B,分類!$A98,原始!$H:$H,分類!D$91)</f>
        <v>1</v>
      </c>
      <c r="E98">
        <f>SUMIFS(原始!$C:$C,原始!$A:$A,分類!$A$91,原始!$B:$B,分類!$A98,原始!$H:$H,分類!E$91)</f>
        <v>3</v>
      </c>
    </row>
    <row r="99" spans="1:5" x14ac:dyDescent="0.25">
      <c r="A99" s="1">
        <v>43642</v>
      </c>
      <c r="B99">
        <f>SUMIFS(原始!$C:$C,原始!$A:$A,分類!$A$91,原始!$B:$B,分類!$A99,原始!$H:$H,分類!B$91)</f>
        <v>2</v>
      </c>
      <c r="C99">
        <f>SUMIFS(原始!$C:$C,原始!$A:$A,分類!$A$91,原始!$B:$B,分類!$A99,原始!$H:$H,分類!C$91)</f>
        <v>44</v>
      </c>
      <c r="D99">
        <f>SUMIFS(原始!$C:$C,原始!$A:$A,分類!$A$91,原始!$B:$B,分類!$A99,原始!$H:$H,分類!D$91)</f>
        <v>0</v>
      </c>
      <c r="E99">
        <f>SUMIFS(原始!$C:$C,原始!$A:$A,分類!$A$91,原始!$B:$B,分類!$A99,原始!$H:$H,分類!E$91)</f>
        <v>3</v>
      </c>
    </row>
    <row r="101" spans="1:5" x14ac:dyDescent="0.25">
      <c r="A101" t="s">
        <v>396</v>
      </c>
      <c r="B101" t="s">
        <v>402</v>
      </c>
      <c r="C101" t="s">
        <v>403</v>
      </c>
      <c r="D101" t="s">
        <v>404</v>
      </c>
      <c r="E101" t="s">
        <v>405</v>
      </c>
    </row>
    <row r="102" spans="1:5" x14ac:dyDescent="0.25">
      <c r="A102" s="1">
        <v>43537</v>
      </c>
      <c r="B102">
        <f>SUMIFS(原始!$C:$C,原始!$A:$A,分類!$A$101,原始!$B:$B,分類!$A102,原始!$H:$H,分類!B$101)</f>
        <v>0</v>
      </c>
      <c r="C102">
        <f>SUMIFS(原始!$C:$C,原始!$A:$A,分類!$A$101,原始!$B:$B,分類!$A102,原始!$H:$H,分類!C$101)</f>
        <v>0</v>
      </c>
      <c r="D102">
        <f>SUMIFS(原始!$C:$C,原始!$A:$A,分類!$A$101,原始!$B:$B,分類!$A102,原始!$H:$H,分類!D$101)</f>
        <v>0</v>
      </c>
      <c r="E102">
        <f>SUMIFS(原始!$C:$C,原始!$A:$A,分類!$A$101,原始!$B:$B,分類!$A102,原始!$H:$H,分類!E$101)</f>
        <v>0</v>
      </c>
    </row>
    <row r="103" spans="1:5" x14ac:dyDescent="0.25">
      <c r="A103" s="1">
        <v>43551</v>
      </c>
      <c r="B103">
        <f>SUMIFS(原始!$C:$C,原始!$A:$A,分類!$A$101,原始!$B:$B,分類!$A103,原始!$H:$H,分類!B$101)</f>
        <v>0</v>
      </c>
      <c r="C103">
        <f>SUMIFS(原始!$C:$C,原始!$A:$A,分類!$A$101,原始!$B:$B,分類!$A103,原始!$H:$H,分類!C$101)</f>
        <v>0</v>
      </c>
      <c r="D103">
        <f>SUMIFS(原始!$C:$C,原始!$A:$A,分類!$A$101,原始!$B:$B,分類!$A103,原始!$H:$H,分類!D$101)</f>
        <v>3</v>
      </c>
      <c r="E103">
        <f>SUMIFS(原始!$C:$C,原始!$A:$A,分類!$A$101,原始!$B:$B,分類!$A103,原始!$H:$H,分類!E$101)</f>
        <v>0</v>
      </c>
    </row>
    <row r="104" spans="1:5" x14ac:dyDescent="0.25">
      <c r="A104" s="1">
        <v>43565</v>
      </c>
      <c r="B104">
        <f>SUMIFS(原始!$C:$C,原始!$A:$A,分類!$A$101,原始!$B:$B,分類!$A104,原始!$H:$H,分類!B$101)</f>
        <v>4</v>
      </c>
      <c r="C104">
        <f>SUMIFS(原始!$C:$C,原始!$A:$A,分類!$A$101,原始!$B:$B,分類!$A104,原始!$H:$H,分類!C$101)</f>
        <v>1</v>
      </c>
      <c r="D104">
        <f>SUMIFS(原始!$C:$C,原始!$A:$A,分類!$A$101,原始!$B:$B,分類!$A104,原始!$H:$H,分類!D$101)</f>
        <v>5</v>
      </c>
      <c r="E104">
        <f>SUMIFS(原始!$C:$C,原始!$A:$A,分類!$A$101,原始!$B:$B,分類!$A104,原始!$H:$H,分類!E$101)</f>
        <v>0</v>
      </c>
    </row>
    <row r="105" spans="1:5" x14ac:dyDescent="0.25">
      <c r="A105" s="1">
        <v>43579</v>
      </c>
      <c r="B105">
        <f>SUMIFS(原始!$C:$C,原始!$A:$A,分類!$A$101,原始!$B:$B,分類!$A105,原始!$H:$H,分類!B$101)</f>
        <v>7</v>
      </c>
      <c r="C105">
        <f>SUMIFS(原始!$C:$C,原始!$A:$A,分類!$A$101,原始!$B:$B,分類!$A105,原始!$H:$H,分類!C$101)</f>
        <v>0</v>
      </c>
      <c r="D105">
        <f>SUMIFS(原始!$C:$C,原始!$A:$A,分類!$A$101,原始!$B:$B,分類!$A105,原始!$H:$H,分類!D$101)</f>
        <v>10</v>
      </c>
      <c r="E105">
        <f>SUMIFS(原始!$C:$C,原始!$A:$A,分類!$A$101,原始!$B:$B,分類!$A105,原始!$H:$H,分類!E$101)</f>
        <v>0</v>
      </c>
    </row>
    <row r="106" spans="1:5" x14ac:dyDescent="0.25">
      <c r="A106" s="1">
        <v>43600</v>
      </c>
      <c r="B106">
        <f>SUMIFS(原始!$C:$C,原始!$A:$A,分類!$A$101,原始!$B:$B,分類!$A106,原始!$H:$H,分類!B$101)</f>
        <v>6</v>
      </c>
      <c r="C106">
        <f>SUMIFS(原始!$C:$C,原始!$A:$A,分類!$A$101,原始!$B:$B,分類!$A106,原始!$H:$H,分類!C$101)</f>
        <v>2</v>
      </c>
      <c r="D106">
        <f>SUMIFS(原始!$C:$C,原始!$A:$A,分類!$A$101,原始!$B:$B,分類!$A106,原始!$H:$H,分類!D$101)</f>
        <v>2</v>
      </c>
      <c r="E106">
        <f>SUMIFS(原始!$C:$C,原始!$A:$A,分類!$A$101,原始!$B:$B,分類!$A106,原始!$H:$H,分類!E$101)</f>
        <v>0</v>
      </c>
    </row>
    <row r="107" spans="1:5" x14ac:dyDescent="0.25">
      <c r="A107" s="1">
        <v>43616</v>
      </c>
      <c r="B107">
        <f>SUMIFS(原始!$C:$C,原始!$A:$A,分類!$A$101,原始!$B:$B,分類!$A107,原始!$H:$H,分類!B$101)</f>
        <v>35</v>
      </c>
      <c r="C107">
        <f>SUMIFS(原始!$C:$C,原始!$A:$A,分類!$A$101,原始!$B:$B,分類!$A107,原始!$H:$H,分類!C$101)</f>
        <v>7</v>
      </c>
      <c r="D107">
        <f>SUMIFS(原始!$C:$C,原始!$A:$A,分類!$A$101,原始!$B:$B,分類!$A107,原始!$H:$H,分類!D$101)</f>
        <v>0</v>
      </c>
      <c r="E107">
        <f>SUMIFS(原始!$C:$C,原始!$A:$A,分類!$A$101,原始!$B:$B,分類!$A107,原始!$H:$H,分類!E$101)</f>
        <v>2</v>
      </c>
    </row>
    <row r="108" spans="1:5" x14ac:dyDescent="0.25">
      <c r="A108" s="1">
        <v>43633</v>
      </c>
      <c r="B108">
        <f>SUMIFS(原始!$C:$C,原始!$A:$A,分類!$A$101,原始!$B:$B,分類!$A108,原始!$H:$H,分類!B$101)</f>
        <v>3</v>
      </c>
      <c r="C108">
        <f>SUMIFS(原始!$C:$C,原始!$A:$A,分類!$A$101,原始!$B:$B,分類!$A108,原始!$H:$H,分類!C$101)</f>
        <v>10</v>
      </c>
      <c r="D108">
        <f>SUMIFS(原始!$C:$C,原始!$A:$A,分類!$A$101,原始!$B:$B,分類!$A108,原始!$H:$H,分類!D$101)</f>
        <v>5</v>
      </c>
      <c r="E108">
        <f>SUMIFS(原始!$C:$C,原始!$A:$A,分類!$A$101,原始!$B:$B,分類!$A108,原始!$H:$H,分類!E$101)</f>
        <v>0</v>
      </c>
    </row>
    <row r="109" spans="1:5" x14ac:dyDescent="0.25">
      <c r="A109" s="1">
        <v>43642</v>
      </c>
      <c r="B109">
        <f>SUMIFS(原始!$C:$C,原始!$A:$A,分類!$A$101,原始!$B:$B,分類!$A109,原始!$H:$H,分類!B$101)</f>
        <v>1</v>
      </c>
      <c r="C109">
        <f>SUMIFS(原始!$C:$C,原始!$A:$A,分類!$A$101,原始!$B:$B,分類!$A109,原始!$H:$H,分類!C$101)</f>
        <v>4</v>
      </c>
      <c r="D109">
        <f>SUMIFS(原始!$C:$C,原始!$A:$A,分類!$A$101,原始!$B:$B,分類!$A109,原始!$H:$H,分類!D$101)</f>
        <v>1</v>
      </c>
      <c r="E109">
        <f>SUMIFS(原始!$C:$C,原始!$A:$A,分類!$A$101,原始!$B:$B,分類!$A109,原始!$H:$H,分類!E$101)</f>
        <v>1</v>
      </c>
    </row>
    <row r="111" spans="1:5" x14ac:dyDescent="0.25">
      <c r="A111" t="s">
        <v>397</v>
      </c>
      <c r="B111" t="s">
        <v>402</v>
      </c>
      <c r="C111" t="s">
        <v>403</v>
      </c>
      <c r="D111" t="s">
        <v>404</v>
      </c>
      <c r="E111" t="s">
        <v>405</v>
      </c>
    </row>
    <row r="112" spans="1:5" x14ac:dyDescent="0.25">
      <c r="A112" s="1">
        <v>43537</v>
      </c>
      <c r="B112">
        <f>SUMIFS(原始!$C:$C,原始!$A:$A,分類!$A$111,原始!$B:$B,分類!$A112,原始!$H:$H,分類!B$111)</f>
        <v>0</v>
      </c>
      <c r="C112">
        <f>SUMIFS(原始!$C:$C,原始!$A:$A,分類!$A$111,原始!$B:$B,分類!$A112,原始!$H:$H,分類!C$111)</f>
        <v>0</v>
      </c>
      <c r="D112">
        <f>SUMIFS(原始!$C:$C,原始!$A:$A,分類!$A$111,原始!$B:$B,分類!$A112,原始!$H:$H,分類!D$111)</f>
        <v>0</v>
      </c>
      <c r="E112">
        <f>SUMIFS(原始!$C:$C,原始!$A:$A,分類!$A$111,原始!$B:$B,分類!$A112,原始!$H:$H,分類!E$111)</f>
        <v>0</v>
      </c>
    </row>
    <row r="113" spans="1:5" x14ac:dyDescent="0.25">
      <c r="A113" s="1">
        <v>43551</v>
      </c>
      <c r="B113">
        <f>SUMIFS(原始!$C:$C,原始!$A:$A,分類!$A$111,原始!$B:$B,分類!$A113,原始!$H:$H,分類!B$111)</f>
        <v>0</v>
      </c>
      <c r="C113">
        <f>SUMIFS(原始!$C:$C,原始!$A:$A,分類!$A$111,原始!$B:$B,分類!$A113,原始!$H:$H,分類!C$111)</f>
        <v>2</v>
      </c>
      <c r="D113">
        <f>SUMIFS(原始!$C:$C,原始!$A:$A,分類!$A$111,原始!$B:$B,分類!$A113,原始!$H:$H,分類!D$111)</f>
        <v>0</v>
      </c>
      <c r="E113">
        <f>SUMIFS(原始!$C:$C,原始!$A:$A,分類!$A$111,原始!$B:$B,分類!$A113,原始!$H:$H,分類!E$111)</f>
        <v>0</v>
      </c>
    </row>
    <row r="114" spans="1:5" x14ac:dyDescent="0.25">
      <c r="A114" s="1">
        <v>43565</v>
      </c>
      <c r="B114">
        <f>SUMIFS(原始!$C:$C,原始!$A:$A,分類!$A$111,原始!$B:$B,分類!$A114,原始!$H:$H,分類!B$111)</f>
        <v>0</v>
      </c>
      <c r="C114">
        <f>SUMIFS(原始!$C:$C,原始!$A:$A,分類!$A$111,原始!$B:$B,分類!$A114,原始!$H:$H,分類!C$111)</f>
        <v>0</v>
      </c>
      <c r="D114">
        <f>SUMIFS(原始!$C:$C,原始!$A:$A,分類!$A$111,原始!$B:$B,分類!$A114,原始!$H:$H,分類!D$111)</f>
        <v>0</v>
      </c>
      <c r="E114">
        <f>SUMIFS(原始!$C:$C,原始!$A:$A,分類!$A$111,原始!$B:$B,分類!$A114,原始!$H:$H,分類!E$111)</f>
        <v>0</v>
      </c>
    </row>
    <row r="115" spans="1:5" x14ac:dyDescent="0.25">
      <c r="A115" s="1">
        <v>43579</v>
      </c>
      <c r="B115">
        <f>SUMIFS(原始!$C:$C,原始!$A:$A,分類!$A$111,原始!$B:$B,分類!$A115,原始!$H:$H,分類!B$111)</f>
        <v>0</v>
      </c>
      <c r="C115">
        <f>SUMIFS(原始!$C:$C,原始!$A:$A,分類!$A$111,原始!$B:$B,分類!$A115,原始!$H:$H,分類!C$111)</f>
        <v>6</v>
      </c>
      <c r="D115">
        <f>SUMIFS(原始!$C:$C,原始!$A:$A,分類!$A$111,原始!$B:$B,分類!$A115,原始!$H:$H,分類!D$111)</f>
        <v>1</v>
      </c>
      <c r="E115">
        <f>SUMIFS(原始!$C:$C,原始!$A:$A,分類!$A$111,原始!$B:$B,分類!$A115,原始!$H:$H,分類!E$111)</f>
        <v>0</v>
      </c>
    </row>
    <row r="116" spans="1:5" x14ac:dyDescent="0.25">
      <c r="A116" s="1">
        <v>43600</v>
      </c>
      <c r="B116">
        <f>SUMIFS(原始!$C:$C,原始!$A:$A,分類!$A$111,原始!$B:$B,分類!$A116,原始!$H:$H,分類!B$111)</f>
        <v>10</v>
      </c>
      <c r="C116">
        <f>SUMIFS(原始!$C:$C,原始!$A:$A,分類!$A$111,原始!$B:$B,分類!$A116,原始!$H:$H,分類!C$111)</f>
        <v>13</v>
      </c>
      <c r="D116">
        <f>SUMIFS(原始!$C:$C,原始!$A:$A,分類!$A$111,原始!$B:$B,分類!$A116,原始!$H:$H,分類!D$111)</f>
        <v>0</v>
      </c>
      <c r="E116">
        <f>SUMIFS(原始!$C:$C,原始!$A:$A,分類!$A$111,原始!$B:$B,分類!$A116,原始!$H:$H,分類!E$111)</f>
        <v>0</v>
      </c>
    </row>
    <row r="117" spans="1:5" x14ac:dyDescent="0.25">
      <c r="A117" s="1">
        <v>43616</v>
      </c>
      <c r="B117">
        <f>SUMIFS(原始!$C:$C,原始!$A:$A,分類!$A$111,原始!$B:$B,分類!$A117,原始!$H:$H,分類!B$111)</f>
        <v>22</v>
      </c>
      <c r="C117">
        <f>SUMIFS(原始!$C:$C,原始!$A:$A,分類!$A$111,原始!$B:$B,分類!$A117,原始!$H:$H,分類!C$111)</f>
        <v>77</v>
      </c>
      <c r="D117">
        <f>SUMIFS(原始!$C:$C,原始!$A:$A,分類!$A$111,原始!$B:$B,分類!$A117,原始!$H:$H,分類!D$111)</f>
        <v>3</v>
      </c>
      <c r="E117">
        <f>SUMIFS(原始!$C:$C,原始!$A:$A,分類!$A$111,原始!$B:$B,分類!$A117,原始!$H:$H,分類!E$111)</f>
        <v>0</v>
      </c>
    </row>
    <row r="118" spans="1:5" x14ac:dyDescent="0.25">
      <c r="A118" s="1">
        <v>43633</v>
      </c>
      <c r="B118">
        <f>SUMIFS(原始!$C:$C,原始!$A:$A,分類!$A$111,原始!$B:$B,分類!$A118,原始!$H:$H,分類!B$111)</f>
        <v>62</v>
      </c>
      <c r="C118">
        <f>SUMIFS(原始!$C:$C,原始!$A:$A,分類!$A$111,原始!$B:$B,分類!$A118,原始!$H:$H,分類!C$111)</f>
        <v>352</v>
      </c>
      <c r="D118">
        <f>SUMIFS(原始!$C:$C,原始!$A:$A,分類!$A$111,原始!$B:$B,分類!$A118,原始!$H:$H,分類!D$111)</f>
        <v>5</v>
      </c>
      <c r="E118">
        <f>SUMIFS(原始!$C:$C,原始!$A:$A,分類!$A$111,原始!$B:$B,分類!$A118,原始!$H:$H,分類!E$111)</f>
        <v>0</v>
      </c>
    </row>
    <row r="119" spans="1:5" x14ac:dyDescent="0.25">
      <c r="A119" s="1">
        <v>43642</v>
      </c>
      <c r="B119">
        <f>SUMIFS(原始!$C:$C,原始!$A:$A,分類!$A$111,原始!$B:$B,分類!$A119,原始!$H:$H,分類!B$111)</f>
        <v>2</v>
      </c>
      <c r="C119">
        <f>SUMIFS(原始!$C:$C,原始!$A:$A,分類!$A$111,原始!$B:$B,分類!$A119,原始!$H:$H,分類!C$111)</f>
        <v>141</v>
      </c>
      <c r="D119">
        <f>SUMIFS(原始!$C:$C,原始!$A:$A,分類!$A$111,原始!$B:$B,分類!$A119,原始!$H:$H,分類!D$111)</f>
        <v>1</v>
      </c>
      <c r="E119">
        <f>SUMIFS(原始!$C:$C,原始!$A:$A,分類!$A$111,原始!$B:$B,分類!$A119,原始!$H:$H,分類!E$111)</f>
        <v>2</v>
      </c>
    </row>
    <row r="121" spans="1:5" x14ac:dyDescent="0.25">
      <c r="A121" t="s">
        <v>398</v>
      </c>
      <c r="B121" t="s">
        <v>402</v>
      </c>
      <c r="C121" t="s">
        <v>403</v>
      </c>
      <c r="D121" t="s">
        <v>404</v>
      </c>
      <c r="E121" t="s">
        <v>405</v>
      </c>
    </row>
    <row r="122" spans="1:5" x14ac:dyDescent="0.25">
      <c r="A122" s="1">
        <v>43537</v>
      </c>
      <c r="B122">
        <f>SUMIFS(原始!$C:$C,原始!$A:$A,分類!$A$121,原始!$B:$B,分類!$A122,原始!$H:$H,分類!B$121)</f>
        <v>0</v>
      </c>
      <c r="C122">
        <f>SUMIFS(原始!$C:$C,原始!$A:$A,分類!$A$121,原始!$B:$B,分類!$A122,原始!$H:$H,分類!C$121)</f>
        <v>0</v>
      </c>
      <c r="D122">
        <f>SUMIFS(原始!$C:$C,原始!$A:$A,分類!$A$121,原始!$B:$B,分類!$A122,原始!$H:$H,分類!D$121)</f>
        <v>0</v>
      </c>
      <c r="E122">
        <f>SUMIFS(原始!$C:$C,原始!$A:$A,分類!$A$121,原始!$B:$B,分類!$A122,原始!$H:$H,分類!E$121)</f>
        <v>0</v>
      </c>
    </row>
    <row r="123" spans="1:5" x14ac:dyDescent="0.25">
      <c r="A123" s="1">
        <v>43551</v>
      </c>
      <c r="B123">
        <f>SUMIFS(原始!$C:$C,原始!$A:$A,分類!$A$121,原始!$B:$B,分類!$A123,原始!$H:$H,分類!B$121)</f>
        <v>1</v>
      </c>
      <c r="C123">
        <f>SUMIFS(原始!$C:$C,原始!$A:$A,分類!$A$121,原始!$B:$B,分類!$A123,原始!$H:$H,分類!C$121)</f>
        <v>0</v>
      </c>
      <c r="D123">
        <f>SUMIFS(原始!$C:$C,原始!$A:$A,分類!$A$121,原始!$B:$B,分類!$A123,原始!$H:$H,分類!D$121)</f>
        <v>0</v>
      </c>
      <c r="E123">
        <f>SUMIFS(原始!$C:$C,原始!$A:$A,分類!$A$121,原始!$B:$B,分類!$A123,原始!$H:$H,分類!E$121)</f>
        <v>0</v>
      </c>
    </row>
    <row r="124" spans="1:5" x14ac:dyDescent="0.25">
      <c r="A124" s="1">
        <v>43565</v>
      </c>
      <c r="B124">
        <f>SUMIFS(原始!$C:$C,原始!$A:$A,分類!$A$121,原始!$B:$B,分類!$A124,原始!$H:$H,分類!B$121)</f>
        <v>0</v>
      </c>
      <c r="C124">
        <f>SUMIFS(原始!$C:$C,原始!$A:$A,分類!$A$121,原始!$B:$B,分類!$A124,原始!$H:$H,分類!C$121)</f>
        <v>1</v>
      </c>
      <c r="D124">
        <f>SUMIFS(原始!$C:$C,原始!$A:$A,分類!$A$121,原始!$B:$B,分類!$A124,原始!$H:$H,分類!D$121)</f>
        <v>0</v>
      </c>
      <c r="E124">
        <f>SUMIFS(原始!$C:$C,原始!$A:$A,分類!$A$121,原始!$B:$B,分類!$A124,原始!$H:$H,分類!E$121)</f>
        <v>0</v>
      </c>
    </row>
    <row r="125" spans="1:5" x14ac:dyDescent="0.25">
      <c r="A125" s="1">
        <v>43579</v>
      </c>
      <c r="B125">
        <f>SUMIFS(原始!$C:$C,原始!$A:$A,分類!$A$121,原始!$B:$B,分類!$A125,原始!$H:$H,分類!B$121)</f>
        <v>2</v>
      </c>
      <c r="C125">
        <f>SUMIFS(原始!$C:$C,原始!$A:$A,分類!$A$121,原始!$B:$B,分類!$A125,原始!$H:$H,分類!C$121)</f>
        <v>0</v>
      </c>
      <c r="D125">
        <f>SUMIFS(原始!$C:$C,原始!$A:$A,分類!$A$121,原始!$B:$B,分類!$A125,原始!$H:$H,分類!D$121)</f>
        <v>0</v>
      </c>
      <c r="E125">
        <f>SUMIFS(原始!$C:$C,原始!$A:$A,分類!$A$121,原始!$B:$B,分類!$A125,原始!$H:$H,分類!E$121)</f>
        <v>0</v>
      </c>
    </row>
    <row r="126" spans="1:5" x14ac:dyDescent="0.25">
      <c r="A126" s="1">
        <v>43600</v>
      </c>
      <c r="B126">
        <f>SUMIFS(原始!$C:$C,原始!$A:$A,分類!$A$121,原始!$B:$B,分類!$A126,原始!$H:$H,分類!B$121)</f>
        <v>0</v>
      </c>
      <c r="C126">
        <f>SUMIFS(原始!$C:$C,原始!$A:$A,分類!$A$121,原始!$B:$B,分類!$A126,原始!$H:$H,分類!C$121)</f>
        <v>0</v>
      </c>
      <c r="D126">
        <f>SUMIFS(原始!$C:$C,原始!$A:$A,分類!$A$121,原始!$B:$B,分類!$A126,原始!$H:$H,分類!D$121)</f>
        <v>10</v>
      </c>
      <c r="E126">
        <f>SUMIFS(原始!$C:$C,原始!$A:$A,分類!$A$121,原始!$B:$B,分類!$A126,原始!$H:$H,分類!E$121)</f>
        <v>0</v>
      </c>
    </row>
    <row r="127" spans="1:5" x14ac:dyDescent="0.25">
      <c r="A127" s="1">
        <v>43616</v>
      </c>
      <c r="B127">
        <f>SUMIFS(原始!$C:$C,原始!$A:$A,分類!$A$121,原始!$B:$B,分類!$A127,原始!$H:$H,分類!B$121)</f>
        <v>1</v>
      </c>
      <c r="C127">
        <f>SUMIFS(原始!$C:$C,原始!$A:$A,分類!$A$121,原始!$B:$B,分類!$A127,原始!$H:$H,分類!C$121)</f>
        <v>1</v>
      </c>
      <c r="D127">
        <f>SUMIFS(原始!$C:$C,原始!$A:$A,分類!$A$121,原始!$B:$B,分類!$A127,原始!$H:$H,分類!D$121)</f>
        <v>5</v>
      </c>
      <c r="E127">
        <f>SUMIFS(原始!$C:$C,原始!$A:$A,分類!$A$121,原始!$B:$B,分類!$A127,原始!$H:$H,分類!E$121)</f>
        <v>1</v>
      </c>
    </row>
    <row r="128" spans="1:5" x14ac:dyDescent="0.25">
      <c r="A128" s="1">
        <v>43633</v>
      </c>
      <c r="B128">
        <f>SUMIFS(原始!$C:$C,原始!$A:$A,分類!$A$121,原始!$B:$B,分類!$A128,原始!$H:$H,分類!B$121)</f>
        <v>6</v>
      </c>
      <c r="C128">
        <f>SUMIFS(原始!$C:$C,原始!$A:$A,分類!$A$121,原始!$B:$B,分類!$A128,原始!$H:$H,分類!C$121)</f>
        <v>1</v>
      </c>
      <c r="D128">
        <f>SUMIFS(原始!$C:$C,原始!$A:$A,分類!$A$121,原始!$B:$B,分類!$A128,原始!$H:$H,分類!D$121)</f>
        <v>0</v>
      </c>
      <c r="E128">
        <f>SUMIFS(原始!$C:$C,原始!$A:$A,分類!$A$121,原始!$B:$B,分類!$A128,原始!$H:$H,分類!E$121)</f>
        <v>3</v>
      </c>
    </row>
    <row r="129" spans="1:5" x14ac:dyDescent="0.25">
      <c r="A129" s="1">
        <v>43642</v>
      </c>
      <c r="B129">
        <f>SUMIFS(原始!$C:$C,原始!$A:$A,分類!$A$121,原始!$B:$B,分類!$A129,原始!$H:$H,分類!B$121)</f>
        <v>2</v>
      </c>
      <c r="C129">
        <f>SUMIFS(原始!$C:$C,原始!$A:$A,分類!$A$121,原始!$B:$B,分類!$A129,原始!$H:$H,分類!C$121)</f>
        <v>0</v>
      </c>
      <c r="D129">
        <f>SUMIFS(原始!$C:$C,原始!$A:$A,分類!$A$121,原始!$B:$B,分類!$A129,原始!$H:$H,分類!D$121)</f>
        <v>2</v>
      </c>
      <c r="E129">
        <f>SUMIFS(原始!$C:$C,原始!$A:$A,分類!$A$121,原始!$B:$B,分類!$A129,原始!$H:$H,分類!E$121)</f>
        <v>0</v>
      </c>
    </row>
    <row r="131" spans="1:5" x14ac:dyDescent="0.25">
      <c r="A131" t="s">
        <v>399</v>
      </c>
      <c r="B131" t="s">
        <v>402</v>
      </c>
      <c r="C131" t="s">
        <v>403</v>
      </c>
      <c r="D131" t="s">
        <v>404</v>
      </c>
      <c r="E131" t="s">
        <v>405</v>
      </c>
    </row>
    <row r="132" spans="1:5" x14ac:dyDescent="0.25">
      <c r="A132" s="1">
        <v>43537</v>
      </c>
      <c r="B132">
        <f>SUMIFS(原始!$C:$C,原始!$A:$A,分類!$A$131,原始!$B:$B,分類!$A132,原始!$H:$H,分類!B$131)</f>
        <v>0</v>
      </c>
      <c r="C132">
        <f>SUMIFS(原始!$C:$C,原始!$A:$A,分類!$A$131,原始!$B:$B,分類!$A132,原始!$H:$H,分類!C$131)</f>
        <v>0</v>
      </c>
      <c r="D132">
        <f>SUMIFS(原始!$C:$C,原始!$A:$A,分類!$A$131,原始!$B:$B,分類!$A132,原始!$H:$H,分類!D$131)</f>
        <v>0</v>
      </c>
      <c r="E132">
        <f>SUMIFS(原始!$C:$C,原始!$A:$A,分類!$A$131,原始!$B:$B,分類!$A132,原始!$H:$H,分類!E$131)</f>
        <v>0</v>
      </c>
    </row>
    <row r="133" spans="1:5" x14ac:dyDescent="0.25">
      <c r="A133" s="1">
        <v>43551</v>
      </c>
      <c r="B133">
        <f>SUMIFS(原始!$C:$C,原始!$A:$A,分類!$A$131,原始!$B:$B,分類!$A133,原始!$H:$H,分類!B$131)</f>
        <v>0</v>
      </c>
      <c r="C133">
        <f>SUMIFS(原始!$C:$C,原始!$A:$A,分類!$A$131,原始!$B:$B,分類!$A133,原始!$H:$H,分類!C$131)</f>
        <v>0</v>
      </c>
      <c r="D133">
        <f>SUMIFS(原始!$C:$C,原始!$A:$A,分類!$A$131,原始!$B:$B,分類!$A133,原始!$H:$H,分類!D$131)</f>
        <v>0</v>
      </c>
      <c r="E133">
        <f>SUMIFS(原始!$C:$C,原始!$A:$A,分類!$A$131,原始!$B:$B,分類!$A133,原始!$H:$H,分類!E$131)</f>
        <v>0</v>
      </c>
    </row>
    <row r="134" spans="1:5" x14ac:dyDescent="0.25">
      <c r="A134" s="1">
        <v>43565</v>
      </c>
      <c r="B134">
        <f>SUMIFS(原始!$C:$C,原始!$A:$A,分類!$A$131,原始!$B:$B,分類!$A134,原始!$H:$H,分類!B$131)</f>
        <v>0</v>
      </c>
      <c r="C134">
        <f>SUMIFS(原始!$C:$C,原始!$A:$A,分類!$A$131,原始!$B:$B,分類!$A134,原始!$H:$H,分類!C$131)</f>
        <v>0</v>
      </c>
      <c r="D134">
        <f>SUMIFS(原始!$C:$C,原始!$A:$A,分類!$A$131,原始!$B:$B,分類!$A134,原始!$H:$H,分類!D$131)</f>
        <v>0</v>
      </c>
      <c r="E134">
        <f>SUMIFS(原始!$C:$C,原始!$A:$A,分類!$A$131,原始!$B:$B,分類!$A134,原始!$H:$H,分類!E$131)</f>
        <v>0</v>
      </c>
    </row>
    <row r="135" spans="1:5" x14ac:dyDescent="0.25">
      <c r="A135" s="1">
        <v>43579</v>
      </c>
      <c r="B135">
        <f>SUMIFS(原始!$C:$C,原始!$A:$A,分類!$A$131,原始!$B:$B,分類!$A135,原始!$H:$H,分類!B$131)</f>
        <v>1</v>
      </c>
      <c r="C135">
        <f>SUMIFS(原始!$C:$C,原始!$A:$A,分類!$A$131,原始!$B:$B,分類!$A135,原始!$H:$H,分類!C$131)</f>
        <v>0</v>
      </c>
      <c r="D135">
        <f>SUMIFS(原始!$C:$C,原始!$A:$A,分類!$A$131,原始!$B:$B,分類!$A135,原始!$H:$H,分類!D$131)</f>
        <v>0</v>
      </c>
      <c r="E135">
        <f>SUMIFS(原始!$C:$C,原始!$A:$A,分類!$A$131,原始!$B:$B,分類!$A135,原始!$H:$H,分類!E$131)</f>
        <v>0</v>
      </c>
    </row>
    <row r="136" spans="1:5" x14ac:dyDescent="0.25">
      <c r="A136" s="1">
        <v>43600</v>
      </c>
      <c r="B136">
        <f>SUMIFS(原始!$C:$C,原始!$A:$A,分類!$A$131,原始!$B:$B,分類!$A136,原始!$H:$H,分類!B$131)</f>
        <v>0</v>
      </c>
      <c r="C136">
        <f>SUMIFS(原始!$C:$C,原始!$A:$A,分類!$A$131,原始!$B:$B,分類!$A136,原始!$H:$H,分類!C$131)</f>
        <v>0</v>
      </c>
      <c r="D136">
        <f>SUMIFS(原始!$C:$C,原始!$A:$A,分類!$A$131,原始!$B:$B,分類!$A136,原始!$H:$H,分類!D$131)</f>
        <v>8</v>
      </c>
      <c r="E136">
        <f>SUMIFS(原始!$C:$C,原始!$A:$A,分類!$A$131,原始!$B:$B,分類!$A136,原始!$H:$H,分類!E$131)</f>
        <v>0</v>
      </c>
    </row>
    <row r="137" spans="1:5" x14ac:dyDescent="0.25">
      <c r="A137" s="1">
        <v>43616</v>
      </c>
      <c r="B137">
        <f>SUMIFS(原始!$C:$C,原始!$A:$A,分類!$A$131,原始!$B:$B,分類!$A137,原始!$H:$H,分類!B$131)</f>
        <v>14</v>
      </c>
      <c r="C137">
        <f>SUMIFS(原始!$C:$C,原始!$A:$A,分類!$A$131,原始!$B:$B,分類!$A137,原始!$H:$H,分類!C$131)</f>
        <v>14</v>
      </c>
      <c r="D137">
        <f>SUMIFS(原始!$C:$C,原始!$A:$A,分類!$A$131,原始!$B:$B,分類!$A137,原始!$H:$H,分類!D$131)</f>
        <v>3</v>
      </c>
      <c r="E137">
        <f>SUMIFS(原始!$C:$C,原始!$A:$A,分類!$A$131,原始!$B:$B,分類!$A137,原始!$H:$H,分類!E$131)</f>
        <v>2</v>
      </c>
    </row>
    <row r="138" spans="1:5" x14ac:dyDescent="0.25">
      <c r="A138" s="1">
        <v>43633</v>
      </c>
      <c r="B138">
        <f>SUMIFS(原始!$C:$C,原始!$A:$A,分類!$A$131,原始!$B:$B,分類!$A138,原始!$H:$H,分類!B$131)</f>
        <v>30</v>
      </c>
      <c r="C138">
        <f>SUMIFS(原始!$C:$C,原始!$A:$A,分類!$A$131,原始!$B:$B,分類!$A138,原始!$H:$H,分類!C$131)</f>
        <v>27</v>
      </c>
      <c r="D138">
        <f>SUMIFS(原始!$C:$C,原始!$A:$A,分類!$A$131,原始!$B:$B,分類!$A138,原始!$H:$H,分類!D$131)</f>
        <v>6</v>
      </c>
      <c r="E138">
        <f>SUMIFS(原始!$C:$C,原始!$A:$A,分類!$A$131,原始!$B:$B,分類!$A138,原始!$H:$H,分類!E$131)</f>
        <v>1</v>
      </c>
    </row>
    <row r="139" spans="1:5" x14ac:dyDescent="0.25">
      <c r="A139" s="1">
        <v>43642</v>
      </c>
      <c r="B139">
        <f>SUMIFS(原始!$C:$C,原始!$A:$A,分類!$A$131,原始!$B:$B,分類!$A139,原始!$H:$H,分類!B$131)</f>
        <v>0</v>
      </c>
      <c r="C139">
        <f>SUMIFS(原始!$C:$C,原始!$A:$A,分類!$A$131,原始!$B:$B,分類!$A139,原始!$H:$H,分類!C$131)</f>
        <v>12</v>
      </c>
      <c r="D139">
        <f>SUMIFS(原始!$C:$C,原始!$A:$A,分類!$A$131,原始!$B:$B,分類!$A139,原始!$H:$H,分類!D$131)</f>
        <v>1</v>
      </c>
      <c r="E139">
        <f>SUMIFS(原始!$C:$C,原始!$A:$A,分類!$A$131,原始!$B:$B,分類!$A139,原始!$H:$H,分類!E$131)</f>
        <v>2</v>
      </c>
    </row>
    <row r="141" spans="1:5" x14ac:dyDescent="0.25">
      <c r="A141" t="s">
        <v>363</v>
      </c>
      <c r="B141" t="s">
        <v>402</v>
      </c>
      <c r="C141" t="s">
        <v>403</v>
      </c>
      <c r="D141" t="s">
        <v>404</v>
      </c>
      <c r="E141" t="s">
        <v>405</v>
      </c>
    </row>
    <row r="142" spans="1:5" x14ac:dyDescent="0.25">
      <c r="A142" s="1">
        <v>43510</v>
      </c>
      <c r="B142">
        <f>SUMIFS(原始!$C:$C,原始!$A:$A,分類!$A$141,原始!$B:$B,分類!$A142,原始!$H:$H,分類!B$141)</f>
        <v>0</v>
      </c>
      <c r="C142">
        <f>SUMIFS(原始!$C:$C,原始!$A:$A,分類!$A$141,原始!$B:$B,分類!$A142,原始!$H:$H,分類!C$141)</f>
        <v>0</v>
      </c>
      <c r="D142">
        <f>SUMIFS(原始!$C:$C,原始!$A:$A,分類!$A$141,原始!$B:$B,分類!$A142,原始!$H:$H,分類!D$141)</f>
        <v>0</v>
      </c>
      <c r="E142">
        <f>SUMIFS(原始!$C:$C,原始!$A:$A,分類!$A$141,原始!$B:$B,分類!$A142,原始!$H:$H,分類!E$141)</f>
        <v>0</v>
      </c>
    </row>
    <row r="143" spans="1:5" x14ac:dyDescent="0.25">
      <c r="A143" s="1">
        <v>43523</v>
      </c>
      <c r="B143">
        <f>SUMIFS(原始!$C:$C,原始!$A:$A,分類!$A$141,原始!$B:$B,分類!$A143,原始!$H:$H,分類!B$141)</f>
        <v>0</v>
      </c>
      <c r="C143">
        <f>SUMIFS(原始!$C:$C,原始!$A:$A,分類!$A$141,原始!$B:$B,分類!$A143,原始!$H:$H,分類!C$141)</f>
        <v>0</v>
      </c>
      <c r="D143">
        <f>SUMIFS(原始!$C:$C,原始!$A:$A,分類!$A$141,原始!$B:$B,分類!$A143,原始!$H:$H,分類!D$141)</f>
        <v>0</v>
      </c>
      <c r="E143">
        <f>SUMIFS(原始!$C:$C,原始!$A:$A,分類!$A$141,原始!$B:$B,分類!$A143,原始!$H:$H,分類!E$141)</f>
        <v>0</v>
      </c>
    </row>
    <row r="144" spans="1:5" x14ac:dyDescent="0.25">
      <c r="A144" s="1">
        <v>43538</v>
      </c>
      <c r="B144">
        <f>SUMIFS(原始!$C:$C,原始!$A:$A,分類!$A$141,原始!$B:$B,分類!$A144,原始!$H:$H,分類!B$141)</f>
        <v>0</v>
      </c>
      <c r="C144">
        <f>SUMIFS(原始!$C:$C,原始!$A:$A,分類!$A$141,原始!$B:$B,分類!$A144,原始!$H:$H,分類!C$141)</f>
        <v>0</v>
      </c>
      <c r="D144">
        <f>SUMIFS(原始!$C:$C,原始!$A:$A,分類!$A$141,原始!$B:$B,分類!$A144,原始!$H:$H,分類!D$141)</f>
        <v>0</v>
      </c>
      <c r="E144">
        <f>SUMIFS(原始!$C:$C,原始!$A:$A,分類!$A$141,原始!$B:$B,分類!$A144,原始!$H:$H,分類!E$141)</f>
        <v>0</v>
      </c>
    </row>
    <row r="145" spans="1:5" x14ac:dyDescent="0.25">
      <c r="A145" s="1">
        <v>43551</v>
      </c>
      <c r="B145">
        <f>SUMIFS(原始!$C:$C,原始!$A:$A,分類!$A$141,原始!$B:$B,分類!$A145,原始!$H:$H,分類!B$141)</f>
        <v>0</v>
      </c>
      <c r="C145">
        <f>SUMIFS(原始!$C:$C,原始!$A:$A,分類!$A$141,原始!$B:$B,分類!$A145,原始!$H:$H,分類!C$141)</f>
        <v>0</v>
      </c>
      <c r="D145">
        <f>SUMIFS(原始!$C:$C,原始!$A:$A,分類!$A$141,原始!$B:$B,分類!$A145,原始!$H:$H,分類!D$141)</f>
        <v>0</v>
      </c>
      <c r="E145">
        <f>SUMIFS(原始!$C:$C,原始!$A:$A,分類!$A$141,原始!$B:$B,分類!$A145,原始!$H:$H,分類!E$141)</f>
        <v>0</v>
      </c>
    </row>
    <row r="146" spans="1:5" x14ac:dyDescent="0.25">
      <c r="A146" s="1">
        <v>43566</v>
      </c>
      <c r="B146">
        <f>SUMIFS(原始!$C:$C,原始!$A:$A,分類!$A$141,原始!$B:$B,分類!$A146,原始!$H:$H,分類!B$141)</f>
        <v>2</v>
      </c>
      <c r="C146">
        <f>SUMIFS(原始!$C:$C,原始!$A:$A,分類!$A$141,原始!$B:$B,分類!$A146,原始!$H:$H,分類!C$141)</f>
        <v>0</v>
      </c>
      <c r="D146">
        <f>SUMIFS(原始!$C:$C,原始!$A:$A,分類!$A$141,原始!$B:$B,分類!$A146,原始!$H:$H,分類!D$141)</f>
        <v>0</v>
      </c>
      <c r="E146">
        <f>SUMIFS(原始!$C:$C,原始!$A:$A,分類!$A$141,原始!$B:$B,分類!$A146,原始!$H:$H,分類!E$141)</f>
        <v>0</v>
      </c>
    </row>
    <row r="147" spans="1:5" x14ac:dyDescent="0.25">
      <c r="A147" s="1">
        <v>43582</v>
      </c>
      <c r="B147">
        <f>SUMIFS(原始!$C:$C,原始!$A:$A,分類!$A$141,原始!$B:$B,分類!$A147,原始!$H:$H,分類!B$141)</f>
        <v>1</v>
      </c>
      <c r="C147">
        <f>SUMIFS(原始!$C:$C,原始!$A:$A,分類!$A$141,原始!$B:$B,分類!$A147,原始!$H:$H,分類!C$141)</f>
        <v>0</v>
      </c>
      <c r="D147">
        <f>SUMIFS(原始!$C:$C,原始!$A:$A,分類!$A$141,原始!$B:$B,分類!$A147,原始!$H:$H,分類!D$141)</f>
        <v>3</v>
      </c>
      <c r="E147">
        <f>SUMIFS(原始!$C:$C,原始!$A:$A,分類!$A$141,原始!$B:$B,分類!$A147,原始!$H:$H,分類!E$141)</f>
        <v>0</v>
      </c>
    </row>
    <row r="148" spans="1:5" x14ac:dyDescent="0.25">
      <c r="A148" s="1">
        <v>43595</v>
      </c>
      <c r="B148">
        <f>SUMIFS(原始!$C:$C,原始!$A:$A,分類!$A$141,原始!$B:$B,分類!$A148,原始!$H:$H,分類!B$141)</f>
        <v>7</v>
      </c>
      <c r="C148">
        <f>SUMIFS(原始!$C:$C,原始!$A:$A,分類!$A$141,原始!$B:$B,分類!$A148,原始!$H:$H,分類!C$141)</f>
        <v>0</v>
      </c>
      <c r="D148">
        <f>SUMIFS(原始!$C:$C,原始!$A:$A,分類!$A$141,原始!$B:$B,分類!$A148,原始!$H:$H,分類!D$141)</f>
        <v>0</v>
      </c>
      <c r="E148">
        <f>SUMIFS(原始!$C:$C,原始!$A:$A,分類!$A$141,原始!$B:$B,分類!$A148,原始!$H:$H,分類!E$141)</f>
        <v>0</v>
      </c>
    </row>
    <row r="149" spans="1:5" x14ac:dyDescent="0.25">
      <c r="A149" s="1">
        <v>43613</v>
      </c>
      <c r="B149">
        <f>SUMIFS(原始!$C:$C,原始!$A:$A,分類!$A$141,原始!$B:$B,分類!$A149,原始!$H:$H,分類!B$141)</f>
        <v>2</v>
      </c>
      <c r="C149">
        <f>SUMIFS(原始!$C:$C,原始!$A:$A,分類!$A$141,原始!$B:$B,分類!$A149,原始!$H:$H,分類!C$141)</f>
        <v>8</v>
      </c>
      <c r="D149">
        <f>SUMIFS(原始!$C:$C,原始!$A:$A,分類!$A$141,原始!$B:$B,分類!$A149,原始!$H:$H,分類!D$141)</f>
        <v>1</v>
      </c>
      <c r="E149">
        <f>SUMIFS(原始!$C:$C,原始!$A:$A,分類!$A$141,原始!$B:$B,分類!$A149,原始!$H:$H,分類!E$141)</f>
        <v>1</v>
      </c>
    </row>
    <row r="151" spans="1:5" x14ac:dyDescent="0.25">
      <c r="A151" t="s">
        <v>400</v>
      </c>
      <c r="B151" t="s">
        <v>402</v>
      </c>
      <c r="C151" t="s">
        <v>403</v>
      </c>
      <c r="D151" t="s">
        <v>404</v>
      </c>
      <c r="E151" t="s">
        <v>405</v>
      </c>
    </row>
    <row r="152" spans="1:5" x14ac:dyDescent="0.25">
      <c r="A152" s="1">
        <v>43510</v>
      </c>
      <c r="B152">
        <f>SUMIFS(原始!$C:$C,原始!$A:$A,分類!$A$151,原始!$B:$B,分類!$A152,原始!$H:$H,分類!B$151)</f>
        <v>0</v>
      </c>
      <c r="C152">
        <f>SUMIFS(原始!$C:$C,原始!$A:$A,分類!$A$151,原始!$B:$B,分類!$A152,原始!$H:$H,分類!C$151)</f>
        <v>0</v>
      </c>
      <c r="D152">
        <f>SUMIFS(原始!$C:$C,原始!$A:$A,分類!$A$151,原始!$B:$B,分類!$A152,原始!$H:$H,分類!D$151)</f>
        <v>0</v>
      </c>
      <c r="E152">
        <f>SUMIFS(原始!$C:$C,原始!$A:$A,分類!$A$151,原始!$B:$B,分類!$A152,原始!$H:$H,分類!E$151)</f>
        <v>0</v>
      </c>
    </row>
    <row r="153" spans="1:5" x14ac:dyDescent="0.25">
      <c r="A153" s="1">
        <v>43523</v>
      </c>
      <c r="B153">
        <f>SUMIFS(原始!$C:$C,原始!$A:$A,分類!$A$151,原始!$B:$B,分類!$A153,原始!$H:$H,分類!B$151)</f>
        <v>0</v>
      </c>
      <c r="C153">
        <f>SUMIFS(原始!$C:$C,原始!$A:$A,分類!$A$151,原始!$B:$B,分類!$A153,原始!$H:$H,分類!C$151)</f>
        <v>0</v>
      </c>
      <c r="D153">
        <f>SUMIFS(原始!$C:$C,原始!$A:$A,分類!$A$151,原始!$B:$B,分類!$A153,原始!$H:$H,分類!D$151)</f>
        <v>0</v>
      </c>
      <c r="E153">
        <f>SUMIFS(原始!$C:$C,原始!$A:$A,分類!$A$151,原始!$B:$B,分類!$A153,原始!$H:$H,分類!E$151)</f>
        <v>0</v>
      </c>
    </row>
    <row r="154" spans="1:5" x14ac:dyDescent="0.25">
      <c r="A154" s="1">
        <v>43538</v>
      </c>
      <c r="B154">
        <f>SUMIFS(原始!$C:$C,原始!$A:$A,分類!$A$151,原始!$B:$B,分類!$A154,原始!$H:$H,分類!B$151)</f>
        <v>0</v>
      </c>
      <c r="C154">
        <f>SUMIFS(原始!$C:$C,原始!$A:$A,分類!$A$151,原始!$B:$B,分類!$A154,原始!$H:$H,分類!C$151)</f>
        <v>0</v>
      </c>
      <c r="D154">
        <f>SUMIFS(原始!$C:$C,原始!$A:$A,分類!$A$151,原始!$B:$B,分類!$A154,原始!$H:$H,分類!D$151)</f>
        <v>0</v>
      </c>
      <c r="E154">
        <f>SUMIFS(原始!$C:$C,原始!$A:$A,分類!$A$151,原始!$B:$B,分類!$A154,原始!$H:$H,分類!E$151)</f>
        <v>0</v>
      </c>
    </row>
    <row r="155" spans="1:5" x14ac:dyDescent="0.25">
      <c r="A155" s="1">
        <v>43551</v>
      </c>
      <c r="B155">
        <f>SUMIFS(原始!$C:$C,原始!$A:$A,分類!$A$151,原始!$B:$B,分類!$A155,原始!$H:$H,分類!B$151)</f>
        <v>0</v>
      </c>
      <c r="C155">
        <f>SUMIFS(原始!$C:$C,原始!$A:$A,分類!$A$151,原始!$B:$B,分類!$A155,原始!$H:$H,分類!C$151)</f>
        <v>0</v>
      </c>
      <c r="D155">
        <f>SUMIFS(原始!$C:$C,原始!$A:$A,分類!$A$151,原始!$B:$B,分類!$A155,原始!$H:$H,分類!D$151)</f>
        <v>0</v>
      </c>
      <c r="E155">
        <f>SUMIFS(原始!$C:$C,原始!$A:$A,分類!$A$151,原始!$B:$B,分類!$A155,原始!$H:$H,分類!E$151)</f>
        <v>0</v>
      </c>
    </row>
    <row r="156" spans="1:5" x14ac:dyDescent="0.25">
      <c r="A156" s="1">
        <v>43566</v>
      </c>
      <c r="B156">
        <f>SUMIFS(原始!$C:$C,原始!$A:$A,分類!$A$151,原始!$B:$B,分類!$A156,原始!$H:$H,分類!B$151)</f>
        <v>0</v>
      </c>
      <c r="C156">
        <f>SUMIFS(原始!$C:$C,原始!$A:$A,分類!$A$151,原始!$B:$B,分類!$A156,原始!$H:$H,分類!C$151)</f>
        <v>0</v>
      </c>
      <c r="D156">
        <f>SUMIFS(原始!$C:$C,原始!$A:$A,分類!$A$151,原始!$B:$B,分類!$A156,原始!$H:$H,分類!D$151)</f>
        <v>0</v>
      </c>
      <c r="E156">
        <f>SUMIFS(原始!$C:$C,原始!$A:$A,分類!$A$151,原始!$B:$B,分類!$A156,原始!$H:$H,分類!E$151)</f>
        <v>0</v>
      </c>
    </row>
    <row r="157" spans="1:5" x14ac:dyDescent="0.25">
      <c r="A157" s="1">
        <v>43582</v>
      </c>
      <c r="B157">
        <f>SUMIFS(原始!$C:$C,原始!$A:$A,分類!$A$151,原始!$B:$B,分類!$A157,原始!$H:$H,分類!B$151)</f>
        <v>0</v>
      </c>
      <c r="C157">
        <f>SUMIFS(原始!$C:$C,原始!$A:$A,分類!$A$151,原始!$B:$B,分類!$A157,原始!$H:$H,分類!C$151)</f>
        <v>0</v>
      </c>
      <c r="D157">
        <f>SUMIFS(原始!$C:$C,原始!$A:$A,分類!$A$151,原始!$B:$B,分類!$A157,原始!$H:$H,分類!D$151)</f>
        <v>0</v>
      </c>
      <c r="E157">
        <f>SUMIFS(原始!$C:$C,原始!$A:$A,分類!$A$151,原始!$B:$B,分類!$A157,原始!$H:$H,分類!E$151)</f>
        <v>0</v>
      </c>
    </row>
    <row r="158" spans="1:5" x14ac:dyDescent="0.25">
      <c r="A158" s="1">
        <v>43595</v>
      </c>
      <c r="B158">
        <f>SUMIFS(原始!$C:$C,原始!$A:$A,分類!$A$151,原始!$B:$B,分類!$A158,原始!$H:$H,分類!B$151)</f>
        <v>0</v>
      </c>
      <c r="C158">
        <f>SUMIFS(原始!$C:$C,原始!$A:$A,分類!$A$151,原始!$B:$B,分類!$A158,原始!$H:$H,分類!C$151)</f>
        <v>0</v>
      </c>
      <c r="D158">
        <f>SUMIFS(原始!$C:$C,原始!$A:$A,分類!$A$151,原始!$B:$B,分類!$A158,原始!$H:$H,分類!D$151)</f>
        <v>0</v>
      </c>
      <c r="E158">
        <f>SUMIFS(原始!$C:$C,原始!$A:$A,分類!$A$151,原始!$B:$B,分類!$A158,原始!$H:$H,分類!E$151)</f>
        <v>0</v>
      </c>
    </row>
    <row r="159" spans="1:5" x14ac:dyDescent="0.25">
      <c r="A159" s="1">
        <v>43613</v>
      </c>
      <c r="B159">
        <f>SUMIFS(原始!$C:$C,原始!$A:$A,分類!$A$151,原始!$B:$B,分類!$A159,原始!$H:$H,分類!B$151)</f>
        <v>7</v>
      </c>
      <c r="C159">
        <f>SUMIFS(原始!$C:$C,原始!$A:$A,分類!$A$151,原始!$B:$B,分類!$A159,原始!$H:$H,分類!C$151)</f>
        <v>1</v>
      </c>
      <c r="D159">
        <f>SUMIFS(原始!$C:$C,原始!$A:$A,分類!$A$151,原始!$B:$B,分類!$A159,原始!$H:$H,分類!D$151)</f>
        <v>1</v>
      </c>
      <c r="E159">
        <f>SUMIFS(原始!$C:$C,原始!$A:$A,分類!$A$151,原始!$B:$B,分類!$A159,原始!$H:$H,分類!E$151)</f>
        <v>0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opLeftCell="A57" workbookViewId="0">
      <selection activeCell="B79" sqref="B79"/>
    </sheetView>
  </sheetViews>
  <sheetFormatPr defaultRowHeight="16.5" x14ac:dyDescent="0.25"/>
  <sheetData>
    <row r="1" spans="1:5" x14ac:dyDescent="0.25">
      <c r="A1" t="s">
        <v>386</v>
      </c>
      <c r="B1" t="s">
        <v>402</v>
      </c>
      <c r="C1" t="s">
        <v>403</v>
      </c>
      <c r="D1" t="s">
        <v>404</v>
      </c>
      <c r="E1" t="s">
        <v>405</v>
      </c>
    </row>
    <row r="2" spans="1:5" ht="16.149999999999999" x14ac:dyDescent="0.3">
      <c r="A2" s="1">
        <v>43537</v>
      </c>
      <c r="B2" s="2">
        <f>分類!B2/SUM('16田區'!$B2:$F2)</f>
        <v>0</v>
      </c>
      <c r="C2" s="2">
        <f>分類!C2/SUM('16田區'!$B2:$F2)</f>
        <v>0</v>
      </c>
      <c r="D2" s="2">
        <f>分類!D2/SUM('16田區'!$B2:$F2)</f>
        <v>0</v>
      </c>
      <c r="E2" s="2">
        <f>分類!E2/SUM('16田區'!$B2:$F2)</f>
        <v>0</v>
      </c>
    </row>
    <row r="3" spans="1:5" ht="16.149999999999999" x14ac:dyDescent="0.3">
      <c r="A3" s="1">
        <v>43551</v>
      </c>
      <c r="B3" s="2">
        <f>分類!B3/SUM('16田區'!$B3:$F3)</f>
        <v>0</v>
      </c>
      <c r="C3" s="2">
        <f>分類!C3/SUM('16田區'!$B3:$F3)</f>
        <v>0</v>
      </c>
      <c r="D3" s="2">
        <f>分類!D3/SUM('16田區'!$B3:$F3)</f>
        <v>0</v>
      </c>
      <c r="E3" s="2">
        <f>分類!E3/SUM('16田區'!$B3:$F3)</f>
        <v>0</v>
      </c>
    </row>
    <row r="4" spans="1:5" ht="16.149999999999999" x14ac:dyDescent="0.3">
      <c r="A4" s="1">
        <v>43565</v>
      </c>
      <c r="B4" s="2">
        <f>分類!B4/SUM('16田區'!$B4:$F4)</f>
        <v>1.7543859649122806E-2</v>
      </c>
      <c r="C4" s="2">
        <f>分類!C4/SUM('16田區'!$B4:$F4)</f>
        <v>1.7543859649122806E-2</v>
      </c>
      <c r="D4" s="2">
        <f>分類!D4/SUM('16田區'!$B4:$F4)</f>
        <v>1.7543859649122806E-2</v>
      </c>
      <c r="E4" s="2">
        <f>分類!E4/SUM('16田區'!$B4:$F4)</f>
        <v>0</v>
      </c>
    </row>
    <row r="5" spans="1:5" ht="16.149999999999999" x14ac:dyDescent="0.3">
      <c r="A5" s="1">
        <v>43579</v>
      </c>
      <c r="B5" s="2">
        <f>分類!B5/SUM('16田區'!$B5:$F5)</f>
        <v>0.10344827586206896</v>
      </c>
      <c r="C5" s="2">
        <f>分類!C5/SUM('16田區'!$B5:$F5)</f>
        <v>5.1724137931034482E-2</v>
      </c>
      <c r="D5" s="2">
        <f>分類!D5/SUM('16田區'!$B5:$F5)</f>
        <v>5.1724137931034482E-2</v>
      </c>
      <c r="E5" s="2">
        <f>分類!E5/SUM('16田區'!$B5:$F5)</f>
        <v>8.6206896551724137E-3</v>
      </c>
    </row>
    <row r="6" spans="1:5" ht="16.149999999999999" x14ac:dyDescent="0.3">
      <c r="A6" s="1">
        <v>43600</v>
      </c>
      <c r="B6" s="2">
        <f>分類!B6/SUM('16田區'!$B6:$F6)</f>
        <v>8.1081081081081086E-2</v>
      </c>
      <c r="C6" s="2">
        <f>分類!C6/SUM('16田區'!$B6:$F6)</f>
        <v>1.3513513513513514E-2</v>
      </c>
      <c r="D6" s="2">
        <f>分類!D6/SUM('16田區'!$B6:$F6)</f>
        <v>5.4054054054054057E-2</v>
      </c>
      <c r="E6" s="2">
        <f>分類!E6/SUM('16田區'!$B6:$F6)</f>
        <v>0</v>
      </c>
    </row>
    <row r="7" spans="1:5" ht="16.149999999999999" x14ac:dyDescent="0.3">
      <c r="A7" s="1">
        <v>43616</v>
      </c>
      <c r="B7" s="2">
        <f>分類!B7/SUM('16田區'!$B7:$F7)</f>
        <v>0.12307692307692308</v>
      </c>
      <c r="C7" s="2">
        <f>分類!C7/SUM('16田區'!$B7:$F7)</f>
        <v>3.0769230769230771E-2</v>
      </c>
      <c r="D7" s="2">
        <f>分類!D7/SUM('16田區'!$B7:$F7)</f>
        <v>1.5384615384615385E-2</v>
      </c>
      <c r="E7" s="2">
        <f>分類!E7/SUM('16田區'!$B7:$F7)</f>
        <v>3.0769230769230771E-2</v>
      </c>
    </row>
    <row r="8" spans="1:5" ht="16.149999999999999" x14ac:dyDescent="0.3">
      <c r="A8" s="1">
        <v>43633</v>
      </c>
      <c r="B8" s="2">
        <f>分類!B8/SUM('16田區'!$B8:$F8)</f>
        <v>8.3333333333333329E-2</v>
      </c>
      <c r="C8" s="2">
        <f>分類!C8/SUM('16田區'!$B8:$F8)</f>
        <v>3.3333333333333333E-2</v>
      </c>
      <c r="D8" s="2">
        <f>分類!D8/SUM('16田區'!$B8:$F8)</f>
        <v>0.11666666666666667</v>
      </c>
      <c r="E8" s="2">
        <f>分類!E8/SUM('16田區'!$B8:$F8)</f>
        <v>0</v>
      </c>
    </row>
    <row r="9" spans="1:5" ht="16.149999999999999" x14ac:dyDescent="0.3">
      <c r="A9" s="1">
        <v>43642</v>
      </c>
      <c r="B9" s="2">
        <f>分類!B9/SUM('16田區'!$B9:$F9)</f>
        <v>0.21621621621621623</v>
      </c>
      <c r="C9" s="2">
        <f>分類!C9/SUM('16田區'!$B9:$F9)</f>
        <v>0.27027027027027029</v>
      </c>
      <c r="D9" s="2">
        <f>分類!D9/SUM('16田區'!$B9:$F9)</f>
        <v>8.1081081081081086E-2</v>
      </c>
      <c r="E9" s="2">
        <f>分類!E9/SUM('16田區'!$B9:$F9)</f>
        <v>0</v>
      </c>
    </row>
    <row r="11" spans="1:5" x14ac:dyDescent="0.25">
      <c r="A11" t="s">
        <v>222</v>
      </c>
      <c r="B11" t="s">
        <v>402</v>
      </c>
      <c r="C11" t="s">
        <v>403</v>
      </c>
      <c r="D11" t="s">
        <v>404</v>
      </c>
      <c r="E11" t="s">
        <v>405</v>
      </c>
    </row>
    <row r="12" spans="1:5" ht="16.149999999999999" x14ac:dyDescent="0.3">
      <c r="A12" s="1">
        <v>43537</v>
      </c>
      <c r="B12" s="2">
        <f>分類!B12/SUM('16田區'!$B12:$F12)</f>
        <v>0</v>
      </c>
      <c r="C12" s="2">
        <f>分類!C12/SUM('16田區'!$B12:$F12)</f>
        <v>8.3333333333333329E-2</v>
      </c>
      <c r="D12" s="2">
        <f>分類!D12/SUM('16田區'!$B12:$F12)</f>
        <v>0</v>
      </c>
      <c r="E12" s="2">
        <f>分類!E12/SUM('16田區'!$B12:$F12)</f>
        <v>0</v>
      </c>
    </row>
    <row r="13" spans="1:5" ht="16.149999999999999" x14ac:dyDescent="0.3">
      <c r="A13" s="1">
        <v>43551</v>
      </c>
      <c r="B13" s="2">
        <f>分類!B13/SUM('16田區'!$B13:$F13)</f>
        <v>4.6296296296296294E-3</v>
      </c>
      <c r="C13" s="2">
        <f>分類!C13/SUM('16田區'!$B13:$F13)</f>
        <v>1.3888888888888888E-2</v>
      </c>
      <c r="D13" s="2">
        <f>分類!D13/SUM('16田區'!$B13:$F13)</f>
        <v>0</v>
      </c>
      <c r="E13" s="2">
        <f>分類!E13/SUM('16田區'!$B13:$F13)</f>
        <v>0</v>
      </c>
    </row>
    <row r="14" spans="1:5" ht="16.149999999999999" x14ac:dyDescent="0.3">
      <c r="A14" s="1">
        <v>43565</v>
      </c>
      <c r="B14" s="2">
        <f>分類!B14/SUM('16田區'!$B14:$F14)</f>
        <v>9.9206349206349201E-3</v>
      </c>
      <c r="C14" s="2">
        <f>分類!C14/SUM('16田區'!$B14:$F14)</f>
        <v>7.9365079365079361E-3</v>
      </c>
      <c r="D14" s="2">
        <f>分類!D14/SUM('16田區'!$B14:$F14)</f>
        <v>1.984126984126984E-3</v>
      </c>
      <c r="E14" s="2">
        <f>分類!E14/SUM('16田區'!$B14:$F14)</f>
        <v>1.984126984126984E-3</v>
      </c>
    </row>
    <row r="15" spans="1:5" ht="16.149999999999999" x14ac:dyDescent="0.3">
      <c r="A15" s="1">
        <v>43579</v>
      </c>
      <c r="B15" s="2">
        <f>分類!B15/SUM('16田區'!$B15:$F15)</f>
        <v>8.3601286173633438E-2</v>
      </c>
      <c r="C15" s="2">
        <f>分類!C15/SUM('16田區'!$B15:$F15)</f>
        <v>4.8231511254019289E-2</v>
      </c>
      <c r="D15" s="2">
        <f>分類!D15/SUM('16田區'!$B15:$F15)</f>
        <v>7.0739549839228297E-2</v>
      </c>
      <c r="E15" s="2">
        <f>分類!E15/SUM('16田區'!$B15:$F15)</f>
        <v>9.6463022508038593E-3</v>
      </c>
    </row>
    <row r="16" spans="1:5" ht="16.149999999999999" x14ac:dyDescent="0.3">
      <c r="A16" s="1">
        <v>43600</v>
      </c>
      <c r="B16" s="2">
        <f>分類!B16/SUM('16田區'!$B16:$F16)</f>
        <v>0.22932330827067668</v>
      </c>
      <c r="C16" s="2">
        <f>分類!C16/SUM('16田區'!$B16:$F16)</f>
        <v>0.18045112781954886</v>
      </c>
      <c r="D16" s="2">
        <f>分類!D16/SUM('16田區'!$B16:$F16)</f>
        <v>3.7593984962406013E-2</v>
      </c>
      <c r="E16" s="2">
        <f>分類!E16/SUM('16田區'!$B16:$F16)</f>
        <v>7.5187969924812026E-3</v>
      </c>
    </row>
    <row r="17" spans="1:5" ht="16.149999999999999" x14ac:dyDescent="0.3">
      <c r="A17" s="1">
        <v>43616</v>
      </c>
      <c r="B17" s="2">
        <f>分類!B17/SUM('16田區'!$B17:$F17)</f>
        <v>9.4827586206896547E-2</v>
      </c>
      <c r="C17" s="2">
        <f>分類!C17/SUM('16田區'!$B17:$F17)</f>
        <v>0.44827586206896552</v>
      </c>
      <c r="D17" s="2">
        <f>分類!D17/SUM('16田區'!$B17:$F17)</f>
        <v>1.7241379310344827E-2</v>
      </c>
      <c r="E17" s="2">
        <f>分類!E17/SUM('16田區'!$B17:$F17)</f>
        <v>0.14655172413793102</v>
      </c>
    </row>
    <row r="18" spans="1:5" ht="16.149999999999999" x14ac:dyDescent="0.3">
      <c r="A18" s="1">
        <v>43633</v>
      </c>
      <c r="B18" s="2">
        <f>分類!B18/SUM('16田區'!$B18:$F18)</f>
        <v>0.23232323232323232</v>
      </c>
      <c r="C18" s="2">
        <f>分類!C18/SUM('16田區'!$B18:$F18)</f>
        <v>0.46717171717171718</v>
      </c>
      <c r="D18" s="2">
        <f>分類!D18/SUM('16田區'!$B18:$F18)</f>
        <v>6.0606060606060608E-2</v>
      </c>
      <c r="E18" s="2">
        <f>分類!E18/SUM('16田區'!$B18:$F18)</f>
        <v>2.0202020202020204E-2</v>
      </c>
    </row>
    <row r="19" spans="1:5" ht="16.149999999999999" x14ac:dyDescent="0.3">
      <c r="A19" s="1">
        <v>43642</v>
      </c>
      <c r="B19" s="2">
        <f>分類!B19/SUM('16田區'!$B19:$F19)</f>
        <v>7.6335877862595417E-3</v>
      </c>
      <c r="C19" s="2">
        <f>分類!C19/SUM('16田區'!$B19:$F19)</f>
        <v>0.59541984732824427</v>
      </c>
      <c r="D19" s="2">
        <f>分類!D19/SUM('16田區'!$B19:$F19)</f>
        <v>7.6335877862595417E-3</v>
      </c>
      <c r="E19" s="2">
        <f>分類!E19/SUM('16田區'!$B19:$F19)</f>
        <v>6.1068702290076333E-2</v>
      </c>
    </row>
    <row r="21" spans="1:5" x14ac:dyDescent="0.25">
      <c r="A21" t="s">
        <v>250</v>
      </c>
      <c r="B21" t="s">
        <v>402</v>
      </c>
      <c r="C21" t="s">
        <v>403</v>
      </c>
      <c r="D21" t="s">
        <v>404</v>
      </c>
      <c r="E21" t="s">
        <v>405</v>
      </c>
    </row>
    <row r="22" spans="1:5" ht="16.149999999999999" x14ac:dyDescent="0.3">
      <c r="A22" s="11">
        <v>43537</v>
      </c>
      <c r="B22" s="2" t="e">
        <f>分類!B22/SUM('16田區'!$B22:$F22)</f>
        <v>#DIV/0!</v>
      </c>
      <c r="C22" s="2" t="e">
        <f>分類!C22/SUM('16田區'!$B22:$F22)</f>
        <v>#DIV/0!</v>
      </c>
      <c r="D22" s="2" t="e">
        <f>分類!D22/SUM('16田區'!$B22:$F22)</f>
        <v>#DIV/0!</v>
      </c>
      <c r="E22" s="2" t="e">
        <f>分類!E22/SUM('16田區'!$B22:$F22)</f>
        <v>#DIV/0!</v>
      </c>
    </row>
    <row r="23" spans="1:5" ht="16.149999999999999" x14ac:dyDescent="0.3">
      <c r="A23" s="11">
        <v>43551</v>
      </c>
      <c r="B23" s="2" t="e">
        <f>分類!B23/SUM('16田區'!$B23:$F23)</f>
        <v>#DIV/0!</v>
      </c>
      <c r="C23" s="2" t="e">
        <f>分類!C23/SUM('16田區'!$B23:$F23)</f>
        <v>#DIV/0!</v>
      </c>
      <c r="D23" s="2" t="e">
        <f>分類!D23/SUM('16田區'!$B23:$F23)</f>
        <v>#DIV/0!</v>
      </c>
      <c r="E23" s="2" t="e">
        <f>分類!E23/SUM('16田區'!$B23:$F23)</f>
        <v>#DIV/0!</v>
      </c>
    </row>
    <row r="24" spans="1:5" ht="16.149999999999999" x14ac:dyDescent="0.3">
      <c r="A24" s="1">
        <v>43565</v>
      </c>
      <c r="B24" s="2">
        <f>分類!B24/SUM('16田區'!$B24:$F24)</f>
        <v>5.9171597633136093E-3</v>
      </c>
      <c r="C24" s="2">
        <f>分類!C24/SUM('16田區'!$B24:$F24)</f>
        <v>0</v>
      </c>
      <c r="D24" s="2">
        <f>分類!D24/SUM('16田區'!$B24:$F24)</f>
        <v>0</v>
      </c>
      <c r="E24" s="2">
        <f>分類!E24/SUM('16田區'!$B24:$F24)</f>
        <v>0</v>
      </c>
    </row>
    <row r="25" spans="1:5" ht="16.149999999999999" x14ac:dyDescent="0.3">
      <c r="A25" s="1">
        <v>43579</v>
      </c>
      <c r="B25" s="2">
        <f>分類!B25/SUM('16田區'!$B25:$F25)</f>
        <v>0</v>
      </c>
      <c r="C25" s="2">
        <f>分類!C25/SUM('16田區'!$B25:$F25)</f>
        <v>2.0920502092050208E-2</v>
      </c>
      <c r="D25" s="2">
        <f>分類!D25/SUM('16田區'!$B25:$F25)</f>
        <v>4.1841004184100415E-3</v>
      </c>
      <c r="E25" s="2">
        <f>分類!E25/SUM('16田區'!$B25:$F25)</f>
        <v>0</v>
      </c>
    </row>
    <row r="26" spans="1:5" ht="16.149999999999999" x14ac:dyDescent="0.3">
      <c r="A26" s="1">
        <v>43600</v>
      </c>
      <c r="B26" s="2">
        <f>分類!B26/SUM('16田區'!$B26:$F26)</f>
        <v>6.7226890756302518E-2</v>
      </c>
      <c r="C26" s="2">
        <f>分類!C26/SUM('16田區'!$B26:$F26)</f>
        <v>0.13445378151260504</v>
      </c>
      <c r="D26" s="2">
        <f>分類!D26/SUM('16田區'!$B26:$F26)</f>
        <v>0.17647058823529413</v>
      </c>
      <c r="E26" s="2">
        <f>分類!E26/SUM('16田區'!$B26:$F26)</f>
        <v>1.680672268907563E-2</v>
      </c>
    </row>
    <row r="27" spans="1:5" ht="16.149999999999999" x14ac:dyDescent="0.3">
      <c r="A27" s="1">
        <v>43616</v>
      </c>
      <c r="B27" s="2">
        <f>分類!B27/SUM('16田區'!$B27:$F27)</f>
        <v>0.56195965417867433</v>
      </c>
      <c r="C27" s="2">
        <f>分類!C27/SUM('16田區'!$B27:$F27)</f>
        <v>0.12680115273775217</v>
      </c>
      <c r="D27" s="2">
        <f>分類!D27/SUM('16田區'!$B27:$F27)</f>
        <v>3.4582132564841501E-2</v>
      </c>
      <c r="E27" s="2">
        <f>分類!E27/SUM('16田區'!$B27:$F27)</f>
        <v>0</v>
      </c>
    </row>
    <row r="28" spans="1:5" ht="16.149999999999999" x14ac:dyDescent="0.3">
      <c r="A28" s="1">
        <v>43633</v>
      </c>
      <c r="B28" s="2">
        <f>分類!B28/SUM('16田區'!$B28:$F28)</f>
        <v>3.3333333333333333E-2</v>
      </c>
      <c r="C28" s="2">
        <f>分類!C28/SUM('16田區'!$B28:$F28)</f>
        <v>0.05</v>
      </c>
      <c r="D28" s="2">
        <f>分類!D28/SUM('16田區'!$B28:$F28)</f>
        <v>0.05</v>
      </c>
      <c r="E28" s="2">
        <f>分類!E28/SUM('16田區'!$B28:$F28)</f>
        <v>1.6666666666666666E-2</v>
      </c>
    </row>
    <row r="29" spans="1:5" ht="16.149999999999999" x14ac:dyDescent="0.3">
      <c r="A29" s="1">
        <v>43642</v>
      </c>
      <c r="B29" s="2">
        <f>分類!B29/SUM('16田區'!$B29:$F29)</f>
        <v>0</v>
      </c>
      <c r="C29" s="2">
        <f>分類!C29/SUM('16田區'!$B29:$F29)</f>
        <v>8.4210526315789472E-2</v>
      </c>
      <c r="D29" s="2">
        <f>分類!D29/SUM('16田區'!$B29:$F29)</f>
        <v>5.2631578947368418E-2</v>
      </c>
      <c r="E29" s="2">
        <f>分類!E29/SUM('16田區'!$B29:$F29)</f>
        <v>0.12631578947368421</v>
      </c>
    </row>
    <row r="31" spans="1:5" x14ac:dyDescent="0.25">
      <c r="A31" t="s">
        <v>391</v>
      </c>
      <c r="B31" t="s">
        <v>402</v>
      </c>
      <c r="C31" t="s">
        <v>403</v>
      </c>
      <c r="D31" t="s">
        <v>404</v>
      </c>
      <c r="E31" t="s">
        <v>405</v>
      </c>
    </row>
    <row r="32" spans="1:5" ht="16.149999999999999" x14ac:dyDescent="0.3">
      <c r="A32" s="11">
        <v>43537</v>
      </c>
      <c r="B32" s="2" t="e">
        <f>分類!B32/SUM('16田區'!$B32:$F32)</f>
        <v>#DIV/0!</v>
      </c>
      <c r="C32" s="2" t="e">
        <f>分類!C32/SUM('16田區'!$B32:$F32)</f>
        <v>#DIV/0!</v>
      </c>
      <c r="D32" s="2" t="e">
        <f>分類!D32/SUM('16田區'!$B32:$F32)</f>
        <v>#DIV/0!</v>
      </c>
      <c r="E32" s="2" t="e">
        <f>分類!E32/SUM('16田區'!$B32:$F32)</f>
        <v>#DIV/0!</v>
      </c>
    </row>
    <row r="33" spans="1:5" ht="16.149999999999999" x14ac:dyDescent="0.3">
      <c r="A33" s="1">
        <v>43551</v>
      </c>
      <c r="B33" s="2">
        <f>分類!B33/SUM('16田區'!$B33:$F33)</f>
        <v>0</v>
      </c>
      <c r="C33" s="2">
        <f>分類!C33/SUM('16田區'!$B33:$F33)</f>
        <v>0</v>
      </c>
      <c r="D33" s="2">
        <f>分類!D33/SUM('16田區'!$B33:$F33)</f>
        <v>0</v>
      </c>
      <c r="E33" s="2">
        <f>分類!E33/SUM('16田區'!$B33:$F33)</f>
        <v>0</v>
      </c>
    </row>
    <row r="34" spans="1:5" ht="16.149999999999999" x14ac:dyDescent="0.3">
      <c r="A34" s="1">
        <v>43565</v>
      </c>
      <c r="B34" s="2">
        <f>分類!B34/SUM('16田區'!$B34:$F34)</f>
        <v>2.1505376344086023E-2</v>
      </c>
      <c r="C34" s="2">
        <f>分類!C34/SUM('16田區'!$B34:$F34)</f>
        <v>0</v>
      </c>
      <c r="D34" s="2">
        <f>分類!D34/SUM('16田區'!$B34:$F34)</f>
        <v>1.0752688172043012E-2</v>
      </c>
      <c r="E34" s="2">
        <f>分類!E34/SUM('16田區'!$B34:$F34)</f>
        <v>0</v>
      </c>
    </row>
    <row r="35" spans="1:5" ht="16.149999999999999" x14ac:dyDescent="0.3">
      <c r="A35" s="1">
        <v>43579</v>
      </c>
      <c r="B35" s="2">
        <f>分類!B35/SUM('16田區'!$B35:$F35)</f>
        <v>0.20547945205479451</v>
      </c>
      <c r="C35" s="2">
        <f>分類!C35/SUM('16田區'!$B35:$F35)</f>
        <v>0</v>
      </c>
      <c r="D35" s="2">
        <f>分類!D35/SUM('16田區'!$B35:$F35)</f>
        <v>0.13013698630136986</v>
      </c>
      <c r="E35" s="2">
        <f>分類!E35/SUM('16田區'!$B35:$F35)</f>
        <v>6.8493150684931503E-3</v>
      </c>
    </row>
    <row r="36" spans="1:5" ht="16.149999999999999" x14ac:dyDescent="0.3">
      <c r="A36" s="1">
        <v>43600</v>
      </c>
      <c r="B36" s="2">
        <f>分類!B36/SUM('16田區'!$B36:$F36)</f>
        <v>0.51515151515151514</v>
      </c>
      <c r="C36" s="2">
        <f>分類!C36/SUM('16田區'!$B36:$F36)</f>
        <v>3.0303030303030304E-2</v>
      </c>
      <c r="D36" s="2">
        <f>分類!D36/SUM('16田區'!$B36:$F36)</f>
        <v>7.575757575757576E-2</v>
      </c>
      <c r="E36" s="2">
        <f>分類!E36/SUM('16田區'!$B36:$F36)</f>
        <v>1.5151515151515152E-2</v>
      </c>
    </row>
    <row r="37" spans="1:5" ht="16.149999999999999" x14ac:dyDescent="0.3">
      <c r="A37" s="1">
        <v>43616</v>
      </c>
      <c r="B37" s="2">
        <f>分類!B37/SUM('16田區'!$B37:$F37)</f>
        <v>0.56218905472636815</v>
      </c>
      <c r="C37" s="2">
        <f>分類!C37/SUM('16田區'!$B37:$F37)</f>
        <v>0.1044776119402985</v>
      </c>
      <c r="D37" s="2">
        <f>分類!D37/SUM('16田區'!$B37:$F37)</f>
        <v>4.975124378109453E-2</v>
      </c>
      <c r="E37" s="2">
        <f>分類!E37/SUM('16田區'!$B37:$F37)</f>
        <v>0</v>
      </c>
    </row>
    <row r="38" spans="1:5" ht="16.149999999999999" x14ac:dyDescent="0.3">
      <c r="A38" s="1">
        <v>43633</v>
      </c>
      <c r="B38" s="2">
        <f>分類!B38/SUM('16田區'!$B38:$F38)</f>
        <v>0.27814569536423839</v>
      </c>
      <c r="C38" s="2">
        <f>分類!C38/SUM('16田區'!$B38:$F38)</f>
        <v>0.27152317880794702</v>
      </c>
      <c r="D38" s="2">
        <f>分類!D38/SUM('16田區'!$B38:$F38)</f>
        <v>8.6092715231788075E-2</v>
      </c>
      <c r="E38" s="2">
        <f>分類!E38/SUM('16田區'!$B38:$F38)</f>
        <v>1.3245033112582781E-2</v>
      </c>
    </row>
    <row r="39" spans="1:5" ht="16.149999999999999" x14ac:dyDescent="0.3">
      <c r="A39" s="1">
        <v>43642</v>
      </c>
      <c r="B39" s="2">
        <f>分類!B39/SUM('16田區'!$B39:$F39)</f>
        <v>0.22222222222222221</v>
      </c>
      <c r="C39" s="2">
        <f>分類!C39/SUM('16田區'!$B39:$F39)</f>
        <v>0.17777777777777778</v>
      </c>
      <c r="D39" s="2">
        <f>分類!D39/SUM('16田區'!$B39:$F39)</f>
        <v>0.2</v>
      </c>
      <c r="E39" s="2">
        <f>分類!E39/SUM('16田區'!$B39:$F39)</f>
        <v>0</v>
      </c>
    </row>
    <row r="41" spans="1:5" x14ac:dyDescent="0.25">
      <c r="A41" t="s">
        <v>392</v>
      </c>
      <c r="B41" t="s">
        <v>402</v>
      </c>
      <c r="C41" t="s">
        <v>403</v>
      </c>
      <c r="D41" t="s">
        <v>404</v>
      </c>
      <c r="E41" t="s">
        <v>405</v>
      </c>
    </row>
    <row r="42" spans="1:5" ht="16.149999999999999" x14ac:dyDescent="0.3">
      <c r="A42" s="1">
        <v>43537</v>
      </c>
      <c r="B42" s="2">
        <f>分類!B42/SUM('16田區'!$B42:$F42)</f>
        <v>0</v>
      </c>
      <c r="C42" s="2">
        <f>分類!C42/SUM('16田區'!$B42:$F42)</f>
        <v>0</v>
      </c>
      <c r="D42" s="2">
        <f>分類!D42/SUM('16田區'!$B42:$F42)</f>
        <v>0</v>
      </c>
      <c r="E42" s="2">
        <f>分類!E42/SUM('16田區'!$B42:$F42)</f>
        <v>0</v>
      </c>
    </row>
    <row r="43" spans="1:5" ht="16.149999999999999" x14ac:dyDescent="0.3">
      <c r="A43" s="1">
        <v>43551</v>
      </c>
      <c r="B43" s="2">
        <f>分類!B43/SUM('16田區'!$B43:$F43)</f>
        <v>0</v>
      </c>
      <c r="C43" s="2">
        <f>分類!C43/SUM('16田區'!$B43:$F43)</f>
        <v>4.5454545454545456E-2</v>
      </c>
      <c r="D43" s="2">
        <f>分類!D43/SUM('16田區'!$B43:$F43)</f>
        <v>9.0909090909090912E-2</v>
      </c>
      <c r="E43" s="2">
        <f>分類!E43/SUM('16田區'!$B43:$F43)</f>
        <v>0</v>
      </c>
    </row>
    <row r="44" spans="1:5" ht="16.149999999999999" x14ac:dyDescent="0.3">
      <c r="A44" s="1">
        <v>43565</v>
      </c>
      <c r="B44" s="2">
        <f>分類!B44/SUM('16田區'!$B44:$F44)</f>
        <v>0.04</v>
      </c>
      <c r="C44" s="2">
        <f>分類!C44/SUM('16田區'!$B44:$F44)</f>
        <v>0.06</v>
      </c>
      <c r="D44" s="2">
        <f>分類!D44/SUM('16田區'!$B44:$F44)</f>
        <v>0.04</v>
      </c>
      <c r="E44" s="2">
        <f>分類!E44/SUM('16田區'!$B44:$F44)</f>
        <v>0</v>
      </c>
    </row>
    <row r="45" spans="1:5" ht="16.149999999999999" x14ac:dyDescent="0.3">
      <c r="A45" s="1">
        <v>43579</v>
      </c>
      <c r="B45" s="2">
        <f>分類!B45/SUM('16田區'!$B45:$F45)</f>
        <v>9.5505617977528087E-2</v>
      </c>
      <c r="C45" s="2">
        <f>分類!C45/SUM('16田區'!$B45:$F45)</f>
        <v>8.98876404494382E-2</v>
      </c>
      <c r="D45" s="2">
        <f>分類!D45/SUM('16田區'!$B45:$F45)</f>
        <v>6.741573033707865E-2</v>
      </c>
      <c r="E45" s="2">
        <f>分類!E45/SUM('16田區'!$B45:$F45)</f>
        <v>5.6179775280898875E-3</v>
      </c>
    </row>
    <row r="46" spans="1:5" ht="16.149999999999999" x14ac:dyDescent="0.3">
      <c r="A46" s="1">
        <v>43600</v>
      </c>
      <c r="B46" s="2">
        <f>分類!B46/SUM('16田區'!$B46:$F46)</f>
        <v>2.1739130434782608E-2</v>
      </c>
      <c r="C46" s="2">
        <f>分類!C46/SUM('16田區'!$B46:$F46)</f>
        <v>0.33695652173913043</v>
      </c>
      <c r="D46" s="2">
        <f>分類!D46/SUM('16田區'!$B46:$F46)</f>
        <v>0.11956521739130435</v>
      </c>
      <c r="E46" s="2">
        <f>分類!E46/SUM('16田區'!$B46:$F46)</f>
        <v>3.2608695652173912E-2</v>
      </c>
    </row>
    <row r="47" spans="1:5" ht="16.149999999999999" x14ac:dyDescent="0.3">
      <c r="A47" s="1">
        <v>43616</v>
      </c>
      <c r="B47" s="2">
        <f>分類!B47/SUM('16田區'!$B47:$F47)</f>
        <v>0.14975845410628019</v>
      </c>
      <c r="C47" s="2">
        <f>分類!C47/SUM('16田區'!$B47:$F47)</f>
        <v>0.65217391304347827</v>
      </c>
      <c r="D47" s="2">
        <f>分類!D47/SUM('16田區'!$B47:$F47)</f>
        <v>9.6618357487922701E-3</v>
      </c>
      <c r="E47" s="2">
        <f>分類!E47/SUM('16田區'!$B47:$F47)</f>
        <v>3.864734299516908E-2</v>
      </c>
    </row>
    <row r="48" spans="1:5" ht="16.149999999999999" x14ac:dyDescent="0.3">
      <c r="A48" s="1">
        <v>43633</v>
      </c>
      <c r="B48" s="2">
        <f>分類!B48/SUM('16田區'!$B48:$F48)</f>
        <v>0.12941176470588237</v>
      </c>
      <c r="C48" s="2">
        <f>分類!C48/SUM('16田區'!$B48:$F48)</f>
        <v>0.67843137254901964</v>
      </c>
      <c r="D48" s="2">
        <f>分類!D48/SUM('16田區'!$B48:$F48)</f>
        <v>5.4901960784313725E-2</v>
      </c>
      <c r="E48" s="2">
        <f>分類!E48/SUM('16田區'!$B48:$F48)</f>
        <v>3.9215686274509803E-3</v>
      </c>
    </row>
    <row r="49" spans="1:5" ht="16.149999999999999" x14ac:dyDescent="0.3">
      <c r="A49" s="1">
        <v>43642</v>
      </c>
      <c r="B49" s="2">
        <f>分類!B49/SUM('16田區'!$B49:$F49)</f>
        <v>0</v>
      </c>
      <c r="C49" s="2">
        <f>分類!C49/SUM('16田區'!$B49:$F49)</f>
        <v>0.70114942528735635</v>
      </c>
      <c r="D49" s="2">
        <f>分類!D49/SUM('16田區'!$B49:$F49)</f>
        <v>4.5977011494252873E-2</v>
      </c>
      <c r="E49" s="2">
        <f>分類!E49/SUM('16田區'!$B49:$F49)</f>
        <v>6.8965517241379309E-2</v>
      </c>
    </row>
    <row r="51" spans="1:5" x14ac:dyDescent="0.25">
      <c r="A51" t="s">
        <v>393</v>
      </c>
      <c r="B51" t="s">
        <v>402</v>
      </c>
      <c r="C51" t="s">
        <v>403</v>
      </c>
      <c r="D51" t="s">
        <v>404</v>
      </c>
      <c r="E51" t="s">
        <v>405</v>
      </c>
    </row>
    <row r="52" spans="1:5" ht="16.149999999999999" x14ac:dyDescent="0.3">
      <c r="A52" s="11">
        <v>43537</v>
      </c>
      <c r="B52" s="2" t="e">
        <f>分類!B52/SUM('16田區'!$B52:$F52)</f>
        <v>#DIV/0!</v>
      </c>
      <c r="C52" s="2" t="e">
        <f>分類!C52/SUM('16田區'!$B52:$F52)</f>
        <v>#DIV/0!</v>
      </c>
      <c r="D52" s="2" t="e">
        <f>分類!D52/SUM('16田區'!$B52:$F52)</f>
        <v>#DIV/0!</v>
      </c>
      <c r="E52" s="2" t="e">
        <f>分類!E52/SUM('16田區'!$B52:$F52)</f>
        <v>#DIV/0!</v>
      </c>
    </row>
    <row r="53" spans="1:5" ht="16.149999999999999" x14ac:dyDescent="0.3">
      <c r="A53" s="1">
        <v>43551</v>
      </c>
      <c r="B53" s="2">
        <f>分類!B53/SUM('16田區'!$B53:$F53)</f>
        <v>0</v>
      </c>
      <c r="C53" s="2">
        <f>分類!C53/SUM('16田區'!$B53:$F53)</f>
        <v>0</v>
      </c>
      <c r="D53" s="2">
        <f>分類!D53/SUM('16田區'!$B53:$F53)</f>
        <v>0</v>
      </c>
      <c r="E53" s="2">
        <f>分類!E53/SUM('16田區'!$B53:$F53)</f>
        <v>0</v>
      </c>
    </row>
    <row r="54" spans="1:5" ht="16.149999999999999" x14ac:dyDescent="0.3">
      <c r="A54" s="1">
        <v>43565</v>
      </c>
      <c r="B54" s="2">
        <f>分類!B54/SUM('16田區'!$B54:$F54)</f>
        <v>0</v>
      </c>
      <c r="C54" s="2">
        <f>分類!C54/SUM('16田區'!$B54:$F54)</f>
        <v>0</v>
      </c>
      <c r="D54" s="2">
        <f>分類!D54/SUM('16田區'!$B54:$F54)</f>
        <v>0</v>
      </c>
      <c r="E54" s="2">
        <f>分類!E54/SUM('16田區'!$B54:$F54)</f>
        <v>0</v>
      </c>
    </row>
    <row r="55" spans="1:5" ht="16.149999999999999" x14ac:dyDescent="0.3">
      <c r="A55" s="1">
        <v>43579</v>
      </c>
      <c r="B55" s="2">
        <f>分類!B55/SUM('16田區'!$B55:$F55)</f>
        <v>1.2500000000000001E-2</v>
      </c>
      <c r="C55" s="2">
        <f>分類!C55/SUM('16田區'!$B55:$F55)</f>
        <v>1.2500000000000001E-2</v>
      </c>
      <c r="D55" s="2">
        <f>分類!D55/SUM('16田區'!$B55:$F55)</f>
        <v>1.2500000000000001E-2</v>
      </c>
      <c r="E55" s="2">
        <f>分類!E55/SUM('16田區'!$B55:$F55)</f>
        <v>0</v>
      </c>
    </row>
    <row r="56" spans="1:5" ht="16.149999999999999" x14ac:dyDescent="0.3">
      <c r="A56" s="1">
        <v>43600</v>
      </c>
      <c r="B56" s="2">
        <f>分類!B56/SUM('16田區'!$B56:$F56)</f>
        <v>0.16901408450704225</v>
      </c>
      <c r="C56" s="2">
        <f>分類!C56/SUM('16田區'!$B56:$F56)</f>
        <v>0</v>
      </c>
      <c r="D56" s="2">
        <f>分類!D56/SUM('16田區'!$B56:$F56)</f>
        <v>0.29577464788732394</v>
      </c>
      <c r="E56" s="2">
        <f>分類!E56/SUM('16田區'!$B56:$F56)</f>
        <v>0</v>
      </c>
    </row>
    <row r="57" spans="1:5" ht="16.149999999999999" x14ac:dyDescent="0.3">
      <c r="A57" s="1">
        <v>43616</v>
      </c>
      <c r="B57" s="2">
        <f>分類!B57/SUM('16田區'!$B57:$F57)</f>
        <v>0.2413793103448276</v>
      </c>
      <c r="C57" s="2">
        <f>分類!C57/SUM('16田區'!$B57:$F57)</f>
        <v>1.7241379310344827E-2</v>
      </c>
      <c r="D57" s="2">
        <f>分類!D57/SUM('16田區'!$B57:$F57)</f>
        <v>6.0344827586206899E-2</v>
      </c>
      <c r="E57" s="2">
        <f>分類!E57/SUM('16田區'!$B57:$F57)</f>
        <v>8.6206896551724137E-3</v>
      </c>
    </row>
    <row r="58" spans="1:5" ht="16.149999999999999" x14ac:dyDescent="0.3">
      <c r="A58" s="1">
        <v>43633</v>
      </c>
      <c r="B58" s="2">
        <f>分類!B58/SUM('16田區'!$B58:$F58)</f>
        <v>0.29545454545454547</v>
      </c>
      <c r="C58" s="2">
        <f>分類!C58/SUM('16田區'!$B58:$F58)</f>
        <v>2.2727272727272728E-2</v>
      </c>
      <c r="D58" s="2">
        <f>分類!D58/SUM('16田區'!$B58:$F58)</f>
        <v>6.8181818181818177E-2</v>
      </c>
      <c r="E58" s="2">
        <f>分類!E58/SUM('16田區'!$B58:$F58)</f>
        <v>1.1363636363636364E-2</v>
      </c>
    </row>
    <row r="59" spans="1:5" ht="16.149999999999999" x14ac:dyDescent="0.3">
      <c r="A59" s="1">
        <v>43642</v>
      </c>
      <c r="B59" s="2">
        <f>分類!B59/SUM('16田區'!$B59:$F59)</f>
        <v>0.44444444444444442</v>
      </c>
      <c r="C59" s="2">
        <f>分類!C59/SUM('16田區'!$B59:$F59)</f>
        <v>5.5555555555555552E-2</v>
      </c>
      <c r="D59" s="2">
        <f>分類!D59/SUM('16田區'!$B59:$F59)</f>
        <v>0.1111111111111111</v>
      </c>
      <c r="E59" s="2">
        <f>分類!E59/SUM('16田區'!$B59:$F59)</f>
        <v>0</v>
      </c>
    </row>
    <row r="61" spans="1:5" x14ac:dyDescent="0.25">
      <c r="A61" t="s">
        <v>394</v>
      </c>
      <c r="B61" t="s">
        <v>402</v>
      </c>
      <c r="C61" t="s">
        <v>403</v>
      </c>
      <c r="D61" t="s">
        <v>404</v>
      </c>
      <c r="E61" t="s">
        <v>405</v>
      </c>
    </row>
    <row r="62" spans="1:5" ht="16.149999999999999" x14ac:dyDescent="0.3">
      <c r="A62" s="1">
        <v>43537</v>
      </c>
      <c r="B62" s="2" t="e">
        <f>分類!B62/SUM('16田區'!$B62:$F62)</f>
        <v>#DIV/0!</v>
      </c>
      <c r="C62" s="2" t="e">
        <f>分類!C62/SUM('16田區'!$B62:$F62)</f>
        <v>#DIV/0!</v>
      </c>
      <c r="D62" s="2" t="e">
        <f>分類!D62/SUM('16田區'!$B62:$F62)</f>
        <v>#DIV/0!</v>
      </c>
      <c r="E62" s="2" t="e">
        <f>分類!E62/SUM('16田區'!$B62:$F62)</f>
        <v>#DIV/0!</v>
      </c>
    </row>
    <row r="63" spans="1:5" ht="16.149999999999999" x14ac:dyDescent="0.3">
      <c r="A63" s="1">
        <v>43551</v>
      </c>
      <c r="B63" s="2">
        <f>分類!B63/SUM('16田區'!$B63:$F63)</f>
        <v>6.6666666666666666E-2</v>
      </c>
      <c r="C63" s="2">
        <f>分類!C63/SUM('16田區'!$B63:$F63)</f>
        <v>0</v>
      </c>
      <c r="D63" s="2">
        <f>分類!D63/SUM('16田區'!$B63:$F63)</f>
        <v>0</v>
      </c>
      <c r="E63" s="2">
        <f>分類!E63/SUM('16田區'!$B63:$F63)</f>
        <v>0</v>
      </c>
    </row>
    <row r="64" spans="1:5" ht="16.149999999999999" x14ac:dyDescent="0.3">
      <c r="A64" s="1">
        <v>43565</v>
      </c>
      <c r="B64" s="2">
        <f>分類!B64/SUM('16田區'!$B64:$F64)</f>
        <v>8.4388185654008432E-3</v>
      </c>
      <c r="C64" s="2">
        <f>分類!C64/SUM('16田區'!$B64:$F64)</f>
        <v>0</v>
      </c>
      <c r="D64" s="2">
        <f>分類!D64/SUM('16田區'!$B64:$F64)</f>
        <v>2.1097046413502108E-3</v>
      </c>
      <c r="E64" s="2">
        <f>分類!E64/SUM('16田區'!$B64:$F64)</f>
        <v>0</v>
      </c>
    </row>
    <row r="65" spans="1:5" ht="16.149999999999999" x14ac:dyDescent="0.3">
      <c r="A65" s="1">
        <v>43579</v>
      </c>
      <c r="B65" s="2">
        <f>分類!B65/SUM('16田區'!$B65:$F65)</f>
        <v>5.2631578947368418E-2</v>
      </c>
      <c r="C65" s="2">
        <f>分類!C65/SUM('16田區'!$B65:$F65)</f>
        <v>5.2631578947368418E-2</v>
      </c>
      <c r="D65" s="2">
        <f>分類!D65/SUM('16田區'!$B65:$F65)</f>
        <v>0.18421052631578946</v>
      </c>
      <c r="E65" s="2">
        <f>分類!E65/SUM('16田區'!$B65:$F65)</f>
        <v>0</v>
      </c>
    </row>
    <row r="66" spans="1:5" ht="16.149999999999999" x14ac:dyDescent="0.3">
      <c r="A66" s="1">
        <v>43600</v>
      </c>
      <c r="B66" s="2">
        <f>分類!B66/SUM('16田區'!$B66:$F66)</f>
        <v>0.12121212121212122</v>
      </c>
      <c r="C66" s="2">
        <f>分類!C66/SUM('16田區'!$B66:$F66)</f>
        <v>4.5454545454545456E-2</v>
      </c>
      <c r="D66" s="2">
        <f>分類!D66/SUM('16田區'!$B66:$F66)</f>
        <v>6.0606060606060608E-2</v>
      </c>
      <c r="E66" s="2">
        <f>分類!E66/SUM('16田區'!$B66:$F66)</f>
        <v>1.5151515151515152E-2</v>
      </c>
    </row>
    <row r="67" spans="1:5" ht="16.149999999999999" x14ac:dyDescent="0.3">
      <c r="A67" s="1">
        <v>43616</v>
      </c>
      <c r="B67" s="2">
        <f>分類!B67/SUM('16田區'!$B67:$F67)</f>
        <v>0.32450331125827814</v>
      </c>
      <c r="C67" s="2">
        <f>分類!C67/SUM('16田區'!$B67:$F67)</f>
        <v>0.44370860927152317</v>
      </c>
      <c r="D67" s="2">
        <f>分類!D67/SUM('16田區'!$B67:$F67)</f>
        <v>7.2847682119205295E-2</v>
      </c>
      <c r="E67" s="2">
        <f>分類!E67/SUM('16田區'!$B67:$F67)</f>
        <v>1.3245033112582781E-2</v>
      </c>
    </row>
    <row r="68" spans="1:5" ht="16.149999999999999" x14ac:dyDescent="0.3">
      <c r="A68" s="1">
        <v>43633</v>
      </c>
      <c r="B68" s="2">
        <f>分類!B68/SUM('16田區'!$B68:$F68)</f>
        <v>0.25</v>
      </c>
      <c r="C68" s="2">
        <f>分類!C68/SUM('16田區'!$B68:$F68)</f>
        <v>0.46774193548387094</v>
      </c>
      <c r="D68" s="2">
        <f>分類!D68/SUM('16田區'!$B68:$F68)</f>
        <v>2.4193548387096774E-2</v>
      </c>
      <c r="E68" s="2">
        <f>分類!E68/SUM('16田區'!$B68:$F68)</f>
        <v>8.0645161290322578E-3</v>
      </c>
    </row>
    <row r="69" spans="1:5" ht="16.149999999999999" x14ac:dyDescent="0.3">
      <c r="A69" s="1">
        <v>43642</v>
      </c>
      <c r="B69" s="2">
        <f>分類!B69/SUM('16田區'!$B69:$F69)</f>
        <v>0</v>
      </c>
      <c r="C69" s="2">
        <f>分類!C69/SUM('16田區'!$B69:$F69)</f>
        <v>0.7142857142857143</v>
      </c>
      <c r="D69" s="2">
        <f>分類!D69/SUM('16田區'!$B69:$F69)</f>
        <v>2.8571428571428571E-2</v>
      </c>
      <c r="E69" s="2">
        <f>分類!E69/SUM('16田區'!$B69:$F69)</f>
        <v>0</v>
      </c>
    </row>
    <row r="71" spans="1:5" x14ac:dyDescent="0.25">
      <c r="A71" t="s">
        <v>302</v>
      </c>
      <c r="B71" t="s">
        <v>402</v>
      </c>
      <c r="C71" t="s">
        <v>403</v>
      </c>
      <c r="D71" t="s">
        <v>404</v>
      </c>
      <c r="E71" t="s">
        <v>405</v>
      </c>
    </row>
    <row r="72" spans="1:5" ht="16.149999999999999" x14ac:dyDescent="0.3">
      <c r="A72" s="1">
        <v>43537</v>
      </c>
      <c r="B72" s="2">
        <f>分類!B72/SUM('16田區'!$B72:$F72)</f>
        <v>0</v>
      </c>
      <c r="C72" s="2">
        <f>分類!C72/SUM('16田區'!$B72:$F72)</f>
        <v>0</v>
      </c>
      <c r="D72" s="2">
        <f>分類!D72/SUM('16田區'!$B72:$F72)</f>
        <v>0</v>
      </c>
      <c r="E72" s="2">
        <f>分類!E72/SUM('16田區'!$B72:$F72)</f>
        <v>0</v>
      </c>
    </row>
    <row r="73" spans="1:5" ht="16.149999999999999" x14ac:dyDescent="0.3">
      <c r="A73" s="1">
        <v>43551</v>
      </c>
      <c r="B73" s="2">
        <f>分類!B73/SUM('16田區'!$B73:$F73)</f>
        <v>0</v>
      </c>
      <c r="C73" s="2">
        <f>分類!C73/SUM('16田區'!$B73:$F73)</f>
        <v>0</v>
      </c>
      <c r="D73" s="2">
        <f>分類!D73/SUM('16田區'!$B73:$F73)</f>
        <v>0</v>
      </c>
      <c r="E73" s="2">
        <f>分類!E73/SUM('16田區'!$B73:$F73)</f>
        <v>0</v>
      </c>
    </row>
    <row r="74" spans="1:5" ht="16.149999999999999" x14ac:dyDescent="0.3">
      <c r="A74" s="1">
        <v>43565</v>
      </c>
      <c r="B74" s="2">
        <f>分類!B74/SUM('16田區'!$B74:$F74)</f>
        <v>1.176470588235294E-3</v>
      </c>
      <c r="C74" s="2">
        <f>分類!C74/SUM('16田區'!$B74:$F74)</f>
        <v>1.176470588235294E-3</v>
      </c>
      <c r="D74" s="2">
        <f>分類!D74/SUM('16田區'!$B74:$F74)</f>
        <v>0</v>
      </c>
      <c r="E74" s="2">
        <f>分類!E74/SUM('16田區'!$B74:$F74)</f>
        <v>0</v>
      </c>
    </row>
    <row r="75" spans="1:5" ht="16.149999999999999" x14ac:dyDescent="0.3">
      <c r="A75" s="1">
        <v>43579</v>
      </c>
      <c r="B75" s="2">
        <f>分類!B75/SUM('16田區'!$B75:$F75)</f>
        <v>0.04</v>
      </c>
      <c r="C75" s="2">
        <f>分類!C75/SUM('16田區'!$B75:$F75)</f>
        <v>2.2857142857142857E-2</v>
      </c>
      <c r="D75" s="2">
        <f>分類!D75/SUM('16田區'!$B75:$F75)</f>
        <v>0.10285714285714286</v>
      </c>
      <c r="E75" s="2">
        <f>分類!E75/SUM('16田區'!$B75:$F75)</f>
        <v>0</v>
      </c>
    </row>
    <row r="76" spans="1:5" ht="16.149999999999999" x14ac:dyDescent="0.3">
      <c r="A76" s="1">
        <v>43600</v>
      </c>
      <c r="B76" s="2">
        <f>分類!B76/SUM('16田區'!$B76:$F76)</f>
        <v>0.248</v>
      </c>
      <c r="C76" s="2">
        <f>分類!C76/SUM('16田區'!$B76:$F76)</f>
        <v>1.6E-2</v>
      </c>
      <c r="D76" s="2">
        <f>分類!D76/SUM('16田區'!$B76:$F76)</f>
        <v>0.184</v>
      </c>
      <c r="E76" s="2">
        <f>分類!E76/SUM('16田區'!$B76:$F76)</f>
        <v>0</v>
      </c>
    </row>
    <row r="77" spans="1:5" ht="16.149999999999999" x14ac:dyDescent="0.3">
      <c r="A77" s="1">
        <v>43616</v>
      </c>
      <c r="B77" s="2">
        <f>分類!B77/SUM('16田區'!$B77:$F77)</f>
        <v>0.35185185185185186</v>
      </c>
      <c r="C77" s="2">
        <f>分類!C77/SUM('16田區'!$B77:$F77)</f>
        <v>0.40740740740740738</v>
      </c>
      <c r="D77" s="2">
        <f>分類!D77/SUM('16田區'!$B77:$F77)</f>
        <v>7.407407407407407E-2</v>
      </c>
      <c r="E77" s="2">
        <f>分類!E77/SUM('16田區'!$B77:$F77)</f>
        <v>3.7037037037037035E-2</v>
      </c>
    </row>
    <row r="78" spans="1:5" ht="16.149999999999999" x14ac:dyDescent="0.3">
      <c r="A78" s="1">
        <v>43633</v>
      </c>
      <c r="B78" s="2">
        <f>分類!B78/SUM('16田區'!$B78:$F78)</f>
        <v>0.40625</v>
      </c>
      <c r="C78" s="2">
        <f>分類!C78/SUM('16田區'!$B78:$F78)</f>
        <v>0.2890625</v>
      </c>
      <c r="D78" s="2">
        <f>分類!D78/SUM('16田區'!$B78:$F78)</f>
        <v>6.25E-2</v>
      </c>
      <c r="E78" s="2">
        <f>分類!E78/SUM('16田區'!$B78:$F78)</f>
        <v>7.8125E-3</v>
      </c>
    </row>
    <row r="79" spans="1:5" ht="16.149999999999999" x14ac:dyDescent="0.3">
      <c r="A79" s="1">
        <v>43642</v>
      </c>
      <c r="B79" s="2">
        <f>分類!B79/SUM('16田區'!$B79:$F79)</f>
        <v>0.24</v>
      </c>
      <c r="C79" s="2">
        <f>分類!C79/SUM('16田區'!$B79:$F79)</f>
        <v>0.4</v>
      </c>
      <c r="D79" s="2">
        <f>分類!D79/SUM('16田區'!$B79:$F79)</f>
        <v>0.08</v>
      </c>
      <c r="E79" s="2">
        <f>分類!E79/SUM('16田區'!$B79:$F79)</f>
        <v>0</v>
      </c>
    </row>
    <row r="81" spans="1:5" x14ac:dyDescent="0.25">
      <c r="A81" t="s">
        <v>395</v>
      </c>
      <c r="B81" t="s">
        <v>402</v>
      </c>
      <c r="C81" t="s">
        <v>403</v>
      </c>
      <c r="D81" t="s">
        <v>404</v>
      </c>
      <c r="E81" t="s">
        <v>405</v>
      </c>
    </row>
    <row r="82" spans="1:5" x14ac:dyDescent="0.25">
      <c r="A82" s="1">
        <v>43537</v>
      </c>
      <c r="B82" s="2">
        <f>分類!B82/SUM('16田區'!$B82:$F82)</f>
        <v>0</v>
      </c>
      <c r="C82" s="2">
        <f>分類!C82/SUM('16田區'!$B82:$F82)</f>
        <v>3.0303030303030304E-2</v>
      </c>
      <c r="D82" s="2">
        <f>分類!D82/SUM('16田區'!$B82:$F82)</f>
        <v>0</v>
      </c>
      <c r="E82" s="2">
        <f>分類!E82/SUM('16田區'!$B82:$F82)</f>
        <v>0</v>
      </c>
    </row>
    <row r="83" spans="1:5" x14ac:dyDescent="0.25">
      <c r="A83" s="1">
        <v>43551</v>
      </c>
      <c r="B83" s="2">
        <f>分類!B83/SUM('16田區'!$B83:$F83)</f>
        <v>5.8445353594389242E-4</v>
      </c>
      <c r="C83" s="2">
        <f>分類!C83/SUM('16田區'!$B83:$F83)</f>
        <v>0</v>
      </c>
      <c r="D83" s="2">
        <f>分類!D83/SUM('16田區'!$B83:$F83)</f>
        <v>2.9222676797194622E-3</v>
      </c>
      <c r="E83" s="2">
        <f>分類!E83/SUM('16田區'!$B83:$F83)</f>
        <v>5.8445353594389242E-4</v>
      </c>
    </row>
    <row r="84" spans="1:5" x14ac:dyDescent="0.25">
      <c r="A84" s="1">
        <v>43565</v>
      </c>
      <c r="B84" s="2">
        <f>分類!B84/SUM('16田區'!$B84:$F84)</f>
        <v>1.2658227848101266E-2</v>
      </c>
      <c r="C84" s="2">
        <f>分類!C84/SUM('16田區'!$B84:$F84)</f>
        <v>0</v>
      </c>
      <c r="D84" s="2">
        <f>分類!D84/SUM('16田區'!$B84:$F84)</f>
        <v>1.2658227848101266E-2</v>
      </c>
      <c r="E84" s="2">
        <f>分類!E84/SUM('16田區'!$B84:$F84)</f>
        <v>0</v>
      </c>
    </row>
    <row r="85" spans="1:5" x14ac:dyDescent="0.25">
      <c r="A85" s="1">
        <v>43579</v>
      </c>
      <c r="B85" s="2">
        <f>分類!B85/SUM('16田區'!$B85:$F85)</f>
        <v>4.7619047619047616E-2</v>
      </c>
      <c r="C85" s="2">
        <f>分類!C85/SUM('16田區'!$B85:$F85)</f>
        <v>0</v>
      </c>
      <c r="D85" s="2">
        <f>分類!D85/SUM('16田區'!$B85:$F85)</f>
        <v>0.23809523809523808</v>
      </c>
      <c r="E85" s="2">
        <f>分類!E85/SUM('16田區'!$B85:$F85)</f>
        <v>4.7619047619047616E-2</v>
      </c>
    </row>
    <row r="86" spans="1:5" x14ac:dyDescent="0.25">
      <c r="A86" s="1">
        <v>43600</v>
      </c>
      <c r="B86" s="2">
        <f>分類!B86/SUM('16田區'!$B86:$F86)</f>
        <v>1.6393442622950821E-2</v>
      </c>
      <c r="C86" s="2">
        <f>分類!C86/SUM('16田區'!$B86:$F86)</f>
        <v>4.9180327868852458E-2</v>
      </c>
      <c r="D86" s="2">
        <f>分類!D86/SUM('16田區'!$B86:$F86)</f>
        <v>4.9180327868852458E-2</v>
      </c>
      <c r="E86" s="2">
        <f>分類!E86/SUM('16田區'!$B86:$F86)</f>
        <v>6.5573770491803282E-2</v>
      </c>
    </row>
    <row r="87" spans="1:5" x14ac:dyDescent="0.25">
      <c r="A87" s="1">
        <v>43616</v>
      </c>
      <c r="B87" s="2">
        <f>分類!B87/SUM('16田區'!$B87:$F87)</f>
        <v>2.6315789473684209E-2</v>
      </c>
      <c r="C87" s="2">
        <f>分類!C87/SUM('16田區'!$B87:$F87)</f>
        <v>0.46491228070175439</v>
      </c>
      <c r="D87" s="2">
        <f>分類!D87/SUM('16田區'!$B87:$F87)</f>
        <v>4.3859649122807015E-2</v>
      </c>
      <c r="E87" s="2">
        <f>分類!E87/SUM('16田區'!$B87:$F87)</f>
        <v>0</v>
      </c>
    </row>
    <row r="88" spans="1:5" x14ac:dyDescent="0.25">
      <c r="A88" s="1">
        <v>43633</v>
      </c>
      <c r="B88" s="2">
        <f>分類!B88/SUM('16田區'!$B88:$F88)</f>
        <v>0.32978723404255317</v>
      </c>
      <c r="C88" s="2">
        <f>分類!C88/SUM('16田區'!$B88:$F88)</f>
        <v>0.39361702127659576</v>
      </c>
      <c r="D88" s="2">
        <f>分類!D88/SUM('16田區'!$B88:$F88)</f>
        <v>8.5106382978723402E-2</v>
      </c>
      <c r="E88" s="2">
        <f>分類!E88/SUM('16田區'!$B88:$F88)</f>
        <v>5.3191489361702126E-3</v>
      </c>
    </row>
    <row r="89" spans="1:5" x14ac:dyDescent="0.25">
      <c r="A89" s="1">
        <v>43642</v>
      </c>
      <c r="B89" s="2">
        <f>分類!B89/SUM('16田區'!$B89:$F89)</f>
        <v>4.878048780487805E-2</v>
      </c>
      <c r="C89" s="2">
        <f>分類!C89/SUM('16田區'!$B89:$F89)</f>
        <v>0.73170731707317072</v>
      </c>
      <c r="D89" s="2">
        <f>分類!D89/SUM('16田區'!$B89:$F89)</f>
        <v>2.4390243902439025E-2</v>
      </c>
      <c r="E89" s="2">
        <f>分類!E89/SUM('16田區'!$B89:$F89)</f>
        <v>0</v>
      </c>
    </row>
    <row r="91" spans="1:5" x14ac:dyDescent="0.25">
      <c r="A91" t="s">
        <v>341</v>
      </c>
      <c r="B91" t="s">
        <v>402</v>
      </c>
      <c r="C91" t="s">
        <v>403</v>
      </c>
      <c r="D91" t="s">
        <v>404</v>
      </c>
      <c r="E91" t="s">
        <v>405</v>
      </c>
    </row>
    <row r="92" spans="1:5" x14ac:dyDescent="0.25">
      <c r="A92" s="1">
        <v>43537</v>
      </c>
      <c r="B92" s="2">
        <f>分類!B92/SUM('16田區'!$B92:$F92)</f>
        <v>0</v>
      </c>
      <c r="C92" s="2">
        <f>分類!C92/SUM('16田區'!$B92:$F92)</f>
        <v>0</v>
      </c>
      <c r="D92" s="2">
        <f>分類!D92/SUM('16田區'!$B92:$F92)</f>
        <v>0</v>
      </c>
      <c r="E92" s="2">
        <f>分類!E92/SUM('16田區'!$B92:$F92)</f>
        <v>0</v>
      </c>
    </row>
    <row r="93" spans="1:5" x14ac:dyDescent="0.25">
      <c r="A93" s="1">
        <v>43551</v>
      </c>
      <c r="B93" s="2">
        <f>分類!B93/SUM('16田區'!$B93:$F93)</f>
        <v>0</v>
      </c>
      <c r="C93" s="2">
        <f>分類!C93/SUM('16田區'!$B93:$F93)</f>
        <v>0</v>
      </c>
      <c r="D93" s="2">
        <f>分類!D93/SUM('16田區'!$B93:$F93)</f>
        <v>0</v>
      </c>
      <c r="E93" s="2">
        <f>分類!E93/SUM('16田區'!$B93:$F93)</f>
        <v>0</v>
      </c>
    </row>
    <row r="94" spans="1:5" x14ac:dyDescent="0.25">
      <c r="A94" s="1">
        <v>43565</v>
      </c>
      <c r="B94" s="2">
        <f>分類!B94/SUM('16田區'!$B94:$F94)</f>
        <v>0</v>
      </c>
      <c r="C94" s="2">
        <f>分類!C94/SUM('16田區'!$B94:$F94)</f>
        <v>0</v>
      </c>
      <c r="D94" s="2">
        <f>分類!D94/SUM('16田區'!$B94:$F94)</f>
        <v>8.6956521739130436E-3</v>
      </c>
      <c r="E94" s="2">
        <f>分類!E94/SUM('16田區'!$B94:$F94)</f>
        <v>0</v>
      </c>
    </row>
    <row r="95" spans="1:5" x14ac:dyDescent="0.25">
      <c r="A95" s="1">
        <v>43579</v>
      </c>
      <c r="B95" s="2">
        <f>分類!B95/SUM('16田區'!$B95:$F95)</f>
        <v>0.10526315789473684</v>
      </c>
      <c r="C95" s="2">
        <f>分類!C95/SUM('16田區'!$B95:$F95)</f>
        <v>0.15789473684210525</v>
      </c>
      <c r="D95" s="2">
        <f>分類!D95/SUM('16田區'!$B95:$F95)</f>
        <v>0.15789473684210525</v>
      </c>
      <c r="E95" s="2">
        <f>分類!E95/SUM('16田區'!$B95:$F95)</f>
        <v>0</v>
      </c>
    </row>
    <row r="96" spans="1:5" x14ac:dyDescent="0.25">
      <c r="A96" s="1">
        <v>43600</v>
      </c>
      <c r="B96" s="2">
        <f>分類!B96/SUM('16田區'!$B96:$F96)</f>
        <v>0.18032786885245902</v>
      </c>
      <c r="C96" s="2">
        <f>分類!C96/SUM('16田區'!$B96:$F96)</f>
        <v>1.6393442622950821E-2</v>
      </c>
      <c r="D96" s="2">
        <f>分類!D96/SUM('16田區'!$B96:$F96)</f>
        <v>0.36065573770491804</v>
      </c>
      <c r="E96" s="2">
        <f>分類!E96/SUM('16田區'!$B96:$F96)</f>
        <v>3.2786885245901641E-2</v>
      </c>
    </row>
    <row r="97" spans="1:5" x14ac:dyDescent="0.25">
      <c r="A97" s="1">
        <v>43616</v>
      </c>
      <c r="B97" s="2">
        <f>分類!B97/SUM('16田區'!$B97:$F97)</f>
        <v>0.38461538461538464</v>
      </c>
      <c r="C97" s="2">
        <f>分類!C97/SUM('16田區'!$B97:$F97)</f>
        <v>0.26923076923076922</v>
      </c>
      <c r="D97" s="2">
        <f>分類!D97/SUM('16田區'!$B97:$F97)</f>
        <v>8.9743589743589744E-2</v>
      </c>
      <c r="E97" s="2">
        <f>分類!E97/SUM('16田區'!$B97:$F97)</f>
        <v>3.8461538461538464E-2</v>
      </c>
    </row>
    <row r="98" spans="1:5" x14ac:dyDescent="0.25">
      <c r="A98" s="1">
        <v>43633</v>
      </c>
      <c r="B98" s="2">
        <f>分類!B98/SUM('16田區'!$B98:$F98)</f>
        <v>0.34146341463414637</v>
      </c>
      <c r="C98" s="2">
        <f>分類!C98/SUM('16田區'!$B98:$F98)</f>
        <v>0.29268292682926828</v>
      </c>
      <c r="D98" s="2">
        <f>分類!D98/SUM('16田區'!$B98:$F98)</f>
        <v>8.130081300813009E-3</v>
      </c>
      <c r="E98" s="2">
        <f>分類!E98/SUM('16田區'!$B98:$F98)</f>
        <v>2.4390243902439025E-2</v>
      </c>
    </row>
    <row r="99" spans="1:5" x14ac:dyDescent="0.25">
      <c r="A99" s="1">
        <v>43642</v>
      </c>
      <c r="B99" s="2">
        <f>分類!B99/SUM('16田區'!$B99:$F99)</f>
        <v>3.5714285714285712E-2</v>
      </c>
      <c r="C99" s="2">
        <f>分類!C99/SUM('16田區'!$B99:$F99)</f>
        <v>0.7857142857142857</v>
      </c>
      <c r="D99" s="2">
        <f>分類!D99/SUM('16田區'!$B99:$F99)</f>
        <v>0</v>
      </c>
      <c r="E99" s="2">
        <f>分類!E99/SUM('16田區'!$B99:$F99)</f>
        <v>5.3571428571428568E-2</v>
      </c>
    </row>
    <row r="101" spans="1:5" x14ac:dyDescent="0.25">
      <c r="A101" t="s">
        <v>396</v>
      </c>
      <c r="B101" t="s">
        <v>402</v>
      </c>
      <c r="C101" t="s">
        <v>403</v>
      </c>
      <c r="D101" t="s">
        <v>404</v>
      </c>
      <c r="E101" t="s">
        <v>405</v>
      </c>
    </row>
    <row r="102" spans="1:5" x14ac:dyDescent="0.25">
      <c r="A102" s="1">
        <v>43537</v>
      </c>
      <c r="B102" s="2">
        <f>分類!B102/SUM('16田區'!$B102:$F102)</f>
        <v>0</v>
      </c>
      <c r="C102" s="2">
        <f>分類!C102/SUM('16田區'!$B102:$F102)</f>
        <v>0</v>
      </c>
      <c r="D102" s="2">
        <f>分類!D102/SUM('16田區'!$B102:$F102)</f>
        <v>0</v>
      </c>
      <c r="E102" s="2">
        <f>分類!E102/SUM('16田區'!$B102:$F102)</f>
        <v>0</v>
      </c>
    </row>
    <row r="103" spans="1:5" x14ac:dyDescent="0.25">
      <c r="A103" s="1">
        <v>43551</v>
      </c>
      <c r="B103" s="2">
        <f>分類!B103/SUM('16田區'!$B103:$F103)</f>
        <v>0</v>
      </c>
      <c r="C103" s="2">
        <f>分類!C103/SUM('16田區'!$B103:$F103)</f>
        <v>0</v>
      </c>
      <c r="D103" s="2">
        <f>分類!D103/SUM('16田區'!$B103:$F103)</f>
        <v>1</v>
      </c>
      <c r="E103" s="2">
        <f>分類!E103/SUM('16田區'!$B103:$F103)</f>
        <v>0</v>
      </c>
    </row>
    <row r="104" spans="1:5" x14ac:dyDescent="0.25">
      <c r="A104" s="1">
        <v>43565</v>
      </c>
      <c r="B104" s="2">
        <f>分類!B104/SUM('16田區'!$B104:$F104)</f>
        <v>1.7467248908296942E-2</v>
      </c>
      <c r="C104" s="2">
        <f>分類!C104/SUM('16田區'!$B104:$F104)</f>
        <v>4.3668122270742356E-3</v>
      </c>
      <c r="D104" s="2">
        <f>分類!D104/SUM('16田區'!$B104:$F104)</f>
        <v>2.1834061135371178E-2</v>
      </c>
      <c r="E104" s="2">
        <f>分類!E104/SUM('16田區'!$B104:$F104)</f>
        <v>0</v>
      </c>
    </row>
    <row r="105" spans="1:5" x14ac:dyDescent="0.25">
      <c r="A105" s="1">
        <v>43579</v>
      </c>
      <c r="B105" s="2">
        <f>分類!B105/SUM('16田區'!$B105:$F105)</f>
        <v>5.0724637681159424E-2</v>
      </c>
      <c r="C105" s="2">
        <f>分類!C105/SUM('16田區'!$B105:$F105)</f>
        <v>0</v>
      </c>
      <c r="D105" s="2">
        <f>分類!D105/SUM('16田區'!$B105:$F105)</f>
        <v>7.2463768115942032E-2</v>
      </c>
      <c r="E105" s="2">
        <f>分類!E105/SUM('16田區'!$B105:$F105)</f>
        <v>0</v>
      </c>
    </row>
    <row r="106" spans="1:5" x14ac:dyDescent="0.25">
      <c r="A106" s="1">
        <v>43600</v>
      </c>
      <c r="B106" s="2">
        <f>分類!B106/SUM('16田區'!$B106:$F106)</f>
        <v>0.21428571428571427</v>
      </c>
      <c r="C106" s="2">
        <f>分類!C106/SUM('16田區'!$B106:$F106)</f>
        <v>7.1428571428571425E-2</v>
      </c>
      <c r="D106" s="2">
        <f>分類!D106/SUM('16田區'!$B106:$F106)</f>
        <v>7.1428571428571425E-2</v>
      </c>
      <c r="E106" s="2">
        <f>分類!E106/SUM('16田區'!$B106:$F106)</f>
        <v>0</v>
      </c>
    </row>
    <row r="107" spans="1:5" x14ac:dyDescent="0.25">
      <c r="A107" s="1">
        <v>43616</v>
      </c>
      <c r="B107" s="2">
        <f>分類!B107/SUM('16田區'!$B107:$F107)</f>
        <v>0.59322033898305082</v>
      </c>
      <c r="C107" s="2">
        <f>分類!C107/SUM('16田區'!$B107:$F107)</f>
        <v>0.11864406779661017</v>
      </c>
      <c r="D107" s="2">
        <f>分類!D107/SUM('16田區'!$B107:$F107)</f>
        <v>0</v>
      </c>
      <c r="E107" s="2">
        <f>分類!E107/SUM('16田區'!$B107:$F107)</f>
        <v>3.3898305084745763E-2</v>
      </c>
    </row>
    <row r="108" spans="1:5" x14ac:dyDescent="0.25">
      <c r="A108" s="1">
        <v>43633</v>
      </c>
      <c r="B108" s="2">
        <f>分類!B108/SUM('16田區'!$B108:$F108)</f>
        <v>7.3170731707317069E-2</v>
      </c>
      <c r="C108" s="2">
        <f>分類!C108/SUM('16田區'!$B108:$F108)</f>
        <v>0.24390243902439024</v>
      </c>
      <c r="D108" s="2">
        <f>分類!D108/SUM('16田區'!$B108:$F108)</f>
        <v>0.12195121951219512</v>
      </c>
      <c r="E108" s="2">
        <f>分類!E108/SUM('16田區'!$B108:$F108)</f>
        <v>0</v>
      </c>
    </row>
    <row r="109" spans="1:5" x14ac:dyDescent="0.25">
      <c r="A109" s="1">
        <v>43642</v>
      </c>
      <c r="B109" s="2">
        <f>分類!B109/SUM('16田區'!$B109:$F109)</f>
        <v>0.1111111111111111</v>
      </c>
      <c r="C109" s="2">
        <f>分類!C109/SUM('16田區'!$B109:$F109)</f>
        <v>0.44444444444444442</v>
      </c>
      <c r="D109" s="2">
        <f>分類!D109/SUM('16田區'!$B109:$F109)</f>
        <v>0.1111111111111111</v>
      </c>
      <c r="E109" s="2">
        <f>分類!E109/SUM('16田區'!$B109:$F109)</f>
        <v>0.1111111111111111</v>
      </c>
    </row>
    <row r="111" spans="1:5" x14ac:dyDescent="0.25">
      <c r="A111" t="s">
        <v>397</v>
      </c>
      <c r="B111" t="s">
        <v>402</v>
      </c>
      <c r="C111" t="s">
        <v>403</v>
      </c>
      <c r="D111" t="s">
        <v>404</v>
      </c>
      <c r="E111" t="s">
        <v>405</v>
      </c>
    </row>
    <row r="112" spans="1:5" x14ac:dyDescent="0.25">
      <c r="A112" s="1">
        <v>43537</v>
      </c>
      <c r="B112" s="2">
        <f>分類!B112/SUM('16田區'!$B112:$F112)</f>
        <v>0</v>
      </c>
      <c r="C112" s="2">
        <f>分類!C112/SUM('16田區'!$B112:$F112)</f>
        <v>0</v>
      </c>
      <c r="D112" s="2">
        <f>分類!D112/SUM('16田區'!$B112:$F112)</f>
        <v>0</v>
      </c>
      <c r="E112" s="2">
        <f>分類!E112/SUM('16田區'!$B112:$F112)</f>
        <v>0</v>
      </c>
    </row>
    <row r="113" spans="1:5" x14ac:dyDescent="0.25">
      <c r="A113" s="1">
        <v>43551</v>
      </c>
      <c r="B113" s="2">
        <f>分類!B113/SUM('16田區'!$B113:$F113)</f>
        <v>0</v>
      </c>
      <c r="C113" s="2">
        <f>分類!C113/SUM('16田區'!$B113:$F113)</f>
        <v>6.2500000000000003E-3</v>
      </c>
      <c r="D113" s="2">
        <f>分類!D113/SUM('16田區'!$B113:$F113)</f>
        <v>0</v>
      </c>
      <c r="E113" s="2">
        <f>分類!E113/SUM('16田區'!$B113:$F113)</f>
        <v>0</v>
      </c>
    </row>
    <row r="114" spans="1:5" x14ac:dyDescent="0.25">
      <c r="A114" s="1">
        <v>43565</v>
      </c>
      <c r="B114" s="2">
        <f>分類!B114/SUM('16田區'!$B114:$F114)</f>
        <v>0</v>
      </c>
      <c r="C114" s="2">
        <f>分類!C114/SUM('16田區'!$B114:$F114)</f>
        <v>0</v>
      </c>
      <c r="D114" s="2">
        <f>分類!D114/SUM('16田區'!$B114:$F114)</f>
        <v>0</v>
      </c>
      <c r="E114" s="2">
        <f>分類!E114/SUM('16田區'!$B114:$F114)</f>
        <v>0</v>
      </c>
    </row>
    <row r="115" spans="1:5" x14ac:dyDescent="0.25">
      <c r="A115" s="1">
        <v>43579</v>
      </c>
      <c r="B115" s="2">
        <f>分類!B115/SUM('16田區'!$B115:$F115)</f>
        <v>0</v>
      </c>
      <c r="C115" s="2">
        <f>分類!C115/SUM('16田區'!$B115:$F115)</f>
        <v>0.6</v>
      </c>
      <c r="D115" s="2">
        <f>分類!D115/SUM('16田區'!$B115:$F115)</f>
        <v>0.1</v>
      </c>
      <c r="E115" s="2">
        <f>分類!E115/SUM('16田區'!$B115:$F115)</f>
        <v>0</v>
      </c>
    </row>
    <row r="116" spans="1:5" x14ac:dyDescent="0.25">
      <c r="A116" s="1">
        <v>43600</v>
      </c>
      <c r="B116" s="2">
        <f>分類!B116/SUM('16田區'!$B116:$F116)</f>
        <v>0.19607843137254902</v>
      </c>
      <c r="C116" s="2">
        <f>分類!C116/SUM('16田區'!$B116:$F116)</f>
        <v>0.25490196078431371</v>
      </c>
      <c r="D116" s="2">
        <f>分類!D116/SUM('16田區'!$B116:$F116)</f>
        <v>0</v>
      </c>
      <c r="E116" s="2">
        <f>分類!E116/SUM('16田區'!$B116:$F116)</f>
        <v>0</v>
      </c>
    </row>
    <row r="117" spans="1:5" x14ac:dyDescent="0.25">
      <c r="A117" s="1">
        <v>43616</v>
      </c>
      <c r="B117" s="2">
        <f>分類!B117/SUM('16田區'!$B117:$F117)</f>
        <v>0.1981981981981982</v>
      </c>
      <c r="C117" s="2">
        <f>分類!C117/SUM('16田區'!$B117:$F117)</f>
        <v>0.69369369369369371</v>
      </c>
      <c r="D117" s="2">
        <f>分類!D117/SUM('16田區'!$B117:$F117)</f>
        <v>2.7027027027027029E-2</v>
      </c>
      <c r="E117" s="2">
        <f>分類!E117/SUM('16田區'!$B117:$F117)</f>
        <v>0</v>
      </c>
    </row>
    <row r="118" spans="1:5" x14ac:dyDescent="0.25">
      <c r="A118" s="1">
        <v>43633</v>
      </c>
      <c r="B118" s="2">
        <f>分類!B118/SUM('16田區'!$B118:$F118)</f>
        <v>6.8965517241379309E-2</v>
      </c>
      <c r="C118" s="2">
        <f>分類!C118/SUM('16田區'!$B118:$F118)</f>
        <v>0.39154616240266965</v>
      </c>
      <c r="D118" s="2">
        <f>分類!D118/SUM('16田區'!$B118:$F118)</f>
        <v>5.5617352614015575E-3</v>
      </c>
      <c r="E118" s="2">
        <f>分類!E118/SUM('16田區'!$B118:$F118)</f>
        <v>0</v>
      </c>
    </row>
    <row r="119" spans="1:5" x14ac:dyDescent="0.25">
      <c r="A119" s="1">
        <v>43642</v>
      </c>
      <c r="B119" s="2">
        <f>分類!B119/SUM('16田區'!$B119:$F119)</f>
        <v>1.2048192771084338E-2</v>
      </c>
      <c r="C119" s="2">
        <f>分類!C119/SUM('16田區'!$B119:$F119)</f>
        <v>0.8493975903614458</v>
      </c>
      <c r="D119" s="2">
        <f>分類!D119/SUM('16田區'!$B119:$F119)</f>
        <v>6.024096385542169E-3</v>
      </c>
      <c r="E119" s="2">
        <f>分類!E119/SUM('16田區'!$B119:$F119)</f>
        <v>1.2048192771084338E-2</v>
      </c>
    </row>
    <row r="121" spans="1:5" x14ac:dyDescent="0.25">
      <c r="A121" t="s">
        <v>398</v>
      </c>
      <c r="B121" t="s">
        <v>402</v>
      </c>
      <c r="C121" t="s">
        <v>403</v>
      </c>
      <c r="D121" t="s">
        <v>404</v>
      </c>
      <c r="E121" t="s">
        <v>405</v>
      </c>
    </row>
    <row r="122" spans="1:5" x14ac:dyDescent="0.25">
      <c r="A122" s="1">
        <v>43537</v>
      </c>
      <c r="B122" s="2">
        <f>分類!B122/SUM('16田區'!$B122:$F122)</f>
        <v>0</v>
      </c>
      <c r="C122" s="2">
        <f>分類!C122/SUM('16田區'!$B122:$F122)</f>
        <v>0</v>
      </c>
      <c r="D122" s="2">
        <f>分類!D122/SUM('16田區'!$B122:$F122)</f>
        <v>0</v>
      </c>
      <c r="E122" s="2">
        <f>分類!E122/SUM('16田區'!$B122:$F122)</f>
        <v>0</v>
      </c>
    </row>
    <row r="123" spans="1:5" x14ac:dyDescent="0.25">
      <c r="A123" s="1">
        <v>43551</v>
      </c>
      <c r="B123" s="2">
        <f>分類!B123/SUM('16田區'!$B123:$F123)</f>
        <v>1.1627906976744186E-2</v>
      </c>
      <c r="C123" s="2">
        <f>分類!C123/SUM('16田區'!$B123:$F123)</f>
        <v>0</v>
      </c>
      <c r="D123" s="2">
        <f>分類!D123/SUM('16田區'!$B123:$F123)</f>
        <v>0</v>
      </c>
      <c r="E123" s="2">
        <f>分類!E123/SUM('16田區'!$B123:$F123)</f>
        <v>0</v>
      </c>
    </row>
    <row r="124" spans="1:5" x14ac:dyDescent="0.25">
      <c r="A124" s="1">
        <v>43565</v>
      </c>
      <c r="B124" s="2">
        <f>分類!B124/SUM('16田區'!$B124:$F124)</f>
        <v>0</v>
      </c>
      <c r="C124" s="2">
        <f>分類!C124/SUM('16田區'!$B124:$F124)</f>
        <v>3.787878787878788E-3</v>
      </c>
      <c r="D124" s="2">
        <f>分類!D124/SUM('16田區'!$B124:$F124)</f>
        <v>0</v>
      </c>
      <c r="E124" s="2">
        <f>分類!E124/SUM('16田區'!$B124:$F124)</f>
        <v>0</v>
      </c>
    </row>
    <row r="125" spans="1:5" x14ac:dyDescent="0.25">
      <c r="A125" s="1">
        <v>43579</v>
      </c>
      <c r="B125" s="2">
        <f>分類!B125/SUM('16田區'!$B125:$F125)</f>
        <v>1.5384615384615385E-2</v>
      </c>
      <c r="C125" s="2">
        <f>分類!C125/SUM('16田區'!$B125:$F125)</f>
        <v>0</v>
      </c>
      <c r="D125" s="2">
        <f>分類!D125/SUM('16田區'!$B125:$F125)</f>
        <v>0</v>
      </c>
      <c r="E125" s="2">
        <f>分類!E125/SUM('16田區'!$B125:$F125)</f>
        <v>0</v>
      </c>
    </row>
    <row r="126" spans="1:5" x14ac:dyDescent="0.25">
      <c r="A126" s="1">
        <v>43600</v>
      </c>
      <c r="B126" s="2">
        <f>分類!B126/SUM('16田區'!$B126:$F126)</f>
        <v>0</v>
      </c>
      <c r="C126" s="2">
        <f>分類!C126/SUM('16田區'!$B126:$F126)</f>
        <v>0</v>
      </c>
      <c r="D126" s="2">
        <f>分類!D126/SUM('16田區'!$B126:$F126)</f>
        <v>0.18867924528301888</v>
      </c>
      <c r="E126" s="2">
        <f>分類!E126/SUM('16田區'!$B126:$F126)</f>
        <v>0</v>
      </c>
    </row>
    <row r="127" spans="1:5" x14ac:dyDescent="0.25">
      <c r="A127" s="1">
        <v>43616</v>
      </c>
      <c r="B127" s="2">
        <f>分類!B127/SUM('16田區'!$B127:$F127)</f>
        <v>2.1739130434782608E-2</v>
      </c>
      <c r="C127" s="2">
        <f>分類!C127/SUM('16田區'!$B127:$F127)</f>
        <v>2.1739130434782608E-2</v>
      </c>
      <c r="D127" s="2">
        <f>分類!D127/SUM('16田區'!$B127:$F127)</f>
        <v>0.10869565217391304</v>
      </c>
      <c r="E127" s="2">
        <f>分類!E127/SUM('16田區'!$B127:$F127)</f>
        <v>2.1739130434782608E-2</v>
      </c>
    </row>
    <row r="128" spans="1:5" x14ac:dyDescent="0.25">
      <c r="A128" s="1">
        <v>43633</v>
      </c>
      <c r="B128" s="2">
        <f>分類!B128/SUM('16田區'!$B128:$F128)</f>
        <v>0.15</v>
      </c>
      <c r="C128" s="2">
        <f>分類!C128/SUM('16田區'!$B128:$F128)</f>
        <v>2.5000000000000001E-2</v>
      </c>
      <c r="D128" s="2">
        <f>分類!D128/SUM('16田區'!$B128:$F128)</f>
        <v>0</v>
      </c>
      <c r="E128" s="2">
        <f>分類!E128/SUM('16田區'!$B128:$F128)</f>
        <v>7.4999999999999997E-2</v>
      </c>
    </row>
    <row r="129" spans="1:5" x14ac:dyDescent="0.25">
      <c r="A129" s="1">
        <v>43642</v>
      </c>
      <c r="B129" s="2">
        <f>分類!B129/SUM('16田區'!$B129:$F129)</f>
        <v>0.2857142857142857</v>
      </c>
      <c r="C129" s="2">
        <f>分類!C129/SUM('16田區'!$B129:$F129)</f>
        <v>0</v>
      </c>
      <c r="D129" s="2">
        <f>分類!D129/SUM('16田區'!$B129:$F129)</f>
        <v>0.2857142857142857</v>
      </c>
      <c r="E129" s="2">
        <f>分類!E129/SUM('16田區'!$B129:$F129)</f>
        <v>0</v>
      </c>
    </row>
    <row r="131" spans="1:5" x14ac:dyDescent="0.25">
      <c r="A131" t="s">
        <v>399</v>
      </c>
      <c r="B131" t="s">
        <v>402</v>
      </c>
      <c r="C131" t="s">
        <v>403</v>
      </c>
      <c r="D131" t="s">
        <v>404</v>
      </c>
      <c r="E131" t="s">
        <v>405</v>
      </c>
    </row>
    <row r="132" spans="1:5" x14ac:dyDescent="0.25">
      <c r="A132" s="1">
        <v>43537</v>
      </c>
      <c r="B132" s="2">
        <f>分類!B132/SUM('16田區'!$B132:$F132)</f>
        <v>0</v>
      </c>
      <c r="C132" s="2">
        <f>分類!C132/SUM('16田區'!$B132:$F132)</f>
        <v>0</v>
      </c>
      <c r="D132" s="2">
        <f>分類!D132/SUM('16田區'!$B132:$F132)</f>
        <v>0</v>
      </c>
      <c r="E132" s="2">
        <f>分類!E132/SUM('16田區'!$B132:$F132)</f>
        <v>0</v>
      </c>
    </row>
    <row r="133" spans="1:5" x14ac:dyDescent="0.25">
      <c r="A133" s="1">
        <v>43551</v>
      </c>
      <c r="B133" s="2">
        <f>分類!B133/SUM('16田區'!$B133:$F133)</f>
        <v>0</v>
      </c>
      <c r="C133" s="2">
        <f>分類!C133/SUM('16田區'!$B133:$F133)</f>
        <v>0</v>
      </c>
      <c r="D133" s="2">
        <f>分類!D133/SUM('16田區'!$B133:$F133)</f>
        <v>0</v>
      </c>
      <c r="E133" s="2">
        <f>分類!E133/SUM('16田區'!$B133:$F133)</f>
        <v>0</v>
      </c>
    </row>
    <row r="134" spans="1:5" x14ac:dyDescent="0.25">
      <c r="A134" s="1">
        <v>43565</v>
      </c>
      <c r="B134" s="2">
        <f>分類!B134/SUM('16田區'!$B134:$F134)</f>
        <v>0</v>
      </c>
      <c r="C134" s="2">
        <f>分類!C134/SUM('16田區'!$B134:$F134)</f>
        <v>0</v>
      </c>
      <c r="D134" s="2">
        <f>分類!D134/SUM('16田區'!$B134:$F134)</f>
        <v>0</v>
      </c>
      <c r="E134" s="2">
        <f>分類!E134/SUM('16田區'!$B134:$F134)</f>
        <v>0</v>
      </c>
    </row>
    <row r="135" spans="1:5" x14ac:dyDescent="0.25">
      <c r="A135" s="1">
        <v>43579</v>
      </c>
      <c r="B135" s="2">
        <f>分類!B135/SUM('16田區'!$B135:$F135)</f>
        <v>0.16666666666666666</v>
      </c>
      <c r="C135" s="2">
        <f>分類!C135/SUM('16田區'!$B135:$F135)</f>
        <v>0</v>
      </c>
      <c r="D135" s="2">
        <f>分類!D135/SUM('16田區'!$B135:$F135)</f>
        <v>0</v>
      </c>
      <c r="E135" s="2">
        <f>分類!E135/SUM('16田區'!$B135:$F135)</f>
        <v>0</v>
      </c>
    </row>
    <row r="136" spans="1:5" x14ac:dyDescent="0.25">
      <c r="A136" s="1">
        <v>43600</v>
      </c>
      <c r="B136" s="2">
        <f>分類!B136/SUM('16田區'!$B136:$F136)</f>
        <v>0</v>
      </c>
      <c r="C136" s="2">
        <f>分類!C136/SUM('16田區'!$B136:$F136)</f>
        <v>0</v>
      </c>
      <c r="D136" s="2">
        <f>分類!D136/SUM('16田區'!$B136:$F136)</f>
        <v>0.13333333333333333</v>
      </c>
      <c r="E136" s="2">
        <f>分類!E136/SUM('16田區'!$B136:$F136)</f>
        <v>0</v>
      </c>
    </row>
    <row r="137" spans="1:5" x14ac:dyDescent="0.25">
      <c r="A137" s="1">
        <v>43616</v>
      </c>
      <c r="B137" s="2">
        <f>分類!B137/SUM('16田區'!$B137:$F137)</f>
        <v>0.1891891891891892</v>
      </c>
      <c r="C137" s="2">
        <f>分類!C137/SUM('16田區'!$B137:$F137)</f>
        <v>0.1891891891891892</v>
      </c>
      <c r="D137" s="2">
        <f>分類!D137/SUM('16田區'!$B137:$F137)</f>
        <v>4.0540540540540543E-2</v>
      </c>
      <c r="E137" s="2">
        <f>分類!E137/SUM('16田區'!$B137:$F137)</f>
        <v>2.7027027027027029E-2</v>
      </c>
    </row>
    <row r="138" spans="1:5" x14ac:dyDescent="0.25">
      <c r="A138" s="1">
        <v>43633</v>
      </c>
      <c r="B138" s="2">
        <f>分類!B138/SUM('16田區'!$B138:$F138)</f>
        <v>0.27777777777777779</v>
      </c>
      <c r="C138" s="2">
        <f>分類!C138/SUM('16田區'!$B138:$F138)</f>
        <v>0.25</v>
      </c>
      <c r="D138" s="2">
        <f>分類!D138/SUM('16田區'!$B138:$F138)</f>
        <v>5.5555555555555552E-2</v>
      </c>
      <c r="E138" s="2">
        <f>分類!E138/SUM('16田區'!$B138:$F138)</f>
        <v>9.2592592592592587E-3</v>
      </c>
    </row>
    <row r="139" spans="1:5" x14ac:dyDescent="0.25">
      <c r="A139" s="1">
        <v>43642</v>
      </c>
      <c r="B139" s="2">
        <f>分類!B139/SUM('16田區'!$B139:$F139)</f>
        <v>0</v>
      </c>
      <c r="C139" s="2">
        <f>分類!C139/SUM('16田區'!$B139:$F139)</f>
        <v>0.63157894736842102</v>
      </c>
      <c r="D139" s="2">
        <f>分類!D139/SUM('16田區'!$B139:$F139)</f>
        <v>5.2631578947368418E-2</v>
      </c>
      <c r="E139" s="2">
        <f>分類!E139/SUM('16田區'!$B139:$F139)</f>
        <v>0.10526315789473684</v>
      </c>
    </row>
    <row r="141" spans="1:5" x14ac:dyDescent="0.25">
      <c r="A141" t="s">
        <v>363</v>
      </c>
      <c r="B141" t="s">
        <v>402</v>
      </c>
      <c r="C141" t="s">
        <v>403</v>
      </c>
      <c r="D141" t="s">
        <v>404</v>
      </c>
      <c r="E141" t="s">
        <v>405</v>
      </c>
    </row>
    <row r="142" spans="1:5" x14ac:dyDescent="0.25">
      <c r="A142" s="1">
        <v>43510</v>
      </c>
      <c r="B142" s="2" t="e">
        <f>分類!B142/SUM('16田區'!$B142:$F142)</f>
        <v>#DIV/0!</v>
      </c>
      <c r="C142" s="2" t="e">
        <f>分類!C142/SUM('16田區'!$B142:$F142)</f>
        <v>#DIV/0!</v>
      </c>
      <c r="D142" s="2" t="e">
        <f>分類!D142/SUM('16田區'!$B142:$F142)</f>
        <v>#DIV/0!</v>
      </c>
      <c r="E142" s="2" t="e">
        <f>分類!E142/SUM('16田區'!$B142:$F142)</f>
        <v>#DIV/0!</v>
      </c>
    </row>
    <row r="143" spans="1:5" x14ac:dyDescent="0.25">
      <c r="A143" s="1">
        <v>43523</v>
      </c>
      <c r="B143" s="2">
        <f>分類!B143/SUM('16田區'!$B143:$F143)</f>
        <v>0</v>
      </c>
      <c r="C143" s="2">
        <f>分類!C143/SUM('16田區'!$B143:$F143)</f>
        <v>0</v>
      </c>
      <c r="D143" s="2">
        <f>分類!D143/SUM('16田區'!$B143:$F143)</f>
        <v>0</v>
      </c>
      <c r="E143" s="2">
        <f>分類!E143/SUM('16田區'!$B143:$F143)</f>
        <v>0</v>
      </c>
    </row>
    <row r="144" spans="1:5" x14ac:dyDescent="0.25">
      <c r="A144" s="1">
        <v>43538</v>
      </c>
      <c r="B144" s="2">
        <f>分類!B144/SUM('16田區'!$B144:$F144)</f>
        <v>0</v>
      </c>
      <c r="C144" s="2">
        <f>分類!C144/SUM('16田區'!$B144:$F144)</f>
        <v>0</v>
      </c>
      <c r="D144" s="2">
        <f>分類!D144/SUM('16田區'!$B144:$F144)</f>
        <v>0</v>
      </c>
      <c r="E144" s="2">
        <f>分類!E144/SUM('16田區'!$B144:$F144)</f>
        <v>0</v>
      </c>
    </row>
    <row r="145" spans="1:5" x14ac:dyDescent="0.25">
      <c r="A145" s="1">
        <v>43551</v>
      </c>
      <c r="B145" s="2">
        <f>分類!B145/SUM('16田區'!$B145:$F145)</f>
        <v>0</v>
      </c>
      <c r="C145" s="2">
        <f>分類!C145/SUM('16田區'!$B145:$F145)</f>
        <v>0</v>
      </c>
      <c r="D145" s="2">
        <f>分類!D145/SUM('16田區'!$B145:$F145)</f>
        <v>0</v>
      </c>
      <c r="E145" s="2">
        <f>分類!E145/SUM('16田區'!$B145:$F145)</f>
        <v>0</v>
      </c>
    </row>
    <row r="146" spans="1:5" x14ac:dyDescent="0.25">
      <c r="A146" s="1">
        <v>43566</v>
      </c>
      <c r="B146" s="2">
        <f>分類!B146/SUM('16田區'!$B146:$F146)</f>
        <v>0.66666666666666663</v>
      </c>
      <c r="C146" s="2">
        <f>分類!C146/SUM('16田區'!$B146:$F146)</f>
        <v>0</v>
      </c>
      <c r="D146" s="2">
        <f>分類!D146/SUM('16田區'!$B146:$F146)</f>
        <v>0</v>
      </c>
      <c r="E146" s="2">
        <f>分類!E146/SUM('16田區'!$B146:$F146)</f>
        <v>0</v>
      </c>
    </row>
    <row r="147" spans="1:5" x14ac:dyDescent="0.25">
      <c r="A147" s="1">
        <v>43582</v>
      </c>
      <c r="B147" s="2">
        <f>分類!B147/SUM('16田區'!$B147:$F147)</f>
        <v>9.0909090909090912E-2</v>
      </c>
      <c r="C147" s="2">
        <f>分類!C147/SUM('16田區'!$B147:$F147)</f>
        <v>0</v>
      </c>
      <c r="D147" s="2">
        <f>分類!D147/SUM('16田區'!$B147:$F147)</f>
        <v>0.27272727272727271</v>
      </c>
      <c r="E147" s="2">
        <f>分類!E147/SUM('16田區'!$B147:$F147)</f>
        <v>0</v>
      </c>
    </row>
    <row r="148" spans="1:5" x14ac:dyDescent="0.25">
      <c r="A148" s="1">
        <v>43595</v>
      </c>
      <c r="B148" s="2">
        <f>分類!B148/SUM('16田區'!$B148:$F148)</f>
        <v>1</v>
      </c>
      <c r="C148" s="2">
        <f>分類!C148/SUM('16田區'!$B148:$F148)</f>
        <v>0</v>
      </c>
      <c r="D148" s="2">
        <f>分類!D148/SUM('16田區'!$B148:$F148)</f>
        <v>0</v>
      </c>
      <c r="E148" s="2">
        <f>分類!E148/SUM('16田區'!$B148:$F148)</f>
        <v>0</v>
      </c>
    </row>
    <row r="149" spans="1:5" x14ac:dyDescent="0.25">
      <c r="A149" s="1">
        <v>43613</v>
      </c>
      <c r="B149" s="2">
        <f>分類!B149/SUM('16田區'!$B149:$F149)</f>
        <v>0.14285714285714285</v>
      </c>
      <c r="C149" s="2">
        <f>分類!C149/SUM('16田區'!$B149:$F149)</f>
        <v>0.5714285714285714</v>
      </c>
      <c r="D149" s="2">
        <f>分類!D149/SUM('16田區'!$B149:$F149)</f>
        <v>7.1428571428571425E-2</v>
      </c>
      <c r="E149" s="2">
        <f>分類!E149/SUM('16田區'!$B149:$F149)</f>
        <v>7.1428571428571425E-2</v>
      </c>
    </row>
    <row r="150" spans="1:5" x14ac:dyDescent="0.25">
      <c r="B150" s="2"/>
      <c r="C150" s="2"/>
      <c r="D150" s="2"/>
      <c r="E150" s="2"/>
    </row>
    <row r="151" spans="1:5" x14ac:dyDescent="0.25">
      <c r="A151" t="s">
        <v>400</v>
      </c>
      <c r="B151" t="s">
        <v>402</v>
      </c>
      <c r="C151" t="s">
        <v>403</v>
      </c>
      <c r="D151" t="s">
        <v>404</v>
      </c>
      <c r="E151" t="s">
        <v>405</v>
      </c>
    </row>
    <row r="152" spans="1:5" x14ac:dyDescent="0.25">
      <c r="A152" s="1">
        <v>43510</v>
      </c>
      <c r="B152" s="2" t="e">
        <f>分類!B152/SUM('16田區'!$B152:$F152)</f>
        <v>#DIV/0!</v>
      </c>
      <c r="C152" s="2" t="e">
        <f>分類!C152/SUM('16田區'!$B152:$F152)</f>
        <v>#DIV/0!</v>
      </c>
      <c r="D152" s="2" t="e">
        <f>分類!D152/SUM('16田區'!$B152:$F152)</f>
        <v>#DIV/0!</v>
      </c>
      <c r="E152" s="2" t="e">
        <f>分類!E152/SUM('16田區'!$B152:$F152)</f>
        <v>#DIV/0!</v>
      </c>
    </row>
    <row r="153" spans="1:5" x14ac:dyDescent="0.25">
      <c r="A153" s="1">
        <v>43523</v>
      </c>
      <c r="B153" s="2">
        <f>分類!B153/SUM('16田區'!$B153:$F153)</f>
        <v>0</v>
      </c>
      <c r="C153" s="2">
        <f>分類!C153/SUM('16田區'!$B153:$F153)</f>
        <v>0</v>
      </c>
      <c r="D153" s="2">
        <f>分類!D153/SUM('16田區'!$B153:$F153)</f>
        <v>0</v>
      </c>
      <c r="E153" s="2">
        <f>分類!E153/SUM('16田區'!$B153:$F153)</f>
        <v>0</v>
      </c>
    </row>
    <row r="154" spans="1:5" x14ac:dyDescent="0.25">
      <c r="A154" s="1">
        <v>43538</v>
      </c>
      <c r="B154" s="2">
        <f>分類!B154/SUM('16田區'!$B154:$F154)</f>
        <v>0</v>
      </c>
      <c r="C154" s="2">
        <f>分類!C154/SUM('16田區'!$B154:$F154)</f>
        <v>0</v>
      </c>
      <c r="D154" s="2">
        <f>分類!D154/SUM('16田區'!$B154:$F154)</f>
        <v>0</v>
      </c>
      <c r="E154" s="2">
        <f>分類!E154/SUM('16田區'!$B154:$F154)</f>
        <v>0</v>
      </c>
    </row>
    <row r="155" spans="1:5" x14ac:dyDescent="0.25">
      <c r="A155" s="1">
        <v>43551</v>
      </c>
      <c r="B155" s="2">
        <f>分類!B155/SUM('16田區'!$B155:$F155)</f>
        <v>0</v>
      </c>
      <c r="C155" s="2">
        <f>分類!C155/SUM('16田區'!$B155:$F155)</f>
        <v>0</v>
      </c>
      <c r="D155" s="2">
        <f>分類!D155/SUM('16田區'!$B155:$F155)</f>
        <v>0</v>
      </c>
      <c r="E155" s="2">
        <f>分類!E155/SUM('16田區'!$B155:$F155)</f>
        <v>0</v>
      </c>
    </row>
    <row r="156" spans="1:5" x14ac:dyDescent="0.25">
      <c r="A156" s="1">
        <v>43566</v>
      </c>
      <c r="B156" s="2">
        <f>分類!B156/SUM('16田區'!$B156:$F156)</f>
        <v>0</v>
      </c>
      <c r="C156" s="2">
        <f>分類!C156/SUM('16田區'!$B156:$F156)</f>
        <v>0</v>
      </c>
      <c r="D156" s="2">
        <f>分類!D156/SUM('16田區'!$B156:$F156)</f>
        <v>0</v>
      </c>
      <c r="E156" s="2">
        <f>分類!E156/SUM('16田區'!$B156:$F156)</f>
        <v>0</v>
      </c>
    </row>
    <row r="157" spans="1:5" x14ac:dyDescent="0.25">
      <c r="A157" s="1">
        <v>43582</v>
      </c>
      <c r="B157" s="2">
        <f>分類!B157/SUM('16田區'!$B157:$F157)</f>
        <v>0</v>
      </c>
      <c r="C157" s="2">
        <f>分類!C157/SUM('16田區'!$B157:$F157)</f>
        <v>0</v>
      </c>
      <c r="D157" s="2">
        <f>分類!D157/SUM('16田區'!$B157:$F157)</f>
        <v>0</v>
      </c>
      <c r="E157" s="2">
        <f>分類!E157/SUM('16田區'!$B157:$F157)</f>
        <v>0</v>
      </c>
    </row>
    <row r="158" spans="1:5" x14ac:dyDescent="0.25">
      <c r="A158" s="1">
        <v>43595</v>
      </c>
      <c r="B158" s="2">
        <f>分類!B158/SUM('16田區'!$B158:$F158)</f>
        <v>0</v>
      </c>
      <c r="C158" s="2">
        <f>分類!C158/SUM('16田區'!$B158:$F158)</f>
        <v>0</v>
      </c>
      <c r="D158" s="2">
        <f>分類!D158/SUM('16田區'!$B158:$F158)</f>
        <v>0</v>
      </c>
      <c r="E158" s="2">
        <f>分類!E158/SUM('16田區'!$B158:$F158)</f>
        <v>0</v>
      </c>
    </row>
    <row r="159" spans="1:5" x14ac:dyDescent="0.25">
      <c r="A159" s="1">
        <v>43613</v>
      </c>
      <c r="B159" s="2">
        <f>分類!B159/SUM('16田區'!$B159:$F159)</f>
        <v>0.3888888888888889</v>
      </c>
      <c r="C159" s="2">
        <f>分類!C159/SUM('16田區'!$B159:$F159)</f>
        <v>5.5555555555555552E-2</v>
      </c>
      <c r="D159" s="2">
        <f>分類!D159/SUM('16田區'!$B159:$F159)</f>
        <v>5.5555555555555552E-2</v>
      </c>
      <c r="E159" s="2">
        <f>分類!E159/SUM('16田區'!$B159:$F159)</f>
        <v>0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="99" workbookViewId="0">
      <selection activeCell="B59" sqref="B59"/>
    </sheetView>
  </sheetViews>
  <sheetFormatPr defaultRowHeight="16.5" x14ac:dyDescent="0.25"/>
  <cols>
    <col min="2" max="2" width="11.25" bestFit="1" customWidth="1"/>
    <col min="3" max="3" width="10.125" bestFit="1" customWidth="1"/>
    <col min="4" max="4" width="9.25" bestFit="1" customWidth="1"/>
    <col min="5" max="5" width="10.125" bestFit="1" customWidth="1"/>
    <col min="6" max="6" width="11.25" bestFit="1" customWidth="1"/>
  </cols>
  <sheetData>
    <row r="1" spans="1:6" x14ac:dyDescent="0.25">
      <c r="A1" t="s">
        <v>406</v>
      </c>
      <c r="B1" t="s">
        <v>387</v>
      </c>
      <c r="C1" t="s">
        <v>388</v>
      </c>
      <c r="D1" t="s">
        <v>389</v>
      </c>
      <c r="E1" t="s">
        <v>390</v>
      </c>
      <c r="F1" t="s">
        <v>11</v>
      </c>
    </row>
    <row r="2" spans="1:6" ht="16.149999999999999" x14ac:dyDescent="0.3">
      <c r="A2" s="1">
        <v>43537</v>
      </c>
      <c r="B2" s="3">
        <f>AVERAGE('16田區'!B2,'16田區'!B12,'16田區'!B22)</f>
        <v>0.33333333333333331</v>
      </c>
      <c r="C2" s="3">
        <f>AVERAGE('16田區'!C2,'16田區'!C12,'16田區'!C22)</f>
        <v>0</v>
      </c>
      <c r="D2" s="3">
        <f>AVERAGE('16田區'!D2,'16田區'!D12,'16田區'!D22)</f>
        <v>0.33333333333333331</v>
      </c>
      <c r="E2" s="3">
        <f>AVERAGE('16田區'!E2,'16田區'!E12,'16田區'!E22)</f>
        <v>0</v>
      </c>
      <c r="F2" s="3">
        <f>AVERAGE('16田區'!F2,'16田區'!F12,'16田區'!F22)</f>
        <v>4</v>
      </c>
    </row>
    <row r="3" spans="1:6" ht="16.149999999999999" x14ac:dyDescent="0.3">
      <c r="A3" s="1">
        <v>43551</v>
      </c>
      <c r="B3" s="3">
        <f>AVERAGE('16田區'!B3,'16田區'!B13,'16田區'!B23)</f>
        <v>1.3333333333333333</v>
      </c>
      <c r="C3" s="3">
        <f>AVERAGE('16田區'!C3,'16田區'!C13,'16田區'!C23)</f>
        <v>5.333333333333333</v>
      </c>
      <c r="D3" s="3">
        <f>AVERAGE('16田區'!D3,'16田區'!D13,'16田區'!D23)</f>
        <v>1.3333333333333333</v>
      </c>
      <c r="E3" s="3">
        <f>AVERAGE('16田區'!E3,'16田區'!E13,'16田區'!E23)</f>
        <v>0</v>
      </c>
      <c r="F3" s="3">
        <f>AVERAGE('16田區'!F3,'16田區'!F13,'16田區'!F23)</f>
        <v>74</v>
      </c>
    </row>
    <row r="4" spans="1:6" ht="16.149999999999999" x14ac:dyDescent="0.3">
      <c r="A4" s="1">
        <v>43565</v>
      </c>
      <c r="B4" s="3">
        <f>AVERAGE('16田區'!B4,'16田區'!B14,'16田區'!B24)</f>
        <v>8.6666666666666661</v>
      </c>
      <c r="C4" s="3">
        <f>AVERAGE('16田區'!C4,'16田區'!C14,'16田區'!C24)</f>
        <v>6.333333333333333</v>
      </c>
      <c r="D4" s="3">
        <f>AVERAGE('16田區'!D4,'16田區'!D14,'16田區'!D24)</f>
        <v>3.3333333333333335</v>
      </c>
      <c r="E4" s="3">
        <f>AVERAGE('16田區'!E4,'16田區'!E14,'16田區'!E24)</f>
        <v>0.33333333333333331</v>
      </c>
      <c r="F4" s="3">
        <f>AVERAGE('16田區'!F4,'16田區'!F14,'16田區'!F24)</f>
        <v>243.66666666666666</v>
      </c>
    </row>
    <row r="5" spans="1:6" ht="16.149999999999999" x14ac:dyDescent="0.3">
      <c r="A5" s="1">
        <v>43579</v>
      </c>
      <c r="B5" s="3">
        <f>AVERAGE('16田區'!B5,'16田區'!B15,'16田區'!B25)</f>
        <v>24</v>
      </c>
      <c r="C5" s="3">
        <f>AVERAGE('16田區'!C5,'16田區'!C15,'16田區'!C25)</f>
        <v>35</v>
      </c>
      <c r="D5" s="3">
        <f>AVERAGE('16田區'!D5,'16田區'!D15,'16田區'!D25)</f>
        <v>3</v>
      </c>
      <c r="E5" s="3">
        <f>AVERAGE('16田區'!E5,'16田區'!E15,'16田區'!E25)</f>
        <v>1.3333333333333333</v>
      </c>
      <c r="F5" s="3">
        <f>AVERAGE('16田區'!F5,'16田區'!F15,'16田區'!F25)</f>
        <v>158.66666666666666</v>
      </c>
    </row>
    <row r="6" spans="1:6" ht="16.149999999999999" x14ac:dyDescent="0.3">
      <c r="A6" s="1">
        <v>43600</v>
      </c>
      <c r="B6" s="3">
        <f>AVERAGE('16田區'!B6,'16田區'!B16,'16田區'!B26)</f>
        <v>64</v>
      </c>
      <c r="C6" s="3">
        <f>AVERAGE('16田區'!C6,'16田區'!C16,'16田區'!C26)</f>
        <v>42.666666666666664</v>
      </c>
      <c r="D6" s="3">
        <f>AVERAGE('16田區'!D6,'16田區'!D16,'16田區'!D26)</f>
        <v>11.333333333333334</v>
      </c>
      <c r="E6" s="3">
        <f>AVERAGE('16田區'!E6,'16田區'!E16,'16田區'!E26)</f>
        <v>5</v>
      </c>
      <c r="F6" s="3">
        <f>AVERAGE('16田區'!F6,'16田區'!F16,'16田區'!F26)</f>
        <v>30</v>
      </c>
    </row>
    <row r="7" spans="1:6" ht="16.149999999999999" x14ac:dyDescent="0.3">
      <c r="A7" s="1">
        <v>43616</v>
      </c>
      <c r="B7" s="3">
        <f>AVERAGE('16田區'!B7,'16田區'!B17,'16田區'!B27)</f>
        <v>119.33333333333333</v>
      </c>
      <c r="C7" s="3">
        <f>AVERAGE('16田區'!C7,'16田區'!C17,'16田區'!C27)</f>
        <v>15</v>
      </c>
      <c r="D7" s="3">
        <f>AVERAGE('16田區'!D7,'16田區'!D17,'16田區'!D27)</f>
        <v>2.6666666666666665</v>
      </c>
      <c r="E7" s="3">
        <f>AVERAGE('16田區'!E7,'16田區'!E17,'16田區'!E27)</f>
        <v>2.6666666666666665</v>
      </c>
      <c r="F7" s="3">
        <f>AVERAGE('16田區'!F7,'16田區'!F17,'16田區'!F27)</f>
        <v>36.333333333333336</v>
      </c>
    </row>
    <row r="8" spans="1:6" ht="16.149999999999999" x14ac:dyDescent="0.3">
      <c r="A8" s="1">
        <v>43633</v>
      </c>
      <c r="B8" s="3">
        <f>AVERAGE('16田區'!B8,'16田區'!B18,'16田區'!B28)</f>
        <v>122.66666666666667</v>
      </c>
      <c r="C8" s="3">
        <f>AVERAGE('16田區'!C8,'16田區'!C18,'16田區'!C28)</f>
        <v>21.666666666666668</v>
      </c>
      <c r="D8" s="3">
        <f>AVERAGE('16田區'!D8,'16田區'!D18,'16田區'!D28)</f>
        <v>10</v>
      </c>
      <c r="E8" s="3">
        <f>AVERAGE('16田區'!E8,'16田區'!E18,'16田區'!E28)</f>
        <v>0.66666666666666663</v>
      </c>
      <c r="F8" s="3">
        <f>AVERAGE('16田區'!F8,'16田區'!F18,'16田區'!F28)</f>
        <v>17</v>
      </c>
    </row>
    <row r="9" spans="1:6" ht="16.149999999999999" x14ac:dyDescent="0.3">
      <c r="A9" s="1">
        <v>43642</v>
      </c>
      <c r="B9" s="3">
        <f>AVERAGE('16田區'!B9,'16田區'!B19,'16田區'!B29)</f>
        <v>63.333333333333336</v>
      </c>
      <c r="C9" s="3">
        <f>AVERAGE('16田區'!C9,'16田區'!C19,'16田區'!C29)</f>
        <v>23.666666666666668</v>
      </c>
      <c r="D9" s="3">
        <f>AVERAGE('16田區'!D9,'16田區'!D19,'16田區'!D29)</f>
        <v>6.333333333333333</v>
      </c>
      <c r="E9" s="3">
        <f>AVERAGE('16田區'!E9,'16田區'!E19,'16田區'!E29)</f>
        <v>0.66666666666666663</v>
      </c>
      <c r="F9" s="3">
        <f>AVERAGE('16田區'!F9,'16田區'!F19,'16田區'!F29)</f>
        <v>6</v>
      </c>
    </row>
    <row r="11" spans="1:6" x14ac:dyDescent="0.25">
      <c r="A11" t="s">
        <v>407</v>
      </c>
      <c r="B11" t="s">
        <v>387</v>
      </c>
      <c r="C11" t="s">
        <v>388</v>
      </c>
      <c r="D11" t="s">
        <v>389</v>
      </c>
      <c r="E11" t="s">
        <v>390</v>
      </c>
      <c r="F11" t="s">
        <v>11</v>
      </c>
    </row>
    <row r="12" spans="1:6" ht="16.149999999999999" x14ac:dyDescent="0.3">
      <c r="A12" s="1">
        <v>43537</v>
      </c>
      <c r="B12" s="3">
        <f>AVERAGE('16田區'!B32,'16田區'!B42,'16田區'!B52)</f>
        <v>0</v>
      </c>
      <c r="C12" s="3">
        <f>AVERAGE('16田區'!C32,'16田區'!C42,'16田區'!C52)</f>
        <v>0</v>
      </c>
      <c r="D12" s="3">
        <f>AVERAGE('16田區'!D32,'16田區'!D42,'16田區'!D52)</f>
        <v>0</v>
      </c>
      <c r="E12" s="3">
        <f>AVERAGE('16田區'!E32,'16田區'!E42,'16田區'!E52)</f>
        <v>0</v>
      </c>
      <c r="F12" s="3">
        <f>AVERAGE('16田區'!F32,'16田區'!F42,'16田區'!F52)</f>
        <v>5.666666666666667</v>
      </c>
    </row>
    <row r="13" spans="1:6" ht="16.149999999999999" x14ac:dyDescent="0.3">
      <c r="A13" s="1">
        <v>43551</v>
      </c>
      <c r="B13" s="3">
        <f>AVERAGE('16田區'!B33,'16田區'!B43,'16田區'!B53)</f>
        <v>0.66666666666666663</v>
      </c>
      <c r="C13" s="3">
        <f>AVERAGE('16田區'!C33,'16田區'!C43,'16田區'!C53)</f>
        <v>0.66666666666666663</v>
      </c>
      <c r="D13" s="3">
        <f>AVERAGE('16田區'!D33,'16田區'!D43,'16田區'!D53)</f>
        <v>1</v>
      </c>
      <c r="E13" s="3">
        <f>AVERAGE('16田區'!E33,'16田區'!E43,'16田區'!E53)</f>
        <v>0</v>
      </c>
      <c r="F13" s="3">
        <f>AVERAGE('16田區'!F33,'16田區'!F43,'16田區'!F53)</f>
        <v>12.666666666666666</v>
      </c>
    </row>
    <row r="14" spans="1:6" ht="16.149999999999999" x14ac:dyDescent="0.3">
      <c r="A14" s="1">
        <v>43565</v>
      </c>
      <c r="B14" s="3">
        <f>AVERAGE('16田區'!B34,'16田區'!B44,'16田區'!B54)</f>
        <v>4.666666666666667</v>
      </c>
      <c r="C14" s="3">
        <f>AVERAGE('16田區'!C34,'16田區'!C44,'16田區'!C54)</f>
        <v>5.666666666666667</v>
      </c>
      <c r="D14" s="3">
        <f>AVERAGE('16田區'!D34,'16田區'!D44,'16田區'!D54)</f>
        <v>0.66666666666666663</v>
      </c>
      <c r="E14" s="3">
        <f>AVERAGE('16田區'!E34,'16田區'!E44,'16田區'!E54)</f>
        <v>0.33333333333333331</v>
      </c>
      <c r="F14" s="3">
        <f>AVERAGE('16田區'!F34,'16田區'!F44,'16田區'!F54)</f>
        <v>75.666666666666671</v>
      </c>
    </row>
    <row r="15" spans="1:6" ht="16.149999999999999" x14ac:dyDescent="0.3">
      <c r="A15" s="1">
        <v>43579</v>
      </c>
      <c r="B15" s="3">
        <f>AVERAGE('16田區'!B35,'16田區'!B45,'16田區'!B55)</f>
        <v>23.666666666666668</v>
      </c>
      <c r="C15" s="3">
        <f>AVERAGE('16田區'!C35,'16田區'!C45,'16田區'!C55)</f>
        <v>14</v>
      </c>
      <c r="D15" s="3">
        <f>AVERAGE('16田區'!D35,'16田區'!D45,'16田區'!D55)</f>
        <v>1.6666666666666667</v>
      </c>
      <c r="E15" s="3">
        <f>AVERAGE('16田區'!E35,'16田區'!E45,'16田區'!E55)</f>
        <v>0.66666666666666663</v>
      </c>
      <c r="F15" s="3">
        <f>AVERAGE('16田區'!F35,'16田區'!F45,'16田區'!F55)</f>
        <v>94.666666666666671</v>
      </c>
    </row>
    <row r="16" spans="1:6" ht="16.149999999999999" x14ac:dyDescent="0.3">
      <c r="A16" s="1">
        <v>43600</v>
      </c>
      <c r="B16" s="3">
        <f>AVERAGE('16田區'!B36,'16田區'!B46,'16田區'!B56)</f>
        <v>34.333333333333336</v>
      </c>
      <c r="C16" s="3">
        <f>AVERAGE('16田區'!C36,'16田區'!C46,'16田區'!C56)</f>
        <v>20</v>
      </c>
      <c r="D16" s="3">
        <f>AVERAGE('16田區'!D36,'16田區'!D46,'16田區'!D56)</f>
        <v>3.6666666666666665</v>
      </c>
      <c r="E16" s="3">
        <f>AVERAGE('16田區'!E36,'16田區'!E46,'16田區'!E56)</f>
        <v>1.3333333333333333</v>
      </c>
      <c r="F16" s="3">
        <f>AVERAGE('16田區'!F36,'16田區'!F46,'16田區'!F56)</f>
        <v>17</v>
      </c>
    </row>
    <row r="17" spans="1:6" ht="16.149999999999999" x14ac:dyDescent="0.3">
      <c r="A17" s="1">
        <v>43616</v>
      </c>
      <c r="B17" s="3">
        <f>AVERAGE('16田區'!B37,'16田區'!B47,'16田區'!B57)</f>
        <v>118.66666666666667</v>
      </c>
      <c r="C17" s="3">
        <f>AVERAGE('16田區'!C37,'16田區'!C47,'16田區'!C57)</f>
        <v>13.333333333333334</v>
      </c>
      <c r="D17" s="3">
        <f>AVERAGE('16田區'!D37,'16田區'!D47,'16田區'!D57)</f>
        <v>7.333333333333333</v>
      </c>
      <c r="E17" s="3">
        <f>AVERAGE('16田區'!E37,'16田區'!E47,'16田區'!E57)</f>
        <v>1.3333333333333333</v>
      </c>
      <c r="F17" s="3">
        <f>AVERAGE('16田區'!F37,'16田區'!F47,'16田區'!F57)</f>
        <v>34</v>
      </c>
    </row>
    <row r="18" spans="1:6" ht="16.149999999999999" x14ac:dyDescent="0.3">
      <c r="A18" s="1">
        <v>43633</v>
      </c>
      <c r="B18" s="3">
        <f>AVERAGE('16田區'!B38,'16田區'!B48,'16田區'!B58)</f>
        <v>114.66666666666667</v>
      </c>
      <c r="C18" s="3">
        <f>AVERAGE('16田區'!C38,'16田區'!C48,'16田區'!C58)</f>
        <v>20.333333333333332</v>
      </c>
      <c r="D18" s="3">
        <f>AVERAGE('16田區'!D38,'16田區'!D48,'16田區'!D58)</f>
        <v>8.6666666666666661</v>
      </c>
      <c r="E18" s="3">
        <f>AVERAGE('16田區'!E38,'16田區'!E48,'16田區'!E58)</f>
        <v>0.33333333333333331</v>
      </c>
      <c r="F18" s="3">
        <f>AVERAGE('16田區'!F38,'16田區'!F48,'16田區'!F58)</f>
        <v>20.666666666666668</v>
      </c>
    </row>
    <row r="19" spans="1:6" ht="16.149999999999999" x14ac:dyDescent="0.3">
      <c r="A19" s="1">
        <v>43642</v>
      </c>
      <c r="B19" s="3">
        <f>AVERAGE('16田區'!B39,'16田區'!B49,'16田區'!B59)</f>
        <v>35.333333333333336</v>
      </c>
      <c r="C19" s="3">
        <f>AVERAGE('16田區'!C39,'16田區'!C49,'16田區'!C59)</f>
        <v>8.6666666666666661</v>
      </c>
      <c r="D19" s="3">
        <f>AVERAGE('16田區'!D39,'16田區'!D49,'16田區'!D59)</f>
        <v>2.6666666666666665</v>
      </c>
      <c r="E19" s="3">
        <f>AVERAGE('16田區'!E39,'16田區'!E49,'16田區'!E59)</f>
        <v>0.33333333333333331</v>
      </c>
      <c r="F19" s="3">
        <f>AVERAGE('16田區'!F39,'16田區'!F49,'16田區'!F59)</f>
        <v>3</v>
      </c>
    </row>
    <row r="21" spans="1:6" x14ac:dyDescent="0.25">
      <c r="A21" t="s">
        <v>408</v>
      </c>
      <c r="B21" t="s">
        <v>387</v>
      </c>
      <c r="C21" t="s">
        <v>388</v>
      </c>
      <c r="D21" t="s">
        <v>389</v>
      </c>
      <c r="E21" t="s">
        <v>390</v>
      </c>
      <c r="F21" t="s">
        <v>11</v>
      </c>
    </row>
    <row r="22" spans="1:6" ht="16.149999999999999" x14ac:dyDescent="0.3">
      <c r="A22" s="1">
        <v>43537</v>
      </c>
      <c r="B22" s="3">
        <f>AVERAGE('16田區'!B62,'16田區'!B72,'16田區'!B82)</f>
        <v>2.3333333333333335</v>
      </c>
      <c r="C22" s="3">
        <f>AVERAGE('16田區'!C62,'16田區'!C72,'16田區'!C82)</f>
        <v>0</v>
      </c>
      <c r="D22" s="3">
        <f>AVERAGE('16田區'!D62,'16田區'!D72,'16田區'!D82)</f>
        <v>0</v>
      </c>
      <c r="E22" s="3">
        <f>AVERAGE('16田區'!E62,'16田區'!E72,'16田區'!E82)</f>
        <v>0</v>
      </c>
      <c r="F22" s="3">
        <f>AVERAGE('16田區'!F62,'16田區'!F72,'16田區'!F82)</f>
        <v>56.333333333333336</v>
      </c>
    </row>
    <row r="23" spans="1:6" ht="16.149999999999999" x14ac:dyDescent="0.3">
      <c r="A23" s="1">
        <v>43551</v>
      </c>
      <c r="B23" s="3">
        <f>AVERAGE('16田區'!B63,'16田區'!B73,'16田區'!B83)</f>
        <v>3.6666666666666665</v>
      </c>
      <c r="C23" s="3">
        <f>AVERAGE('16田區'!C63,'16田區'!C73,'16田區'!C83)</f>
        <v>4.333333333333333</v>
      </c>
      <c r="D23" s="3">
        <f>AVERAGE('16田區'!D63,'16田區'!D73,'16田區'!D83)</f>
        <v>0.66666666666666663</v>
      </c>
      <c r="E23" s="3">
        <f>AVERAGE('16田區'!E63,'16田區'!E73,'16田區'!E83)</f>
        <v>16.666666666666668</v>
      </c>
      <c r="F23" s="3">
        <f>AVERAGE('16田區'!F63,'16田區'!F73,'16田區'!F83)</f>
        <v>604.66666666666663</v>
      </c>
    </row>
    <row r="24" spans="1:6" ht="16.149999999999999" x14ac:dyDescent="0.3">
      <c r="A24" s="1">
        <v>43565</v>
      </c>
      <c r="B24" s="3">
        <f>AVERAGE('16田區'!B64,'16田區'!B74,'16田區'!B84)</f>
        <v>7.666666666666667</v>
      </c>
      <c r="C24" s="3">
        <f>AVERAGE('16田區'!C64,'16田區'!C74,'16田區'!C84)</f>
        <v>11.666666666666666</v>
      </c>
      <c r="D24" s="3">
        <f>AVERAGE('16田區'!D64,'16田區'!D74,'16田區'!D84)</f>
        <v>2.3333333333333335</v>
      </c>
      <c r="E24" s="3">
        <f>AVERAGE('16田區'!E64,'16田區'!E74,'16田區'!E84)</f>
        <v>0.66666666666666663</v>
      </c>
      <c r="F24" s="3">
        <f>AVERAGE('16田區'!F64,'16田區'!F74,'16田區'!F84)</f>
        <v>445.33333333333331</v>
      </c>
    </row>
    <row r="25" spans="1:6" x14ac:dyDescent="0.25">
      <c r="A25" s="1">
        <v>43579</v>
      </c>
      <c r="B25" s="3">
        <f>AVERAGE('16田區'!B65,'16田區'!B75,'16田區'!B85)</f>
        <v>10</v>
      </c>
      <c r="C25" s="3">
        <f>AVERAGE('16田區'!C65,'16田區'!C75,'16田區'!C85)</f>
        <v>18</v>
      </c>
      <c r="D25" s="3">
        <f>AVERAGE('16田區'!D65,'16田區'!D75,'16田區'!D85)</f>
        <v>0.66666666666666663</v>
      </c>
      <c r="E25" s="3">
        <f>AVERAGE('16田區'!E65,'16田區'!E75,'16田區'!E85)</f>
        <v>0</v>
      </c>
      <c r="F25" s="3">
        <f>AVERAGE('16田區'!F65,'16田區'!F75,'16田區'!F85)</f>
        <v>49.333333333333336</v>
      </c>
    </row>
    <row r="26" spans="1:6" x14ac:dyDescent="0.25">
      <c r="A26" s="1">
        <v>43600</v>
      </c>
      <c r="B26" s="3">
        <f>AVERAGE('16田區'!B66,'16田區'!B76,'16田區'!B86)</f>
        <v>30</v>
      </c>
      <c r="C26" s="3">
        <f>AVERAGE('16田區'!C66,'16田區'!C76,'16田區'!C86)</f>
        <v>16.333333333333332</v>
      </c>
      <c r="D26" s="3">
        <f>AVERAGE('16田區'!D66,'16田區'!D76,'16田區'!D86)</f>
        <v>2.6666666666666665</v>
      </c>
      <c r="E26" s="3">
        <f>AVERAGE('16田區'!E66,'16田區'!E76,'16田區'!E86)</f>
        <v>0.66666666666666663</v>
      </c>
      <c r="F26" s="3">
        <f>AVERAGE('16田區'!F66,'16田區'!F76,'16田區'!F86)</f>
        <v>34.333333333333336</v>
      </c>
    </row>
    <row r="27" spans="1:6" x14ac:dyDescent="0.25">
      <c r="A27" s="1">
        <v>43616</v>
      </c>
      <c r="B27" s="3">
        <f>AVERAGE('16田區'!B67,'16田區'!B77,'16田區'!B87)</f>
        <v>75.333333333333329</v>
      </c>
      <c r="C27" s="3">
        <f>AVERAGE('16田區'!C67,'16田區'!C77,'16田區'!C87)</f>
        <v>11.666666666666666</v>
      </c>
      <c r="D27" s="3">
        <f>AVERAGE('16田區'!D67,'16田區'!D77,'16田區'!D87)</f>
        <v>3.3333333333333335</v>
      </c>
      <c r="E27" s="3">
        <f>AVERAGE('16田區'!E67,'16田區'!E77,'16田區'!E87)</f>
        <v>3.3333333333333335</v>
      </c>
      <c r="F27" s="3">
        <f>AVERAGE('16田區'!F67,'16田區'!F77,'16田區'!F87)</f>
        <v>12.666666666666666</v>
      </c>
    </row>
    <row r="28" spans="1:6" x14ac:dyDescent="0.25">
      <c r="A28" s="1">
        <v>43633</v>
      </c>
      <c r="B28" s="3">
        <f>AVERAGE('16田區'!B68,'16田區'!B78,'16田區'!B88)</f>
        <v>136.66666666666666</v>
      </c>
      <c r="C28" s="3">
        <f>AVERAGE('16田區'!C68,'16田區'!C78,'16田區'!C88)</f>
        <v>19.666666666666668</v>
      </c>
      <c r="D28" s="3">
        <f>AVERAGE('16田區'!D68,'16田區'!D78,'16田區'!D88)</f>
        <v>5.333333333333333</v>
      </c>
      <c r="E28" s="3">
        <f>AVERAGE('16田區'!E68,'16田區'!E78,'16田區'!E88)</f>
        <v>0.66666666666666663</v>
      </c>
      <c r="F28" s="3">
        <f>AVERAGE('16田區'!F68,'16田區'!F78,'16田區'!F88)</f>
        <v>27</v>
      </c>
    </row>
    <row r="29" spans="1:6" x14ac:dyDescent="0.25">
      <c r="A29" s="1">
        <v>43642</v>
      </c>
      <c r="B29" s="3">
        <f>AVERAGE('16田區'!B69,'16田區'!B79,'16田區'!B89)</f>
        <v>25.333333333333332</v>
      </c>
      <c r="C29" s="3">
        <f>AVERAGE('16田區'!C69,'16田區'!C79,'16田區'!C89)</f>
        <v>1.6666666666666667</v>
      </c>
      <c r="D29" s="3">
        <f>AVERAGE('16田區'!D69,'16田區'!D79,'16田區'!D89)</f>
        <v>3.3333333333333335</v>
      </c>
      <c r="E29" s="3">
        <f>AVERAGE('16田區'!E69,'16田區'!E79,'16田區'!E89)</f>
        <v>1</v>
      </c>
      <c r="F29" s="3">
        <f>AVERAGE('16田區'!F69,'16田區'!F79,'16田區'!F89)</f>
        <v>2.3333333333333335</v>
      </c>
    </row>
    <row r="31" spans="1:6" x14ac:dyDescent="0.25">
      <c r="A31" t="s">
        <v>409</v>
      </c>
      <c r="B31" t="s">
        <v>387</v>
      </c>
      <c r="C31" t="s">
        <v>388</v>
      </c>
      <c r="D31" t="s">
        <v>389</v>
      </c>
      <c r="E31" t="s">
        <v>390</v>
      </c>
      <c r="F31" t="s">
        <v>11</v>
      </c>
    </row>
    <row r="32" spans="1:6" x14ac:dyDescent="0.25">
      <c r="A32" s="1">
        <v>43537</v>
      </c>
      <c r="B32" s="3">
        <f>AVERAGE('16田區'!B92,'16田區'!B102,'16田區'!B112)</f>
        <v>0</v>
      </c>
      <c r="C32" s="3">
        <f>AVERAGE('16田區'!C92,'16田區'!C102,'16田區'!C112)</f>
        <v>0.33333333333333331</v>
      </c>
      <c r="D32" s="3">
        <f>AVERAGE('16田區'!D92,'16田區'!D102,'16田區'!D112)</f>
        <v>0</v>
      </c>
      <c r="E32" s="3">
        <f>AVERAGE('16田區'!E92,'16田區'!E102,'16田區'!E112)</f>
        <v>0.33333333333333331</v>
      </c>
      <c r="F32" s="3">
        <f>AVERAGE('16田區'!F92,'16田區'!F102,'16田區'!F112)</f>
        <v>26</v>
      </c>
    </row>
    <row r="33" spans="1:6" x14ac:dyDescent="0.25">
      <c r="A33" s="1">
        <v>43551</v>
      </c>
      <c r="B33" s="3">
        <f>AVERAGE('16田區'!B93,'16田區'!B103,'16田區'!B113)</f>
        <v>0.66666666666666663</v>
      </c>
      <c r="C33" s="3">
        <f>AVERAGE('16田區'!C93,'16田區'!C103,'16田區'!C113)</f>
        <v>1</v>
      </c>
      <c r="D33" s="3">
        <f>AVERAGE('16田區'!D93,'16田區'!D103,'16田區'!D113)</f>
        <v>0</v>
      </c>
      <c r="E33" s="3">
        <f>AVERAGE('16田區'!E93,'16田區'!E103,'16田區'!E113)</f>
        <v>0.33333333333333331</v>
      </c>
      <c r="F33" s="3">
        <f>AVERAGE('16田區'!F93,'16田區'!F103,'16田區'!F113)</f>
        <v>111</v>
      </c>
    </row>
    <row r="34" spans="1:6" x14ac:dyDescent="0.25">
      <c r="A34" s="1">
        <v>43565</v>
      </c>
      <c r="B34" s="3">
        <f>AVERAGE('16田區'!B94,'16田區'!B104,'16田區'!B114)</f>
        <v>2.3333333333333335</v>
      </c>
      <c r="C34" s="3">
        <f>AVERAGE('16田區'!C94,'16田區'!C104,'16田區'!C114)</f>
        <v>5.333333333333333</v>
      </c>
      <c r="D34" s="3">
        <f>AVERAGE('16田區'!D94,'16田區'!D104,'16田區'!D114)</f>
        <v>1.3333333333333333</v>
      </c>
      <c r="E34" s="3">
        <f>AVERAGE('16田區'!E94,'16田區'!E104,'16田區'!E114)</f>
        <v>1.3333333333333333</v>
      </c>
      <c r="F34" s="3">
        <f>AVERAGE('16田區'!F94,'16田區'!F104,'16田區'!F114)</f>
        <v>123.66666666666667</v>
      </c>
    </row>
    <row r="35" spans="1:6" x14ac:dyDescent="0.25">
      <c r="A35" s="1">
        <v>43579</v>
      </c>
      <c r="B35" s="3">
        <f>AVERAGE('16田區'!B95,'16田區'!B105,'16田區'!B115)</f>
        <v>7</v>
      </c>
      <c r="C35" s="3">
        <f>AVERAGE('16田區'!C95,'16田區'!C105,'16田區'!C115)</f>
        <v>6.333333333333333</v>
      </c>
      <c r="D35" s="3">
        <f>AVERAGE('16田區'!D95,'16田區'!D105,'16田區'!D115)</f>
        <v>0.33333333333333331</v>
      </c>
      <c r="E35" s="3">
        <f>AVERAGE('16田區'!E95,'16田區'!E105,'16田區'!E115)</f>
        <v>0</v>
      </c>
      <c r="F35" s="3">
        <f>AVERAGE('16田區'!F95,'16田區'!F105,'16田區'!F115)</f>
        <v>42</v>
      </c>
    </row>
    <row r="36" spans="1:6" x14ac:dyDescent="0.25">
      <c r="A36" s="1">
        <v>43600</v>
      </c>
      <c r="B36" s="3">
        <f>AVERAGE('16田區'!B96,'16田區'!B106,'16田區'!B116)</f>
        <v>15.333333333333334</v>
      </c>
      <c r="C36" s="3">
        <f>AVERAGE('16田區'!C96,'16田區'!C106,'16田區'!C116)</f>
        <v>10.666666666666666</v>
      </c>
      <c r="D36" s="3">
        <f>AVERAGE('16田區'!D96,'16田區'!D106,'16田區'!D116)</f>
        <v>0.33333333333333331</v>
      </c>
      <c r="E36" s="3">
        <f>AVERAGE('16田區'!E96,'16田區'!E106,'16田區'!E116)</f>
        <v>0.33333333333333331</v>
      </c>
      <c r="F36" s="3">
        <f>AVERAGE('16田區'!F96,'16田區'!F106,'16田區'!F116)</f>
        <v>20</v>
      </c>
    </row>
    <row r="37" spans="1:6" x14ac:dyDescent="0.25">
      <c r="A37" s="1">
        <v>43616</v>
      </c>
      <c r="B37" s="3">
        <f>AVERAGE('16田區'!B97,'16田區'!B107,'16田區'!B117)</f>
        <v>66</v>
      </c>
      <c r="C37" s="3">
        <f>AVERAGE('16田區'!C97,'16田區'!C107,'16田區'!C117)</f>
        <v>5.333333333333333</v>
      </c>
      <c r="D37" s="3">
        <f>AVERAGE('16田區'!D97,'16田區'!D107,'16田區'!D117)</f>
        <v>2.3333333333333335</v>
      </c>
      <c r="E37" s="3">
        <f>AVERAGE('16田區'!E97,'16田區'!E107,'16田區'!E117)</f>
        <v>0.33333333333333331</v>
      </c>
      <c r="F37" s="3">
        <f>AVERAGE('16田區'!F97,'16田區'!F107,'16田區'!F117)</f>
        <v>8.6666666666666661</v>
      </c>
    </row>
    <row r="38" spans="1:6" x14ac:dyDescent="0.25">
      <c r="A38" s="1">
        <v>43633</v>
      </c>
      <c r="B38" s="3">
        <f>AVERAGE('16田區'!B98,'16田區'!B108,'16田區'!B118)</f>
        <v>169</v>
      </c>
      <c r="C38" s="3">
        <f>AVERAGE('16田區'!C98,'16田區'!C108,'16田區'!C118)</f>
        <v>5.333333333333333</v>
      </c>
      <c r="D38" s="3">
        <f>AVERAGE('16田區'!D98,'16田區'!D108,'16田區'!D118)</f>
        <v>6.666666666666667</v>
      </c>
      <c r="E38" s="3">
        <f>AVERAGE('16田區'!E98,'16田區'!E108,'16田區'!E118)</f>
        <v>0</v>
      </c>
      <c r="F38" s="3">
        <f>AVERAGE('16田區'!F98,'16田區'!F108,'16田區'!F118)</f>
        <v>173.33333333333334</v>
      </c>
    </row>
    <row r="39" spans="1:6" x14ac:dyDescent="0.25">
      <c r="A39" s="1">
        <v>43642</v>
      </c>
      <c r="B39" s="3">
        <f>AVERAGE('16田區'!B99,'16田區'!B109,'16田區'!B119)</f>
        <v>66</v>
      </c>
      <c r="C39" s="3">
        <f>AVERAGE('16田區'!C99,'16田區'!C109,'16田區'!C119)</f>
        <v>4</v>
      </c>
      <c r="D39" s="3">
        <f>AVERAGE('16田區'!D99,'16田區'!D109,'16田區'!D119)</f>
        <v>4.333333333333333</v>
      </c>
      <c r="E39" s="3">
        <f>AVERAGE('16田區'!E99,'16田區'!E109,'16田區'!E119)</f>
        <v>0.33333333333333331</v>
      </c>
      <c r="F39" s="3">
        <f>AVERAGE('16田區'!F99,'16田區'!F109,'16田區'!F119)</f>
        <v>2.3333333333333335</v>
      </c>
    </row>
    <row r="41" spans="1:6" x14ac:dyDescent="0.25">
      <c r="A41" t="s">
        <v>410</v>
      </c>
      <c r="B41" t="s">
        <v>387</v>
      </c>
      <c r="C41" t="s">
        <v>388</v>
      </c>
      <c r="D41" t="s">
        <v>389</v>
      </c>
      <c r="E41" t="s">
        <v>390</v>
      </c>
      <c r="F41" t="s">
        <v>11</v>
      </c>
    </row>
    <row r="42" spans="1:6" x14ac:dyDescent="0.25">
      <c r="A42" s="1">
        <v>43537</v>
      </c>
      <c r="B42" s="3">
        <f>AVERAGE('16田區'!B122)</f>
        <v>0</v>
      </c>
      <c r="C42" s="3">
        <f>AVERAGE('16田區'!C122)</f>
        <v>0</v>
      </c>
      <c r="D42" s="3">
        <f>AVERAGE('16田區'!D122)</f>
        <v>0</v>
      </c>
      <c r="E42" s="3">
        <f>AVERAGE('16田區'!E122)</f>
        <v>0</v>
      </c>
      <c r="F42" s="3">
        <f>AVERAGE('16田區'!F122)</f>
        <v>15</v>
      </c>
    </row>
    <row r="43" spans="1:6" x14ac:dyDescent="0.25">
      <c r="A43" s="1">
        <v>43551</v>
      </c>
      <c r="B43" s="3">
        <f>AVERAGE('16田區'!B123)</f>
        <v>2</v>
      </c>
      <c r="C43" s="3">
        <f>AVERAGE('16田區'!C123)</f>
        <v>1</v>
      </c>
      <c r="D43" s="3">
        <f>AVERAGE('16田區'!D123)</f>
        <v>0</v>
      </c>
      <c r="E43" s="3">
        <f>AVERAGE('16田區'!E123)</f>
        <v>1</v>
      </c>
      <c r="F43" s="3">
        <f>AVERAGE('16田區'!F123)</f>
        <v>82</v>
      </c>
    </row>
    <row r="44" spans="1:6" x14ac:dyDescent="0.25">
      <c r="A44" s="1">
        <v>43565</v>
      </c>
      <c r="B44" s="3">
        <f>AVERAGE('16田區'!B124)</f>
        <v>2</v>
      </c>
      <c r="C44" s="3">
        <f>AVERAGE('16田區'!C124)</f>
        <v>6</v>
      </c>
      <c r="D44" s="3">
        <f>AVERAGE('16田區'!D124)</f>
        <v>1</v>
      </c>
      <c r="E44" s="3">
        <f>AVERAGE('16田區'!E124)</f>
        <v>0</v>
      </c>
      <c r="F44" s="3">
        <f>AVERAGE('16田區'!F124)</f>
        <v>255</v>
      </c>
    </row>
    <row r="45" spans="1:6" x14ac:dyDescent="0.25">
      <c r="A45" s="1">
        <v>43579</v>
      </c>
      <c r="B45" s="3">
        <f>AVERAGE('16田區'!B125)</f>
        <v>2</v>
      </c>
      <c r="C45" s="3">
        <f>AVERAGE('16田區'!C125)</f>
        <v>37</v>
      </c>
      <c r="D45" s="3">
        <f>AVERAGE('16田區'!D125)</f>
        <v>1</v>
      </c>
      <c r="E45" s="3">
        <f>AVERAGE('16田區'!E125)</f>
        <v>1</v>
      </c>
      <c r="F45" s="3">
        <f>AVERAGE('16田區'!F125)</f>
        <v>89</v>
      </c>
    </row>
    <row r="46" spans="1:6" x14ac:dyDescent="0.25">
      <c r="A46" s="1">
        <v>43600</v>
      </c>
      <c r="B46" s="3">
        <f>AVERAGE('16田區'!B126)</f>
        <v>2</v>
      </c>
      <c r="C46" s="3">
        <f>AVERAGE('16田區'!C126)</f>
        <v>17</v>
      </c>
      <c r="D46" s="3">
        <f>AVERAGE('16田區'!D126)</f>
        <v>4</v>
      </c>
      <c r="E46" s="3">
        <f>AVERAGE('16田區'!E126)</f>
        <v>0</v>
      </c>
      <c r="F46" s="3">
        <f>AVERAGE('16田區'!F126)</f>
        <v>30</v>
      </c>
    </row>
    <row r="47" spans="1:6" x14ac:dyDescent="0.25">
      <c r="A47" s="1">
        <v>43616</v>
      </c>
      <c r="B47" s="3">
        <f>AVERAGE('16田區'!B127)</f>
        <v>3</v>
      </c>
      <c r="C47" s="3">
        <f>AVERAGE('16田區'!C127)</f>
        <v>10</v>
      </c>
      <c r="D47" s="3">
        <f>AVERAGE('16田區'!D127)</f>
        <v>7</v>
      </c>
      <c r="E47" s="3">
        <f>AVERAGE('16田區'!E127)</f>
        <v>0</v>
      </c>
      <c r="F47" s="3">
        <f>AVERAGE('16田區'!F127)</f>
        <v>26</v>
      </c>
    </row>
    <row r="48" spans="1:6" x14ac:dyDescent="0.25">
      <c r="A48" s="1">
        <v>43633</v>
      </c>
      <c r="B48" s="3">
        <f>AVERAGE('16田區'!B128)</f>
        <v>7</v>
      </c>
      <c r="C48" s="3">
        <f>AVERAGE('16田區'!C128)</f>
        <v>3</v>
      </c>
      <c r="D48" s="3">
        <f>AVERAGE('16田區'!D128)</f>
        <v>1</v>
      </c>
      <c r="E48" s="3">
        <f>AVERAGE('16田區'!E128)</f>
        <v>1</v>
      </c>
      <c r="F48" s="3">
        <f>AVERAGE('16田區'!F128)</f>
        <v>28</v>
      </c>
    </row>
    <row r="49" spans="1:6" x14ac:dyDescent="0.25">
      <c r="A49" s="1">
        <v>43642</v>
      </c>
      <c r="B49" s="3">
        <f>AVERAGE('16田區'!B129)</f>
        <v>2</v>
      </c>
      <c r="C49" s="3">
        <f>AVERAGE('16田區'!C129)</f>
        <v>2</v>
      </c>
      <c r="D49" s="3">
        <f>AVERAGE('16田區'!D129)</f>
        <v>1</v>
      </c>
      <c r="E49" s="3">
        <f>AVERAGE('16田區'!E129)</f>
        <v>0</v>
      </c>
      <c r="F49" s="3">
        <f>AVERAGE('16田區'!F129)</f>
        <v>2</v>
      </c>
    </row>
    <row r="51" spans="1:6" x14ac:dyDescent="0.25">
      <c r="A51" t="s">
        <v>411</v>
      </c>
      <c r="B51" t="s">
        <v>387</v>
      </c>
      <c r="C51" t="s">
        <v>388</v>
      </c>
      <c r="D51" t="s">
        <v>389</v>
      </c>
      <c r="E51" t="s">
        <v>390</v>
      </c>
      <c r="F51" t="s">
        <v>11</v>
      </c>
    </row>
    <row r="52" spans="1:6" x14ac:dyDescent="0.25">
      <c r="A52" s="1">
        <v>43537</v>
      </c>
      <c r="B52" s="3">
        <f>AVERAGE('16田區'!B132)</f>
        <v>0</v>
      </c>
      <c r="C52" s="3">
        <f>AVERAGE('16田區'!C132)</f>
        <v>0</v>
      </c>
      <c r="D52" s="3">
        <f>AVERAGE('16田區'!D132)</f>
        <v>0</v>
      </c>
      <c r="E52" s="3">
        <f>AVERAGE('16田區'!E132)</f>
        <v>0</v>
      </c>
      <c r="F52" s="3">
        <f>AVERAGE('16田區'!F132)</f>
        <v>12</v>
      </c>
    </row>
    <row r="53" spans="1:6" x14ac:dyDescent="0.25">
      <c r="A53" s="1">
        <v>43551</v>
      </c>
      <c r="B53" s="3">
        <f>AVERAGE('16田區'!B133)</f>
        <v>0</v>
      </c>
      <c r="C53" s="3">
        <f>AVERAGE('16田區'!C133)</f>
        <v>0</v>
      </c>
      <c r="D53" s="3">
        <f>AVERAGE('16田區'!D133)</f>
        <v>0</v>
      </c>
      <c r="E53" s="3">
        <f>AVERAGE('16田區'!E133)</f>
        <v>0</v>
      </c>
      <c r="F53" s="3">
        <f>AVERAGE('16田區'!F133)</f>
        <v>47</v>
      </c>
    </row>
    <row r="54" spans="1:6" x14ac:dyDescent="0.25">
      <c r="A54" s="1">
        <v>43565</v>
      </c>
      <c r="B54" s="3">
        <f>AVERAGE('16田區'!B134)</f>
        <v>0</v>
      </c>
      <c r="C54" s="3">
        <f>AVERAGE('16田區'!C134)</f>
        <v>3</v>
      </c>
      <c r="D54" s="3">
        <f>AVERAGE('16田區'!D134)</f>
        <v>0</v>
      </c>
      <c r="E54" s="3">
        <f>AVERAGE('16田區'!E134)</f>
        <v>0</v>
      </c>
      <c r="F54" s="3">
        <f>AVERAGE('16田區'!F134)</f>
        <v>66</v>
      </c>
    </row>
    <row r="55" spans="1:6" x14ac:dyDescent="0.25">
      <c r="A55" s="1">
        <v>43579</v>
      </c>
      <c r="B55" s="3">
        <f>AVERAGE('16田區'!B135)</f>
        <v>1</v>
      </c>
      <c r="C55" s="3">
        <f>AVERAGE('16田區'!C135)</f>
        <v>1</v>
      </c>
      <c r="D55" s="3">
        <f>AVERAGE('16田區'!D135)</f>
        <v>0</v>
      </c>
      <c r="E55" s="3">
        <f>AVERAGE('16田區'!E135)</f>
        <v>0</v>
      </c>
      <c r="F55" s="3">
        <f>AVERAGE('16田區'!F135)</f>
        <v>4</v>
      </c>
    </row>
    <row r="56" spans="1:6" x14ac:dyDescent="0.25">
      <c r="A56" s="1">
        <v>43600</v>
      </c>
      <c r="B56" s="3">
        <f>AVERAGE('16田區'!B136)</f>
        <v>1</v>
      </c>
      <c r="C56" s="3">
        <f>AVERAGE('16田區'!C136)</f>
        <v>11</v>
      </c>
      <c r="D56" s="3">
        <f>AVERAGE('16田區'!D136)</f>
        <v>0</v>
      </c>
      <c r="E56" s="3">
        <f>AVERAGE('16田區'!E136)</f>
        <v>0</v>
      </c>
      <c r="F56" s="3">
        <f>AVERAGE('16田區'!F136)</f>
        <v>48</v>
      </c>
    </row>
    <row r="57" spans="1:6" x14ac:dyDescent="0.25">
      <c r="A57" s="1">
        <v>43616</v>
      </c>
      <c r="B57" s="3">
        <f>AVERAGE('16田區'!B137)</f>
        <v>34</v>
      </c>
      <c r="C57" s="3">
        <f>AVERAGE('16田區'!C137)</f>
        <v>5</v>
      </c>
      <c r="D57" s="3">
        <f>AVERAGE('16田區'!D137)</f>
        <v>4</v>
      </c>
      <c r="E57" s="3">
        <f>AVERAGE('16田區'!E137)</f>
        <v>2</v>
      </c>
      <c r="F57" s="3">
        <f>AVERAGE('16田區'!F137)</f>
        <v>29</v>
      </c>
    </row>
    <row r="58" spans="1:6" x14ac:dyDescent="0.25">
      <c r="A58" s="1">
        <v>43633</v>
      </c>
      <c r="B58" s="3">
        <f>AVERAGE('16田區'!B138)</f>
        <v>57</v>
      </c>
      <c r="C58" s="3">
        <f>AVERAGE('16田區'!C138)</f>
        <v>11</v>
      </c>
      <c r="D58" s="3">
        <f>AVERAGE('16田區'!D138)</f>
        <v>8</v>
      </c>
      <c r="E58" s="3">
        <f>AVERAGE('16田區'!E138)</f>
        <v>0</v>
      </c>
      <c r="F58" s="3">
        <f>AVERAGE('16田區'!F138)</f>
        <v>32</v>
      </c>
    </row>
    <row r="59" spans="1:6" x14ac:dyDescent="0.25">
      <c r="A59" s="1">
        <v>43642</v>
      </c>
      <c r="B59" s="3">
        <f>AVERAGE('16田區'!B139)</f>
        <v>13</v>
      </c>
      <c r="C59" s="3">
        <f>AVERAGE('16田區'!C139)</f>
        <v>3</v>
      </c>
      <c r="D59" s="3">
        <f>AVERAGE('16田區'!D139)</f>
        <v>2</v>
      </c>
      <c r="E59" s="3">
        <f>AVERAGE('16田區'!E139)</f>
        <v>0</v>
      </c>
      <c r="F59" s="3">
        <f>AVERAGE('16田區'!F139)</f>
        <v>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defaultRowHeight="16.5" x14ac:dyDescent="0.25"/>
  <sheetData>
    <row r="1" spans="1:6" x14ac:dyDescent="0.25">
      <c r="A1" t="s">
        <v>412</v>
      </c>
      <c r="B1" t="s">
        <v>387</v>
      </c>
      <c r="C1" t="s">
        <v>388</v>
      </c>
      <c r="D1" t="s">
        <v>389</v>
      </c>
      <c r="E1" t="s">
        <v>390</v>
      </c>
      <c r="F1" t="s">
        <v>11</v>
      </c>
    </row>
    <row r="2" spans="1:6" ht="16.149999999999999" x14ac:dyDescent="0.3">
      <c r="A2" s="1">
        <v>43537</v>
      </c>
      <c r="B2" s="3">
        <f>AVERAGE('6平均'!B2,'6平均'!B22,'6平均'!B42)</f>
        <v>0.88888888888888895</v>
      </c>
      <c r="C2" s="3">
        <f>AVERAGE('6平均'!C2,'6平均'!C22,'6平均'!C42)</f>
        <v>0</v>
      </c>
      <c r="D2" s="3">
        <f>AVERAGE('6平均'!D2,'6平均'!D22,'6平均'!D42)</f>
        <v>0.1111111111111111</v>
      </c>
      <c r="E2" s="3">
        <f>AVERAGE('6平均'!E2,'6平均'!E22,'6平均'!E42)</f>
        <v>0</v>
      </c>
      <c r="F2" s="3">
        <f>AVERAGE('6平均'!F2,'6平均'!F22,'6平均'!F42)</f>
        <v>25.111111111111114</v>
      </c>
    </row>
    <row r="3" spans="1:6" ht="16.149999999999999" x14ac:dyDescent="0.3">
      <c r="A3" s="1">
        <v>43551</v>
      </c>
      <c r="B3" s="3">
        <f>AVERAGE('6平均'!B3,'6平均'!B23,'6平均'!B43)</f>
        <v>2.3333333333333335</v>
      </c>
      <c r="C3" s="3">
        <f>AVERAGE('6平均'!C3,'6平均'!C23,'6平均'!C43)</f>
        <v>3.5555555555555554</v>
      </c>
      <c r="D3" s="3">
        <f>AVERAGE('6平均'!D3,'6平均'!D23,'6平均'!D43)</f>
        <v>0.66666666666666663</v>
      </c>
      <c r="E3" s="3">
        <f>AVERAGE('6平均'!E3,'6平均'!E23,'6平均'!E43)</f>
        <v>5.8888888888888893</v>
      </c>
      <c r="F3" s="3">
        <f>AVERAGE('6平均'!F3,'6平均'!F23,'6平均'!F43)</f>
        <v>253.55555555555554</v>
      </c>
    </row>
    <row r="4" spans="1:6" ht="16.149999999999999" x14ac:dyDescent="0.3">
      <c r="A4" s="1">
        <v>43565</v>
      </c>
      <c r="B4" s="3">
        <f>AVERAGE('6平均'!B4,'6平均'!B24,'6平均'!B44)</f>
        <v>6.1111111111111107</v>
      </c>
      <c r="C4" s="3">
        <f>AVERAGE('6平均'!C4,'6平均'!C24,'6平均'!C44)</f>
        <v>8</v>
      </c>
      <c r="D4" s="3">
        <f>AVERAGE('6平均'!D4,'6平均'!D24,'6平均'!D44)</f>
        <v>2.2222222222222223</v>
      </c>
      <c r="E4" s="3">
        <f>AVERAGE('6平均'!E4,'6平均'!E24,'6平均'!E44)</f>
        <v>0.33333333333333331</v>
      </c>
      <c r="F4" s="3">
        <f>AVERAGE('6平均'!F4,'6平均'!F24,'6平均'!F44)</f>
        <v>314.66666666666669</v>
      </c>
    </row>
    <row r="5" spans="1:6" ht="16.149999999999999" x14ac:dyDescent="0.3">
      <c r="A5" s="1">
        <v>43579</v>
      </c>
      <c r="B5" s="3">
        <f>AVERAGE('6平均'!B5,'6平均'!B25,'6平均'!B45)</f>
        <v>12</v>
      </c>
      <c r="C5" s="3">
        <f>AVERAGE('6平均'!C5,'6平均'!C25,'6平均'!C45)</f>
        <v>30</v>
      </c>
      <c r="D5" s="3">
        <f>AVERAGE('6平均'!D5,'6平均'!D25,'6平均'!D45)</f>
        <v>1.5555555555555554</v>
      </c>
      <c r="E5" s="3">
        <f>AVERAGE('6平均'!E5,'6平均'!E25,'6平均'!E45)</f>
        <v>0.77777777777777768</v>
      </c>
      <c r="F5" s="3">
        <f>AVERAGE('6平均'!F5,'6平均'!F25,'6平均'!F45)</f>
        <v>99</v>
      </c>
    </row>
    <row r="6" spans="1:6" ht="16.149999999999999" x14ac:dyDescent="0.3">
      <c r="A6" s="1">
        <v>43600</v>
      </c>
      <c r="B6" s="3">
        <f>AVERAGE('6平均'!B6,'6平均'!B26,'6平均'!B46)</f>
        <v>32</v>
      </c>
      <c r="C6" s="3">
        <f>AVERAGE('6平均'!C6,'6平均'!C26,'6平均'!C46)</f>
        <v>25.333333333333332</v>
      </c>
      <c r="D6" s="3">
        <f>AVERAGE('6平均'!D6,'6平均'!D26,'6平均'!D46)</f>
        <v>6</v>
      </c>
      <c r="E6" s="3">
        <f>AVERAGE('6平均'!E6,'6平均'!E26,'6平均'!E46)</f>
        <v>1.8888888888888891</v>
      </c>
      <c r="F6" s="3">
        <f>AVERAGE('6平均'!F6,'6平均'!F26,'6平均'!F46)</f>
        <v>31.444444444444446</v>
      </c>
    </row>
    <row r="7" spans="1:6" ht="16.149999999999999" x14ac:dyDescent="0.3">
      <c r="A7" s="1">
        <v>43616</v>
      </c>
      <c r="B7" s="3">
        <f>AVERAGE('6平均'!B7,'6平均'!B27,'6平均'!B47)</f>
        <v>65.888888888888886</v>
      </c>
      <c r="C7" s="3">
        <f>AVERAGE('6平均'!C7,'6平均'!C27,'6平均'!C47)</f>
        <v>12.222222222222221</v>
      </c>
      <c r="D7" s="3">
        <f>AVERAGE('6平均'!D7,'6平均'!D27,'6平均'!D47)</f>
        <v>4.333333333333333</v>
      </c>
      <c r="E7" s="3">
        <f>AVERAGE('6平均'!E7,'6平均'!E27,'6平均'!E47)</f>
        <v>2</v>
      </c>
      <c r="F7" s="3">
        <f>AVERAGE('6平均'!F7,'6平均'!F27,'6平均'!F47)</f>
        <v>25</v>
      </c>
    </row>
    <row r="8" spans="1:6" ht="16.149999999999999" x14ac:dyDescent="0.3">
      <c r="A8" s="1">
        <v>43633</v>
      </c>
      <c r="B8" s="3">
        <f>AVERAGE('6平均'!B8,'6平均'!B28,'6平均'!B48)</f>
        <v>88.777777777777771</v>
      </c>
      <c r="C8" s="3">
        <f>AVERAGE('6平均'!C8,'6平均'!C28,'6平均'!C48)</f>
        <v>14.777777777777779</v>
      </c>
      <c r="D8" s="3">
        <f>AVERAGE('6平均'!D8,'6平均'!D28,'6平均'!D48)</f>
        <v>5.4444444444444438</v>
      </c>
      <c r="E8" s="3">
        <f>AVERAGE('6平均'!E8,'6平均'!E28,'6平均'!E48)</f>
        <v>0.77777777777777768</v>
      </c>
      <c r="F8" s="3">
        <f>AVERAGE('6平均'!F8,'6平均'!F28,'6平均'!F48)</f>
        <v>24</v>
      </c>
    </row>
    <row r="9" spans="1:6" ht="16.149999999999999" x14ac:dyDescent="0.3">
      <c r="A9" s="1">
        <v>43642</v>
      </c>
      <c r="B9" s="3">
        <f>AVERAGE('6平均'!B9,'6平均'!B29,'6平均'!B49)</f>
        <v>30.222222222222225</v>
      </c>
      <c r="C9" s="3">
        <f>AVERAGE('6平均'!C9,'6平均'!C29,'6平均'!C49)</f>
        <v>9.1111111111111125</v>
      </c>
      <c r="D9" s="3">
        <f>AVERAGE('6平均'!D9,'6平均'!D29,'6平均'!D49)</f>
        <v>3.5555555555555554</v>
      </c>
      <c r="E9" s="3">
        <f>AVERAGE('6平均'!E9,'6平均'!E29,'6平均'!E49)</f>
        <v>0.55555555555555547</v>
      </c>
      <c r="F9" s="3">
        <f>AVERAGE('6平均'!F9,'6平均'!F29,'6平均'!F49)</f>
        <v>3.4444444444444446</v>
      </c>
    </row>
    <row r="11" spans="1:6" x14ac:dyDescent="0.25">
      <c r="A11" t="s">
        <v>413</v>
      </c>
      <c r="B11" t="s">
        <v>387</v>
      </c>
      <c r="C11" t="s">
        <v>388</v>
      </c>
      <c r="D11" t="s">
        <v>389</v>
      </c>
      <c r="E11" t="s">
        <v>390</v>
      </c>
      <c r="F11" t="s">
        <v>11</v>
      </c>
    </row>
    <row r="12" spans="1:6" ht="16.149999999999999" x14ac:dyDescent="0.3">
      <c r="A12" s="1">
        <v>43537</v>
      </c>
      <c r="B12" s="3">
        <f>AVERAGE('6平均'!B12,'6平均'!B32,'6平均'!B52)</f>
        <v>0</v>
      </c>
      <c r="C12" s="3">
        <f>AVERAGE('6平均'!C12,'6平均'!C32,'6平均'!C52)</f>
        <v>0.1111111111111111</v>
      </c>
      <c r="D12" s="3">
        <f>AVERAGE('6平均'!D12,'6平均'!D32,'6平均'!D52)</f>
        <v>0</v>
      </c>
      <c r="E12" s="3">
        <f>AVERAGE('6平均'!E12,'6平均'!E32,'6平均'!E52)</f>
        <v>0.1111111111111111</v>
      </c>
      <c r="F12" s="3">
        <f>AVERAGE('6平均'!F12,'6平均'!F32,'6平均'!F52)</f>
        <v>14.555555555555557</v>
      </c>
    </row>
    <row r="13" spans="1:6" ht="16.149999999999999" x14ac:dyDescent="0.3">
      <c r="A13" s="1">
        <v>43551</v>
      </c>
      <c r="B13" s="3">
        <f>AVERAGE('6平均'!B13,'6平均'!B33,'6平均'!B53)</f>
        <v>0.44444444444444442</v>
      </c>
      <c r="C13" s="3">
        <f>AVERAGE('6平均'!C13,'6平均'!C33,'6平均'!C53)</f>
        <v>0.55555555555555547</v>
      </c>
      <c r="D13" s="3">
        <f>AVERAGE('6平均'!D13,'6平均'!D33,'6平均'!D53)</f>
        <v>0.33333333333333331</v>
      </c>
      <c r="E13" s="3">
        <f>AVERAGE('6平均'!E13,'6平均'!E33,'6平均'!E53)</f>
        <v>0.1111111111111111</v>
      </c>
      <c r="F13" s="3">
        <f>AVERAGE('6平均'!F13,'6平均'!F33,'6平均'!F53)</f>
        <v>56.888888888888893</v>
      </c>
    </row>
    <row r="14" spans="1:6" ht="16.149999999999999" x14ac:dyDescent="0.3">
      <c r="A14" s="1">
        <v>43565</v>
      </c>
      <c r="B14" s="3">
        <f>AVERAGE('6平均'!B14,'6平均'!B34,'6平均'!B54)</f>
        <v>2.3333333333333335</v>
      </c>
      <c r="C14" s="3">
        <f>AVERAGE('6平均'!C14,'6平均'!C34,'6平均'!C54)</f>
        <v>4.666666666666667</v>
      </c>
      <c r="D14" s="3">
        <f>AVERAGE('6平均'!D14,'6平均'!D34,'6平均'!D54)</f>
        <v>0.66666666666666663</v>
      </c>
      <c r="E14" s="3">
        <f>AVERAGE('6平均'!E14,'6平均'!E34,'6平均'!E54)</f>
        <v>0.55555555555555547</v>
      </c>
      <c r="F14" s="3">
        <f>AVERAGE('6平均'!F14,'6平均'!F34,'6平均'!F54)</f>
        <v>88.444444444444457</v>
      </c>
    </row>
    <row r="15" spans="1:6" ht="16.149999999999999" x14ac:dyDescent="0.3">
      <c r="A15" s="1">
        <v>43579</v>
      </c>
      <c r="B15" s="3">
        <f>AVERAGE('6平均'!B15,'6平均'!B35,'6平均'!B55)</f>
        <v>10.555555555555555</v>
      </c>
      <c r="C15" s="3">
        <f>AVERAGE('6平均'!C15,'6平均'!C35,'6平均'!C55)</f>
        <v>7.1111111111111107</v>
      </c>
      <c r="D15" s="3">
        <f>AVERAGE('6平均'!D15,'6平均'!D35,'6平均'!D55)</f>
        <v>0.66666666666666663</v>
      </c>
      <c r="E15" s="3">
        <f>AVERAGE('6平均'!E15,'6平均'!E35,'6平均'!E55)</f>
        <v>0.22222222222222221</v>
      </c>
      <c r="F15" s="3">
        <f>AVERAGE('6平均'!F15,'6平均'!F35,'6平均'!F55)</f>
        <v>46.888888888888893</v>
      </c>
    </row>
    <row r="16" spans="1:6" ht="16.149999999999999" x14ac:dyDescent="0.3">
      <c r="A16" s="1">
        <v>43600</v>
      </c>
      <c r="B16" s="3">
        <f>AVERAGE('6平均'!B16,'6平均'!B36,'6平均'!B56)</f>
        <v>16.888888888888889</v>
      </c>
      <c r="C16" s="3">
        <f>AVERAGE('6平均'!C16,'6平均'!C36,'6平均'!C56)</f>
        <v>13.888888888888888</v>
      </c>
      <c r="D16" s="3">
        <f>AVERAGE('6平均'!D16,'6平均'!D36,'6平均'!D56)</f>
        <v>1.3333333333333333</v>
      </c>
      <c r="E16" s="3">
        <f>AVERAGE('6平均'!E16,'6平均'!E36,'6平均'!E56)</f>
        <v>0.55555555555555547</v>
      </c>
      <c r="F16" s="3">
        <f>AVERAGE('6平均'!F16,'6平均'!F36,'6平均'!F56)</f>
        <v>28.333333333333332</v>
      </c>
    </row>
    <row r="17" spans="1:6" ht="16.149999999999999" x14ac:dyDescent="0.3">
      <c r="A17" s="1">
        <v>43616</v>
      </c>
      <c r="B17" s="3">
        <f>AVERAGE('6平均'!B17,'6平均'!B37,'6平均'!B57)</f>
        <v>72.8888888888889</v>
      </c>
      <c r="C17" s="3">
        <f>AVERAGE('6平均'!C17,'6平均'!C37,'6平均'!C57)</f>
        <v>7.8888888888888893</v>
      </c>
      <c r="D17" s="3">
        <f>AVERAGE('6平均'!D17,'6平均'!D37,'6平均'!D57)</f>
        <v>4.5555555555555554</v>
      </c>
      <c r="E17" s="3">
        <f>AVERAGE('6平均'!E17,'6平均'!E37,'6平均'!E57)</f>
        <v>1.2222222222222221</v>
      </c>
      <c r="F17" s="3">
        <f>AVERAGE('6平均'!F17,'6平均'!F37,'6平均'!F57)</f>
        <v>23.888888888888886</v>
      </c>
    </row>
    <row r="18" spans="1:6" ht="16.149999999999999" x14ac:dyDescent="0.3">
      <c r="A18" s="1">
        <v>43633</v>
      </c>
      <c r="B18" s="3">
        <f>AVERAGE('6平均'!B18,'6平均'!B38,'6平均'!B58)</f>
        <v>113.55555555555556</v>
      </c>
      <c r="C18" s="3">
        <f>AVERAGE('6平均'!C18,'6平均'!C38,'6平均'!C58)</f>
        <v>12.222222222222221</v>
      </c>
      <c r="D18" s="3">
        <f>AVERAGE('6平均'!D18,'6平均'!D38,'6平均'!D58)</f>
        <v>7.7777777777777777</v>
      </c>
      <c r="E18" s="3">
        <f>AVERAGE('6平均'!E18,'6平均'!E38,'6平均'!E58)</f>
        <v>0.1111111111111111</v>
      </c>
      <c r="F18" s="3">
        <f>AVERAGE('6平均'!F18,'6平均'!F38,'6平均'!F58)</f>
        <v>75.333333333333329</v>
      </c>
    </row>
    <row r="19" spans="1:6" ht="16.149999999999999" x14ac:dyDescent="0.3">
      <c r="A19" s="1">
        <v>43642</v>
      </c>
      <c r="B19" s="3">
        <f>AVERAGE('6平均'!B19,'6平均'!B39,'6平均'!B59)</f>
        <v>38.111111111111114</v>
      </c>
      <c r="C19" s="3">
        <f>AVERAGE('6平均'!C19,'6平均'!C39,'6平均'!C59)</f>
        <v>5.2222222222222223</v>
      </c>
      <c r="D19" s="3">
        <f>AVERAGE('6平均'!D19,'6平均'!D39,'6平均'!D59)</f>
        <v>3</v>
      </c>
      <c r="E19" s="3">
        <f>AVERAGE('6平均'!E19,'6平均'!E39,'6平均'!E59)</f>
        <v>0.22222222222222221</v>
      </c>
      <c r="F19" s="3">
        <f>AVERAGE('6平均'!F19,'6平均'!F39,'6平均'!F59)</f>
        <v>2.1111111111111112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35" sqref="E35"/>
    </sheetView>
  </sheetViews>
  <sheetFormatPr defaultRowHeight="16.5" x14ac:dyDescent="0.25"/>
  <sheetData>
    <row r="1" spans="1:6" x14ac:dyDescent="0.25">
      <c r="A1" t="s">
        <v>414</v>
      </c>
      <c r="B1" t="s">
        <v>387</v>
      </c>
      <c r="C1" t="s">
        <v>388</v>
      </c>
      <c r="D1" t="s">
        <v>389</v>
      </c>
      <c r="E1" t="s">
        <v>390</v>
      </c>
      <c r="F1" t="s">
        <v>11</v>
      </c>
    </row>
    <row r="2" spans="1:6" ht="16.149999999999999" x14ac:dyDescent="0.3">
      <c r="A2" s="1">
        <v>43537</v>
      </c>
      <c r="B2" s="3">
        <f>AVERAGE('6平均'!B2,'6平均'!B12)</f>
        <v>0.16666666666666666</v>
      </c>
      <c r="C2" s="3">
        <f>AVERAGE('6平均'!C2,'6平均'!C12)</f>
        <v>0</v>
      </c>
      <c r="D2" s="3">
        <f>AVERAGE('6平均'!D2,'6平均'!D12)</f>
        <v>0.16666666666666666</v>
      </c>
      <c r="E2" s="3">
        <f>AVERAGE('6平均'!E2,'6平均'!E12)</f>
        <v>0</v>
      </c>
      <c r="F2" s="3">
        <f>AVERAGE('6平均'!F2,'6平均'!F12)</f>
        <v>4.8333333333333339</v>
      </c>
    </row>
    <row r="3" spans="1:6" ht="16.149999999999999" x14ac:dyDescent="0.3">
      <c r="A3" s="1">
        <v>43551</v>
      </c>
      <c r="B3" s="3">
        <f>AVERAGE('6平均'!B3,'6平均'!B13)</f>
        <v>1</v>
      </c>
      <c r="C3" s="3">
        <f>AVERAGE('6平均'!C3,'6平均'!C13)</f>
        <v>3</v>
      </c>
      <c r="D3" s="3">
        <f>AVERAGE('6平均'!D3,'6平均'!D13)</f>
        <v>1.1666666666666665</v>
      </c>
      <c r="E3" s="3">
        <f>AVERAGE('6平均'!E3,'6平均'!E13)</f>
        <v>0</v>
      </c>
      <c r="F3" s="3">
        <f>AVERAGE('6平均'!F3,'6平均'!F13)</f>
        <v>43.333333333333336</v>
      </c>
    </row>
    <row r="4" spans="1:6" ht="16.149999999999999" x14ac:dyDescent="0.3">
      <c r="A4" s="1">
        <v>43565</v>
      </c>
      <c r="B4" s="3">
        <f>AVERAGE('6平均'!B4,'6平均'!B14)</f>
        <v>6.6666666666666661</v>
      </c>
      <c r="C4" s="3">
        <f>AVERAGE('6平均'!C4,'6平均'!C14)</f>
        <v>6</v>
      </c>
      <c r="D4" s="3">
        <f>AVERAGE('6平均'!D4,'6平均'!D14)</f>
        <v>2</v>
      </c>
      <c r="E4" s="3">
        <f>AVERAGE('6平均'!E4,'6平均'!E14)</f>
        <v>0.33333333333333331</v>
      </c>
      <c r="F4" s="3">
        <f>AVERAGE('6平均'!F4,'6平均'!F14)</f>
        <v>159.66666666666666</v>
      </c>
    </row>
    <row r="5" spans="1:6" ht="16.149999999999999" x14ac:dyDescent="0.3">
      <c r="A5" s="1">
        <v>43579</v>
      </c>
      <c r="B5" s="3">
        <f>AVERAGE('6平均'!B5,'6平均'!B15)</f>
        <v>23.833333333333336</v>
      </c>
      <c r="C5" s="3">
        <f>AVERAGE('6平均'!C5,'6平均'!C15)</f>
        <v>24.5</v>
      </c>
      <c r="D5" s="3">
        <f>AVERAGE('6平均'!D5,'6平均'!D15)</f>
        <v>2.3333333333333335</v>
      </c>
      <c r="E5" s="3">
        <f>AVERAGE('6平均'!E5,'6平均'!E15)</f>
        <v>1</v>
      </c>
      <c r="F5" s="3">
        <f>AVERAGE('6平均'!F5,'6平均'!F15)</f>
        <v>126.66666666666666</v>
      </c>
    </row>
    <row r="6" spans="1:6" ht="16.149999999999999" x14ac:dyDescent="0.3">
      <c r="A6" s="1">
        <v>43600</v>
      </c>
      <c r="B6" s="3">
        <f>AVERAGE('6平均'!B6,'6平均'!B16)</f>
        <v>49.166666666666671</v>
      </c>
      <c r="C6" s="3">
        <f>AVERAGE('6平均'!C6,'6平均'!C16)</f>
        <v>31.333333333333332</v>
      </c>
      <c r="D6" s="3">
        <f>AVERAGE('6平均'!D6,'6平均'!D16)</f>
        <v>7.5</v>
      </c>
      <c r="E6" s="3">
        <f>AVERAGE('6平均'!E6,'6平均'!E16)</f>
        <v>3.1666666666666665</v>
      </c>
      <c r="F6" s="3">
        <f>AVERAGE('6平均'!F6,'6平均'!F16)</f>
        <v>23.5</v>
      </c>
    </row>
    <row r="7" spans="1:6" ht="16.149999999999999" x14ac:dyDescent="0.3">
      <c r="A7" s="1">
        <v>43616</v>
      </c>
      <c r="B7" s="3">
        <f>AVERAGE('6平均'!B7,'6平均'!B17)</f>
        <v>119</v>
      </c>
      <c r="C7" s="3">
        <f>AVERAGE('6平均'!C7,'6平均'!C17)</f>
        <v>14.166666666666668</v>
      </c>
      <c r="D7" s="3">
        <f>AVERAGE('6平均'!D7,'6平均'!D17)</f>
        <v>5</v>
      </c>
      <c r="E7" s="3">
        <f>AVERAGE('6平均'!E7,'6平均'!E17)</f>
        <v>2</v>
      </c>
      <c r="F7" s="3">
        <f>AVERAGE('6平均'!F7,'6平均'!F17)</f>
        <v>35.166666666666671</v>
      </c>
    </row>
    <row r="8" spans="1:6" ht="16.149999999999999" x14ac:dyDescent="0.3">
      <c r="A8" s="1">
        <v>43633</v>
      </c>
      <c r="B8" s="3">
        <f>AVERAGE('6平均'!B8,'6平均'!B18)</f>
        <v>118.66666666666667</v>
      </c>
      <c r="C8" s="3">
        <f>AVERAGE('6平均'!C8,'6平均'!C18)</f>
        <v>21</v>
      </c>
      <c r="D8" s="3">
        <f>AVERAGE('6平均'!D8,'6平均'!D18)</f>
        <v>9.3333333333333321</v>
      </c>
      <c r="E8" s="3">
        <f>AVERAGE('6平均'!E8,'6平均'!E18)</f>
        <v>0.5</v>
      </c>
      <c r="F8" s="3">
        <f>AVERAGE('6平均'!F8,'6平均'!F18)</f>
        <v>18.833333333333336</v>
      </c>
    </row>
    <row r="9" spans="1:6" ht="16.149999999999999" x14ac:dyDescent="0.3">
      <c r="A9" s="1">
        <v>43642</v>
      </c>
      <c r="B9" s="3">
        <f>AVERAGE('6平均'!B9,'6平均'!B19)</f>
        <v>49.333333333333336</v>
      </c>
      <c r="C9" s="3">
        <f>AVERAGE('6平均'!C9,'6平均'!C19)</f>
        <v>16.166666666666668</v>
      </c>
      <c r="D9" s="3">
        <f>AVERAGE('6平均'!D9,'6平均'!D19)</f>
        <v>4.5</v>
      </c>
      <c r="E9" s="3">
        <f>AVERAGE('6平均'!E9,'6平均'!E19)</f>
        <v>0.5</v>
      </c>
      <c r="F9" s="3">
        <f>AVERAGE('6平均'!F9,'6平均'!F19)</f>
        <v>4.5</v>
      </c>
    </row>
    <row r="11" spans="1:6" x14ac:dyDescent="0.25">
      <c r="A11" t="s">
        <v>415</v>
      </c>
      <c r="B11" t="s">
        <v>387</v>
      </c>
      <c r="C11" t="s">
        <v>388</v>
      </c>
      <c r="D11" t="s">
        <v>389</v>
      </c>
      <c r="E11" t="s">
        <v>390</v>
      </c>
      <c r="F11" t="s">
        <v>11</v>
      </c>
    </row>
    <row r="12" spans="1:6" ht="16.149999999999999" x14ac:dyDescent="0.3">
      <c r="A12" s="1">
        <v>43537</v>
      </c>
      <c r="B12" s="3">
        <f>AVERAGE('6平均'!B22,'6平均'!B32)</f>
        <v>1.1666666666666667</v>
      </c>
      <c r="C12" s="3">
        <f>AVERAGE('6平均'!C22,'6平均'!C32)</f>
        <v>0.16666666666666666</v>
      </c>
      <c r="D12" s="3">
        <f>AVERAGE('6平均'!D22,'6平均'!D32)</f>
        <v>0</v>
      </c>
      <c r="E12" s="3">
        <f>AVERAGE('6平均'!E22,'6平均'!E32)</f>
        <v>0.16666666666666666</v>
      </c>
      <c r="F12" s="3">
        <f>AVERAGE('6平均'!F22,'6平均'!F32)</f>
        <v>41.166666666666671</v>
      </c>
    </row>
    <row r="13" spans="1:6" ht="16.149999999999999" x14ac:dyDescent="0.3">
      <c r="A13" s="1">
        <v>43551</v>
      </c>
      <c r="B13" s="3">
        <f>AVERAGE('6平均'!B23,'6平均'!B33)</f>
        <v>2.1666666666666665</v>
      </c>
      <c r="C13" s="3">
        <f>AVERAGE('6平均'!C23,'6平均'!C33)</f>
        <v>2.6666666666666665</v>
      </c>
      <c r="D13" s="3">
        <f>AVERAGE('6平均'!D23,'6平均'!D33)</f>
        <v>0.33333333333333331</v>
      </c>
      <c r="E13" s="3">
        <f>AVERAGE('6平均'!E23,'6平均'!E33)</f>
        <v>8.5</v>
      </c>
      <c r="F13" s="3">
        <f>AVERAGE('6平均'!F23,'6平均'!F33)</f>
        <v>357.83333333333331</v>
      </c>
    </row>
    <row r="14" spans="1:6" ht="16.149999999999999" x14ac:dyDescent="0.3">
      <c r="A14" s="1">
        <v>43565</v>
      </c>
      <c r="B14" s="3">
        <f>AVERAGE('6平均'!B24,'6平均'!B34)</f>
        <v>5</v>
      </c>
      <c r="C14" s="3">
        <f>AVERAGE('6平均'!C24,'6平均'!C34)</f>
        <v>8.5</v>
      </c>
      <c r="D14" s="3">
        <f>AVERAGE('6平均'!D24,'6平均'!D34)</f>
        <v>1.8333333333333335</v>
      </c>
      <c r="E14" s="3">
        <f>AVERAGE('6平均'!E24,'6平均'!E34)</f>
        <v>1</v>
      </c>
      <c r="F14" s="3">
        <f>AVERAGE('6平均'!F24,'6平均'!F34)</f>
        <v>284.5</v>
      </c>
    </row>
    <row r="15" spans="1:6" ht="16.149999999999999" x14ac:dyDescent="0.3">
      <c r="A15" s="1">
        <v>43579</v>
      </c>
      <c r="B15" s="3">
        <f>AVERAGE('6平均'!B25,'6平均'!B35)</f>
        <v>8.5</v>
      </c>
      <c r="C15" s="3">
        <f>AVERAGE('6平均'!C25,'6平均'!C35)</f>
        <v>12.166666666666666</v>
      </c>
      <c r="D15" s="3">
        <f>AVERAGE('6平均'!D25,'6平均'!D35)</f>
        <v>0.5</v>
      </c>
      <c r="E15" s="3">
        <f>AVERAGE('6平均'!E25,'6平均'!E35)</f>
        <v>0</v>
      </c>
      <c r="F15" s="3">
        <f>AVERAGE('6平均'!F25,'6平均'!F35)</f>
        <v>45.666666666666671</v>
      </c>
    </row>
    <row r="16" spans="1:6" ht="16.149999999999999" x14ac:dyDescent="0.3">
      <c r="A16" s="1">
        <v>43600</v>
      </c>
      <c r="B16" s="3">
        <f>AVERAGE('6平均'!B26,'6平均'!B36)</f>
        <v>22.666666666666668</v>
      </c>
      <c r="C16" s="3">
        <f>AVERAGE('6平均'!C26,'6平均'!C36)</f>
        <v>13.5</v>
      </c>
      <c r="D16" s="3">
        <f>AVERAGE('6平均'!D26,'6平均'!D36)</f>
        <v>1.5</v>
      </c>
      <c r="E16" s="3">
        <f>AVERAGE('6平均'!E26,'6平均'!E36)</f>
        <v>0.5</v>
      </c>
      <c r="F16" s="3">
        <f>AVERAGE('6平均'!F26,'6平均'!F36)</f>
        <v>27.166666666666668</v>
      </c>
    </row>
    <row r="17" spans="1:6" ht="16.149999999999999" x14ac:dyDescent="0.3">
      <c r="A17" s="1">
        <v>43616</v>
      </c>
      <c r="B17" s="3">
        <f>AVERAGE('6平均'!B27,'6平均'!B37)</f>
        <v>70.666666666666657</v>
      </c>
      <c r="C17" s="3">
        <f>AVERAGE('6平均'!C27,'6平均'!C37)</f>
        <v>8.5</v>
      </c>
      <c r="D17" s="3">
        <f>AVERAGE('6平均'!D27,'6平均'!D37)</f>
        <v>2.8333333333333335</v>
      </c>
      <c r="E17" s="3">
        <f>AVERAGE('6平均'!E27,'6平均'!E37)</f>
        <v>1.8333333333333335</v>
      </c>
      <c r="F17" s="3">
        <f>AVERAGE('6平均'!F27,'6平均'!F37)</f>
        <v>10.666666666666666</v>
      </c>
    </row>
    <row r="18" spans="1:6" ht="16.149999999999999" x14ac:dyDescent="0.3">
      <c r="A18" s="1">
        <v>43633</v>
      </c>
      <c r="B18" s="3">
        <f>AVERAGE('6平均'!B28,'6平均'!B38)</f>
        <v>152.83333333333331</v>
      </c>
      <c r="C18" s="3">
        <f>AVERAGE('6平均'!C28,'6平均'!C38)</f>
        <v>12.5</v>
      </c>
      <c r="D18" s="3">
        <f>AVERAGE('6平均'!D28,'6平均'!D38)</f>
        <v>6</v>
      </c>
      <c r="E18" s="3">
        <f>AVERAGE('6平均'!E28,'6平均'!E38)</f>
        <v>0.33333333333333331</v>
      </c>
      <c r="F18" s="3">
        <f>AVERAGE('6平均'!F28,'6平均'!F38)</f>
        <v>100.16666666666667</v>
      </c>
    </row>
    <row r="19" spans="1:6" ht="16.149999999999999" x14ac:dyDescent="0.3">
      <c r="A19" s="1">
        <v>43642</v>
      </c>
      <c r="B19" s="3">
        <f>AVERAGE('6平均'!B29,'6平均'!B39)</f>
        <v>45.666666666666664</v>
      </c>
      <c r="C19" s="3">
        <f>AVERAGE('6平均'!C29,'6平均'!C39)</f>
        <v>2.8333333333333335</v>
      </c>
      <c r="D19" s="3">
        <f>AVERAGE('6平均'!D29,'6平均'!D39)</f>
        <v>3.833333333333333</v>
      </c>
      <c r="E19" s="3">
        <f>AVERAGE('6平均'!E29,'6平均'!E39)</f>
        <v>0.66666666666666663</v>
      </c>
      <c r="F19" s="3">
        <f>AVERAGE('6平均'!F29,'6平均'!F39)</f>
        <v>2.3333333333333335</v>
      </c>
    </row>
    <row r="21" spans="1:6" x14ac:dyDescent="0.25">
      <c r="A21" t="s">
        <v>416</v>
      </c>
      <c r="B21" t="s">
        <v>387</v>
      </c>
      <c r="C21" t="s">
        <v>388</v>
      </c>
      <c r="D21" t="s">
        <v>389</v>
      </c>
      <c r="E21" t="s">
        <v>390</v>
      </c>
      <c r="F21" t="s">
        <v>11</v>
      </c>
    </row>
    <row r="22" spans="1:6" ht="16.149999999999999" x14ac:dyDescent="0.3">
      <c r="A22" s="1">
        <v>43537</v>
      </c>
      <c r="B22" s="3">
        <f>AVERAGE('6平均'!B42,'6平均'!B52)</f>
        <v>0</v>
      </c>
      <c r="C22" s="3">
        <f>AVERAGE('6平均'!C42,'6平均'!C52)</f>
        <v>0</v>
      </c>
      <c r="D22" s="3">
        <f>AVERAGE('6平均'!D42,'6平均'!D52)</f>
        <v>0</v>
      </c>
      <c r="E22" s="3">
        <f>AVERAGE('6平均'!E42,'6平均'!E52)</f>
        <v>0</v>
      </c>
      <c r="F22" s="3">
        <f>AVERAGE('6平均'!F42,'6平均'!F52)</f>
        <v>13.5</v>
      </c>
    </row>
    <row r="23" spans="1:6" ht="16.149999999999999" x14ac:dyDescent="0.3">
      <c r="A23" s="1">
        <v>43551</v>
      </c>
      <c r="B23" s="3">
        <f>AVERAGE('6平均'!B43,'6平均'!B53)</f>
        <v>1</v>
      </c>
      <c r="C23" s="3">
        <f>AVERAGE('6平均'!C43,'6平均'!C53)</f>
        <v>0.5</v>
      </c>
      <c r="D23" s="3">
        <f>AVERAGE('6平均'!D43,'6平均'!D53)</f>
        <v>0</v>
      </c>
      <c r="E23" s="3">
        <f>AVERAGE('6平均'!E43,'6平均'!E53)</f>
        <v>0.5</v>
      </c>
      <c r="F23" s="3">
        <f>AVERAGE('6平均'!F43,'6平均'!F53)</f>
        <v>64.5</v>
      </c>
    </row>
    <row r="24" spans="1:6" ht="16.149999999999999" x14ac:dyDescent="0.3">
      <c r="A24" s="1">
        <v>43565</v>
      </c>
      <c r="B24" s="3">
        <f>AVERAGE('6平均'!B44,'6平均'!B54)</f>
        <v>1</v>
      </c>
      <c r="C24" s="3">
        <f>AVERAGE('6平均'!C44,'6平均'!C54)</f>
        <v>4.5</v>
      </c>
      <c r="D24" s="3">
        <f>AVERAGE('6平均'!D44,'6平均'!D54)</f>
        <v>0.5</v>
      </c>
      <c r="E24" s="3">
        <f>AVERAGE('6平均'!E44,'6平均'!E54)</f>
        <v>0</v>
      </c>
      <c r="F24" s="3">
        <f>AVERAGE('6平均'!F44,'6平均'!F54)</f>
        <v>160.5</v>
      </c>
    </row>
    <row r="25" spans="1:6" x14ac:dyDescent="0.25">
      <c r="A25" s="1">
        <v>43579</v>
      </c>
      <c r="B25" s="3">
        <f>AVERAGE('6平均'!B45,'6平均'!B55)</f>
        <v>1.5</v>
      </c>
      <c r="C25" s="3">
        <f>AVERAGE('6平均'!C45,'6平均'!C55)</f>
        <v>19</v>
      </c>
      <c r="D25" s="3">
        <f>AVERAGE('6平均'!D45,'6平均'!D55)</f>
        <v>0.5</v>
      </c>
      <c r="E25" s="3">
        <f>AVERAGE('6平均'!E45,'6平均'!E55)</f>
        <v>0.5</v>
      </c>
      <c r="F25" s="3">
        <f>AVERAGE('6平均'!F45,'6平均'!F55)</f>
        <v>46.5</v>
      </c>
    </row>
    <row r="26" spans="1:6" x14ac:dyDescent="0.25">
      <c r="A26" s="1">
        <v>43600</v>
      </c>
      <c r="B26" s="3">
        <f>AVERAGE('6平均'!B46,'6平均'!B56)</f>
        <v>1.5</v>
      </c>
      <c r="C26" s="3">
        <f>AVERAGE('6平均'!C46,'6平均'!C56)</f>
        <v>14</v>
      </c>
      <c r="D26" s="3">
        <f>AVERAGE('6平均'!D46,'6平均'!D56)</f>
        <v>2</v>
      </c>
      <c r="E26" s="3">
        <f>AVERAGE('6平均'!E46,'6平均'!E56)</f>
        <v>0</v>
      </c>
      <c r="F26" s="3">
        <f>AVERAGE('6平均'!F46,'6平均'!F56)</f>
        <v>39</v>
      </c>
    </row>
    <row r="27" spans="1:6" x14ac:dyDescent="0.25">
      <c r="A27" s="1">
        <v>43616</v>
      </c>
      <c r="B27" s="3">
        <f>AVERAGE('6平均'!B47,'6平均'!B57)</f>
        <v>18.5</v>
      </c>
      <c r="C27" s="3">
        <f>AVERAGE('6平均'!C47,'6平均'!C57)</f>
        <v>7.5</v>
      </c>
      <c r="D27" s="3">
        <f>AVERAGE('6平均'!D47,'6平均'!D57)</f>
        <v>5.5</v>
      </c>
      <c r="E27" s="3">
        <f>AVERAGE('6平均'!E47,'6平均'!E57)</f>
        <v>1</v>
      </c>
      <c r="F27" s="3">
        <f>AVERAGE('6平均'!F47,'6平均'!F57)</f>
        <v>27.5</v>
      </c>
    </row>
    <row r="28" spans="1:6" x14ac:dyDescent="0.25">
      <c r="A28" s="1">
        <v>43633</v>
      </c>
      <c r="B28" s="3">
        <f>AVERAGE('6平均'!B48,'6平均'!B58)</f>
        <v>32</v>
      </c>
      <c r="C28" s="3">
        <f>AVERAGE('6平均'!C48,'6平均'!C58)</f>
        <v>7</v>
      </c>
      <c r="D28" s="3">
        <f>AVERAGE('6平均'!D48,'6平均'!D58)</f>
        <v>4.5</v>
      </c>
      <c r="E28" s="3">
        <f>AVERAGE('6平均'!E48,'6平均'!E58)</f>
        <v>0.5</v>
      </c>
      <c r="F28" s="3">
        <f>AVERAGE('6平均'!F48,'6平均'!F58)</f>
        <v>30</v>
      </c>
    </row>
    <row r="29" spans="1:6" x14ac:dyDescent="0.25">
      <c r="A29" s="1">
        <v>43642</v>
      </c>
      <c r="B29" s="3">
        <f>AVERAGE('6平均'!B49,'6平均'!B59)</f>
        <v>7.5</v>
      </c>
      <c r="C29" s="3">
        <f>AVERAGE('6平均'!C49,'6平均'!C59)</f>
        <v>2.5</v>
      </c>
      <c r="D29" s="3">
        <f>AVERAGE('6平均'!D49,'6平均'!D59)</f>
        <v>1.5</v>
      </c>
      <c r="E29" s="3">
        <f>AVERAGE('6平均'!E49,'6平均'!E59)</f>
        <v>0</v>
      </c>
      <c r="F29" s="3">
        <f>AVERAGE('6平均'!F49,'6平均'!F59)</f>
        <v>1.5</v>
      </c>
    </row>
    <row r="31" spans="1:6" x14ac:dyDescent="0.25">
      <c r="A31" t="s">
        <v>417</v>
      </c>
      <c r="B31" t="s">
        <v>387</v>
      </c>
      <c r="C31" t="s">
        <v>388</v>
      </c>
      <c r="D31" t="s">
        <v>389</v>
      </c>
      <c r="E31" t="s">
        <v>390</v>
      </c>
      <c r="F31" t="s">
        <v>11</v>
      </c>
    </row>
    <row r="32" spans="1:6" x14ac:dyDescent="0.25">
      <c r="A32" s="1">
        <v>43510</v>
      </c>
      <c r="B32" s="3">
        <f>AVERAGE('16田區'!B142,'16田區'!B152)</f>
        <v>0</v>
      </c>
      <c r="C32" s="3">
        <f>AVERAGE('16田區'!C142,'16田區'!C152)</f>
        <v>0</v>
      </c>
      <c r="D32" s="3">
        <f>AVERAGE('16田區'!D142,'16田區'!D152)</f>
        <v>0</v>
      </c>
      <c r="E32" s="3">
        <f>AVERAGE('16田區'!E142,'16田區'!E152)</f>
        <v>0</v>
      </c>
      <c r="F32" s="3">
        <f>AVERAGE('16田區'!F142,'16田區'!F152)</f>
        <v>0</v>
      </c>
    </row>
    <row r="33" spans="1:6" x14ac:dyDescent="0.25">
      <c r="A33" s="1">
        <v>43523</v>
      </c>
      <c r="B33" s="3">
        <f>AVERAGE('16田區'!B143,'16田區'!B153)</f>
        <v>0</v>
      </c>
      <c r="C33" s="3">
        <f>AVERAGE('16田區'!C143,'16田區'!C153)</f>
        <v>0</v>
      </c>
      <c r="D33" s="3">
        <f>AVERAGE('16田區'!D143,'16田區'!D153)</f>
        <v>0</v>
      </c>
      <c r="E33" s="3">
        <f>AVERAGE('16田區'!E143,'16田區'!E153)</f>
        <v>1</v>
      </c>
      <c r="F33" s="3">
        <f>AVERAGE('16田區'!F143,'16田區'!F153)</f>
        <v>4.5</v>
      </c>
    </row>
    <row r="34" spans="1:6" x14ac:dyDescent="0.25">
      <c r="A34" s="1">
        <v>43538</v>
      </c>
      <c r="B34" s="3">
        <f>AVERAGE('16田區'!B144,'16田區'!B154)</f>
        <v>0</v>
      </c>
      <c r="C34" s="3">
        <f>AVERAGE('16田區'!C144,'16田區'!C154)</f>
        <v>0</v>
      </c>
      <c r="D34" s="3">
        <f>AVERAGE('16田區'!D144,'16田區'!D154)</f>
        <v>0</v>
      </c>
      <c r="E34" s="3">
        <f>AVERAGE('16田區'!E144,'16田區'!E154)</f>
        <v>0</v>
      </c>
      <c r="F34" s="3">
        <f>AVERAGE('16田區'!F144,'16田區'!F154)</f>
        <v>33</v>
      </c>
    </row>
    <row r="35" spans="1:6" x14ac:dyDescent="0.25">
      <c r="A35" s="1">
        <v>43551</v>
      </c>
      <c r="B35" s="3">
        <f>AVERAGE('16田區'!B145,'16田區'!B155)</f>
        <v>0</v>
      </c>
      <c r="C35" s="3">
        <f>AVERAGE('16田區'!C145,'16田區'!C155)</f>
        <v>0.5</v>
      </c>
      <c r="D35" s="3">
        <f>AVERAGE('16田區'!D145,'16田區'!D155)</f>
        <v>0.5</v>
      </c>
      <c r="E35" s="3">
        <f>AVERAGE('16田區'!E145,'16田區'!E155)</f>
        <v>0</v>
      </c>
      <c r="F35" s="3">
        <f>AVERAGE('16田區'!F145,'16田區'!F155)</f>
        <v>35</v>
      </c>
    </row>
    <row r="36" spans="1:6" x14ac:dyDescent="0.25">
      <c r="A36" s="1">
        <v>43566</v>
      </c>
      <c r="B36" s="3">
        <f>AVERAGE('16田區'!B146,'16田區'!B156)</f>
        <v>1</v>
      </c>
      <c r="C36" s="3">
        <f>AVERAGE('16田區'!C146,'16田區'!C156)</f>
        <v>0.5</v>
      </c>
      <c r="D36" s="3">
        <f>AVERAGE('16田區'!D146,'16田區'!D156)</f>
        <v>0</v>
      </c>
      <c r="E36" s="3">
        <f>AVERAGE('16田區'!E146,'16田區'!E156)</f>
        <v>0</v>
      </c>
      <c r="F36" s="3">
        <f>AVERAGE('16田區'!F146,'16田區'!F156)</f>
        <v>2</v>
      </c>
    </row>
    <row r="37" spans="1:6" x14ac:dyDescent="0.25">
      <c r="A37" s="1">
        <v>43582</v>
      </c>
      <c r="B37" s="3">
        <f>AVERAGE('16田區'!B147,'16田區'!B157)</f>
        <v>1</v>
      </c>
      <c r="C37" s="3">
        <f>AVERAGE('16田區'!C147,'16田區'!C157)</f>
        <v>3</v>
      </c>
      <c r="D37" s="3">
        <f>AVERAGE('16田區'!D147,'16田區'!D157)</f>
        <v>0.5</v>
      </c>
      <c r="E37" s="3">
        <f>AVERAGE('16田區'!E147,'16田區'!E157)</f>
        <v>0</v>
      </c>
      <c r="F37" s="3">
        <f>AVERAGE('16田區'!F147,'16田區'!F157)</f>
        <v>5.5</v>
      </c>
    </row>
    <row r="38" spans="1:6" x14ac:dyDescent="0.25">
      <c r="A38" s="1">
        <v>43595</v>
      </c>
      <c r="B38" s="3">
        <f>AVERAGE('16田區'!B148,'16田區'!B158)</f>
        <v>3.5</v>
      </c>
      <c r="C38" s="3">
        <f>AVERAGE('16田區'!C148,'16田區'!C158)</f>
        <v>0.5</v>
      </c>
      <c r="D38" s="3">
        <f>AVERAGE('16田區'!D148,'16田區'!D158)</f>
        <v>0</v>
      </c>
      <c r="E38" s="3">
        <f>AVERAGE('16田區'!E148,'16田區'!E158)</f>
        <v>0</v>
      </c>
      <c r="F38" s="3">
        <f>AVERAGE('16田區'!F148,'16田區'!F158)</f>
        <v>1.5</v>
      </c>
    </row>
    <row r="39" spans="1:6" x14ac:dyDescent="0.25">
      <c r="A39" s="1">
        <v>43613</v>
      </c>
      <c r="B39" s="3">
        <f>AVERAGE('16田區'!B149,'16田區'!B159)</f>
        <v>9</v>
      </c>
      <c r="C39" s="3">
        <f>AVERAGE('16田區'!C149,'16田區'!C159)</f>
        <v>2.5</v>
      </c>
      <c r="D39" s="3">
        <f>AVERAGE('16田區'!D149,'16田區'!D159)</f>
        <v>0.5</v>
      </c>
      <c r="E39" s="3">
        <f>AVERAGE('16田區'!E149,'16田區'!E159)</f>
        <v>0</v>
      </c>
      <c r="F39" s="3">
        <f>AVERAGE('16田區'!F149,'16田區'!F159)</f>
        <v>4</v>
      </c>
    </row>
    <row r="40" spans="1:6" x14ac:dyDescent="0.25">
      <c r="A40" s="1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5" sqref="H5"/>
    </sheetView>
  </sheetViews>
  <sheetFormatPr defaultRowHeight="16.5" x14ac:dyDescent="0.25"/>
  <sheetData>
    <row r="1" spans="1:6" x14ac:dyDescent="0.25">
      <c r="A1" s="4" t="s">
        <v>418</v>
      </c>
      <c r="B1" t="s">
        <v>33</v>
      </c>
      <c r="C1" t="s">
        <v>53</v>
      </c>
      <c r="D1" t="s">
        <v>19</v>
      </c>
      <c r="E1" t="s">
        <v>419</v>
      </c>
      <c r="F1" t="s">
        <v>420</v>
      </c>
    </row>
    <row r="2" spans="1:6" x14ac:dyDescent="0.25">
      <c r="A2" t="s">
        <v>421</v>
      </c>
      <c r="B2" s="3">
        <f>SUM(苑裡有機慣行!B2:B8)</f>
        <v>208</v>
      </c>
      <c r="C2" s="3">
        <f>SUM(苑裡有機慣行!C2:C8)</f>
        <v>93.888888888888886</v>
      </c>
      <c r="D2" s="3">
        <f>SUM(苑裡有機慣行!D2:D8)</f>
        <v>20.333333333333332</v>
      </c>
      <c r="E2" s="3">
        <f>SUM(苑裡有機慣行!E2:E8)</f>
        <v>11.666666666666668</v>
      </c>
      <c r="F2" s="3">
        <f>SUM(苑裡有機慣行!F2:F8)</f>
        <v>772.77777777777771</v>
      </c>
    </row>
    <row r="3" spans="1:6" x14ac:dyDescent="0.25">
      <c r="A3" t="s">
        <v>422</v>
      </c>
      <c r="B3" s="3">
        <f>SUM(苑裡有機慣行!B12:B18)</f>
        <v>216.66666666666669</v>
      </c>
      <c r="C3" s="3">
        <f>SUM(苑裡有機慣行!C12:C18)</f>
        <v>46.444444444444443</v>
      </c>
      <c r="D3" s="3">
        <f>SUM(苑裡有機慣行!D12:D18)</f>
        <v>15.333333333333332</v>
      </c>
      <c r="E3" s="3">
        <f>SUM(苑裡有機慣行!E12:E18)</f>
        <v>2.8888888888888888</v>
      </c>
      <c r="F3" s="3">
        <f>SUM(苑裡有機慣行!F12:F18)</f>
        <v>334.33333333333331</v>
      </c>
    </row>
    <row r="4" spans="1:6" ht="16.149999999999999" x14ac:dyDescent="0.3">
      <c r="B4" s="3"/>
      <c r="C4" s="3"/>
      <c r="D4" s="3"/>
      <c r="E4" s="3"/>
      <c r="F4" s="3"/>
    </row>
    <row r="5" spans="1:6" x14ac:dyDescent="0.25">
      <c r="A5" t="s">
        <v>423</v>
      </c>
      <c r="B5" s="3">
        <f>SUM('苑裡山地海+二林'!B2:B8)</f>
        <v>318.5</v>
      </c>
      <c r="C5" s="3">
        <f>SUM('苑裡山地海+二林'!C2:C8)</f>
        <v>100</v>
      </c>
      <c r="D5" s="3">
        <f>SUM('苑裡山地海+二林'!D2:D8)</f>
        <v>27.499999999999996</v>
      </c>
      <c r="E5" s="3">
        <f>SUM('苑裡山地海+二林'!E2:E8)</f>
        <v>7</v>
      </c>
      <c r="F5" s="3">
        <f>SUM('苑裡山地海+二林'!F2:F8)</f>
        <v>412</v>
      </c>
    </row>
    <row r="6" spans="1:6" x14ac:dyDescent="0.25">
      <c r="A6" t="s">
        <v>424</v>
      </c>
      <c r="B6" s="3">
        <f>SUM('苑裡山地海+二林'!B12:B18)</f>
        <v>263</v>
      </c>
      <c r="C6" s="3">
        <f>SUM('苑裡山地海+二林'!C12:C18)</f>
        <v>58</v>
      </c>
      <c r="D6" s="3">
        <f>SUM('苑裡山地海+二林'!D12:D18)</f>
        <v>13</v>
      </c>
      <c r="E6" s="3">
        <f>SUM('苑裡山地海+二林'!E12:E18)</f>
        <v>12.333333333333334</v>
      </c>
      <c r="F6" s="3">
        <f>SUM('苑裡山地海+二林'!F12:F18)</f>
        <v>867.16666666666652</v>
      </c>
    </row>
    <row r="7" spans="1:6" x14ac:dyDescent="0.25">
      <c r="A7" t="s">
        <v>425</v>
      </c>
      <c r="B7" s="3">
        <f>SUM('苑裡山地海+二林'!B22:B28)</f>
        <v>55.5</v>
      </c>
      <c r="C7" s="3">
        <f>SUM('苑裡山地海+二林'!C22:C28)</f>
        <v>52.5</v>
      </c>
      <c r="D7" s="3">
        <f>SUM('苑裡山地海+二林'!D22:D28)</f>
        <v>13</v>
      </c>
      <c r="E7" s="3">
        <f>SUM('苑裡山地海+二林'!E22:E28)</f>
        <v>2.5</v>
      </c>
      <c r="F7" s="3">
        <f>SUM('苑裡山地海+二林'!F22:F28)</f>
        <v>381.5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topLeftCell="A33" workbookViewId="0">
      <selection activeCell="D47" sqref="D47"/>
    </sheetView>
  </sheetViews>
  <sheetFormatPr defaultRowHeight="16.5" x14ac:dyDescent="0.25"/>
  <cols>
    <col min="1" max="1" width="20.75" customWidth="1"/>
    <col min="2" max="2" width="7.125" bestFit="1" customWidth="1"/>
    <col min="3" max="5" width="18.625" bestFit="1" customWidth="1"/>
  </cols>
  <sheetData>
    <row r="1" spans="1:5" x14ac:dyDescent="0.25">
      <c r="A1" s="5" t="s">
        <v>430</v>
      </c>
      <c r="B1" t="s">
        <v>433</v>
      </c>
      <c r="C1" t="s">
        <v>434</v>
      </c>
      <c r="D1" t="s">
        <v>435</v>
      </c>
      <c r="E1" t="s">
        <v>436</v>
      </c>
    </row>
    <row r="2" spans="1:5" ht="16.149999999999999" x14ac:dyDescent="0.3">
      <c r="A2" s="6" t="s">
        <v>365</v>
      </c>
      <c r="B2" s="9">
        <v>129</v>
      </c>
      <c r="C2" s="10"/>
      <c r="D2" s="10"/>
      <c r="E2" s="10">
        <v>1</v>
      </c>
    </row>
    <row r="3" spans="1:5" x14ac:dyDescent="0.25">
      <c r="A3" s="7" t="s">
        <v>154</v>
      </c>
      <c r="B3" s="9">
        <v>110</v>
      </c>
      <c r="C3" s="10">
        <v>1</v>
      </c>
      <c r="D3" s="10"/>
      <c r="E3" s="10">
        <v>0.8527131782945736</v>
      </c>
    </row>
    <row r="4" spans="1:5" x14ac:dyDescent="0.25">
      <c r="A4" s="8" t="s">
        <v>155</v>
      </c>
      <c r="B4" s="9">
        <v>82</v>
      </c>
      <c r="C4" s="10">
        <v>0.74545454545454548</v>
      </c>
      <c r="D4" s="10">
        <v>0.74545454545454548</v>
      </c>
      <c r="E4" s="10">
        <v>0.63565891472868219</v>
      </c>
    </row>
    <row r="5" spans="1:5" x14ac:dyDescent="0.25">
      <c r="A5" s="8" t="s">
        <v>131</v>
      </c>
      <c r="B5" s="9">
        <v>14</v>
      </c>
      <c r="C5" s="10">
        <v>0.12727272727272726</v>
      </c>
      <c r="D5" s="10">
        <v>0.87272727272727268</v>
      </c>
      <c r="E5" s="10">
        <v>0.10852713178294573</v>
      </c>
    </row>
    <row r="6" spans="1:5" x14ac:dyDescent="0.25">
      <c r="A6" s="8" t="s">
        <v>203</v>
      </c>
      <c r="B6" s="9">
        <v>7</v>
      </c>
      <c r="C6" s="10">
        <v>6.363636363636363E-2</v>
      </c>
      <c r="D6" s="10">
        <v>0.9363636363636364</v>
      </c>
      <c r="E6" s="10">
        <v>5.4263565891472867E-2</v>
      </c>
    </row>
    <row r="7" spans="1:5" x14ac:dyDescent="0.25">
      <c r="A7" s="8" t="s">
        <v>153</v>
      </c>
      <c r="B7" s="9">
        <v>5</v>
      </c>
      <c r="C7" s="10">
        <v>4.5454545454545456E-2</v>
      </c>
      <c r="D7" s="10">
        <v>0.98181818181818181</v>
      </c>
      <c r="E7" s="10">
        <v>3.875968992248062E-2</v>
      </c>
    </row>
    <row r="8" spans="1:5" x14ac:dyDescent="0.25">
      <c r="A8" s="8" t="s">
        <v>165</v>
      </c>
      <c r="B8" s="9">
        <v>2</v>
      </c>
      <c r="C8" s="10">
        <v>1.8181818181818181E-2</v>
      </c>
      <c r="D8" s="10">
        <v>1</v>
      </c>
      <c r="E8" s="10">
        <v>1.5503875968992248E-2</v>
      </c>
    </row>
    <row r="9" spans="1:5" x14ac:dyDescent="0.25">
      <c r="A9" s="7" t="s">
        <v>159</v>
      </c>
      <c r="B9" s="9">
        <v>9</v>
      </c>
      <c r="C9" s="10">
        <v>1</v>
      </c>
      <c r="D9" s="10"/>
      <c r="E9" s="10">
        <v>6.9767441860465115E-2</v>
      </c>
    </row>
    <row r="10" spans="1:5" x14ac:dyDescent="0.25">
      <c r="A10" s="8" t="s">
        <v>169</v>
      </c>
      <c r="B10" s="9">
        <v>7</v>
      </c>
      <c r="C10" s="10">
        <v>0.77777777777777779</v>
      </c>
      <c r="D10" s="10">
        <v>0.77777777777777779</v>
      </c>
      <c r="E10" s="10">
        <v>5.4263565891472867E-2</v>
      </c>
    </row>
    <row r="11" spans="1:5" x14ac:dyDescent="0.25">
      <c r="A11" s="8" t="s">
        <v>207</v>
      </c>
      <c r="B11" s="9">
        <v>1</v>
      </c>
      <c r="C11" s="10">
        <v>0.1111111111111111</v>
      </c>
      <c r="D11" s="10">
        <v>0.88888888888888884</v>
      </c>
      <c r="E11" s="10">
        <v>7.7519379844961239E-3</v>
      </c>
    </row>
    <row r="12" spans="1:5" x14ac:dyDescent="0.25">
      <c r="A12" s="8" t="s">
        <v>158</v>
      </c>
      <c r="B12" s="9">
        <v>1</v>
      </c>
      <c r="C12" s="10">
        <v>0.1111111111111111</v>
      </c>
      <c r="D12" s="10">
        <v>1</v>
      </c>
      <c r="E12" s="10">
        <v>7.7519379844961239E-3</v>
      </c>
    </row>
    <row r="13" spans="1:5" x14ac:dyDescent="0.25">
      <c r="A13" s="7" t="s">
        <v>163</v>
      </c>
      <c r="B13" s="9">
        <v>6</v>
      </c>
      <c r="C13" s="10">
        <v>1</v>
      </c>
      <c r="D13" s="10"/>
      <c r="E13" s="10">
        <v>4.6511627906976744E-2</v>
      </c>
    </row>
    <row r="14" spans="1:5" x14ac:dyDescent="0.25">
      <c r="A14" s="8" t="s">
        <v>162</v>
      </c>
      <c r="B14" s="9">
        <v>4</v>
      </c>
      <c r="C14" s="10">
        <v>0.66666666666666663</v>
      </c>
      <c r="D14" s="10">
        <v>0.66666666666666663</v>
      </c>
      <c r="E14" s="10">
        <v>3.1007751937984496E-2</v>
      </c>
    </row>
    <row r="15" spans="1:5" x14ac:dyDescent="0.25">
      <c r="A15" s="8" t="s">
        <v>182</v>
      </c>
      <c r="B15" s="9">
        <v>1</v>
      </c>
      <c r="C15" s="10">
        <v>0.16666666666666666</v>
      </c>
      <c r="D15" s="10">
        <v>0.83333333333333337</v>
      </c>
      <c r="E15" s="10">
        <v>7.7519379844961239E-3</v>
      </c>
    </row>
    <row r="16" spans="1:5" x14ac:dyDescent="0.25">
      <c r="A16" s="8" t="s">
        <v>173</v>
      </c>
      <c r="B16" s="9">
        <v>1</v>
      </c>
      <c r="C16" s="10">
        <v>0.16666666666666666</v>
      </c>
      <c r="D16" s="10">
        <v>1</v>
      </c>
      <c r="E16" s="10">
        <v>7.7519379844961239E-3</v>
      </c>
    </row>
    <row r="17" spans="1:5" x14ac:dyDescent="0.25">
      <c r="A17" s="7" t="s">
        <v>161</v>
      </c>
      <c r="B17" s="9">
        <v>2</v>
      </c>
      <c r="C17" s="10">
        <v>1</v>
      </c>
      <c r="D17" s="10"/>
      <c r="E17" s="10">
        <v>1.5503875968992248E-2</v>
      </c>
    </row>
    <row r="18" spans="1:5" x14ac:dyDescent="0.25">
      <c r="A18" s="8" t="s">
        <v>268</v>
      </c>
      <c r="B18" s="9">
        <v>1</v>
      </c>
      <c r="C18" s="10">
        <v>0.5</v>
      </c>
      <c r="D18" s="10">
        <v>0.5</v>
      </c>
      <c r="E18" s="10">
        <v>7.7519379844961239E-3</v>
      </c>
    </row>
    <row r="19" spans="1:5" x14ac:dyDescent="0.25">
      <c r="A19" s="8" t="s">
        <v>160</v>
      </c>
      <c r="B19" s="9">
        <v>1</v>
      </c>
      <c r="C19" s="10">
        <v>0.5</v>
      </c>
      <c r="D19" s="10">
        <v>1</v>
      </c>
      <c r="E19" s="10">
        <v>7.7519379844961239E-3</v>
      </c>
    </row>
    <row r="20" spans="1:5" x14ac:dyDescent="0.25">
      <c r="A20" s="7" t="s">
        <v>171</v>
      </c>
      <c r="B20" s="9">
        <v>2</v>
      </c>
      <c r="C20" s="10">
        <v>1</v>
      </c>
      <c r="D20" s="10"/>
      <c r="E20" s="10">
        <v>1.5503875968992248E-2</v>
      </c>
    </row>
    <row r="21" spans="1:5" x14ac:dyDescent="0.25">
      <c r="A21" s="8" t="s">
        <v>198</v>
      </c>
      <c r="B21" s="9">
        <v>2</v>
      </c>
      <c r="C21" s="10">
        <v>1</v>
      </c>
      <c r="D21" s="10">
        <v>1</v>
      </c>
      <c r="E21" s="10">
        <v>1.5503875968992248E-2</v>
      </c>
    </row>
    <row r="22" spans="1:5" ht="16.149999999999999" x14ac:dyDescent="0.3">
      <c r="A22" s="6" t="s">
        <v>362</v>
      </c>
      <c r="B22" s="9">
        <v>90</v>
      </c>
      <c r="C22" s="10"/>
      <c r="D22" s="10"/>
      <c r="E22" s="10">
        <v>1</v>
      </c>
    </row>
    <row r="23" spans="1:5" x14ac:dyDescent="0.25">
      <c r="A23" s="7" t="s">
        <v>154</v>
      </c>
      <c r="B23" s="9">
        <v>61</v>
      </c>
      <c r="C23" s="10">
        <v>1</v>
      </c>
      <c r="D23" s="10"/>
      <c r="E23" s="10">
        <v>0.67777777777777781</v>
      </c>
    </row>
    <row r="24" spans="1:5" x14ac:dyDescent="0.25">
      <c r="A24" s="8" t="s">
        <v>155</v>
      </c>
      <c r="B24" s="9">
        <v>34</v>
      </c>
      <c r="C24" s="10">
        <v>0.55737704918032782</v>
      </c>
      <c r="D24" s="10">
        <v>0.55737704918032782</v>
      </c>
      <c r="E24" s="10">
        <v>0.37777777777777777</v>
      </c>
    </row>
    <row r="25" spans="1:5" x14ac:dyDescent="0.25">
      <c r="A25" s="8" t="s">
        <v>131</v>
      </c>
      <c r="B25" s="9">
        <v>18</v>
      </c>
      <c r="C25" s="10">
        <v>0.29508196721311475</v>
      </c>
      <c r="D25" s="10">
        <v>0.85245901639344257</v>
      </c>
      <c r="E25" s="10">
        <v>0.2</v>
      </c>
    </row>
    <row r="26" spans="1:5" x14ac:dyDescent="0.25">
      <c r="A26" s="8" t="s">
        <v>153</v>
      </c>
      <c r="B26" s="9">
        <v>7</v>
      </c>
      <c r="C26" s="10">
        <v>0.11475409836065574</v>
      </c>
      <c r="D26" s="10">
        <v>0.96721311475409832</v>
      </c>
      <c r="E26" s="10">
        <v>7.7777777777777779E-2</v>
      </c>
    </row>
    <row r="27" spans="1:5" x14ac:dyDescent="0.25">
      <c r="A27" s="8" t="s">
        <v>361</v>
      </c>
      <c r="B27" s="9">
        <v>1</v>
      </c>
      <c r="C27" s="10">
        <v>1.6393442622950821E-2</v>
      </c>
      <c r="D27" s="10">
        <v>0.98360655737704916</v>
      </c>
      <c r="E27" s="10">
        <v>1.1111111111111112E-2</v>
      </c>
    </row>
    <row r="28" spans="1:5" x14ac:dyDescent="0.25">
      <c r="A28" s="8" t="s">
        <v>339</v>
      </c>
      <c r="B28" s="9">
        <v>1</v>
      </c>
      <c r="C28" s="10">
        <v>1.6393442622950821E-2</v>
      </c>
      <c r="D28" s="10">
        <v>1</v>
      </c>
      <c r="E28" s="10">
        <v>1.1111111111111112E-2</v>
      </c>
    </row>
    <row r="29" spans="1:5" x14ac:dyDescent="0.25">
      <c r="A29" s="7" t="s">
        <v>159</v>
      </c>
      <c r="B29" s="9">
        <v>20</v>
      </c>
      <c r="C29" s="10">
        <v>1</v>
      </c>
      <c r="D29" s="10"/>
      <c r="E29" s="10">
        <v>0.22222222222222221</v>
      </c>
    </row>
    <row r="30" spans="1:5" x14ac:dyDescent="0.25">
      <c r="A30" s="8" t="s">
        <v>169</v>
      </c>
      <c r="B30" s="9">
        <v>12</v>
      </c>
      <c r="C30" s="10">
        <v>0.6</v>
      </c>
      <c r="D30" s="10">
        <v>0.6</v>
      </c>
      <c r="E30" s="10">
        <v>0.13333333333333333</v>
      </c>
    </row>
    <row r="31" spans="1:5" x14ac:dyDescent="0.25">
      <c r="A31" s="8" t="s">
        <v>158</v>
      </c>
      <c r="B31" s="9">
        <v>8</v>
      </c>
      <c r="C31" s="10">
        <v>0.4</v>
      </c>
      <c r="D31" s="10">
        <v>1</v>
      </c>
      <c r="E31" s="10">
        <v>8.8888888888888892E-2</v>
      </c>
    </row>
    <row r="32" spans="1:5" x14ac:dyDescent="0.25">
      <c r="A32" s="7" t="s">
        <v>163</v>
      </c>
      <c r="B32" s="9">
        <v>8</v>
      </c>
      <c r="C32" s="10">
        <v>1</v>
      </c>
      <c r="D32" s="10"/>
      <c r="E32" s="10">
        <v>8.8888888888888892E-2</v>
      </c>
    </row>
    <row r="33" spans="1:5" x14ac:dyDescent="0.25">
      <c r="A33" s="8" t="s">
        <v>173</v>
      </c>
      <c r="B33" s="9">
        <v>3</v>
      </c>
      <c r="C33" s="10">
        <v>0.375</v>
      </c>
      <c r="D33" s="10">
        <v>0.375</v>
      </c>
      <c r="E33" s="10">
        <v>3.3333333333333333E-2</v>
      </c>
    </row>
    <row r="34" spans="1:5" x14ac:dyDescent="0.25">
      <c r="A34" s="8" t="s">
        <v>162</v>
      </c>
      <c r="B34" s="9">
        <v>2</v>
      </c>
      <c r="C34" s="10">
        <v>0.25</v>
      </c>
      <c r="D34" s="10">
        <v>0.625</v>
      </c>
      <c r="E34" s="10">
        <v>2.2222222222222223E-2</v>
      </c>
    </row>
    <row r="35" spans="1:5" x14ac:dyDescent="0.25">
      <c r="A35" s="8" t="s">
        <v>292</v>
      </c>
      <c r="B35" s="9">
        <v>1</v>
      </c>
      <c r="C35" s="10">
        <v>0.125</v>
      </c>
      <c r="D35" s="10">
        <v>0.75</v>
      </c>
      <c r="E35" s="10">
        <v>1.1111111111111112E-2</v>
      </c>
    </row>
    <row r="36" spans="1:5" x14ac:dyDescent="0.25">
      <c r="A36" s="8" t="s">
        <v>143</v>
      </c>
      <c r="B36" s="9">
        <v>1</v>
      </c>
      <c r="C36" s="10">
        <v>0.125</v>
      </c>
      <c r="D36" s="10">
        <v>0.875</v>
      </c>
      <c r="E36" s="10">
        <v>1.1111111111111112E-2</v>
      </c>
    </row>
    <row r="37" spans="1:5" x14ac:dyDescent="0.25">
      <c r="A37" s="8" t="s">
        <v>184</v>
      </c>
      <c r="B37" s="9">
        <v>1</v>
      </c>
      <c r="C37" s="10">
        <v>0.125</v>
      </c>
      <c r="D37" s="10">
        <v>1</v>
      </c>
      <c r="E37" s="10">
        <v>1.1111111111111112E-2</v>
      </c>
    </row>
    <row r="38" spans="1:5" x14ac:dyDescent="0.25">
      <c r="A38" s="7" t="s">
        <v>161</v>
      </c>
      <c r="B38" s="9">
        <v>1</v>
      </c>
      <c r="C38" s="10">
        <v>1</v>
      </c>
      <c r="D38" s="10"/>
      <c r="E38" s="10">
        <v>1.1111111111111112E-2</v>
      </c>
    </row>
    <row r="39" spans="1:5" x14ac:dyDescent="0.25">
      <c r="A39" s="8" t="s">
        <v>180</v>
      </c>
      <c r="B39" s="9">
        <v>1</v>
      </c>
      <c r="C39" s="10">
        <v>1</v>
      </c>
      <c r="D39" s="10">
        <v>1</v>
      </c>
      <c r="E39" s="10">
        <v>1.1111111111111112E-2</v>
      </c>
    </row>
    <row r="40" spans="1:5" ht="16.149999999999999" x14ac:dyDescent="0.3">
      <c r="A40" s="6" t="s">
        <v>340</v>
      </c>
      <c r="B40" s="9">
        <v>470</v>
      </c>
      <c r="C40" s="10"/>
      <c r="D40" s="10"/>
      <c r="E40" s="10">
        <v>1</v>
      </c>
    </row>
    <row r="41" spans="1:5" x14ac:dyDescent="0.25">
      <c r="A41" s="7" t="s">
        <v>154</v>
      </c>
      <c r="B41" s="9">
        <v>206</v>
      </c>
      <c r="C41" s="10">
        <v>1</v>
      </c>
      <c r="D41" s="10"/>
      <c r="E41" s="10">
        <v>0.43829787234042555</v>
      </c>
    </row>
    <row r="42" spans="1:5" x14ac:dyDescent="0.25">
      <c r="A42" s="8" t="s">
        <v>155</v>
      </c>
      <c r="B42" s="9">
        <v>117</v>
      </c>
      <c r="C42" s="10">
        <v>0.56796116504854366</v>
      </c>
      <c r="D42" s="10">
        <v>0.56796116504854366</v>
      </c>
      <c r="E42" s="10">
        <v>0.24893617021276596</v>
      </c>
    </row>
    <row r="43" spans="1:5" x14ac:dyDescent="0.25">
      <c r="A43" s="8" t="s">
        <v>153</v>
      </c>
      <c r="B43" s="9">
        <v>59</v>
      </c>
      <c r="C43" s="10">
        <v>0.28640776699029125</v>
      </c>
      <c r="D43" s="10">
        <v>0.85436893203883491</v>
      </c>
      <c r="E43" s="10">
        <v>0.12553191489361701</v>
      </c>
    </row>
    <row r="44" spans="1:5" x14ac:dyDescent="0.25">
      <c r="A44" s="8" t="s">
        <v>131</v>
      </c>
      <c r="B44" s="9">
        <v>20</v>
      </c>
      <c r="C44" s="10">
        <v>9.7087378640776698E-2</v>
      </c>
      <c r="D44" s="10">
        <v>0.95145631067961167</v>
      </c>
      <c r="E44" s="10">
        <v>4.2553191489361701E-2</v>
      </c>
    </row>
    <row r="45" spans="1:5" x14ac:dyDescent="0.25">
      <c r="A45" s="8" t="s">
        <v>203</v>
      </c>
      <c r="B45" s="9">
        <v>3</v>
      </c>
      <c r="C45" s="10">
        <v>1.4563106796116505E-2</v>
      </c>
      <c r="D45" s="10">
        <v>0.96601941747572817</v>
      </c>
      <c r="E45" s="10">
        <v>6.382978723404255E-3</v>
      </c>
    </row>
    <row r="46" spans="1:5" x14ac:dyDescent="0.25">
      <c r="A46" s="8" t="s">
        <v>165</v>
      </c>
      <c r="B46" s="9">
        <v>2</v>
      </c>
      <c r="C46" s="10">
        <v>9.7087378640776691E-3</v>
      </c>
      <c r="D46" s="10">
        <v>0.97572815533980584</v>
      </c>
      <c r="E46" s="10">
        <v>4.2553191489361703E-3</v>
      </c>
    </row>
    <row r="47" spans="1:5" x14ac:dyDescent="0.25">
      <c r="A47" s="8" t="s">
        <v>249</v>
      </c>
      <c r="B47" s="9">
        <v>2</v>
      </c>
      <c r="C47" s="10">
        <v>9.7087378640776691E-3</v>
      </c>
      <c r="D47" s="10">
        <v>0.9854368932038835</v>
      </c>
      <c r="E47" s="10">
        <v>4.2553191489361703E-3</v>
      </c>
    </row>
    <row r="48" spans="1:5" x14ac:dyDescent="0.25">
      <c r="A48" s="8" t="s">
        <v>426</v>
      </c>
      <c r="B48" s="9">
        <v>1</v>
      </c>
      <c r="C48" s="10">
        <v>4.8543689320388345E-3</v>
      </c>
      <c r="D48" s="10">
        <v>0.99029126213592233</v>
      </c>
      <c r="E48" s="10">
        <v>2.1276595744680851E-3</v>
      </c>
    </row>
    <row r="49" spans="1:5" x14ac:dyDescent="0.25">
      <c r="A49" s="8" t="s">
        <v>195</v>
      </c>
      <c r="B49" s="9">
        <v>1</v>
      </c>
      <c r="C49" s="10">
        <v>4.8543689320388345E-3</v>
      </c>
      <c r="D49" s="10">
        <v>0.99514563106796117</v>
      </c>
      <c r="E49" s="10">
        <v>2.1276595744680851E-3</v>
      </c>
    </row>
    <row r="50" spans="1:5" x14ac:dyDescent="0.25">
      <c r="A50" s="8" t="s">
        <v>339</v>
      </c>
      <c r="B50" s="9">
        <v>1</v>
      </c>
      <c r="C50" s="10">
        <v>4.8543689320388345E-3</v>
      </c>
      <c r="D50" s="10">
        <v>1</v>
      </c>
      <c r="E50" s="10">
        <v>2.1276595744680851E-3</v>
      </c>
    </row>
    <row r="51" spans="1:5" x14ac:dyDescent="0.25">
      <c r="A51" s="7" t="s">
        <v>159</v>
      </c>
      <c r="B51" s="9">
        <v>199</v>
      </c>
      <c r="C51" s="10">
        <v>1</v>
      </c>
      <c r="D51" s="10"/>
      <c r="E51" s="10">
        <v>0.42340425531914894</v>
      </c>
    </row>
    <row r="52" spans="1:5" x14ac:dyDescent="0.25">
      <c r="A52" s="8" t="s">
        <v>158</v>
      </c>
      <c r="B52" s="9">
        <v>105</v>
      </c>
      <c r="C52" s="10">
        <v>0.52763819095477382</v>
      </c>
      <c r="D52" s="10">
        <v>0.52763819095477382</v>
      </c>
      <c r="E52" s="10">
        <v>0.22340425531914893</v>
      </c>
    </row>
    <row r="53" spans="1:5" x14ac:dyDescent="0.25">
      <c r="A53" s="8" t="s">
        <v>169</v>
      </c>
      <c r="B53" s="9">
        <v>87</v>
      </c>
      <c r="C53" s="10">
        <v>0.43718592964824121</v>
      </c>
      <c r="D53" s="10">
        <v>0.96482412060301503</v>
      </c>
      <c r="E53" s="10">
        <v>0.18510638297872339</v>
      </c>
    </row>
    <row r="54" spans="1:5" x14ac:dyDescent="0.25">
      <c r="A54" s="8" t="s">
        <v>187</v>
      </c>
      <c r="B54" s="9">
        <v>3</v>
      </c>
      <c r="C54" s="10">
        <v>1.507537688442211E-2</v>
      </c>
      <c r="D54" s="10">
        <v>0.97989949748743721</v>
      </c>
      <c r="E54" s="10">
        <v>6.382978723404255E-3</v>
      </c>
    </row>
    <row r="55" spans="1:5" x14ac:dyDescent="0.25">
      <c r="A55" s="8" t="s">
        <v>185</v>
      </c>
      <c r="B55" s="9">
        <v>2</v>
      </c>
      <c r="C55" s="10">
        <v>1.0050251256281407E-2</v>
      </c>
      <c r="D55" s="10">
        <v>0.98994974874371855</v>
      </c>
      <c r="E55" s="10">
        <v>4.2553191489361703E-3</v>
      </c>
    </row>
    <row r="56" spans="1:5" x14ac:dyDescent="0.25">
      <c r="A56" s="8" t="s">
        <v>190</v>
      </c>
      <c r="B56" s="9">
        <v>1</v>
      </c>
      <c r="C56" s="10">
        <v>5.0251256281407036E-3</v>
      </c>
      <c r="D56" s="10">
        <v>0.99497487437185927</v>
      </c>
      <c r="E56" s="10">
        <v>2.1276595744680851E-3</v>
      </c>
    </row>
    <row r="57" spans="1:5" x14ac:dyDescent="0.25">
      <c r="A57" s="8" t="s">
        <v>210</v>
      </c>
      <c r="B57" s="9">
        <v>1</v>
      </c>
      <c r="C57" s="10">
        <v>5.0251256281407036E-3</v>
      </c>
      <c r="D57" s="10">
        <v>1</v>
      </c>
      <c r="E57" s="10">
        <v>2.1276595744680851E-3</v>
      </c>
    </row>
    <row r="58" spans="1:5" x14ac:dyDescent="0.25">
      <c r="A58" s="7" t="s">
        <v>163</v>
      </c>
      <c r="B58" s="9">
        <v>50</v>
      </c>
      <c r="C58" s="10">
        <v>1</v>
      </c>
      <c r="D58" s="10"/>
      <c r="E58" s="10">
        <v>0.10638297872340426</v>
      </c>
    </row>
    <row r="59" spans="1:5" x14ac:dyDescent="0.25">
      <c r="A59" s="8" t="s">
        <v>184</v>
      </c>
      <c r="B59" s="9">
        <v>28</v>
      </c>
      <c r="C59" s="10">
        <v>0.56000000000000005</v>
      </c>
      <c r="D59" s="10">
        <v>0.56000000000000005</v>
      </c>
      <c r="E59" s="10">
        <v>5.9574468085106386E-2</v>
      </c>
    </row>
    <row r="60" spans="1:5" x14ac:dyDescent="0.25">
      <c r="A60" s="8" t="s">
        <v>143</v>
      </c>
      <c r="B60" s="9">
        <v>11</v>
      </c>
      <c r="C60" s="10">
        <v>0.22</v>
      </c>
      <c r="D60" s="10">
        <v>0.78</v>
      </c>
      <c r="E60" s="10">
        <v>2.3404255319148935E-2</v>
      </c>
    </row>
    <row r="61" spans="1:5" x14ac:dyDescent="0.25">
      <c r="A61" s="8" t="s">
        <v>173</v>
      </c>
      <c r="B61" s="9">
        <v>5</v>
      </c>
      <c r="C61" s="10">
        <v>0.1</v>
      </c>
      <c r="D61" s="10">
        <v>0.88</v>
      </c>
      <c r="E61" s="10">
        <v>1.0638297872340425E-2</v>
      </c>
    </row>
    <row r="62" spans="1:5" x14ac:dyDescent="0.25">
      <c r="A62" s="8" t="s">
        <v>162</v>
      </c>
      <c r="B62" s="9">
        <v>2</v>
      </c>
      <c r="C62" s="10">
        <v>0.04</v>
      </c>
      <c r="D62" s="10">
        <v>0.92</v>
      </c>
      <c r="E62" s="10">
        <v>4.2553191489361703E-3</v>
      </c>
    </row>
    <row r="63" spans="1:5" x14ac:dyDescent="0.25">
      <c r="A63" s="8" t="s">
        <v>211</v>
      </c>
      <c r="B63" s="9">
        <v>2</v>
      </c>
      <c r="C63" s="10">
        <v>0.04</v>
      </c>
      <c r="D63" s="10">
        <v>0.96</v>
      </c>
      <c r="E63" s="10">
        <v>4.2553191489361703E-3</v>
      </c>
    </row>
    <row r="64" spans="1:5" x14ac:dyDescent="0.25">
      <c r="A64" s="8" t="s">
        <v>129</v>
      </c>
      <c r="B64" s="9">
        <v>1</v>
      </c>
      <c r="C64" s="10">
        <v>0.02</v>
      </c>
      <c r="D64" s="10">
        <v>0.98</v>
      </c>
      <c r="E64" s="10">
        <v>2.1276595744680851E-3</v>
      </c>
    </row>
    <row r="65" spans="1:5" x14ac:dyDescent="0.25">
      <c r="A65" s="8" t="s">
        <v>215</v>
      </c>
      <c r="B65" s="9">
        <v>1</v>
      </c>
      <c r="C65" s="10">
        <v>0.02</v>
      </c>
      <c r="D65" s="10">
        <v>1</v>
      </c>
      <c r="E65" s="10">
        <v>2.1276595744680851E-3</v>
      </c>
    </row>
    <row r="66" spans="1:5" x14ac:dyDescent="0.25">
      <c r="A66" s="7" t="s">
        <v>161</v>
      </c>
      <c r="B66" s="9">
        <v>13</v>
      </c>
      <c r="C66" s="10">
        <v>1</v>
      </c>
      <c r="D66" s="10"/>
      <c r="E66" s="10">
        <v>2.7659574468085105E-2</v>
      </c>
    </row>
    <row r="67" spans="1:5" x14ac:dyDescent="0.25">
      <c r="A67" s="8" t="s">
        <v>193</v>
      </c>
      <c r="B67" s="9">
        <v>5</v>
      </c>
      <c r="C67" s="10">
        <v>0.38461538461538464</v>
      </c>
      <c r="D67" s="10">
        <v>0.38461538461538464</v>
      </c>
      <c r="E67" s="10">
        <v>1.0638297872340425E-2</v>
      </c>
    </row>
    <row r="68" spans="1:5" x14ac:dyDescent="0.25">
      <c r="A68" s="8" t="s">
        <v>200</v>
      </c>
      <c r="B68" s="9">
        <v>4</v>
      </c>
      <c r="C68" s="10">
        <v>0.30769230769230771</v>
      </c>
      <c r="D68" s="10">
        <v>0.69230769230769229</v>
      </c>
      <c r="E68" s="10">
        <v>8.5106382978723406E-3</v>
      </c>
    </row>
    <row r="69" spans="1:5" x14ac:dyDescent="0.25">
      <c r="A69" s="8" t="s">
        <v>232</v>
      </c>
      <c r="B69" s="9">
        <v>2</v>
      </c>
      <c r="C69" s="10">
        <v>0.15384615384615385</v>
      </c>
      <c r="D69" s="10">
        <v>0.84615384615384615</v>
      </c>
      <c r="E69" s="10">
        <v>4.2553191489361703E-3</v>
      </c>
    </row>
    <row r="70" spans="1:5" x14ac:dyDescent="0.25">
      <c r="A70" s="8" t="s">
        <v>220</v>
      </c>
      <c r="B70" s="9">
        <v>1</v>
      </c>
      <c r="C70" s="10">
        <v>7.6923076923076927E-2</v>
      </c>
      <c r="D70" s="10">
        <v>0.92307692307692313</v>
      </c>
      <c r="E70" s="10">
        <v>2.1276595744680851E-3</v>
      </c>
    </row>
    <row r="71" spans="1:5" x14ac:dyDescent="0.25">
      <c r="A71" s="8" t="s">
        <v>160</v>
      </c>
      <c r="B71" s="9">
        <v>1</v>
      </c>
      <c r="C71" s="10">
        <v>7.6923076923076927E-2</v>
      </c>
      <c r="D71" s="10">
        <v>1</v>
      </c>
      <c r="E71" s="10">
        <v>2.1276595744680851E-3</v>
      </c>
    </row>
    <row r="72" spans="1:5" x14ac:dyDescent="0.25">
      <c r="A72" s="7" t="s">
        <v>171</v>
      </c>
      <c r="B72" s="9">
        <v>2</v>
      </c>
      <c r="C72" s="10">
        <v>1</v>
      </c>
      <c r="D72" s="10"/>
      <c r="E72" s="10">
        <v>4.2553191489361703E-3</v>
      </c>
    </row>
    <row r="73" spans="1:5" x14ac:dyDescent="0.25">
      <c r="A73" s="8" t="s">
        <v>288</v>
      </c>
      <c r="B73" s="9">
        <v>1</v>
      </c>
      <c r="C73" s="10">
        <v>0.5</v>
      </c>
      <c r="D73" s="10">
        <v>0.5</v>
      </c>
      <c r="E73" s="10">
        <v>2.1276595744680851E-3</v>
      </c>
    </row>
    <row r="74" spans="1:5" x14ac:dyDescent="0.25">
      <c r="A74" s="8" t="s">
        <v>198</v>
      </c>
      <c r="B74" s="9">
        <v>1</v>
      </c>
      <c r="C74" s="10">
        <v>0.5</v>
      </c>
      <c r="D74" s="10">
        <v>1</v>
      </c>
      <c r="E74" s="10">
        <v>2.1276595744680851E-3</v>
      </c>
    </row>
    <row r="75" spans="1:5" x14ac:dyDescent="0.25">
      <c r="A75" s="6" t="s">
        <v>342</v>
      </c>
      <c r="B75" s="9">
        <v>552</v>
      </c>
      <c r="C75" s="10"/>
      <c r="D75" s="10"/>
      <c r="E75" s="10">
        <v>1</v>
      </c>
    </row>
    <row r="76" spans="1:5" x14ac:dyDescent="0.25">
      <c r="A76" s="7" t="s">
        <v>154</v>
      </c>
      <c r="B76" s="9">
        <v>415</v>
      </c>
      <c r="C76" s="10">
        <v>1</v>
      </c>
      <c r="D76" s="10"/>
      <c r="E76" s="10">
        <v>0.75181159420289856</v>
      </c>
    </row>
    <row r="77" spans="1:5" x14ac:dyDescent="0.25">
      <c r="A77" s="8" t="s">
        <v>155</v>
      </c>
      <c r="B77" s="9">
        <v>362</v>
      </c>
      <c r="C77" s="10">
        <v>0.87228915662650608</v>
      </c>
      <c r="D77" s="10">
        <v>0.87228915662650608</v>
      </c>
      <c r="E77" s="10">
        <v>0.65579710144927539</v>
      </c>
    </row>
    <row r="78" spans="1:5" x14ac:dyDescent="0.25">
      <c r="A78" s="8" t="s">
        <v>226</v>
      </c>
      <c r="B78" s="9">
        <v>20</v>
      </c>
      <c r="C78" s="10">
        <v>4.8192771084337352E-2</v>
      </c>
      <c r="D78" s="10">
        <v>0.92048192771084336</v>
      </c>
      <c r="E78" s="10">
        <v>3.6231884057971016E-2</v>
      </c>
    </row>
    <row r="79" spans="1:5" x14ac:dyDescent="0.25">
      <c r="A79" s="8" t="s">
        <v>153</v>
      </c>
      <c r="B79" s="9">
        <v>13</v>
      </c>
      <c r="C79" s="10">
        <v>3.1325301204819279E-2</v>
      </c>
      <c r="D79" s="10">
        <v>0.95180722891566261</v>
      </c>
      <c r="E79" s="10">
        <v>2.355072463768116E-2</v>
      </c>
    </row>
    <row r="80" spans="1:5" x14ac:dyDescent="0.25">
      <c r="A80" s="8" t="s">
        <v>285</v>
      </c>
      <c r="B80" s="9">
        <v>5</v>
      </c>
      <c r="C80" s="10">
        <v>1.2048192771084338E-2</v>
      </c>
      <c r="D80" s="10">
        <v>0.96385542168674698</v>
      </c>
      <c r="E80" s="10">
        <v>9.057971014492754E-3</v>
      </c>
    </row>
    <row r="81" spans="1:5" x14ac:dyDescent="0.25">
      <c r="A81" s="8" t="s">
        <v>195</v>
      </c>
      <c r="B81" s="9">
        <v>4</v>
      </c>
      <c r="C81" s="10">
        <v>9.6385542168674707E-3</v>
      </c>
      <c r="D81" s="10">
        <v>0.97349397590361442</v>
      </c>
      <c r="E81" s="10">
        <v>7.246376811594203E-3</v>
      </c>
    </row>
    <row r="82" spans="1:5" x14ac:dyDescent="0.25">
      <c r="A82" s="8" t="s">
        <v>203</v>
      </c>
      <c r="B82" s="9">
        <v>3</v>
      </c>
      <c r="C82" s="10">
        <v>7.2289156626506026E-3</v>
      </c>
      <c r="D82" s="10">
        <v>0.98072289156626502</v>
      </c>
      <c r="E82" s="10">
        <v>5.434782608695652E-3</v>
      </c>
    </row>
    <row r="83" spans="1:5" x14ac:dyDescent="0.25">
      <c r="A83" s="8" t="s">
        <v>131</v>
      </c>
      <c r="B83" s="9">
        <v>3</v>
      </c>
      <c r="C83" s="10">
        <v>7.2289156626506026E-3</v>
      </c>
      <c r="D83" s="10">
        <v>0.98795180722891562</v>
      </c>
      <c r="E83" s="10">
        <v>5.434782608695652E-3</v>
      </c>
    </row>
    <row r="84" spans="1:5" x14ac:dyDescent="0.25">
      <c r="A84" s="8" t="s">
        <v>165</v>
      </c>
      <c r="B84" s="9">
        <v>2</v>
      </c>
      <c r="C84" s="10">
        <v>4.8192771084337354E-3</v>
      </c>
      <c r="D84" s="10">
        <v>0.9927710843373494</v>
      </c>
      <c r="E84" s="10">
        <v>3.6231884057971015E-3</v>
      </c>
    </row>
    <row r="85" spans="1:5" x14ac:dyDescent="0.25">
      <c r="A85" s="8" t="s">
        <v>181</v>
      </c>
      <c r="B85" s="9">
        <v>1</v>
      </c>
      <c r="C85" s="10">
        <v>2.4096385542168677E-3</v>
      </c>
      <c r="D85" s="10">
        <v>0.99518072289156623</v>
      </c>
      <c r="E85" s="10">
        <v>1.8115942028985507E-3</v>
      </c>
    </row>
    <row r="86" spans="1:5" x14ac:dyDescent="0.25">
      <c r="A86" s="8" t="s">
        <v>348</v>
      </c>
      <c r="B86" s="9">
        <v>1</v>
      </c>
      <c r="C86" s="10">
        <v>2.4096385542168677E-3</v>
      </c>
      <c r="D86" s="10">
        <v>0.99759036144578317</v>
      </c>
      <c r="E86" s="10">
        <v>1.8115942028985507E-3</v>
      </c>
    </row>
    <row r="87" spans="1:5" x14ac:dyDescent="0.25">
      <c r="A87" s="8" t="s">
        <v>349</v>
      </c>
      <c r="B87" s="9">
        <v>1</v>
      </c>
      <c r="C87" s="10">
        <v>2.4096385542168677E-3</v>
      </c>
      <c r="D87" s="10">
        <v>1</v>
      </c>
      <c r="E87" s="10">
        <v>1.8115942028985507E-3</v>
      </c>
    </row>
    <row r="88" spans="1:5" x14ac:dyDescent="0.25">
      <c r="A88" s="7" t="s">
        <v>159</v>
      </c>
      <c r="B88" s="9">
        <v>87</v>
      </c>
      <c r="C88" s="10">
        <v>1</v>
      </c>
      <c r="D88" s="10"/>
      <c r="E88" s="10">
        <v>0.15760869565217392</v>
      </c>
    </row>
    <row r="89" spans="1:5" x14ac:dyDescent="0.25">
      <c r="A89" s="8" t="s">
        <v>169</v>
      </c>
      <c r="B89" s="9">
        <v>56</v>
      </c>
      <c r="C89" s="10">
        <v>0.64367816091954022</v>
      </c>
      <c r="D89" s="10">
        <v>0.64367816091954022</v>
      </c>
      <c r="E89" s="10">
        <v>0.10144927536231885</v>
      </c>
    </row>
    <row r="90" spans="1:5" x14ac:dyDescent="0.25">
      <c r="A90" s="8" t="s">
        <v>158</v>
      </c>
      <c r="B90" s="9">
        <v>24</v>
      </c>
      <c r="C90" s="10">
        <v>0.27586206896551724</v>
      </c>
      <c r="D90" s="10">
        <v>0.91954022988505746</v>
      </c>
      <c r="E90" s="10">
        <v>4.3478260869565216E-2</v>
      </c>
    </row>
    <row r="91" spans="1:5" x14ac:dyDescent="0.25">
      <c r="A91" s="8" t="s">
        <v>210</v>
      </c>
      <c r="B91" s="9">
        <v>2</v>
      </c>
      <c r="C91" s="10">
        <v>2.2988505747126436E-2</v>
      </c>
      <c r="D91" s="10">
        <v>0.94252873563218387</v>
      </c>
      <c r="E91" s="10">
        <v>3.6231884057971015E-3</v>
      </c>
    </row>
    <row r="92" spans="1:5" x14ac:dyDescent="0.25">
      <c r="A92" s="8" t="s">
        <v>190</v>
      </c>
      <c r="B92" s="9">
        <v>2</v>
      </c>
      <c r="C92" s="10">
        <v>2.2988505747126436E-2</v>
      </c>
      <c r="D92" s="10">
        <v>0.96551724137931039</v>
      </c>
      <c r="E92" s="10">
        <v>3.6231884057971015E-3</v>
      </c>
    </row>
    <row r="93" spans="1:5" x14ac:dyDescent="0.25">
      <c r="A93" s="8" t="s">
        <v>187</v>
      </c>
      <c r="B93" s="9">
        <v>2</v>
      </c>
      <c r="C93" s="10">
        <v>2.2988505747126436E-2</v>
      </c>
      <c r="D93" s="10">
        <v>0.9885057471264368</v>
      </c>
      <c r="E93" s="10">
        <v>3.6231884057971015E-3</v>
      </c>
    </row>
    <row r="94" spans="1:5" x14ac:dyDescent="0.25">
      <c r="A94" s="8" t="s">
        <v>186</v>
      </c>
      <c r="B94" s="9">
        <v>1</v>
      </c>
      <c r="C94" s="10">
        <v>1.1494252873563218E-2</v>
      </c>
      <c r="D94" s="10">
        <v>1</v>
      </c>
      <c r="E94" s="10">
        <v>1.8115942028985507E-3</v>
      </c>
    </row>
    <row r="95" spans="1:5" x14ac:dyDescent="0.25">
      <c r="A95" s="7" t="s">
        <v>163</v>
      </c>
      <c r="B95" s="9">
        <v>41</v>
      </c>
      <c r="C95" s="10">
        <v>1</v>
      </c>
      <c r="D95" s="10"/>
      <c r="E95" s="10">
        <v>7.4275362318840576E-2</v>
      </c>
    </row>
    <row r="96" spans="1:5" x14ac:dyDescent="0.25">
      <c r="A96" s="8" t="s">
        <v>173</v>
      </c>
      <c r="B96" s="9">
        <v>15</v>
      </c>
      <c r="C96" s="10">
        <v>0.36585365853658536</v>
      </c>
      <c r="D96" s="10">
        <v>0.36585365853658536</v>
      </c>
      <c r="E96" s="10">
        <v>2.717391304347826E-2</v>
      </c>
    </row>
    <row r="97" spans="1:5" x14ac:dyDescent="0.25">
      <c r="A97" s="8" t="s">
        <v>162</v>
      </c>
      <c r="B97" s="9">
        <v>8</v>
      </c>
      <c r="C97" s="10">
        <v>0.1951219512195122</v>
      </c>
      <c r="D97" s="10">
        <v>0.56097560975609762</v>
      </c>
      <c r="E97" s="10">
        <v>1.4492753623188406E-2</v>
      </c>
    </row>
    <row r="98" spans="1:5" x14ac:dyDescent="0.25">
      <c r="A98" s="8" t="s">
        <v>184</v>
      </c>
      <c r="B98" s="9">
        <v>6</v>
      </c>
      <c r="C98" s="10">
        <v>0.14634146341463414</v>
      </c>
      <c r="D98" s="10">
        <v>0.70731707317073167</v>
      </c>
      <c r="E98" s="10">
        <v>1.0869565217391304E-2</v>
      </c>
    </row>
    <row r="99" spans="1:5" x14ac:dyDescent="0.25">
      <c r="A99" s="8" t="s">
        <v>143</v>
      </c>
      <c r="B99" s="9">
        <v>3</v>
      </c>
      <c r="C99" s="10">
        <v>7.3170731707317069E-2</v>
      </c>
      <c r="D99" s="10">
        <v>0.78048780487804881</v>
      </c>
      <c r="E99" s="10">
        <v>5.434782608695652E-3</v>
      </c>
    </row>
    <row r="100" spans="1:5" x14ac:dyDescent="0.25">
      <c r="A100" s="8" t="s">
        <v>254</v>
      </c>
      <c r="B100" s="9">
        <v>2</v>
      </c>
      <c r="C100" s="10">
        <v>4.878048780487805E-2</v>
      </c>
      <c r="D100" s="10">
        <v>0.82926829268292679</v>
      </c>
      <c r="E100" s="10">
        <v>3.6231884057971015E-3</v>
      </c>
    </row>
    <row r="101" spans="1:5" x14ac:dyDescent="0.25">
      <c r="A101" s="8" t="s">
        <v>347</v>
      </c>
      <c r="B101" s="9">
        <v>2</v>
      </c>
      <c r="C101" s="10">
        <v>4.878048780487805E-2</v>
      </c>
      <c r="D101" s="10">
        <v>0.87804878048780488</v>
      </c>
      <c r="E101" s="10">
        <v>3.6231884057971015E-3</v>
      </c>
    </row>
    <row r="102" spans="1:5" x14ac:dyDescent="0.25">
      <c r="A102" s="8" t="s">
        <v>129</v>
      </c>
      <c r="B102" s="9">
        <v>1</v>
      </c>
      <c r="C102" s="10">
        <v>2.4390243902439025E-2</v>
      </c>
      <c r="D102" s="10">
        <v>0.90243902439024393</v>
      </c>
      <c r="E102" s="10">
        <v>1.8115942028985507E-3</v>
      </c>
    </row>
    <row r="103" spans="1:5" x14ac:dyDescent="0.25">
      <c r="A103" s="8" t="s">
        <v>192</v>
      </c>
      <c r="B103" s="9">
        <v>1</v>
      </c>
      <c r="C103" s="10">
        <v>2.4390243902439025E-2</v>
      </c>
      <c r="D103" s="10">
        <v>0.92682926829268297</v>
      </c>
      <c r="E103" s="10">
        <v>1.8115942028985507E-3</v>
      </c>
    </row>
    <row r="104" spans="1:5" x14ac:dyDescent="0.25">
      <c r="A104" s="8" t="s">
        <v>804</v>
      </c>
      <c r="B104" s="9">
        <v>1</v>
      </c>
      <c r="C104" s="10">
        <v>2.4390243902439025E-2</v>
      </c>
      <c r="D104" s="10">
        <v>0.95121951219512191</v>
      </c>
      <c r="E104" s="10">
        <v>1.8115942028985507E-3</v>
      </c>
    </row>
    <row r="105" spans="1:5" x14ac:dyDescent="0.25">
      <c r="A105" s="8" t="s">
        <v>201</v>
      </c>
      <c r="B105" s="9">
        <v>1</v>
      </c>
      <c r="C105" s="10">
        <v>2.4390243902439025E-2</v>
      </c>
      <c r="D105" s="10">
        <v>0.97560975609756095</v>
      </c>
      <c r="E105" s="10">
        <v>1.8115942028985507E-3</v>
      </c>
    </row>
    <row r="106" spans="1:5" x14ac:dyDescent="0.25">
      <c r="A106" s="8" t="s">
        <v>215</v>
      </c>
      <c r="B106" s="9">
        <v>1</v>
      </c>
      <c r="C106" s="10">
        <v>2.4390243902439025E-2</v>
      </c>
      <c r="D106" s="10">
        <v>1</v>
      </c>
      <c r="E106" s="10">
        <v>1.8115942028985507E-3</v>
      </c>
    </row>
    <row r="107" spans="1:5" x14ac:dyDescent="0.25">
      <c r="A107" s="7" t="s">
        <v>161</v>
      </c>
      <c r="B107" s="9">
        <v>5</v>
      </c>
      <c r="C107" s="10">
        <v>1</v>
      </c>
      <c r="D107" s="10"/>
      <c r="E107" s="10">
        <v>9.057971014492754E-3</v>
      </c>
    </row>
    <row r="108" spans="1:5" x14ac:dyDescent="0.25">
      <c r="A108" s="8" t="s">
        <v>180</v>
      </c>
      <c r="B108" s="9">
        <v>1</v>
      </c>
      <c r="C108" s="10">
        <v>0.2</v>
      </c>
      <c r="D108" s="10">
        <v>0.2</v>
      </c>
      <c r="E108" s="10">
        <v>1.8115942028985507E-3</v>
      </c>
    </row>
    <row r="109" spans="1:5" x14ac:dyDescent="0.25">
      <c r="A109" s="8" t="s">
        <v>345</v>
      </c>
      <c r="B109" s="9">
        <v>1</v>
      </c>
      <c r="C109" s="10">
        <v>0.2</v>
      </c>
      <c r="D109" s="10">
        <v>0.4</v>
      </c>
      <c r="E109" s="10">
        <v>1.8115942028985507E-3</v>
      </c>
    </row>
    <row r="110" spans="1:5" x14ac:dyDescent="0.25">
      <c r="A110" s="8" t="s">
        <v>301</v>
      </c>
      <c r="B110" s="9">
        <v>1</v>
      </c>
      <c r="C110" s="10">
        <v>0.2</v>
      </c>
      <c r="D110" s="10">
        <v>0.6</v>
      </c>
      <c r="E110" s="10">
        <v>1.8115942028985507E-3</v>
      </c>
    </row>
    <row r="111" spans="1:5" x14ac:dyDescent="0.25">
      <c r="A111" s="8" t="s">
        <v>197</v>
      </c>
      <c r="B111" s="9">
        <v>1</v>
      </c>
      <c r="C111" s="10">
        <v>0.2</v>
      </c>
      <c r="D111" s="10">
        <v>0.8</v>
      </c>
      <c r="E111" s="10">
        <v>1.8115942028985507E-3</v>
      </c>
    </row>
    <row r="112" spans="1:5" x14ac:dyDescent="0.25">
      <c r="A112" s="8" t="s">
        <v>160</v>
      </c>
      <c r="B112" s="9">
        <v>1</v>
      </c>
      <c r="C112" s="10">
        <v>0.2</v>
      </c>
      <c r="D112" s="10">
        <v>1</v>
      </c>
      <c r="E112" s="10">
        <v>1.8115942028985507E-3</v>
      </c>
    </row>
    <row r="113" spans="1:5" x14ac:dyDescent="0.25">
      <c r="A113" s="7" t="s">
        <v>171</v>
      </c>
      <c r="B113" s="9">
        <v>4</v>
      </c>
      <c r="C113" s="10">
        <v>1</v>
      </c>
      <c r="D113" s="10"/>
      <c r="E113" s="10">
        <v>7.246376811594203E-3</v>
      </c>
    </row>
    <row r="114" spans="1:5" x14ac:dyDescent="0.25">
      <c r="A114" s="8" t="s">
        <v>170</v>
      </c>
      <c r="B114" s="9">
        <v>2</v>
      </c>
      <c r="C114" s="10">
        <v>0.5</v>
      </c>
      <c r="D114" s="10">
        <v>0.5</v>
      </c>
      <c r="E114" s="10">
        <v>3.6231884057971015E-3</v>
      </c>
    </row>
    <row r="115" spans="1:5" x14ac:dyDescent="0.25">
      <c r="A115" s="8" t="s">
        <v>279</v>
      </c>
      <c r="B115" s="9">
        <v>1</v>
      </c>
      <c r="C115" s="10">
        <v>0.25</v>
      </c>
      <c r="D115" s="10">
        <v>0.75</v>
      </c>
      <c r="E115" s="10">
        <v>1.8115942028985507E-3</v>
      </c>
    </row>
    <row r="116" spans="1:5" x14ac:dyDescent="0.25">
      <c r="A116" s="8" t="s">
        <v>198</v>
      </c>
      <c r="B116" s="9">
        <v>1</v>
      </c>
      <c r="C116" s="10">
        <v>0.25</v>
      </c>
      <c r="D116" s="10">
        <v>1</v>
      </c>
      <c r="E116" s="10">
        <v>1.8115942028985507E-3</v>
      </c>
    </row>
    <row r="117" spans="1:5" x14ac:dyDescent="0.25">
      <c r="A117" s="6" t="s">
        <v>343</v>
      </c>
      <c r="B117" s="9">
        <v>1648</v>
      </c>
      <c r="C117" s="10"/>
      <c r="D117" s="10"/>
      <c r="E117" s="10">
        <v>1</v>
      </c>
    </row>
    <row r="118" spans="1:5" x14ac:dyDescent="0.25">
      <c r="A118" s="7" t="s">
        <v>154</v>
      </c>
      <c r="B118" s="9">
        <v>900</v>
      </c>
      <c r="C118" s="10">
        <v>1</v>
      </c>
      <c r="D118" s="10"/>
      <c r="E118" s="10">
        <v>0.54611650485436891</v>
      </c>
    </row>
    <row r="119" spans="1:5" x14ac:dyDescent="0.25">
      <c r="A119" s="8" t="s">
        <v>155</v>
      </c>
      <c r="B119" s="9">
        <v>837</v>
      </c>
      <c r="C119" s="10">
        <v>0.93</v>
      </c>
      <c r="D119" s="10">
        <v>0.93</v>
      </c>
      <c r="E119" s="10">
        <v>0.50788834951456308</v>
      </c>
    </row>
    <row r="120" spans="1:5" x14ac:dyDescent="0.25">
      <c r="A120" s="8" t="s">
        <v>153</v>
      </c>
      <c r="B120" s="9">
        <v>22</v>
      </c>
      <c r="C120" s="10">
        <v>2.4444444444444446E-2</v>
      </c>
      <c r="D120" s="10">
        <v>0.95444444444444443</v>
      </c>
      <c r="E120" s="10">
        <v>1.3349514563106795E-2</v>
      </c>
    </row>
    <row r="121" spans="1:5" x14ac:dyDescent="0.25">
      <c r="A121" s="8" t="s">
        <v>131</v>
      </c>
      <c r="B121" s="9">
        <v>15</v>
      </c>
      <c r="C121" s="10">
        <v>1.6666666666666666E-2</v>
      </c>
      <c r="D121" s="10">
        <v>0.97111111111111115</v>
      </c>
      <c r="E121" s="10">
        <v>9.101941747572815E-3</v>
      </c>
    </row>
    <row r="122" spans="1:5" x14ac:dyDescent="0.25">
      <c r="A122" s="8" t="s">
        <v>203</v>
      </c>
      <c r="B122" s="9">
        <v>9</v>
      </c>
      <c r="C122" s="10">
        <v>0.01</v>
      </c>
      <c r="D122" s="10">
        <v>0.98111111111111116</v>
      </c>
      <c r="E122" s="10">
        <v>5.4611650485436895E-3</v>
      </c>
    </row>
    <row r="123" spans="1:5" x14ac:dyDescent="0.25">
      <c r="A123" s="8" t="s">
        <v>249</v>
      </c>
      <c r="B123" s="9">
        <v>6</v>
      </c>
      <c r="C123" s="10">
        <v>6.6666666666666671E-3</v>
      </c>
      <c r="D123" s="10">
        <v>0.98777777777777775</v>
      </c>
      <c r="E123" s="10">
        <v>3.6407766990291263E-3</v>
      </c>
    </row>
    <row r="124" spans="1:5" x14ac:dyDescent="0.25">
      <c r="A124" s="8" t="s">
        <v>195</v>
      </c>
      <c r="B124" s="9">
        <v>5</v>
      </c>
      <c r="C124" s="10">
        <v>5.5555555555555558E-3</v>
      </c>
      <c r="D124" s="10">
        <v>0.99333333333333329</v>
      </c>
      <c r="E124" s="10">
        <v>3.0339805825242718E-3</v>
      </c>
    </row>
    <row r="125" spans="1:5" x14ac:dyDescent="0.25">
      <c r="A125" s="8" t="s">
        <v>426</v>
      </c>
      <c r="B125" s="9">
        <v>2</v>
      </c>
      <c r="C125" s="10">
        <v>2.2222222222222222E-3</v>
      </c>
      <c r="D125" s="10">
        <v>0.99555555555555553</v>
      </c>
      <c r="E125" s="10">
        <v>1.2135922330097086E-3</v>
      </c>
    </row>
    <row r="126" spans="1:5" x14ac:dyDescent="0.25">
      <c r="A126" s="8" t="s">
        <v>165</v>
      </c>
      <c r="B126" s="9">
        <v>1</v>
      </c>
      <c r="C126" s="10">
        <v>1.1111111111111111E-3</v>
      </c>
      <c r="D126" s="10">
        <v>0.9966666666666667</v>
      </c>
      <c r="E126" s="10">
        <v>6.0679611650485432E-4</v>
      </c>
    </row>
    <row r="127" spans="1:5" x14ac:dyDescent="0.25">
      <c r="A127" s="8" t="s">
        <v>181</v>
      </c>
      <c r="B127" s="9">
        <v>1</v>
      </c>
      <c r="C127" s="10">
        <v>1.1111111111111111E-3</v>
      </c>
      <c r="D127" s="10">
        <v>0.99777777777777776</v>
      </c>
      <c r="E127" s="10">
        <v>6.0679611650485432E-4</v>
      </c>
    </row>
    <row r="128" spans="1:5" x14ac:dyDescent="0.25">
      <c r="A128" s="8" t="s">
        <v>349</v>
      </c>
      <c r="B128" s="9">
        <v>1</v>
      </c>
      <c r="C128" s="10">
        <v>1.1111111111111111E-3</v>
      </c>
      <c r="D128" s="10">
        <v>0.99888888888888894</v>
      </c>
      <c r="E128" s="10">
        <v>6.0679611650485432E-4</v>
      </c>
    </row>
    <row r="129" spans="1:5" x14ac:dyDescent="0.25">
      <c r="A129" s="8" t="s">
        <v>127</v>
      </c>
      <c r="B129" s="9">
        <v>1</v>
      </c>
      <c r="C129" s="10">
        <v>1.1111111111111111E-3</v>
      </c>
      <c r="D129" s="10">
        <v>1</v>
      </c>
      <c r="E129" s="10">
        <v>6.0679611650485432E-4</v>
      </c>
    </row>
    <row r="130" spans="1:5" x14ac:dyDescent="0.25">
      <c r="A130" s="7" t="s">
        <v>159</v>
      </c>
      <c r="B130" s="9">
        <v>693</v>
      </c>
      <c r="C130" s="10">
        <v>1</v>
      </c>
      <c r="D130" s="10"/>
      <c r="E130" s="10">
        <v>0.42050970873786409</v>
      </c>
    </row>
    <row r="131" spans="1:5" x14ac:dyDescent="0.25">
      <c r="A131" s="8" t="s">
        <v>158</v>
      </c>
      <c r="B131" s="9">
        <v>591</v>
      </c>
      <c r="C131" s="10">
        <v>0.8528138528138528</v>
      </c>
      <c r="D131" s="10">
        <v>0.8528138528138528</v>
      </c>
      <c r="E131" s="10">
        <v>0.35861650485436891</v>
      </c>
    </row>
    <row r="132" spans="1:5" x14ac:dyDescent="0.25">
      <c r="A132" s="8" t="s">
        <v>169</v>
      </c>
      <c r="B132" s="9">
        <v>96</v>
      </c>
      <c r="C132" s="10">
        <v>0.13852813852813853</v>
      </c>
      <c r="D132" s="10">
        <v>0.9913419913419913</v>
      </c>
      <c r="E132" s="10">
        <v>5.8252427184466021E-2</v>
      </c>
    </row>
    <row r="133" spans="1:5" x14ac:dyDescent="0.25">
      <c r="A133" s="8" t="s">
        <v>210</v>
      </c>
      <c r="B133" s="9">
        <v>5</v>
      </c>
      <c r="C133" s="10">
        <v>7.215007215007215E-3</v>
      </c>
      <c r="D133" s="10">
        <v>0.99855699855699853</v>
      </c>
      <c r="E133" s="10">
        <v>3.0339805825242718E-3</v>
      </c>
    </row>
    <row r="134" spans="1:5" x14ac:dyDescent="0.25">
      <c r="A134" s="8" t="s">
        <v>187</v>
      </c>
      <c r="B134" s="9">
        <v>1</v>
      </c>
      <c r="C134" s="10">
        <v>1.443001443001443E-3</v>
      </c>
      <c r="D134" s="10">
        <v>1</v>
      </c>
      <c r="E134" s="10">
        <v>6.0679611650485432E-4</v>
      </c>
    </row>
    <row r="135" spans="1:5" x14ac:dyDescent="0.25">
      <c r="A135" s="7" t="s">
        <v>161</v>
      </c>
      <c r="B135" s="9">
        <v>28</v>
      </c>
      <c r="C135" s="10">
        <v>1</v>
      </c>
      <c r="D135" s="10"/>
      <c r="E135" s="10">
        <v>1.6990291262135922E-2</v>
      </c>
    </row>
    <row r="136" spans="1:5" x14ac:dyDescent="0.25">
      <c r="A136" s="8" t="s">
        <v>220</v>
      </c>
      <c r="B136" s="9">
        <v>13</v>
      </c>
      <c r="C136" s="10">
        <v>0.4642857142857143</v>
      </c>
      <c r="D136" s="10">
        <v>0.4642857142857143</v>
      </c>
      <c r="E136" s="10">
        <v>7.8883495145631068E-3</v>
      </c>
    </row>
    <row r="137" spans="1:5" x14ac:dyDescent="0.25">
      <c r="A137" s="8" t="s">
        <v>232</v>
      </c>
      <c r="B137" s="9">
        <v>11</v>
      </c>
      <c r="C137" s="10">
        <v>0.39285714285714285</v>
      </c>
      <c r="D137" s="10">
        <v>0.8571428571428571</v>
      </c>
      <c r="E137" s="10">
        <v>6.6747572815533977E-3</v>
      </c>
    </row>
    <row r="138" spans="1:5" x14ac:dyDescent="0.25">
      <c r="A138" s="8" t="s">
        <v>193</v>
      </c>
      <c r="B138" s="9">
        <v>3</v>
      </c>
      <c r="C138" s="10">
        <v>0.10714285714285714</v>
      </c>
      <c r="D138" s="10">
        <v>0.9642857142857143</v>
      </c>
      <c r="E138" s="10">
        <v>1.8203883495145632E-3</v>
      </c>
    </row>
    <row r="139" spans="1:5" x14ac:dyDescent="0.25">
      <c r="A139" s="8" t="s">
        <v>180</v>
      </c>
      <c r="B139" s="9">
        <v>1</v>
      </c>
      <c r="C139" s="10">
        <v>3.5714285714285712E-2</v>
      </c>
      <c r="D139" s="10">
        <v>1</v>
      </c>
      <c r="E139" s="10">
        <v>6.0679611650485432E-4</v>
      </c>
    </row>
    <row r="140" spans="1:5" x14ac:dyDescent="0.25">
      <c r="A140" s="7" t="s">
        <v>163</v>
      </c>
      <c r="B140" s="9">
        <v>24</v>
      </c>
      <c r="C140" s="10">
        <v>1</v>
      </c>
      <c r="D140" s="10"/>
      <c r="E140" s="10">
        <v>1.4563106796116505E-2</v>
      </c>
    </row>
    <row r="141" spans="1:5" x14ac:dyDescent="0.25">
      <c r="A141" s="8" t="s">
        <v>184</v>
      </c>
      <c r="B141" s="9">
        <v>6</v>
      </c>
      <c r="C141" s="10">
        <v>0.25</v>
      </c>
      <c r="D141" s="10">
        <v>0.25</v>
      </c>
      <c r="E141" s="10">
        <v>3.6407766990291263E-3</v>
      </c>
    </row>
    <row r="142" spans="1:5" x14ac:dyDescent="0.25">
      <c r="A142" s="8" t="s">
        <v>162</v>
      </c>
      <c r="B142" s="9">
        <v>4</v>
      </c>
      <c r="C142" s="10">
        <v>0.16666666666666666</v>
      </c>
      <c r="D142" s="10">
        <v>0.41666666666666669</v>
      </c>
      <c r="E142" s="10">
        <v>2.4271844660194173E-3</v>
      </c>
    </row>
    <row r="143" spans="1:5" x14ac:dyDescent="0.25">
      <c r="A143" s="8" t="s">
        <v>211</v>
      </c>
      <c r="B143" s="9">
        <v>3</v>
      </c>
      <c r="C143" s="10">
        <v>0.125</v>
      </c>
      <c r="D143" s="10">
        <v>0.54166666666666663</v>
      </c>
      <c r="E143" s="10">
        <v>1.8203883495145632E-3</v>
      </c>
    </row>
    <row r="144" spans="1:5" x14ac:dyDescent="0.25">
      <c r="A144" s="8" t="s">
        <v>143</v>
      </c>
      <c r="B144" s="9">
        <v>2</v>
      </c>
      <c r="C144" s="10">
        <v>8.3333333333333329E-2</v>
      </c>
      <c r="D144" s="10">
        <v>0.625</v>
      </c>
      <c r="E144" s="10">
        <v>1.2135922330097086E-3</v>
      </c>
    </row>
    <row r="145" spans="1:5" x14ac:dyDescent="0.25">
      <c r="A145" s="8" t="s">
        <v>129</v>
      </c>
      <c r="B145" s="9">
        <v>2</v>
      </c>
      <c r="C145" s="10">
        <v>8.3333333333333329E-2</v>
      </c>
      <c r="D145" s="10">
        <v>0.70833333333333337</v>
      </c>
      <c r="E145" s="10">
        <v>1.2135922330097086E-3</v>
      </c>
    </row>
    <row r="146" spans="1:5" x14ac:dyDescent="0.25">
      <c r="A146" s="8" t="s">
        <v>201</v>
      </c>
      <c r="B146" s="9">
        <v>1</v>
      </c>
      <c r="C146" s="10">
        <v>4.1666666666666664E-2</v>
      </c>
      <c r="D146" s="10">
        <v>0.75</v>
      </c>
      <c r="E146" s="10">
        <v>6.0679611650485432E-4</v>
      </c>
    </row>
    <row r="147" spans="1:5" x14ac:dyDescent="0.25">
      <c r="A147" s="8" t="s">
        <v>251</v>
      </c>
      <c r="B147" s="9">
        <v>1</v>
      </c>
      <c r="C147" s="10">
        <v>4.1666666666666664E-2</v>
      </c>
      <c r="D147" s="10">
        <v>0.79166666666666663</v>
      </c>
      <c r="E147" s="10">
        <v>6.0679611650485432E-4</v>
      </c>
    </row>
    <row r="148" spans="1:5" x14ac:dyDescent="0.25">
      <c r="A148" s="8" t="s">
        <v>191</v>
      </c>
      <c r="B148" s="9">
        <v>1</v>
      </c>
      <c r="C148" s="10">
        <v>4.1666666666666664E-2</v>
      </c>
      <c r="D148" s="10">
        <v>0.83333333333333337</v>
      </c>
      <c r="E148" s="10">
        <v>6.0679611650485432E-4</v>
      </c>
    </row>
    <row r="149" spans="1:5" x14ac:dyDescent="0.25">
      <c r="A149" s="8" t="s">
        <v>165</v>
      </c>
      <c r="B149" s="9">
        <v>1</v>
      </c>
      <c r="C149" s="10">
        <v>4.1666666666666664E-2</v>
      </c>
      <c r="D149" s="10">
        <v>0.875</v>
      </c>
      <c r="E149" s="10">
        <v>6.0679611650485432E-4</v>
      </c>
    </row>
    <row r="150" spans="1:5" x14ac:dyDescent="0.25">
      <c r="A150" s="8" t="s">
        <v>173</v>
      </c>
      <c r="B150" s="9">
        <v>1</v>
      </c>
      <c r="C150" s="10">
        <v>4.1666666666666664E-2</v>
      </c>
      <c r="D150" s="10">
        <v>0.91666666666666663</v>
      </c>
      <c r="E150" s="10">
        <v>6.0679611650485432E-4</v>
      </c>
    </row>
    <row r="151" spans="1:5" x14ac:dyDescent="0.25">
      <c r="A151" s="8" t="s">
        <v>292</v>
      </c>
      <c r="B151" s="9">
        <v>1</v>
      </c>
      <c r="C151" s="10">
        <v>4.1666666666666664E-2</v>
      </c>
      <c r="D151" s="10">
        <v>0.95833333333333337</v>
      </c>
      <c r="E151" s="10">
        <v>6.0679611650485432E-4</v>
      </c>
    </row>
    <row r="152" spans="1:5" x14ac:dyDescent="0.25">
      <c r="A152" s="8" t="s">
        <v>277</v>
      </c>
      <c r="B152" s="9">
        <v>1</v>
      </c>
      <c r="C152" s="10">
        <v>4.1666666666666664E-2</v>
      </c>
      <c r="D152" s="10">
        <v>1</v>
      </c>
      <c r="E152" s="10">
        <v>6.0679611650485432E-4</v>
      </c>
    </row>
    <row r="153" spans="1:5" x14ac:dyDescent="0.25">
      <c r="A153" s="7" t="s">
        <v>171</v>
      </c>
      <c r="B153" s="9">
        <v>3</v>
      </c>
      <c r="C153" s="10">
        <v>1</v>
      </c>
      <c r="D153" s="10"/>
      <c r="E153" s="10">
        <v>1.8203883495145632E-3</v>
      </c>
    </row>
    <row r="154" spans="1:5" x14ac:dyDescent="0.25">
      <c r="A154" s="8" t="s">
        <v>198</v>
      </c>
      <c r="B154" s="9">
        <v>1</v>
      </c>
      <c r="C154" s="10">
        <v>0.33333333333333331</v>
      </c>
      <c r="D154" s="10">
        <v>0.33333333333333331</v>
      </c>
      <c r="E154" s="10">
        <v>6.0679611650485432E-4</v>
      </c>
    </row>
    <row r="155" spans="1:5" x14ac:dyDescent="0.25">
      <c r="A155" s="8" t="s">
        <v>207</v>
      </c>
      <c r="B155" s="9">
        <v>1</v>
      </c>
      <c r="C155" s="10">
        <v>0.33333333333333331</v>
      </c>
      <c r="D155" s="10">
        <v>0.66666666666666663</v>
      </c>
      <c r="E155" s="10">
        <v>6.0679611650485432E-4</v>
      </c>
    </row>
    <row r="156" spans="1:5" x14ac:dyDescent="0.25">
      <c r="A156" s="8" t="s">
        <v>288</v>
      </c>
      <c r="B156" s="9">
        <v>1</v>
      </c>
      <c r="C156" s="10">
        <v>0.33333333333333331</v>
      </c>
      <c r="D156" s="10">
        <v>1</v>
      </c>
      <c r="E156" s="10">
        <v>6.0679611650485432E-4</v>
      </c>
    </row>
    <row r="157" spans="1:5" x14ac:dyDescent="0.25">
      <c r="A157" s="6" t="s">
        <v>295</v>
      </c>
      <c r="B157" s="9">
        <v>948</v>
      </c>
      <c r="C157" s="10"/>
      <c r="D157" s="10"/>
      <c r="E157" s="10">
        <v>1</v>
      </c>
    </row>
    <row r="158" spans="1:5" x14ac:dyDescent="0.25">
      <c r="A158" s="7" t="s">
        <v>154</v>
      </c>
      <c r="B158" s="9">
        <v>530</v>
      </c>
      <c r="C158" s="10">
        <v>1</v>
      </c>
      <c r="D158" s="10"/>
      <c r="E158" s="10">
        <v>0.55907172995780585</v>
      </c>
    </row>
    <row r="159" spans="1:5" x14ac:dyDescent="0.25">
      <c r="A159" s="8" t="s">
        <v>155</v>
      </c>
      <c r="B159" s="9">
        <v>481</v>
      </c>
      <c r="C159" s="10">
        <v>0.90754716981132078</v>
      </c>
      <c r="D159" s="10">
        <v>0.90754716981132078</v>
      </c>
      <c r="E159" s="10">
        <v>0.5073839662447257</v>
      </c>
    </row>
    <row r="160" spans="1:5" x14ac:dyDescent="0.25">
      <c r="A160" s="8" t="s">
        <v>153</v>
      </c>
      <c r="B160" s="9">
        <v>23</v>
      </c>
      <c r="C160" s="10">
        <v>4.3396226415094337E-2</v>
      </c>
      <c r="D160" s="10">
        <v>0.95094339622641511</v>
      </c>
      <c r="E160" s="10">
        <v>2.4261603375527425E-2</v>
      </c>
    </row>
    <row r="161" spans="1:5" x14ac:dyDescent="0.25">
      <c r="A161" s="8" t="s">
        <v>203</v>
      </c>
      <c r="B161" s="9">
        <v>11</v>
      </c>
      <c r="C161" s="10">
        <v>2.0754716981132074E-2</v>
      </c>
      <c r="D161" s="10">
        <v>0.97169811320754718</v>
      </c>
      <c r="E161" s="10">
        <v>1.1603375527426161E-2</v>
      </c>
    </row>
    <row r="162" spans="1:5" x14ac:dyDescent="0.25">
      <c r="A162" s="8" t="s">
        <v>195</v>
      </c>
      <c r="B162" s="9">
        <v>9</v>
      </c>
      <c r="C162" s="10">
        <v>1.6981132075471698E-2</v>
      </c>
      <c r="D162" s="10">
        <v>0.98867924528301887</v>
      </c>
      <c r="E162" s="10">
        <v>9.4936708860759497E-3</v>
      </c>
    </row>
    <row r="163" spans="1:5" x14ac:dyDescent="0.25">
      <c r="A163" s="8" t="s">
        <v>165</v>
      </c>
      <c r="B163" s="9">
        <v>4</v>
      </c>
      <c r="C163" s="10">
        <v>7.5471698113207548E-3</v>
      </c>
      <c r="D163" s="10">
        <v>0.99622641509433962</v>
      </c>
      <c r="E163" s="10">
        <v>4.2194092827004216E-3</v>
      </c>
    </row>
    <row r="164" spans="1:5" x14ac:dyDescent="0.25">
      <c r="A164" s="8" t="s">
        <v>271</v>
      </c>
      <c r="B164" s="9">
        <v>1</v>
      </c>
      <c r="C164" s="10">
        <v>1.8867924528301887E-3</v>
      </c>
      <c r="D164" s="10">
        <v>0.99811320754716981</v>
      </c>
      <c r="E164" s="10">
        <v>1.0548523206751054E-3</v>
      </c>
    </row>
    <row r="165" spans="1:5" x14ac:dyDescent="0.25">
      <c r="A165" s="8" t="s">
        <v>127</v>
      </c>
      <c r="B165" s="9">
        <v>1</v>
      </c>
      <c r="C165" s="10">
        <v>1.8867924528301887E-3</v>
      </c>
      <c r="D165" s="10">
        <v>1</v>
      </c>
      <c r="E165" s="10">
        <v>1.0548523206751054E-3</v>
      </c>
    </row>
    <row r="166" spans="1:5" x14ac:dyDescent="0.25">
      <c r="A166" s="7" t="s">
        <v>159</v>
      </c>
      <c r="B166" s="9">
        <v>270</v>
      </c>
      <c r="C166" s="10">
        <v>1</v>
      </c>
      <c r="D166" s="10"/>
      <c r="E166" s="10">
        <v>0.2848101265822785</v>
      </c>
    </row>
    <row r="167" spans="1:5" x14ac:dyDescent="0.25">
      <c r="A167" s="8" t="s">
        <v>158</v>
      </c>
      <c r="B167" s="9">
        <v>155</v>
      </c>
      <c r="C167" s="10">
        <v>0.57407407407407407</v>
      </c>
      <c r="D167" s="10">
        <v>0.57407407407407407</v>
      </c>
      <c r="E167" s="10">
        <v>0.16350210970464135</v>
      </c>
    </row>
    <row r="168" spans="1:5" x14ac:dyDescent="0.25">
      <c r="A168" s="8" t="s">
        <v>169</v>
      </c>
      <c r="B168" s="9">
        <v>98</v>
      </c>
      <c r="C168" s="10">
        <v>0.36296296296296299</v>
      </c>
      <c r="D168" s="10">
        <v>0.937037037037037</v>
      </c>
      <c r="E168" s="10">
        <v>0.10337552742616034</v>
      </c>
    </row>
    <row r="169" spans="1:5" x14ac:dyDescent="0.25">
      <c r="A169" s="8" t="s">
        <v>187</v>
      </c>
      <c r="B169" s="9">
        <v>6</v>
      </c>
      <c r="C169" s="10">
        <v>2.2222222222222223E-2</v>
      </c>
      <c r="D169" s="10">
        <v>0.95925925925925926</v>
      </c>
      <c r="E169" s="10">
        <v>6.3291139240506328E-3</v>
      </c>
    </row>
    <row r="170" spans="1:5" x14ac:dyDescent="0.25">
      <c r="A170" s="8" t="s">
        <v>210</v>
      </c>
      <c r="B170" s="9">
        <v>5</v>
      </c>
      <c r="C170" s="10">
        <v>1.8518518518518517E-2</v>
      </c>
      <c r="D170" s="10">
        <v>0.97777777777777775</v>
      </c>
      <c r="E170" s="10">
        <v>5.2742616033755272E-3</v>
      </c>
    </row>
    <row r="171" spans="1:5" x14ac:dyDescent="0.25">
      <c r="A171" s="8" t="s">
        <v>185</v>
      </c>
      <c r="B171" s="9">
        <v>2</v>
      </c>
      <c r="C171" s="10">
        <v>7.4074074074074077E-3</v>
      </c>
      <c r="D171" s="10">
        <v>0.98518518518518516</v>
      </c>
      <c r="E171" s="10">
        <v>2.1097046413502108E-3</v>
      </c>
    </row>
    <row r="172" spans="1:5" x14ac:dyDescent="0.25">
      <c r="A172" s="8" t="s">
        <v>186</v>
      </c>
      <c r="B172" s="9">
        <v>2</v>
      </c>
      <c r="C172" s="10">
        <v>7.4074074074074077E-3</v>
      </c>
      <c r="D172" s="10">
        <v>0.99259259259259258</v>
      </c>
      <c r="E172" s="10">
        <v>2.1097046413502108E-3</v>
      </c>
    </row>
    <row r="173" spans="1:5" x14ac:dyDescent="0.25">
      <c r="A173" s="8" t="s">
        <v>207</v>
      </c>
      <c r="B173" s="9">
        <v>1</v>
      </c>
      <c r="C173" s="10">
        <v>3.7037037037037038E-3</v>
      </c>
      <c r="D173" s="10">
        <v>0.99629629629629635</v>
      </c>
      <c r="E173" s="10">
        <v>1.0548523206751054E-3</v>
      </c>
    </row>
    <row r="174" spans="1:5" x14ac:dyDescent="0.25">
      <c r="A174" s="8" t="s">
        <v>149</v>
      </c>
      <c r="B174" s="9">
        <v>1</v>
      </c>
      <c r="C174" s="10">
        <v>3.7037037037037038E-3</v>
      </c>
      <c r="D174" s="10">
        <v>1</v>
      </c>
      <c r="E174" s="10">
        <v>1.0548523206751054E-3</v>
      </c>
    </row>
    <row r="175" spans="1:5" x14ac:dyDescent="0.25">
      <c r="A175" s="7" t="s">
        <v>163</v>
      </c>
      <c r="B175" s="9">
        <v>75</v>
      </c>
      <c r="C175" s="10">
        <v>1</v>
      </c>
      <c r="D175" s="10"/>
      <c r="E175" s="10">
        <v>7.9113924050632917E-2</v>
      </c>
    </row>
    <row r="176" spans="1:5" x14ac:dyDescent="0.25">
      <c r="A176" s="8" t="s">
        <v>184</v>
      </c>
      <c r="B176" s="9">
        <v>19</v>
      </c>
      <c r="C176" s="10">
        <v>0.25333333333333335</v>
      </c>
      <c r="D176" s="10">
        <v>0.25333333333333335</v>
      </c>
      <c r="E176" s="10">
        <v>2.0042194092827006E-2</v>
      </c>
    </row>
    <row r="177" spans="1:5" x14ac:dyDescent="0.25">
      <c r="A177" s="8" t="s">
        <v>162</v>
      </c>
      <c r="B177" s="9">
        <v>15</v>
      </c>
      <c r="C177" s="10">
        <v>0.2</v>
      </c>
      <c r="D177" s="10">
        <v>0.45333333333333331</v>
      </c>
      <c r="E177" s="10">
        <v>1.5822784810126583E-2</v>
      </c>
    </row>
    <row r="178" spans="1:5" x14ac:dyDescent="0.25">
      <c r="A178" s="8" t="s">
        <v>165</v>
      </c>
      <c r="B178" s="9">
        <v>13</v>
      </c>
      <c r="C178" s="10">
        <v>0.17333333333333334</v>
      </c>
      <c r="D178" s="10">
        <v>0.62666666666666671</v>
      </c>
      <c r="E178" s="10">
        <v>1.3713080168776372E-2</v>
      </c>
    </row>
    <row r="179" spans="1:5" x14ac:dyDescent="0.25">
      <c r="A179" s="8" t="s">
        <v>129</v>
      </c>
      <c r="B179" s="9">
        <v>7</v>
      </c>
      <c r="C179" s="10">
        <v>9.3333333333333338E-2</v>
      </c>
      <c r="D179" s="10">
        <v>0.72</v>
      </c>
      <c r="E179" s="10">
        <v>7.3839662447257384E-3</v>
      </c>
    </row>
    <row r="180" spans="1:5" x14ac:dyDescent="0.25">
      <c r="A180" s="8" t="s">
        <v>143</v>
      </c>
      <c r="B180" s="9">
        <v>4</v>
      </c>
      <c r="C180" s="10">
        <v>5.3333333333333337E-2</v>
      </c>
      <c r="D180" s="10">
        <v>0.77333333333333332</v>
      </c>
      <c r="E180" s="10">
        <v>4.2194092827004216E-3</v>
      </c>
    </row>
    <row r="181" spans="1:5" x14ac:dyDescent="0.25">
      <c r="A181" s="8" t="s">
        <v>173</v>
      </c>
      <c r="B181" s="9">
        <v>4</v>
      </c>
      <c r="C181" s="10">
        <v>5.3333333333333337E-2</v>
      </c>
      <c r="D181" s="10">
        <v>0.82666666666666666</v>
      </c>
      <c r="E181" s="10">
        <v>4.2194092827004216E-3</v>
      </c>
    </row>
    <row r="182" spans="1:5" x14ac:dyDescent="0.25">
      <c r="A182" s="8" t="s">
        <v>292</v>
      </c>
      <c r="B182" s="9">
        <v>3</v>
      </c>
      <c r="C182" s="10">
        <v>0.04</v>
      </c>
      <c r="D182" s="10">
        <v>0.8666666666666667</v>
      </c>
      <c r="E182" s="10">
        <v>3.1645569620253164E-3</v>
      </c>
    </row>
    <row r="183" spans="1:5" x14ac:dyDescent="0.25">
      <c r="A183" s="8" t="s">
        <v>196</v>
      </c>
      <c r="B183" s="9">
        <v>3</v>
      </c>
      <c r="C183" s="10">
        <v>0.04</v>
      </c>
      <c r="D183" s="10">
        <v>0.90666666666666662</v>
      </c>
      <c r="E183" s="10">
        <v>3.1645569620253164E-3</v>
      </c>
    </row>
    <row r="184" spans="1:5" x14ac:dyDescent="0.25">
      <c r="A184" s="8" t="s">
        <v>262</v>
      </c>
      <c r="B184" s="9">
        <v>3</v>
      </c>
      <c r="C184" s="10">
        <v>0.04</v>
      </c>
      <c r="D184" s="10">
        <v>0.94666666666666666</v>
      </c>
      <c r="E184" s="10">
        <v>3.1645569620253164E-3</v>
      </c>
    </row>
    <row r="185" spans="1:5" x14ac:dyDescent="0.25">
      <c r="A185" s="8" t="s">
        <v>201</v>
      </c>
      <c r="B185" s="9">
        <v>2</v>
      </c>
      <c r="C185" s="10">
        <v>2.6666666666666668E-2</v>
      </c>
      <c r="D185" s="10">
        <v>0.97333333333333338</v>
      </c>
      <c r="E185" s="10">
        <v>2.1097046413502108E-3</v>
      </c>
    </row>
    <row r="186" spans="1:5" x14ac:dyDescent="0.25">
      <c r="A186" s="8" t="s">
        <v>221</v>
      </c>
      <c r="B186" s="9">
        <v>1</v>
      </c>
      <c r="C186" s="10">
        <v>1.3333333333333334E-2</v>
      </c>
      <c r="D186" s="10">
        <v>0.98666666666666669</v>
      </c>
      <c r="E186" s="10">
        <v>1.0548523206751054E-3</v>
      </c>
    </row>
    <row r="187" spans="1:5" x14ac:dyDescent="0.25">
      <c r="A187" s="8" t="s">
        <v>192</v>
      </c>
      <c r="B187" s="9">
        <v>1</v>
      </c>
      <c r="C187" s="10">
        <v>1.3333333333333334E-2</v>
      </c>
      <c r="D187" s="10">
        <v>1</v>
      </c>
      <c r="E187" s="10">
        <v>1.0548523206751054E-3</v>
      </c>
    </row>
    <row r="188" spans="1:5" x14ac:dyDescent="0.25">
      <c r="A188" s="7" t="s">
        <v>171</v>
      </c>
      <c r="B188" s="9">
        <v>53</v>
      </c>
      <c r="C188" s="10">
        <v>1</v>
      </c>
      <c r="D188" s="10"/>
      <c r="E188" s="10">
        <v>5.5907172995780588E-2</v>
      </c>
    </row>
    <row r="189" spans="1:5" x14ac:dyDescent="0.25">
      <c r="A189" s="8" t="s">
        <v>288</v>
      </c>
      <c r="B189" s="9">
        <v>50</v>
      </c>
      <c r="C189" s="10">
        <v>0.94339622641509435</v>
      </c>
      <c r="D189" s="10">
        <v>0.94339622641509435</v>
      </c>
      <c r="E189" s="10">
        <v>5.2742616033755275E-2</v>
      </c>
    </row>
    <row r="190" spans="1:5" x14ac:dyDescent="0.25">
      <c r="A190" s="8" t="s">
        <v>198</v>
      </c>
      <c r="B190" s="9">
        <v>2</v>
      </c>
      <c r="C190" s="10">
        <v>3.7735849056603772E-2</v>
      </c>
      <c r="D190" s="10">
        <v>0.98113207547169812</v>
      </c>
      <c r="E190" s="10">
        <v>2.1097046413502108E-3</v>
      </c>
    </row>
    <row r="191" spans="1:5" x14ac:dyDescent="0.25">
      <c r="A191" s="8" t="s">
        <v>202</v>
      </c>
      <c r="B191" s="9">
        <v>1</v>
      </c>
      <c r="C191" s="10">
        <v>1.8867924528301886E-2</v>
      </c>
      <c r="D191" s="10">
        <v>1</v>
      </c>
      <c r="E191" s="10">
        <v>1.0548523206751054E-3</v>
      </c>
    </row>
    <row r="192" spans="1:5" x14ac:dyDescent="0.25">
      <c r="A192" s="7" t="s">
        <v>161</v>
      </c>
      <c r="B192" s="9">
        <v>20</v>
      </c>
      <c r="C192" s="10">
        <v>1</v>
      </c>
      <c r="D192" s="10"/>
      <c r="E192" s="10">
        <v>2.1097046413502109E-2</v>
      </c>
    </row>
    <row r="193" spans="1:5" x14ac:dyDescent="0.25">
      <c r="A193" s="8" t="s">
        <v>232</v>
      </c>
      <c r="B193" s="9">
        <v>6</v>
      </c>
      <c r="C193" s="10">
        <v>0.3</v>
      </c>
      <c r="D193" s="10">
        <v>0.3</v>
      </c>
      <c r="E193" s="10">
        <v>6.3291139240506328E-3</v>
      </c>
    </row>
    <row r="194" spans="1:5" x14ac:dyDescent="0.25">
      <c r="A194" s="8" t="s">
        <v>237</v>
      </c>
      <c r="B194" s="9">
        <v>4</v>
      </c>
      <c r="C194" s="10">
        <v>0.2</v>
      </c>
      <c r="D194" s="10">
        <v>0.5</v>
      </c>
      <c r="E194" s="10">
        <v>4.2194092827004216E-3</v>
      </c>
    </row>
    <row r="195" spans="1:5" x14ac:dyDescent="0.25">
      <c r="A195" s="8" t="s">
        <v>193</v>
      </c>
      <c r="B195" s="9">
        <v>3</v>
      </c>
      <c r="C195" s="10">
        <v>0.15</v>
      </c>
      <c r="D195" s="10">
        <v>0.65</v>
      </c>
      <c r="E195" s="10">
        <v>3.1645569620253164E-3</v>
      </c>
    </row>
    <row r="196" spans="1:5" x14ac:dyDescent="0.25">
      <c r="A196" s="8" t="s">
        <v>200</v>
      </c>
      <c r="B196" s="9">
        <v>3</v>
      </c>
      <c r="C196" s="10">
        <v>0.15</v>
      </c>
      <c r="D196" s="10">
        <v>0.8</v>
      </c>
      <c r="E196" s="10">
        <v>3.1645569620253164E-3</v>
      </c>
    </row>
    <row r="197" spans="1:5" x14ac:dyDescent="0.25">
      <c r="A197" s="8" t="s">
        <v>220</v>
      </c>
      <c r="B197" s="9">
        <v>2</v>
      </c>
      <c r="C197" s="10">
        <v>0.1</v>
      </c>
      <c r="D197" s="10">
        <v>0.9</v>
      </c>
      <c r="E197" s="10">
        <v>2.1097046413502108E-3</v>
      </c>
    </row>
    <row r="198" spans="1:5" x14ac:dyDescent="0.25">
      <c r="A198" s="8" t="s">
        <v>246</v>
      </c>
      <c r="B198" s="9">
        <v>1</v>
      </c>
      <c r="C198" s="10">
        <v>0.05</v>
      </c>
      <c r="D198" s="10">
        <v>0.95</v>
      </c>
      <c r="E198" s="10">
        <v>1.0548523206751054E-3</v>
      </c>
    </row>
    <row r="199" spans="1:5" x14ac:dyDescent="0.25">
      <c r="A199" s="8" t="s">
        <v>160</v>
      </c>
      <c r="B199" s="9">
        <v>1</v>
      </c>
      <c r="C199" s="10">
        <v>0.05</v>
      </c>
      <c r="D199" s="10">
        <v>1</v>
      </c>
      <c r="E199" s="10">
        <v>1.0548523206751054E-3</v>
      </c>
    </row>
    <row r="200" spans="1:5" x14ac:dyDescent="0.25">
      <c r="A200" s="6" t="s">
        <v>297</v>
      </c>
      <c r="B200" s="9">
        <v>1747</v>
      </c>
      <c r="C200" s="10"/>
      <c r="D200" s="10"/>
      <c r="E200" s="10">
        <v>1</v>
      </c>
    </row>
    <row r="201" spans="1:5" x14ac:dyDescent="0.25">
      <c r="A201" s="7" t="s">
        <v>154</v>
      </c>
      <c r="B201" s="9">
        <v>1329</v>
      </c>
      <c r="C201" s="10">
        <v>1</v>
      </c>
      <c r="D201" s="10"/>
      <c r="E201" s="10">
        <v>0.76073268460217514</v>
      </c>
    </row>
    <row r="202" spans="1:5" x14ac:dyDescent="0.25">
      <c r="A202" s="8" t="s">
        <v>155</v>
      </c>
      <c r="B202" s="9">
        <v>974</v>
      </c>
      <c r="C202" s="10">
        <v>0.73288186606471029</v>
      </c>
      <c r="D202" s="10">
        <v>0.73288186606471029</v>
      </c>
      <c r="E202" s="10">
        <v>0.55752718946765889</v>
      </c>
    </row>
    <row r="203" spans="1:5" x14ac:dyDescent="0.25">
      <c r="A203" s="8" t="s">
        <v>153</v>
      </c>
      <c r="B203" s="9">
        <v>306</v>
      </c>
      <c r="C203" s="10">
        <v>0.23024830699774265</v>
      </c>
      <c r="D203" s="10">
        <v>0.96313017306245297</v>
      </c>
      <c r="E203" s="10">
        <v>0.17515741270749857</v>
      </c>
    </row>
    <row r="204" spans="1:5" x14ac:dyDescent="0.25">
      <c r="A204" s="8" t="s">
        <v>226</v>
      </c>
      <c r="B204" s="9">
        <v>14</v>
      </c>
      <c r="C204" s="10">
        <v>1.0534236267870579E-2</v>
      </c>
      <c r="D204" s="10">
        <v>0.9736644093303235</v>
      </c>
      <c r="E204" s="10">
        <v>8.0137378362907848E-3</v>
      </c>
    </row>
    <row r="205" spans="1:5" x14ac:dyDescent="0.25">
      <c r="A205" s="8" t="s">
        <v>165</v>
      </c>
      <c r="B205" s="9">
        <v>13</v>
      </c>
      <c r="C205" s="10">
        <v>9.7817908201655382E-3</v>
      </c>
      <c r="D205" s="10">
        <v>0.98344620015048911</v>
      </c>
      <c r="E205" s="10">
        <v>7.4413279908414421E-3</v>
      </c>
    </row>
    <row r="206" spans="1:5" x14ac:dyDescent="0.25">
      <c r="A206" s="8" t="s">
        <v>131</v>
      </c>
      <c r="B206" s="9">
        <v>8</v>
      </c>
      <c r="C206" s="10">
        <v>6.0195635816403309E-3</v>
      </c>
      <c r="D206" s="10">
        <v>0.98946576373212947</v>
      </c>
      <c r="E206" s="10">
        <v>4.5792787635947334E-3</v>
      </c>
    </row>
    <row r="207" spans="1:5" x14ac:dyDescent="0.25">
      <c r="A207" s="8" t="s">
        <v>203</v>
      </c>
      <c r="B207" s="9">
        <v>5</v>
      </c>
      <c r="C207" s="10">
        <v>3.7622272385252069E-3</v>
      </c>
      <c r="D207" s="10">
        <v>0.99322799097065462</v>
      </c>
      <c r="E207" s="10">
        <v>2.8620492272467086E-3</v>
      </c>
    </row>
    <row r="208" spans="1:5" x14ac:dyDescent="0.25">
      <c r="A208" s="8" t="s">
        <v>195</v>
      </c>
      <c r="B208" s="9">
        <v>3</v>
      </c>
      <c r="C208" s="10">
        <v>2.257336343115124E-3</v>
      </c>
      <c r="D208" s="10">
        <v>0.99548532731376971</v>
      </c>
      <c r="E208" s="10">
        <v>1.7172295363480253E-3</v>
      </c>
    </row>
    <row r="209" spans="1:5" x14ac:dyDescent="0.25">
      <c r="A209" s="8" t="s">
        <v>242</v>
      </c>
      <c r="B209" s="9">
        <v>2</v>
      </c>
      <c r="C209" s="10">
        <v>1.5048908954100827E-3</v>
      </c>
      <c r="D209" s="10">
        <v>0.99699021820917988</v>
      </c>
      <c r="E209" s="10">
        <v>1.1448196908986834E-3</v>
      </c>
    </row>
    <row r="210" spans="1:5" x14ac:dyDescent="0.25">
      <c r="A210" s="8" t="s">
        <v>127</v>
      </c>
      <c r="B210" s="9">
        <v>2</v>
      </c>
      <c r="C210" s="10">
        <v>1.5048908954100827E-3</v>
      </c>
      <c r="D210" s="10">
        <v>0.99849510910458994</v>
      </c>
      <c r="E210" s="10">
        <v>1.1448196908986834E-3</v>
      </c>
    </row>
    <row r="211" spans="1:5" x14ac:dyDescent="0.25">
      <c r="A211" s="8" t="s">
        <v>285</v>
      </c>
      <c r="B211" s="9">
        <v>1</v>
      </c>
      <c r="C211" s="10">
        <v>7.5244544770504136E-4</v>
      </c>
      <c r="D211" s="10">
        <v>0.99924755455229497</v>
      </c>
      <c r="E211" s="10">
        <v>5.7240984544934168E-4</v>
      </c>
    </row>
    <row r="212" spans="1:5" x14ac:dyDescent="0.25">
      <c r="A212" s="8" t="s">
        <v>219</v>
      </c>
      <c r="B212" s="9">
        <v>1</v>
      </c>
      <c r="C212" s="10">
        <v>7.5244544770504136E-4</v>
      </c>
      <c r="D212" s="10">
        <v>1</v>
      </c>
      <c r="E212" s="10">
        <v>5.7240984544934168E-4</v>
      </c>
    </row>
    <row r="213" spans="1:5" x14ac:dyDescent="0.25">
      <c r="A213" s="7" t="s">
        <v>159</v>
      </c>
      <c r="B213" s="9">
        <v>294</v>
      </c>
      <c r="C213" s="10">
        <v>1</v>
      </c>
      <c r="D213" s="10"/>
      <c r="E213" s="10">
        <v>0.16828849456210646</v>
      </c>
    </row>
    <row r="214" spans="1:5" x14ac:dyDescent="0.25">
      <c r="A214" s="8" t="s">
        <v>169</v>
      </c>
      <c r="B214" s="9">
        <v>168</v>
      </c>
      <c r="C214" s="10">
        <v>0.5714285714285714</v>
      </c>
      <c r="D214" s="10">
        <v>0.5714285714285714</v>
      </c>
      <c r="E214" s="10">
        <v>9.6164854035489411E-2</v>
      </c>
    </row>
    <row r="215" spans="1:5" x14ac:dyDescent="0.25">
      <c r="A215" s="8" t="s">
        <v>158</v>
      </c>
      <c r="B215" s="9">
        <v>113</v>
      </c>
      <c r="C215" s="10">
        <v>0.38435374149659862</v>
      </c>
      <c r="D215" s="10">
        <v>0.95578231292517002</v>
      </c>
      <c r="E215" s="10">
        <v>6.468231253577561E-2</v>
      </c>
    </row>
    <row r="216" spans="1:5" x14ac:dyDescent="0.25">
      <c r="A216" s="8" t="s">
        <v>190</v>
      </c>
      <c r="B216" s="9">
        <v>12</v>
      </c>
      <c r="C216" s="10">
        <v>4.0816326530612242E-2</v>
      </c>
      <c r="D216" s="10">
        <v>0.99659863945578231</v>
      </c>
      <c r="E216" s="10">
        <v>6.868918145392101E-3</v>
      </c>
    </row>
    <row r="217" spans="1:5" x14ac:dyDescent="0.25">
      <c r="A217" s="8" t="s">
        <v>149</v>
      </c>
      <c r="B217" s="9">
        <v>1</v>
      </c>
      <c r="C217" s="10">
        <v>3.4013605442176869E-3</v>
      </c>
      <c r="D217" s="10">
        <v>1</v>
      </c>
      <c r="E217" s="10">
        <v>5.7240984544934168E-4</v>
      </c>
    </row>
    <row r="218" spans="1:5" x14ac:dyDescent="0.25">
      <c r="A218" s="7" t="s">
        <v>163</v>
      </c>
      <c r="B218" s="9">
        <v>108</v>
      </c>
      <c r="C218" s="10">
        <v>1</v>
      </c>
      <c r="D218" s="10"/>
      <c r="E218" s="10">
        <v>6.1820263308528904E-2</v>
      </c>
    </row>
    <row r="219" spans="1:5" x14ac:dyDescent="0.25">
      <c r="A219" s="8" t="s">
        <v>173</v>
      </c>
      <c r="B219" s="9">
        <v>28</v>
      </c>
      <c r="C219" s="10">
        <v>0.25925925925925924</v>
      </c>
      <c r="D219" s="10">
        <v>0.25925925925925924</v>
      </c>
      <c r="E219" s="10">
        <v>1.602747567258157E-2</v>
      </c>
    </row>
    <row r="220" spans="1:5" x14ac:dyDescent="0.25">
      <c r="A220" s="8" t="s">
        <v>184</v>
      </c>
      <c r="B220" s="9">
        <v>21</v>
      </c>
      <c r="C220" s="10">
        <v>0.19444444444444445</v>
      </c>
      <c r="D220" s="10">
        <v>0.45370370370370372</v>
      </c>
      <c r="E220" s="10">
        <v>1.2020606754436176E-2</v>
      </c>
    </row>
    <row r="221" spans="1:5" x14ac:dyDescent="0.25">
      <c r="A221" s="8" t="s">
        <v>131</v>
      </c>
      <c r="B221" s="9">
        <v>17</v>
      </c>
      <c r="C221" s="10">
        <v>0.15740740740740741</v>
      </c>
      <c r="D221" s="10">
        <v>0.61111111111111116</v>
      </c>
      <c r="E221" s="10">
        <v>9.7309673726388088E-3</v>
      </c>
    </row>
    <row r="222" spans="1:5" x14ac:dyDescent="0.25">
      <c r="A222" s="8" t="s">
        <v>162</v>
      </c>
      <c r="B222" s="9">
        <v>17</v>
      </c>
      <c r="C222" s="10">
        <v>0.15740740740740741</v>
      </c>
      <c r="D222" s="10">
        <v>0.76851851851851849</v>
      </c>
      <c r="E222" s="10">
        <v>9.7309673726388088E-3</v>
      </c>
    </row>
    <row r="223" spans="1:5" x14ac:dyDescent="0.25">
      <c r="A223" s="8" t="s">
        <v>201</v>
      </c>
      <c r="B223" s="9">
        <v>5</v>
      </c>
      <c r="C223" s="10">
        <v>4.6296296296296294E-2</v>
      </c>
      <c r="D223" s="10">
        <v>0.81481481481481477</v>
      </c>
      <c r="E223" s="10">
        <v>2.8620492272467086E-3</v>
      </c>
    </row>
    <row r="224" spans="1:5" x14ac:dyDescent="0.25">
      <c r="A224" s="8" t="s">
        <v>129</v>
      </c>
      <c r="B224" s="9">
        <v>5</v>
      </c>
      <c r="C224" s="10">
        <v>4.6296296296296294E-2</v>
      </c>
      <c r="D224" s="10">
        <v>0.86111111111111116</v>
      </c>
      <c r="E224" s="10">
        <v>2.8620492272467086E-3</v>
      </c>
    </row>
    <row r="225" spans="1:5" x14ac:dyDescent="0.25">
      <c r="A225" s="8" t="s">
        <v>254</v>
      </c>
      <c r="B225" s="9">
        <v>5</v>
      </c>
      <c r="C225" s="10">
        <v>4.6296296296296294E-2</v>
      </c>
      <c r="D225" s="10">
        <v>0.90740740740740744</v>
      </c>
      <c r="E225" s="10">
        <v>2.8620492272467086E-3</v>
      </c>
    </row>
    <row r="226" spans="1:5" x14ac:dyDescent="0.25">
      <c r="A226" s="8" t="s">
        <v>143</v>
      </c>
      <c r="B226" s="9">
        <v>4</v>
      </c>
      <c r="C226" s="10">
        <v>3.7037037037037035E-2</v>
      </c>
      <c r="D226" s="10">
        <v>0.94444444444444442</v>
      </c>
      <c r="E226" s="10">
        <v>2.2896393817973667E-3</v>
      </c>
    </row>
    <row r="227" spans="1:5" x14ac:dyDescent="0.25">
      <c r="A227" s="8" t="s">
        <v>192</v>
      </c>
      <c r="B227" s="9">
        <v>3</v>
      </c>
      <c r="C227" s="10">
        <v>2.7777777777777776E-2</v>
      </c>
      <c r="D227" s="10">
        <v>0.97222222222222221</v>
      </c>
      <c r="E227" s="10">
        <v>1.7172295363480253E-3</v>
      </c>
    </row>
    <row r="228" spans="1:5" x14ac:dyDescent="0.25">
      <c r="A228" s="8" t="s">
        <v>165</v>
      </c>
      <c r="B228" s="9">
        <v>1</v>
      </c>
      <c r="C228" s="10">
        <v>9.2592592592592587E-3</v>
      </c>
      <c r="D228" s="10">
        <v>0.98148148148148151</v>
      </c>
      <c r="E228" s="10">
        <v>5.7240984544934168E-4</v>
      </c>
    </row>
    <row r="229" spans="1:5" x14ac:dyDescent="0.25">
      <c r="A229" s="8" t="s">
        <v>251</v>
      </c>
      <c r="B229" s="9">
        <v>1</v>
      </c>
      <c r="C229" s="10">
        <v>9.2592592592592587E-3</v>
      </c>
      <c r="D229" s="10">
        <v>0.9907407407407407</v>
      </c>
      <c r="E229" s="10">
        <v>5.7240984544934168E-4</v>
      </c>
    </row>
    <row r="230" spans="1:5" x14ac:dyDescent="0.25">
      <c r="A230" s="8" t="s">
        <v>153</v>
      </c>
      <c r="B230" s="9">
        <v>1</v>
      </c>
      <c r="C230" s="10">
        <v>9.2592592592592587E-3</v>
      </c>
      <c r="D230" s="10">
        <v>1</v>
      </c>
      <c r="E230" s="10">
        <v>5.7240984544934168E-4</v>
      </c>
    </row>
    <row r="231" spans="1:5" x14ac:dyDescent="0.25">
      <c r="A231" s="7" t="s">
        <v>161</v>
      </c>
      <c r="B231" s="9">
        <v>13</v>
      </c>
      <c r="C231" s="10">
        <v>1</v>
      </c>
      <c r="D231" s="10"/>
      <c r="E231" s="10">
        <v>7.4413279908414421E-3</v>
      </c>
    </row>
    <row r="232" spans="1:5" x14ac:dyDescent="0.25">
      <c r="A232" s="8" t="s">
        <v>180</v>
      </c>
      <c r="B232" s="9">
        <v>4</v>
      </c>
      <c r="C232" s="10">
        <v>0.30769230769230771</v>
      </c>
      <c r="D232" s="10">
        <v>0.30769230769230771</v>
      </c>
      <c r="E232" s="10">
        <v>2.2896393817973667E-3</v>
      </c>
    </row>
    <row r="233" spans="1:5" x14ac:dyDescent="0.25">
      <c r="A233" s="8" t="s">
        <v>220</v>
      </c>
      <c r="B233" s="9">
        <v>2</v>
      </c>
      <c r="C233" s="10">
        <v>0.15384615384615385</v>
      </c>
      <c r="D233" s="10">
        <v>0.46153846153846156</v>
      </c>
      <c r="E233" s="10">
        <v>1.1448196908986834E-3</v>
      </c>
    </row>
    <row r="234" spans="1:5" x14ac:dyDescent="0.25">
      <c r="A234" s="8" t="s">
        <v>197</v>
      </c>
      <c r="B234" s="9">
        <v>2</v>
      </c>
      <c r="C234" s="10">
        <v>0.15384615384615385</v>
      </c>
      <c r="D234" s="10">
        <v>0.61538461538461542</v>
      </c>
      <c r="E234" s="10">
        <v>1.1448196908986834E-3</v>
      </c>
    </row>
    <row r="235" spans="1:5" x14ac:dyDescent="0.25">
      <c r="A235" s="8" t="s">
        <v>193</v>
      </c>
      <c r="B235" s="9">
        <v>1</v>
      </c>
      <c r="C235" s="10">
        <v>7.6923076923076927E-2</v>
      </c>
      <c r="D235" s="10">
        <v>0.69230769230769229</v>
      </c>
      <c r="E235" s="10">
        <v>5.7240984544934168E-4</v>
      </c>
    </row>
    <row r="236" spans="1:5" x14ac:dyDescent="0.25">
      <c r="A236" s="8" t="s">
        <v>301</v>
      </c>
      <c r="B236" s="9">
        <v>1</v>
      </c>
      <c r="C236" s="10">
        <v>7.6923076923076927E-2</v>
      </c>
      <c r="D236" s="10">
        <v>0.76923076923076927</v>
      </c>
      <c r="E236" s="10">
        <v>5.7240984544934168E-4</v>
      </c>
    </row>
    <row r="237" spans="1:5" x14ac:dyDescent="0.25">
      <c r="A237" s="8" t="s">
        <v>200</v>
      </c>
      <c r="B237" s="9">
        <v>1</v>
      </c>
      <c r="C237" s="10">
        <v>7.6923076923076927E-2</v>
      </c>
      <c r="D237" s="10">
        <v>0.84615384615384615</v>
      </c>
      <c r="E237" s="10">
        <v>5.7240984544934168E-4</v>
      </c>
    </row>
    <row r="238" spans="1:5" x14ac:dyDescent="0.25">
      <c r="A238" s="8" t="s">
        <v>232</v>
      </c>
      <c r="B238" s="9">
        <v>1</v>
      </c>
      <c r="C238" s="10">
        <v>7.6923076923076927E-2</v>
      </c>
      <c r="D238" s="10">
        <v>0.92307692307692313</v>
      </c>
      <c r="E238" s="10">
        <v>5.7240984544934168E-4</v>
      </c>
    </row>
    <row r="239" spans="1:5" x14ac:dyDescent="0.25">
      <c r="A239" s="8" t="s">
        <v>160</v>
      </c>
      <c r="B239" s="9">
        <v>1</v>
      </c>
      <c r="C239" s="10">
        <v>7.6923076923076927E-2</v>
      </c>
      <c r="D239" s="10">
        <v>1</v>
      </c>
      <c r="E239" s="10">
        <v>5.7240984544934168E-4</v>
      </c>
    </row>
    <row r="240" spans="1:5" x14ac:dyDescent="0.25">
      <c r="A240" s="7" t="s">
        <v>171</v>
      </c>
      <c r="B240" s="9">
        <v>3</v>
      </c>
      <c r="C240" s="10">
        <v>1</v>
      </c>
      <c r="D240" s="10"/>
      <c r="E240" s="10">
        <v>1.7172295363480253E-3</v>
      </c>
    </row>
    <row r="241" spans="1:5" x14ac:dyDescent="0.25">
      <c r="A241" s="8" t="s">
        <v>170</v>
      </c>
      <c r="B241" s="9">
        <v>3</v>
      </c>
      <c r="C241" s="10">
        <v>1</v>
      </c>
      <c r="D241" s="10">
        <v>1</v>
      </c>
      <c r="E241" s="10">
        <v>1.7172295363480253E-3</v>
      </c>
    </row>
    <row r="242" spans="1:5" x14ac:dyDescent="0.25">
      <c r="A242" s="6" t="s">
        <v>298</v>
      </c>
      <c r="B242" s="9">
        <v>2248</v>
      </c>
      <c r="C242" s="10"/>
      <c r="D242" s="10"/>
      <c r="E242" s="10">
        <v>1</v>
      </c>
    </row>
    <row r="243" spans="1:5" x14ac:dyDescent="0.25">
      <c r="A243" s="7" t="s">
        <v>154</v>
      </c>
      <c r="B243" s="9">
        <v>1837</v>
      </c>
      <c r="C243" s="10">
        <v>1</v>
      </c>
      <c r="D243" s="10"/>
      <c r="E243" s="10">
        <v>0.81717081850533813</v>
      </c>
    </row>
    <row r="244" spans="1:5" x14ac:dyDescent="0.25">
      <c r="A244" s="8" t="s">
        <v>155</v>
      </c>
      <c r="B244" s="9">
        <v>1726</v>
      </c>
      <c r="C244" s="10">
        <v>0.939575394665215</v>
      </c>
      <c r="D244" s="10">
        <v>0.939575394665215</v>
      </c>
      <c r="E244" s="10">
        <v>0.76779359430604988</v>
      </c>
    </row>
    <row r="245" spans="1:5" x14ac:dyDescent="0.25">
      <c r="A245" s="8" t="s">
        <v>153</v>
      </c>
      <c r="B245" s="9">
        <v>61</v>
      </c>
      <c r="C245" s="10">
        <v>3.3206314643440392E-2</v>
      </c>
      <c r="D245" s="10">
        <v>0.97278170930865537</v>
      </c>
      <c r="E245" s="10">
        <v>2.7135231316725978E-2</v>
      </c>
    </row>
    <row r="246" spans="1:5" x14ac:dyDescent="0.25">
      <c r="A246" s="8" t="s">
        <v>165</v>
      </c>
      <c r="B246" s="9">
        <v>18</v>
      </c>
      <c r="C246" s="10">
        <v>9.7985846488840497E-3</v>
      </c>
      <c r="D246" s="10">
        <v>0.98258029395753943</v>
      </c>
      <c r="E246" s="10">
        <v>8.0071174377224202E-3</v>
      </c>
    </row>
    <row r="247" spans="1:5" x14ac:dyDescent="0.25">
      <c r="A247" s="8" t="s">
        <v>195</v>
      </c>
      <c r="B247" s="9">
        <v>9</v>
      </c>
      <c r="C247" s="10">
        <v>4.8992923244420249E-3</v>
      </c>
      <c r="D247" s="10">
        <v>0.98747958628198151</v>
      </c>
      <c r="E247" s="10">
        <v>4.0035587188612101E-3</v>
      </c>
    </row>
    <row r="248" spans="1:5" x14ac:dyDescent="0.25">
      <c r="A248" s="8" t="s">
        <v>131</v>
      </c>
      <c r="B248" s="9">
        <v>7</v>
      </c>
      <c r="C248" s="10">
        <v>3.8105606967882419E-3</v>
      </c>
      <c r="D248" s="10">
        <v>0.99129014697876972</v>
      </c>
      <c r="E248" s="10">
        <v>3.1138790035587188E-3</v>
      </c>
    </row>
    <row r="249" spans="1:5" x14ac:dyDescent="0.25">
      <c r="A249" s="8" t="s">
        <v>203</v>
      </c>
      <c r="B249" s="9">
        <v>6</v>
      </c>
      <c r="C249" s="10">
        <v>3.2661948829613499E-3</v>
      </c>
      <c r="D249" s="10">
        <v>0.99455634186173103</v>
      </c>
      <c r="E249" s="10">
        <v>2.6690391459074734E-3</v>
      </c>
    </row>
    <row r="250" spans="1:5" x14ac:dyDescent="0.25">
      <c r="A250" s="8" t="s">
        <v>181</v>
      </c>
      <c r="B250" s="9">
        <v>4</v>
      </c>
      <c r="C250" s="10">
        <v>2.1774632553075669E-3</v>
      </c>
      <c r="D250" s="10">
        <v>0.99673380511703868</v>
      </c>
      <c r="E250" s="10">
        <v>1.7793594306049821E-3</v>
      </c>
    </row>
    <row r="251" spans="1:5" x14ac:dyDescent="0.25">
      <c r="A251" s="8" t="s">
        <v>426</v>
      </c>
      <c r="B251" s="9">
        <v>2</v>
      </c>
      <c r="C251" s="10">
        <v>1.0887316276537834E-3</v>
      </c>
      <c r="D251" s="10">
        <v>0.99782253674469246</v>
      </c>
      <c r="E251" s="10">
        <v>8.8967971530249106E-4</v>
      </c>
    </row>
    <row r="252" spans="1:5" x14ac:dyDescent="0.25">
      <c r="A252" s="8" t="s">
        <v>271</v>
      </c>
      <c r="B252" s="9">
        <v>1</v>
      </c>
      <c r="C252" s="10">
        <v>5.4436581382689172E-4</v>
      </c>
      <c r="D252" s="10">
        <v>0.99836690255851934</v>
      </c>
      <c r="E252" s="10">
        <v>4.4483985765124553E-4</v>
      </c>
    </row>
    <row r="253" spans="1:5" x14ac:dyDescent="0.25">
      <c r="A253" s="8" t="s">
        <v>267</v>
      </c>
      <c r="B253" s="9">
        <v>1</v>
      </c>
      <c r="C253" s="10">
        <v>5.4436581382689172E-4</v>
      </c>
      <c r="D253" s="10">
        <v>0.99891126837234623</v>
      </c>
      <c r="E253" s="10">
        <v>4.4483985765124553E-4</v>
      </c>
    </row>
    <row r="254" spans="1:5" x14ac:dyDescent="0.25">
      <c r="A254" s="8" t="s">
        <v>172</v>
      </c>
      <c r="B254" s="9">
        <v>1</v>
      </c>
      <c r="C254" s="10">
        <v>5.4436581382689172E-4</v>
      </c>
      <c r="D254" s="10">
        <v>0.99945563418617311</v>
      </c>
      <c r="E254" s="10">
        <v>4.4483985765124553E-4</v>
      </c>
    </row>
    <row r="255" spans="1:5" x14ac:dyDescent="0.25">
      <c r="A255" s="8" t="s">
        <v>226</v>
      </c>
      <c r="B255" s="9">
        <v>1</v>
      </c>
      <c r="C255" s="10">
        <v>5.4436581382689172E-4</v>
      </c>
      <c r="D255" s="10">
        <v>1</v>
      </c>
      <c r="E255" s="10">
        <v>4.4483985765124553E-4</v>
      </c>
    </row>
    <row r="256" spans="1:5" x14ac:dyDescent="0.25">
      <c r="A256" s="7" t="s">
        <v>159</v>
      </c>
      <c r="B256" s="9">
        <v>309</v>
      </c>
      <c r="C256" s="10">
        <v>1</v>
      </c>
      <c r="D256" s="10"/>
      <c r="E256" s="10">
        <v>0.13745551601423486</v>
      </c>
    </row>
    <row r="257" spans="1:5" x14ac:dyDescent="0.25">
      <c r="A257" s="8" t="s">
        <v>158</v>
      </c>
      <c r="B257" s="9">
        <v>161</v>
      </c>
      <c r="C257" s="10">
        <v>0.52103559870550165</v>
      </c>
      <c r="D257" s="10">
        <v>0.52103559870550165</v>
      </c>
      <c r="E257" s="10">
        <v>7.1619217081850539E-2</v>
      </c>
    </row>
    <row r="258" spans="1:5" x14ac:dyDescent="0.25">
      <c r="A258" s="8" t="s">
        <v>169</v>
      </c>
      <c r="B258" s="9">
        <v>71</v>
      </c>
      <c r="C258" s="10">
        <v>0.22977346278317151</v>
      </c>
      <c r="D258" s="10">
        <v>0.7508090614886731</v>
      </c>
      <c r="E258" s="10">
        <v>3.1583629893238437E-2</v>
      </c>
    </row>
    <row r="259" spans="1:5" x14ac:dyDescent="0.25">
      <c r="A259" s="8" t="s">
        <v>187</v>
      </c>
      <c r="B259" s="9">
        <v>54</v>
      </c>
      <c r="C259" s="10">
        <v>0.17475728155339806</v>
      </c>
      <c r="D259" s="10">
        <v>0.92556634304207119</v>
      </c>
      <c r="E259" s="10">
        <v>2.4021352313167259E-2</v>
      </c>
    </row>
    <row r="260" spans="1:5" x14ac:dyDescent="0.25">
      <c r="A260" s="8" t="s">
        <v>288</v>
      </c>
      <c r="B260" s="9">
        <v>7</v>
      </c>
      <c r="C260" s="10">
        <v>2.2653721682847898E-2</v>
      </c>
      <c r="D260" s="10">
        <v>0.94822006472491904</v>
      </c>
      <c r="E260" s="10">
        <v>3.1138790035587188E-3</v>
      </c>
    </row>
    <row r="261" spans="1:5" x14ac:dyDescent="0.25">
      <c r="A261" s="8" t="s">
        <v>207</v>
      </c>
      <c r="B261" s="9">
        <v>4</v>
      </c>
      <c r="C261" s="10">
        <v>1.2944983818770227E-2</v>
      </c>
      <c r="D261" s="10">
        <v>0.96116504854368934</v>
      </c>
      <c r="E261" s="10">
        <v>1.7793594306049821E-3</v>
      </c>
    </row>
    <row r="262" spans="1:5" x14ac:dyDescent="0.25">
      <c r="A262" s="8" t="s">
        <v>149</v>
      </c>
      <c r="B262" s="9">
        <v>3</v>
      </c>
      <c r="C262" s="10">
        <v>9.7087378640776691E-3</v>
      </c>
      <c r="D262" s="10">
        <v>0.970873786407767</v>
      </c>
      <c r="E262" s="10">
        <v>1.3345195729537367E-3</v>
      </c>
    </row>
    <row r="263" spans="1:5" x14ac:dyDescent="0.25">
      <c r="A263" s="8" t="s">
        <v>185</v>
      </c>
      <c r="B263" s="9">
        <v>3</v>
      </c>
      <c r="C263" s="10">
        <v>9.7087378640776691E-3</v>
      </c>
      <c r="D263" s="10">
        <v>0.98058252427184467</v>
      </c>
      <c r="E263" s="10">
        <v>1.3345195729537367E-3</v>
      </c>
    </row>
    <row r="264" spans="1:5" x14ac:dyDescent="0.25">
      <c r="A264" s="8" t="s">
        <v>247</v>
      </c>
      <c r="B264" s="9">
        <v>2</v>
      </c>
      <c r="C264" s="10">
        <v>6.4724919093851136E-3</v>
      </c>
      <c r="D264" s="10">
        <v>0.98705501618122982</v>
      </c>
      <c r="E264" s="10">
        <v>8.8967971530249106E-4</v>
      </c>
    </row>
    <row r="265" spans="1:5" x14ac:dyDescent="0.25">
      <c r="A265" s="8" t="s">
        <v>186</v>
      </c>
      <c r="B265" s="9">
        <v>2</v>
      </c>
      <c r="C265" s="10">
        <v>6.4724919093851136E-3</v>
      </c>
      <c r="D265" s="10">
        <v>0.99352750809061485</v>
      </c>
      <c r="E265" s="10">
        <v>8.8967971530249106E-4</v>
      </c>
    </row>
    <row r="266" spans="1:5" x14ac:dyDescent="0.25">
      <c r="A266" s="8" t="s">
        <v>335</v>
      </c>
      <c r="B266" s="9">
        <v>1</v>
      </c>
      <c r="C266" s="10">
        <v>3.2362459546925568E-3</v>
      </c>
      <c r="D266" s="10">
        <v>0.99676375404530748</v>
      </c>
      <c r="E266" s="10">
        <v>4.4483985765124553E-4</v>
      </c>
    </row>
    <row r="267" spans="1:5" x14ac:dyDescent="0.25">
      <c r="A267" s="8" t="s">
        <v>210</v>
      </c>
      <c r="B267" s="9">
        <v>1</v>
      </c>
      <c r="C267" s="10">
        <v>3.2362459546925568E-3</v>
      </c>
      <c r="D267" s="10">
        <v>1</v>
      </c>
      <c r="E267" s="10">
        <v>4.4483985765124553E-4</v>
      </c>
    </row>
    <row r="268" spans="1:5" x14ac:dyDescent="0.25">
      <c r="A268" s="7" t="s">
        <v>163</v>
      </c>
      <c r="B268" s="9">
        <v>67</v>
      </c>
      <c r="C268" s="10">
        <v>1</v>
      </c>
      <c r="D268" s="10"/>
      <c r="E268" s="10">
        <v>2.9804270462633453E-2</v>
      </c>
    </row>
    <row r="269" spans="1:5" x14ac:dyDescent="0.25">
      <c r="A269" s="8" t="s">
        <v>162</v>
      </c>
      <c r="B269" s="9">
        <v>15</v>
      </c>
      <c r="C269" s="10">
        <v>0.22388059701492538</v>
      </c>
      <c r="D269" s="10">
        <v>0.22388059701492538</v>
      </c>
      <c r="E269" s="10">
        <v>6.6725978647686835E-3</v>
      </c>
    </row>
    <row r="270" spans="1:5" x14ac:dyDescent="0.25">
      <c r="A270" s="8" t="s">
        <v>184</v>
      </c>
      <c r="B270" s="9">
        <v>14</v>
      </c>
      <c r="C270" s="10">
        <v>0.20895522388059701</v>
      </c>
      <c r="D270" s="10">
        <v>0.43283582089552236</v>
      </c>
      <c r="E270" s="10">
        <v>6.2277580071174376E-3</v>
      </c>
    </row>
    <row r="271" spans="1:5" x14ac:dyDescent="0.25">
      <c r="A271" s="8" t="s">
        <v>201</v>
      </c>
      <c r="B271" s="9">
        <v>10</v>
      </c>
      <c r="C271" s="10">
        <v>0.14925373134328357</v>
      </c>
      <c r="D271" s="10">
        <v>0.58208955223880599</v>
      </c>
      <c r="E271" s="10">
        <v>4.4483985765124559E-3</v>
      </c>
    </row>
    <row r="272" spans="1:5" x14ac:dyDescent="0.25">
      <c r="A272" s="8" t="s">
        <v>173</v>
      </c>
      <c r="B272" s="9">
        <v>7</v>
      </c>
      <c r="C272" s="10">
        <v>0.1044776119402985</v>
      </c>
      <c r="D272" s="10">
        <v>0.68656716417910446</v>
      </c>
      <c r="E272" s="10">
        <v>3.1138790035587188E-3</v>
      </c>
    </row>
    <row r="273" spans="1:5" x14ac:dyDescent="0.25">
      <c r="A273" s="8" t="s">
        <v>143</v>
      </c>
      <c r="B273" s="9">
        <v>7</v>
      </c>
      <c r="C273" s="10">
        <v>0.1044776119402985</v>
      </c>
      <c r="D273" s="10">
        <v>0.79104477611940294</v>
      </c>
      <c r="E273" s="10">
        <v>3.1138790035587188E-3</v>
      </c>
    </row>
    <row r="274" spans="1:5" x14ac:dyDescent="0.25">
      <c r="A274" s="8" t="s">
        <v>129</v>
      </c>
      <c r="B274" s="9">
        <v>3</v>
      </c>
      <c r="C274" s="10">
        <v>4.4776119402985072E-2</v>
      </c>
      <c r="D274" s="10">
        <v>0.83582089552238803</v>
      </c>
      <c r="E274" s="10">
        <v>1.3345195729537367E-3</v>
      </c>
    </row>
    <row r="275" spans="1:5" x14ac:dyDescent="0.25">
      <c r="A275" s="8" t="s">
        <v>165</v>
      </c>
      <c r="B275" s="9">
        <v>2</v>
      </c>
      <c r="C275" s="10">
        <v>2.9850746268656716E-2</v>
      </c>
      <c r="D275" s="10">
        <v>0.86567164179104472</v>
      </c>
      <c r="E275" s="10">
        <v>8.8967971530249106E-4</v>
      </c>
    </row>
    <row r="276" spans="1:5" x14ac:dyDescent="0.25">
      <c r="A276" s="8" t="s">
        <v>254</v>
      </c>
      <c r="B276" s="9">
        <v>2</v>
      </c>
      <c r="C276" s="10">
        <v>2.9850746268656716E-2</v>
      </c>
      <c r="D276" s="10">
        <v>0.89552238805970152</v>
      </c>
      <c r="E276" s="10">
        <v>8.8967971530249106E-4</v>
      </c>
    </row>
    <row r="277" spans="1:5" x14ac:dyDescent="0.25">
      <c r="A277" s="8" t="s">
        <v>251</v>
      </c>
      <c r="B277" s="9">
        <v>1</v>
      </c>
      <c r="C277" s="10">
        <v>1.4925373134328358E-2</v>
      </c>
      <c r="D277" s="10">
        <v>0.91044776119402981</v>
      </c>
      <c r="E277" s="10">
        <v>4.4483985765124553E-4</v>
      </c>
    </row>
    <row r="278" spans="1:5" x14ac:dyDescent="0.25">
      <c r="A278" s="8" t="s">
        <v>192</v>
      </c>
      <c r="B278" s="9">
        <v>1</v>
      </c>
      <c r="C278" s="10">
        <v>1.4925373134328358E-2</v>
      </c>
      <c r="D278" s="10">
        <v>0.92537313432835822</v>
      </c>
      <c r="E278" s="10">
        <v>4.4483985765124553E-4</v>
      </c>
    </row>
    <row r="279" spans="1:5" x14ac:dyDescent="0.25">
      <c r="A279" s="8" t="s">
        <v>191</v>
      </c>
      <c r="B279" s="9">
        <v>1</v>
      </c>
      <c r="C279" s="10">
        <v>1.4925373134328358E-2</v>
      </c>
      <c r="D279" s="10">
        <v>0.94029850746268662</v>
      </c>
      <c r="E279" s="10">
        <v>4.4483985765124553E-4</v>
      </c>
    </row>
    <row r="280" spans="1:5" x14ac:dyDescent="0.25">
      <c r="A280" s="8" t="s">
        <v>269</v>
      </c>
      <c r="B280" s="9">
        <v>1</v>
      </c>
      <c r="C280" s="10">
        <v>1.4925373134328358E-2</v>
      </c>
      <c r="D280" s="10">
        <v>0.95522388059701491</v>
      </c>
      <c r="E280" s="10">
        <v>4.4483985765124553E-4</v>
      </c>
    </row>
    <row r="281" spans="1:5" x14ac:dyDescent="0.25">
      <c r="A281" s="8" t="s">
        <v>196</v>
      </c>
      <c r="B281" s="9">
        <v>1</v>
      </c>
      <c r="C281" s="10">
        <v>1.4925373134328358E-2</v>
      </c>
      <c r="D281" s="10">
        <v>0.97014925373134331</v>
      </c>
      <c r="E281" s="10">
        <v>4.4483985765124553E-4</v>
      </c>
    </row>
    <row r="282" spans="1:5" x14ac:dyDescent="0.25">
      <c r="A282" s="8" t="s">
        <v>182</v>
      </c>
      <c r="B282" s="9">
        <v>1</v>
      </c>
      <c r="C282" s="10">
        <v>1.4925373134328358E-2</v>
      </c>
      <c r="D282" s="10">
        <v>0.9850746268656716</v>
      </c>
      <c r="E282" s="10">
        <v>4.4483985765124553E-4</v>
      </c>
    </row>
    <row r="283" spans="1:5" x14ac:dyDescent="0.25">
      <c r="A283" s="8" t="s">
        <v>277</v>
      </c>
      <c r="B283" s="9">
        <v>1</v>
      </c>
      <c r="C283" s="10">
        <v>1.4925373134328358E-2</v>
      </c>
      <c r="D283" s="10">
        <v>1</v>
      </c>
      <c r="E283" s="10">
        <v>4.4483985765124553E-4</v>
      </c>
    </row>
    <row r="284" spans="1:5" x14ac:dyDescent="0.25">
      <c r="A284" s="7" t="s">
        <v>161</v>
      </c>
      <c r="B284" s="9">
        <v>22</v>
      </c>
      <c r="C284" s="10">
        <v>1</v>
      </c>
      <c r="D284" s="10"/>
      <c r="E284" s="10">
        <v>9.7864768683274019E-3</v>
      </c>
    </row>
    <row r="285" spans="1:5" x14ac:dyDescent="0.25">
      <c r="A285" s="8" t="s">
        <v>237</v>
      </c>
      <c r="B285" s="9">
        <v>5</v>
      </c>
      <c r="C285" s="10">
        <v>0.22727272727272727</v>
      </c>
      <c r="D285" s="10">
        <v>0.22727272727272727</v>
      </c>
      <c r="E285" s="10">
        <v>2.224199288256228E-3</v>
      </c>
    </row>
    <row r="286" spans="1:5" x14ac:dyDescent="0.25">
      <c r="A286" s="8" t="s">
        <v>232</v>
      </c>
      <c r="B286" s="9">
        <v>4</v>
      </c>
      <c r="C286" s="10">
        <v>0.18181818181818182</v>
      </c>
      <c r="D286" s="10">
        <v>0.40909090909090912</v>
      </c>
      <c r="E286" s="10">
        <v>1.7793594306049821E-3</v>
      </c>
    </row>
    <row r="287" spans="1:5" x14ac:dyDescent="0.25">
      <c r="A287" s="8" t="s">
        <v>160</v>
      </c>
      <c r="B287" s="9">
        <v>3</v>
      </c>
      <c r="C287" s="10">
        <v>0.13636363636363635</v>
      </c>
      <c r="D287" s="10">
        <v>0.54545454545454541</v>
      </c>
      <c r="E287" s="10">
        <v>1.3345195729537367E-3</v>
      </c>
    </row>
    <row r="288" spans="1:5" x14ac:dyDescent="0.25">
      <c r="A288" s="8" t="s">
        <v>193</v>
      </c>
      <c r="B288" s="9">
        <v>3</v>
      </c>
      <c r="C288" s="10">
        <v>0.13636363636363635</v>
      </c>
      <c r="D288" s="10">
        <v>0.68181818181818177</v>
      </c>
      <c r="E288" s="10">
        <v>1.3345195729537367E-3</v>
      </c>
    </row>
    <row r="289" spans="1:5" x14ac:dyDescent="0.25">
      <c r="A289" s="8" t="s">
        <v>197</v>
      </c>
      <c r="B289" s="9">
        <v>2</v>
      </c>
      <c r="C289" s="10">
        <v>9.0909090909090912E-2</v>
      </c>
      <c r="D289" s="10">
        <v>0.77272727272727271</v>
      </c>
      <c r="E289" s="10">
        <v>8.8967971530249106E-4</v>
      </c>
    </row>
    <row r="290" spans="1:5" x14ac:dyDescent="0.25">
      <c r="A290" s="8" t="s">
        <v>200</v>
      </c>
      <c r="B290" s="9">
        <v>2</v>
      </c>
      <c r="C290" s="10">
        <v>9.0909090909090912E-2</v>
      </c>
      <c r="D290" s="10">
        <v>0.86363636363636365</v>
      </c>
      <c r="E290" s="10">
        <v>8.8967971530249106E-4</v>
      </c>
    </row>
    <row r="291" spans="1:5" x14ac:dyDescent="0.25">
      <c r="A291" s="8" t="s">
        <v>180</v>
      </c>
      <c r="B291" s="9">
        <v>1</v>
      </c>
      <c r="C291" s="10">
        <v>4.5454545454545456E-2</v>
      </c>
      <c r="D291" s="10">
        <v>0.90909090909090906</v>
      </c>
      <c r="E291" s="10">
        <v>4.4483985765124553E-4</v>
      </c>
    </row>
    <row r="292" spans="1:5" x14ac:dyDescent="0.25">
      <c r="A292" s="8" t="s">
        <v>268</v>
      </c>
      <c r="B292" s="9">
        <v>1</v>
      </c>
      <c r="C292" s="10">
        <v>4.5454545454545456E-2</v>
      </c>
      <c r="D292" s="10">
        <v>0.95454545454545459</v>
      </c>
      <c r="E292" s="10">
        <v>4.4483985765124553E-4</v>
      </c>
    </row>
    <row r="293" spans="1:5" x14ac:dyDescent="0.25">
      <c r="A293" s="8" t="s">
        <v>216</v>
      </c>
      <c r="B293" s="9">
        <v>1</v>
      </c>
      <c r="C293" s="10">
        <v>4.5454545454545456E-2</v>
      </c>
      <c r="D293" s="10">
        <v>1</v>
      </c>
      <c r="E293" s="10">
        <v>4.4483985765124553E-4</v>
      </c>
    </row>
    <row r="294" spans="1:5" x14ac:dyDescent="0.25">
      <c r="A294" s="7" t="s">
        <v>171</v>
      </c>
      <c r="B294" s="9">
        <v>13</v>
      </c>
      <c r="C294" s="10">
        <v>1</v>
      </c>
      <c r="D294" s="10"/>
      <c r="E294" s="10">
        <v>5.7829181494661918E-3</v>
      </c>
    </row>
    <row r="295" spans="1:5" x14ac:dyDescent="0.25">
      <c r="A295" s="8" t="s">
        <v>228</v>
      </c>
      <c r="B295" s="9">
        <v>7</v>
      </c>
      <c r="C295" s="10">
        <v>0.53846153846153844</v>
      </c>
      <c r="D295" s="10">
        <v>0.53846153846153844</v>
      </c>
      <c r="E295" s="10">
        <v>3.1138790035587188E-3</v>
      </c>
    </row>
    <row r="296" spans="1:5" x14ac:dyDescent="0.25">
      <c r="A296" s="8" t="s">
        <v>239</v>
      </c>
      <c r="B296" s="9">
        <v>2</v>
      </c>
      <c r="C296" s="10">
        <v>0.15384615384615385</v>
      </c>
      <c r="D296" s="10">
        <v>0.69230769230769229</v>
      </c>
      <c r="E296" s="10">
        <v>8.8967971530249106E-4</v>
      </c>
    </row>
    <row r="297" spans="1:5" x14ac:dyDescent="0.25">
      <c r="A297" s="8" t="s">
        <v>202</v>
      </c>
      <c r="B297" s="9">
        <v>1</v>
      </c>
      <c r="C297" s="10">
        <v>7.6923076923076927E-2</v>
      </c>
      <c r="D297" s="10">
        <v>0.76923076923076927</v>
      </c>
      <c r="E297" s="10">
        <v>4.4483985765124553E-4</v>
      </c>
    </row>
    <row r="298" spans="1:5" x14ac:dyDescent="0.25">
      <c r="A298" s="8" t="s">
        <v>288</v>
      </c>
      <c r="B298" s="9">
        <v>1</v>
      </c>
      <c r="C298" s="10">
        <v>7.6923076923076927E-2</v>
      </c>
      <c r="D298" s="10">
        <v>0.84615384615384615</v>
      </c>
      <c r="E298" s="10">
        <v>4.4483985765124553E-4</v>
      </c>
    </row>
    <row r="299" spans="1:5" x14ac:dyDescent="0.25">
      <c r="A299" s="8" t="s">
        <v>198</v>
      </c>
      <c r="B299" s="9">
        <v>1</v>
      </c>
      <c r="C299" s="10">
        <v>7.6923076923076927E-2</v>
      </c>
      <c r="D299" s="10">
        <v>0.92307692307692313</v>
      </c>
      <c r="E299" s="10">
        <v>4.4483985765124553E-4</v>
      </c>
    </row>
    <row r="300" spans="1:5" x14ac:dyDescent="0.25">
      <c r="A300" s="8" t="s">
        <v>428</v>
      </c>
      <c r="B300" s="9">
        <v>1</v>
      </c>
      <c r="C300" s="10">
        <v>7.6923076923076927E-2</v>
      </c>
      <c r="D300" s="10">
        <v>1</v>
      </c>
      <c r="E300" s="10">
        <v>4.4483985765124553E-4</v>
      </c>
    </row>
    <row r="301" spans="1:5" x14ac:dyDescent="0.25">
      <c r="A301" s="6" t="s">
        <v>272</v>
      </c>
      <c r="B301" s="9">
        <v>713</v>
      </c>
      <c r="C301" s="10"/>
      <c r="D301" s="10"/>
      <c r="E301" s="10">
        <v>1</v>
      </c>
    </row>
    <row r="302" spans="1:5" x14ac:dyDescent="0.25">
      <c r="A302" s="7" t="s">
        <v>159</v>
      </c>
      <c r="B302" s="9">
        <v>338</v>
      </c>
      <c r="C302" s="10">
        <v>1</v>
      </c>
      <c r="D302" s="10"/>
      <c r="E302" s="10">
        <v>0.47405329593267881</v>
      </c>
    </row>
    <row r="303" spans="1:5" x14ac:dyDescent="0.25">
      <c r="A303" s="8" t="s">
        <v>169</v>
      </c>
      <c r="B303" s="9">
        <v>231</v>
      </c>
      <c r="C303" s="10">
        <v>0.68343195266272194</v>
      </c>
      <c r="D303" s="10">
        <v>0.68343195266272194</v>
      </c>
      <c r="E303" s="10">
        <v>0.32398316970546986</v>
      </c>
    </row>
    <row r="304" spans="1:5" x14ac:dyDescent="0.25">
      <c r="A304" s="8" t="s">
        <v>158</v>
      </c>
      <c r="B304" s="9">
        <v>72</v>
      </c>
      <c r="C304" s="10">
        <v>0.21301775147928995</v>
      </c>
      <c r="D304" s="10">
        <v>0.89644970414201186</v>
      </c>
      <c r="E304" s="10">
        <v>0.10098176718092566</v>
      </c>
    </row>
    <row r="305" spans="1:5" x14ac:dyDescent="0.25">
      <c r="A305" s="8" t="s">
        <v>217</v>
      </c>
      <c r="B305" s="9">
        <v>8</v>
      </c>
      <c r="C305" s="10">
        <v>2.3668639053254437E-2</v>
      </c>
      <c r="D305" s="10">
        <v>0.92011834319526631</v>
      </c>
      <c r="E305" s="10">
        <v>1.1220196353436185E-2</v>
      </c>
    </row>
    <row r="306" spans="1:5" x14ac:dyDescent="0.25">
      <c r="A306" s="8" t="s">
        <v>187</v>
      </c>
      <c r="B306" s="9">
        <v>7</v>
      </c>
      <c r="C306" s="10">
        <v>2.0710059171597635E-2</v>
      </c>
      <c r="D306" s="10">
        <v>0.94082840236686394</v>
      </c>
      <c r="E306" s="10">
        <v>9.8176718092566617E-3</v>
      </c>
    </row>
    <row r="307" spans="1:5" x14ac:dyDescent="0.25">
      <c r="A307" s="8" t="s">
        <v>247</v>
      </c>
      <c r="B307" s="9">
        <v>7</v>
      </c>
      <c r="C307" s="10">
        <v>2.0710059171597635E-2</v>
      </c>
      <c r="D307" s="10">
        <v>0.96153846153846156</v>
      </c>
      <c r="E307" s="10">
        <v>9.8176718092566617E-3</v>
      </c>
    </row>
    <row r="308" spans="1:5" x14ac:dyDescent="0.25">
      <c r="A308" s="8" t="s">
        <v>210</v>
      </c>
      <c r="B308" s="9">
        <v>4</v>
      </c>
      <c r="C308" s="10">
        <v>1.1834319526627219E-2</v>
      </c>
      <c r="D308" s="10">
        <v>0.97337278106508873</v>
      </c>
      <c r="E308" s="10">
        <v>5.6100981767180924E-3</v>
      </c>
    </row>
    <row r="309" spans="1:5" x14ac:dyDescent="0.25">
      <c r="A309" s="8" t="s">
        <v>207</v>
      </c>
      <c r="B309" s="9">
        <v>3</v>
      </c>
      <c r="C309" s="10">
        <v>8.8757396449704144E-3</v>
      </c>
      <c r="D309" s="10">
        <v>0.98224852071005919</v>
      </c>
      <c r="E309" s="10">
        <v>4.2075736325385693E-3</v>
      </c>
    </row>
    <row r="310" spans="1:5" x14ac:dyDescent="0.25">
      <c r="A310" s="8" t="s">
        <v>149</v>
      </c>
      <c r="B310" s="9">
        <v>3</v>
      </c>
      <c r="C310" s="10">
        <v>8.8757396449704144E-3</v>
      </c>
      <c r="D310" s="10">
        <v>0.99112426035502954</v>
      </c>
      <c r="E310" s="10">
        <v>4.2075736325385693E-3</v>
      </c>
    </row>
    <row r="311" spans="1:5" x14ac:dyDescent="0.25">
      <c r="A311" s="8" t="s">
        <v>186</v>
      </c>
      <c r="B311" s="9">
        <v>2</v>
      </c>
      <c r="C311" s="10">
        <v>5.9171597633136093E-3</v>
      </c>
      <c r="D311" s="10">
        <v>0.99704142011834318</v>
      </c>
      <c r="E311" s="10">
        <v>2.8050490883590462E-3</v>
      </c>
    </row>
    <row r="312" spans="1:5" x14ac:dyDescent="0.25">
      <c r="A312" s="8" t="s">
        <v>185</v>
      </c>
      <c r="B312" s="9">
        <v>1</v>
      </c>
      <c r="C312" s="10">
        <v>2.9585798816568047E-3</v>
      </c>
      <c r="D312" s="10">
        <v>1</v>
      </c>
      <c r="E312" s="10">
        <v>1.4025245441795231E-3</v>
      </c>
    </row>
    <row r="313" spans="1:5" x14ac:dyDescent="0.25">
      <c r="A313" s="7" t="s">
        <v>154</v>
      </c>
      <c r="B313" s="9">
        <v>246</v>
      </c>
      <c r="C313" s="10">
        <v>1</v>
      </c>
      <c r="D313" s="10"/>
      <c r="E313" s="10">
        <v>0.34502103786816268</v>
      </c>
    </row>
    <row r="314" spans="1:5" x14ac:dyDescent="0.25">
      <c r="A314" s="8" t="s">
        <v>155</v>
      </c>
      <c r="B314" s="9">
        <v>135</v>
      </c>
      <c r="C314" s="10">
        <v>0.54878048780487809</v>
      </c>
      <c r="D314" s="10">
        <v>0.54878048780487809</v>
      </c>
      <c r="E314" s="10">
        <v>0.18934081346423562</v>
      </c>
    </row>
    <row r="315" spans="1:5" x14ac:dyDescent="0.25">
      <c r="A315" s="8" t="s">
        <v>153</v>
      </c>
      <c r="B315" s="9">
        <v>76</v>
      </c>
      <c r="C315" s="10">
        <v>0.30894308943089432</v>
      </c>
      <c r="D315" s="10">
        <v>0.85772357723577231</v>
      </c>
      <c r="E315" s="10">
        <v>0.10659186535764376</v>
      </c>
    </row>
    <row r="316" spans="1:5" x14ac:dyDescent="0.25">
      <c r="A316" s="8" t="s">
        <v>203</v>
      </c>
      <c r="B316" s="9">
        <v>15</v>
      </c>
      <c r="C316" s="10">
        <v>6.097560975609756E-2</v>
      </c>
      <c r="D316" s="10">
        <v>0.91869918699186992</v>
      </c>
      <c r="E316" s="10">
        <v>2.1037868162692847E-2</v>
      </c>
    </row>
    <row r="317" spans="1:5" x14ac:dyDescent="0.25">
      <c r="A317" s="8" t="s">
        <v>165</v>
      </c>
      <c r="B317" s="9">
        <v>5</v>
      </c>
      <c r="C317" s="10">
        <v>2.032520325203252E-2</v>
      </c>
      <c r="D317" s="10">
        <v>0.93902439024390238</v>
      </c>
      <c r="E317" s="10">
        <v>7.0126227208976155E-3</v>
      </c>
    </row>
    <row r="318" spans="1:5" x14ac:dyDescent="0.25">
      <c r="A318" s="8" t="s">
        <v>249</v>
      </c>
      <c r="B318" s="9">
        <v>4</v>
      </c>
      <c r="C318" s="10">
        <v>1.6260162601626018E-2</v>
      </c>
      <c r="D318" s="10">
        <v>0.95528455284552849</v>
      </c>
      <c r="E318" s="10">
        <v>5.6100981767180924E-3</v>
      </c>
    </row>
    <row r="319" spans="1:5" x14ac:dyDescent="0.25">
      <c r="A319" s="8" t="s">
        <v>270</v>
      </c>
      <c r="B319" s="9">
        <v>3</v>
      </c>
      <c r="C319" s="10">
        <v>1.2195121951219513E-2</v>
      </c>
      <c r="D319" s="10">
        <v>0.96747967479674801</v>
      </c>
      <c r="E319" s="10">
        <v>4.2075736325385693E-3</v>
      </c>
    </row>
    <row r="320" spans="1:5" x14ac:dyDescent="0.25">
      <c r="A320" s="8" t="s">
        <v>131</v>
      </c>
      <c r="B320" s="9">
        <v>2</v>
      </c>
      <c r="C320" s="10">
        <v>8.130081300813009E-3</v>
      </c>
      <c r="D320" s="10">
        <v>0.97560975609756095</v>
      </c>
      <c r="E320" s="10">
        <v>2.8050490883590462E-3</v>
      </c>
    </row>
    <row r="321" spans="1:5" x14ac:dyDescent="0.25">
      <c r="A321" s="8" t="s">
        <v>426</v>
      </c>
      <c r="B321" s="9">
        <v>2</v>
      </c>
      <c r="C321" s="10">
        <v>8.130081300813009E-3</v>
      </c>
      <c r="D321" s="10">
        <v>0.98373983739837401</v>
      </c>
      <c r="E321" s="10">
        <v>2.8050490883590462E-3</v>
      </c>
    </row>
    <row r="322" spans="1:5" x14ac:dyDescent="0.25">
      <c r="A322" s="8" t="s">
        <v>260</v>
      </c>
      <c r="B322" s="9">
        <v>1</v>
      </c>
      <c r="C322" s="10">
        <v>4.0650406504065045E-3</v>
      </c>
      <c r="D322" s="10">
        <v>0.98780487804878048</v>
      </c>
      <c r="E322" s="10">
        <v>1.4025245441795231E-3</v>
      </c>
    </row>
    <row r="323" spans="1:5" x14ac:dyDescent="0.25">
      <c r="A323" s="8" t="s">
        <v>267</v>
      </c>
      <c r="B323" s="9">
        <v>1</v>
      </c>
      <c r="C323" s="10">
        <v>4.0650406504065045E-3</v>
      </c>
      <c r="D323" s="10">
        <v>0.99186991869918695</v>
      </c>
      <c r="E323" s="10">
        <v>1.4025245441795231E-3</v>
      </c>
    </row>
    <row r="324" spans="1:5" x14ac:dyDescent="0.25">
      <c r="A324" s="8" t="s">
        <v>257</v>
      </c>
      <c r="B324" s="9">
        <v>1</v>
      </c>
      <c r="C324" s="10">
        <v>4.0650406504065045E-3</v>
      </c>
      <c r="D324" s="10">
        <v>0.99593495934959353</v>
      </c>
      <c r="E324" s="10">
        <v>1.4025245441795231E-3</v>
      </c>
    </row>
    <row r="325" spans="1:5" x14ac:dyDescent="0.25">
      <c r="A325" s="8" t="s">
        <v>271</v>
      </c>
      <c r="B325" s="9">
        <v>1</v>
      </c>
      <c r="C325" s="10">
        <v>4.0650406504065045E-3</v>
      </c>
      <c r="D325" s="10">
        <v>1</v>
      </c>
      <c r="E325" s="10">
        <v>1.4025245441795231E-3</v>
      </c>
    </row>
    <row r="326" spans="1:5" x14ac:dyDescent="0.25">
      <c r="A326" s="7" t="s">
        <v>163</v>
      </c>
      <c r="B326" s="9">
        <v>93</v>
      </c>
      <c r="C326" s="10">
        <v>1</v>
      </c>
      <c r="D326" s="10"/>
      <c r="E326" s="10">
        <v>0.13043478260869565</v>
      </c>
    </row>
    <row r="327" spans="1:5" x14ac:dyDescent="0.25">
      <c r="A327" s="8" t="s">
        <v>184</v>
      </c>
      <c r="B327" s="9">
        <v>29</v>
      </c>
      <c r="C327" s="10">
        <v>0.31182795698924731</v>
      </c>
      <c r="D327" s="10">
        <v>0.31182795698924731</v>
      </c>
      <c r="E327" s="10">
        <v>4.067321178120617E-2</v>
      </c>
    </row>
    <row r="328" spans="1:5" x14ac:dyDescent="0.25">
      <c r="A328" s="8" t="s">
        <v>201</v>
      </c>
      <c r="B328" s="9">
        <v>19</v>
      </c>
      <c r="C328" s="10">
        <v>0.20430107526881722</v>
      </c>
      <c r="D328" s="10">
        <v>0.5161290322580645</v>
      </c>
      <c r="E328" s="10">
        <v>2.6647966339410939E-2</v>
      </c>
    </row>
    <row r="329" spans="1:5" x14ac:dyDescent="0.25">
      <c r="A329" s="8" t="s">
        <v>162</v>
      </c>
      <c r="B329" s="9">
        <v>12</v>
      </c>
      <c r="C329" s="10">
        <v>0.12903225806451613</v>
      </c>
      <c r="D329" s="10">
        <v>0.64516129032258063</v>
      </c>
      <c r="E329" s="10">
        <v>1.6830294530154277E-2</v>
      </c>
    </row>
    <row r="330" spans="1:5" x14ac:dyDescent="0.25">
      <c r="A330" s="8" t="s">
        <v>153</v>
      </c>
      <c r="B330" s="9">
        <v>6</v>
      </c>
      <c r="C330" s="10">
        <v>6.4516129032258063E-2</v>
      </c>
      <c r="D330" s="10">
        <v>0.70967741935483875</v>
      </c>
      <c r="E330" s="10">
        <v>8.4151472650771386E-3</v>
      </c>
    </row>
    <row r="331" spans="1:5" x14ac:dyDescent="0.25">
      <c r="A331" s="8" t="s">
        <v>129</v>
      </c>
      <c r="B331" s="9">
        <v>5</v>
      </c>
      <c r="C331" s="10">
        <v>5.3763440860215055E-2</v>
      </c>
      <c r="D331" s="10">
        <v>0.76344086021505375</v>
      </c>
      <c r="E331" s="10">
        <v>7.0126227208976155E-3</v>
      </c>
    </row>
    <row r="332" spans="1:5" x14ac:dyDescent="0.25">
      <c r="A332" s="8" t="s">
        <v>143</v>
      </c>
      <c r="B332" s="9">
        <v>4</v>
      </c>
      <c r="C332" s="10">
        <v>4.3010752688172046E-2</v>
      </c>
      <c r="D332" s="10">
        <v>0.80645161290322576</v>
      </c>
      <c r="E332" s="10">
        <v>5.6100981767180924E-3</v>
      </c>
    </row>
    <row r="333" spans="1:5" x14ac:dyDescent="0.25">
      <c r="A333" s="8" t="s">
        <v>261</v>
      </c>
      <c r="B333" s="9">
        <v>3</v>
      </c>
      <c r="C333" s="10">
        <v>3.2258064516129031E-2</v>
      </c>
      <c r="D333" s="10">
        <v>0.83870967741935487</v>
      </c>
      <c r="E333" s="10">
        <v>4.2075736325385693E-3</v>
      </c>
    </row>
    <row r="334" spans="1:5" x14ac:dyDescent="0.25">
      <c r="A334" s="8" t="s">
        <v>173</v>
      </c>
      <c r="B334" s="9">
        <v>3</v>
      </c>
      <c r="C334" s="10">
        <v>3.2258064516129031E-2</v>
      </c>
      <c r="D334" s="10">
        <v>0.87096774193548387</v>
      </c>
      <c r="E334" s="10">
        <v>4.2075736325385693E-3</v>
      </c>
    </row>
    <row r="335" spans="1:5" x14ac:dyDescent="0.25">
      <c r="A335" s="8" t="s">
        <v>192</v>
      </c>
      <c r="B335" s="9">
        <v>2</v>
      </c>
      <c r="C335" s="10">
        <v>2.1505376344086023E-2</v>
      </c>
      <c r="D335" s="10">
        <v>0.89247311827956988</v>
      </c>
      <c r="E335" s="10">
        <v>2.8050490883590462E-3</v>
      </c>
    </row>
    <row r="336" spans="1:5" x14ac:dyDescent="0.25">
      <c r="A336" s="8" t="s">
        <v>196</v>
      </c>
      <c r="B336" s="9">
        <v>2</v>
      </c>
      <c r="C336" s="10">
        <v>2.1505376344086023E-2</v>
      </c>
      <c r="D336" s="10">
        <v>0.91397849462365588</v>
      </c>
      <c r="E336" s="10">
        <v>2.8050490883590462E-3</v>
      </c>
    </row>
    <row r="337" spans="1:5" x14ac:dyDescent="0.25">
      <c r="A337" s="8" t="s">
        <v>215</v>
      </c>
      <c r="B337" s="9">
        <v>2</v>
      </c>
      <c r="C337" s="10">
        <v>2.1505376344086023E-2</v>
      </c>
      <c r="D337" s="10">
        <v>0.93548387096774188</v>
      </c>
      <c r="E337" s="10">
        <v>2.8050490883590462E-3</v>
      </c>
    </row>
    <row r="338" spans="1:5" x14ac:dyDescent="0.25">
      <c r="A338" s="8" t="s">
        <v>211</v>
      </c>
      <c r="B338" s="9">
        <v>1</v>
      </c>
      <c r="C338" s="10">
        <v>1.0752688172043012E-2</v>
      </c>
      <c r="D338" s="10">
        <v>0.94623655913978499</v>
      </c>
      <c r="E338" s="10">
        <v>1.4025245441795231E-3</v>
      </c>
    </row>
    <row r="339" spans="1:5" x14ac:dyDescent="0.25">
      <c r="A339" s="8" t="s">
        <v>262</v>
      </c>
      <c r="B339" s="9">
        <v>1</v>
      </c>
      <c r="C339" s="10">
        <v>1.0752688172043012E-2</v>
      </c>
      <c r="D339" s="10">
        <v>0.956989247311828</v>
      </c>
      <c r="E339" s="10">
        <v>1.4025245441795231E-3</v>
      </c>
    </row>
    <row r="340" spans="1:5" x14ac:dyDescent="0.25">
      <c r="A340" s="8" t="s">
        <v>254</v>
      </c>
      <c r="B340" s="9">
        <v>1</v>
      </c>
      <c r="C340" s="10">
        <v>1.0752688172043012E-2</v>
      </c>
      <c r="D340" s="10">
        <v>0.967741935483871</v>
      </c>
      <c r="E340" s="10">
        <v>1.4025245441795231E-3</v>
      </c>
    </row>
    <row r="341" spans="1:5" x14ac:dyDescent="0.25">
      <c r="A341" s="8" t="s">
        <v>236</v>
      </c>
      <c r="B341" s="9">
        <v>1</v>
      </c>
      <c r="C341" s="10">
        <v>1.0752688172043012E-2</v>
      </c>
      <c r="D341" s="10">
        <v>0.978494623655914</v>
      </c>
      <c r="E341" s="10">
        <v>1.4025245441795231E-3</v>
      </c>
    </row>
    <row r="342" spans="1:5" x14ac:dyDescent="0.25">
      <c r="A342" s="8" t="s">
        <v>269</v>
      </c>
      <c r="B342" s="9">
        <v>1</v>
      </c>
      <c r="C342" s="10">
        <v>1.0752688172043012E-2</v>
      </c>
      <c r="D342" s="10">
        <v>0.989247311827957</v>
      </c>
      <c r="E342" s="10">
        <v>1.4025245441795231E-3</v>
      </c>
    </row>
    <row r="343" spans="1:5" x14ac:dyDescent="0.25">
      <c r="A343" s="8" t="s">
        <v>251</v>
      </c>
      <c r="B343" s="9">
        <v>1</v>
      </c>
      <c r="C343" s="10">
        <v>1.0752688172043012E-2</v>
      </c>
      <c r="D343" s="10">
        <v>1</v>
      </c>
      <c r="E343" s="10">
        <v>1.4025245441795231E-3</v>
      </c>
    </row>
    <row r="344" spans="1:5" x14ac:dyDescent="0.25">
      <c r="A344" s="7" t="s">
        <v>161</v>
      </c>
      <c r="B344" s="9">
        <v>34</v>
      </c>
      <c r="C344" s="10">
        <v>1</v>
      </c>
      <c r="D344" s="10"/>
      <c r="E344" s="10">
        <v>4.7685834502103785E-2</v>
      </c>
    </row>
    <row r="345" spans="1:5" x14ac:dyDescent="0.25">
      <c r="A345" s="8" t="s">
        <v>237</v>
      </c>
      <c r="B345" s="9">
        <v>9</v>
      </c>
      <c r="C345" s="10">
        <v>0.26470588235294118</v>
      </c>
      <c r="D345" s="10">
        <v>0.26470588235294118</v>
      </c>
      <c r="E345" s="10">
        <v>1.2622720897615708E-2</v>
      </c>
    </row>
    <row r="346" spans="1:5" x14ac:dyDescent="0.25">
      <c r="A346" s="8" t="s">
        <v>232</v>
      </c>
      <c r="B346" s="9">
        <v>8</v>
      </c>
      <c r="C346" s="10">
        <v>0.23529411764705882</v>
      </c>
      <c r="D346" s="10">
        <v>0.5</v>
      </c>
      <c r="E346" s="10">
        <v>1.1220196353436185E-2</v>
      </c>
    </row>
    <row r="347" spans="1:5" x14ac:dyDescent="0.25">
      <c r="A347" s="8" t="s">
        <v>193</v>
      </c>
      <c r="B347" s="9">
        <v>6</v>
      </c>
      <c r="C347" s="10">
        <v>0.17647058823529413</v>
      </c>
      <c r="D347" s="10">
        <v>0.67647058823529416</v>
      </c>
      <c r="E347" s="10">
        <v>8.4151472650771386E-3</v>
      </c>
    </row>
    <row r="348" spans="1:5" x14ac:dyDescent="0.25">
      <c r="A348" s="8" t="s">
        <v>160</v>
      </c>
      <c r="B348" s="9">
        <v>3</v>
      </c>
      <c r="C348" s="10">
        <v>8.8235294117647065E-2</v>
      </c>
      <c r="D348" s="10">
        <v>0.76470588235294112</v>
      </c>
      <c r="E348" s="10">
        <v>4.2075736325385693E-3</v>
      </c>
    </row>
    <row r="349" spans="1:5" x14ac:dyDescent="0.25">
      <c r="A349" s="8" t="s">
        <v>220</v>
      </c>
      <c r="B349" s="9">
        <v>3</v>
      </c>
      <c r="C349" s="10">
        <v>8.8235294117647065E-2</v>
      </c>
      <c r="D349" s="10">
        <v>0.8529411764705882</v>
      </c>
      <c r="E349" s="10">
        <v>4.2075736325385693E-3</v>
      </c>
    </row>
    <row r="350" spans="1:5" x14ac:dyDescent="0.25">
      <c r="A350" s="8" t="s">
        <v>246</v>
      </c>
      <c r="B350" s="9">
        <v>1</v>
      </c>
      <c r="C350" s="10">
        <v>2.9411764705882353E-2</v>
      </c>
      <c r="D350" s="10">
        <v>0.88235294117647056</v>
      </c>
      <c r="E350" s="10">
        <v>1.4025245441795231E-3</v>
      </c>
    </row>
    <row r="351" spans="1:5" x14ac:dyDescent="0.25">
      <c r="A351" s="8" t="s">
        <v>197</v>
      </c>
      <c r="B351" s="9">
        <v>1</v>
      </c>
      <c r="C351" s="10">
        <v>2.9411764705882353E-2</v>
      </c>
      <c r="D351" s="10">
        <v>0.91176470588235292</v>
      </c>
      <c r="E351" s="10">
        <v>1.4025245441795231E-3</v>
      </c>
    </row>
    <row r="352" spans="1:5" x14ac:dyDescent="0.25">
      <c r="A352" s="8" t="s">
        <v>268</v>
      </c>
      <c r="B352" s="9">
        <v>1</v>
      </c>
      <c r="C352" s="10">
        <v>2.9411764705882353E-2</v>
      </c>
      <c r="D352" s="10">
        <v>0.94117647058823528</v>
      </c>
      <c r="E352" s="10">
        <v>1.4025245441795231E-3</v>
      </c>
    </row>
    <row r="353" spans="1:5" x14ac:dyDescent="0.25">
      <c r="A353" s="8" t="s">
        <v>264</v>
      </c>
      <c r="B353" s="9">
        <v>1</v>
      </c>
      <c r="C353" s="10">
        <v>2.9411764705882353E-2</v>
      </c>
      <c r="D353" s="10">
        <v>0.97058823529411764</v>
      </c>
      <c r="E353" s="10">
        <v>1.4025245441795231E-3</v>
      </c>
    </row>
    <row r="354" spans="1:5" x14ac:dyDescent="0.25">
      <c r="A354" s="8" t="s">
        <v>200</v>
      </c>
      <c r="B354" s="9">
        <v>1</v>
      </c>
      <c r="C354" s="10">
        <v>2.9411764705882353E-2</v>
      </c>
      <c r="D354" s="10">
        <v>1</v>
      </c>
      <c r="E354" s="10">
        <v>1.4025245441795231E-3</v>
      </c>
    </row>
    <row r="355" spans="1:5" x14ac:dyDescent="0.25">
      <c r="A355" s="7" t="s">
        <v>171</v>
      </c>
      <c r="B355" s="9">
        <v>2</v>
      </c>
      <c r="C355" s="10">
        <v>1</v>
      </c>
      <c r="D355" s="10"/>
      <c r="E355" s="10">
        <v>2.8050490883590462E-3</v>
      </c>
    </row>
    <row r="356" spans="1:5" x14ac:dyDescent="0.25">
      <c r="A356" s="8" t="s">
        <v>266</v>
      </c>
      <c r="B356" s="9">
        <v>1</v>
      </c>
      <c r="C356" s="10">
        <v>0.5</v>
      </c>
      <c r="D356" s="10">
        <v>0.5</v>
      </c>
      <c r="E356" s="10">
        <v>1.4025245441795231E-3</v>
      </c>
    </row>
    <row r="357" spans="1:5" x14ac:dyDescent="0.25">
      <c r="A357" s="8" t="s">
        <v>202</v>
      </c>
      <c r="B357" s="9">
        <v>1</v>
      </c>
      <c r="C357" s="10">
        <v>0.5</v>
      </c>
      <c r="D357" s="10">
        <v>1</v>
      </c>
      <c r="E357" s="10">
        <v>1.4025245441795231E-3</v>
      </c>
    </row>
    <row r="358" spans="1:5" x14ac:dyDescent="0.25">
      <c r="A358" s="6" t="s">
        <v>274</v>
      </c>
      <c r="B358" s="9">
        <v>958</v>
      </c>
      <c r="C358" s="10"/>
      <c r="D358" s="10"/>
      <c r="E358" s="10">
        <v>1</v>
      </c>
    </row>
    <row r="359" spans="1:5" x14ac:dyDescent="0.25">
      <c r="A359" s="7" t="s">
        <v>159</v>
      </c>
      <c r="B359" s="9">
        <v>565</v>
      </c>
      <c r="C359" s="10">
        <v>1</v>
      </c>
      <c r="D359" s="10"/>
      <c r="E359" s="10">
        <v>0.58977035490605423</v>
      </c>
    </row>
    <row r="360" spans="1:5" x14ac:dyDescent="0.25">
      <c r="A360" s="8" t="s">
        <v>158</v>
      </c>
      <c r="B360" s="9">
        <v>423</v>
      </c>
      <c r="C360" s="10">
        <v>0.74867256637168145</v>
      </c>
      <c r="D360" s="10">
        <v>0.74867256637168145</v>
      </c>
      <c r="E360" s="10">
        <v>0.44154488517745305</v>
      </c>
    </row>
    <row r="361" spans="1:5" x14ac:dyDescent="0.25">
      <c r="A361" s="8" t="s">
        <v>169</v>
      </c>
      <c r="B361" s="9">
        <v>87</v>
      </c>
      <c r="C361" s="10">
        <v>0.15398230088495576</v>
      </c>
      <c r="D361" s="10">
        <v>0.90265486725663713</v>
      </c>
      <c r="E361" s="10">
        <v>9.0814196242171186E-2</v>
      </c>
    </row>
    <row r="362" spans="1:5" x14ac:dyDescent="0.25">
      <c r="A362" s="8" t="s">
        <v>217</v>
      </c>
      <c r="B362" s="9">
        <v>19</v>
      </c>
      <c r="C362" s="10">
        <v>3.3628318584070796E-2</v>
      </c>
      <c r="D362" s="10">
        <v>0.93628318584070791</v>
      </c>
      <c r="E362" s="10">
        <v>1.9832985386221295E-2</v>
      </c>
    </row>
    <row r="363" spans="1:5" x14ac:dyDescent="0.25">
      <c r="A363" s="8" t="s">
        <v>149</v>
      </c>
      <c r="B363" s="9">
        <v>18</v>
      </c>
      <c r="C363" s="10">
        <v>3.1858407079646017E-2</v>
      </c>
      <c r="D363" s="10">
        <v>0.96814159292035395</v>
      </c>
      <c r="E363" s="10">
        <v>1.8789144050104383E-2</v>
      </c>
    </row>
    <row r="364" spans="1:5" x14ac:dyDescent="0.25">
      <c r="A364" s="8" t="s">
        <v>185</v>
      </c>
      <c r="B364" s="9">
        <v>6</v>
      </c>
      <c r="C364" s="10">
        <v>1.0619469026548672E-2</v>
      </c>
      <c r="D364" s="10">
        <v>0.9787610619469026</v>
      </c>
      <c r="E364" s="10">
        <v>6.2630480167014616E-3</v>
      </c>
    </row>
    <row r="365" spans="1:5" x14ac:dyDescent="0.25">
      <c r="A365" s="8" t="s">
        <v>247</v>
      </c>
      <c r="B365" s="9">
        <v>5</v>
      </c>
      <c r="C365" s="10">
        <v>8.8495575221238937E-3</v>
      </c>
      <c r="D365" s="10">
        <v>0.98761061946902651</v>
      </c>
      <c r="E365" s="10">
        <v>5.2192066805845511E-3</v>
      </c>
    </row>
    <row r="366" spans="1:5" x14ac:dyDescent="0.25">
      <c r="A366" s="8" t="s">
        <v>190</v>
      </c>
      <c r="B366" s="9">
        <v>2</v>
      </c>
      <c r="C366" s="10">
        <v>3.5398230088495575E-3</v>
      </c>
      <c r="D366" s="10">
        <v>0.99115044247787609</v>
      </c>
      <c r="E366" s="10">
        <v>2.0876826722338203E-3</v>
      </c>
    </row>
    <row r="367" spans="1:5" x14ac:dyDescent="0.25">
      <c r="A367" s="8" t="s">
        <v>207</v>
      </c>
      <c r="B367" s="9">
        <v>2</v>
      </c>
      <c r="C367" s="10">
        <v>3.5398230088495575E-3</v>
      </c>
      <c r="D367" s="10">
        <v>0.99469026548672568</v>
      </c>
      <c r="E367" s="10">
        <v>2.0876826722338203E-3</v>
      </c>
    </row>
    <row r="368" spans="1:5" x14ac:dyDescent="0.25">
      <c r="A368" s="8" t="s">
        <v>210</v>
      </c>
      <c r="B368" s="9">
        <v>1</v>
      </c>
      <c r="C368" s="10">
        <v>1.7699115044247787E-3</v>
      </c>
      <c r="D368" s="10">
        <v>0.99646017699115041</v>
      </c>
      <c r="E368" s="10">
        <v>1.0438413361169101E-3</v>
      </c>
    </row>
    <row r="369" spans="1:5" x14ac:dyDescent="0.25">
      <c r="A369" s="8" t="s">
        <v>280</v>
      </c>
      <c r="B369" s="9">
        <v>1</v>
      </c>
      <c r="C369" s="10">
        <v>1.7699115044247787E-3</v>
      </c>
      <c r="D369" s="10">
        <v>0.99823008849557526</v>
      </c>
      <c r="E369" s="10">
        <v>1.0438413361169101E-3</v>
      </c>
    </row>
    <row r="370" spans="1:5" x14ac:dyDescent="0.25">
      <c r="A370" s="8" t="s">
        <v>187</v>
      </c>
      <c r="B370" s="9">
        <v>1</v>
      </c>
      <c r="C370" s="10">
        <v>1.7699115044247787E-3</v>
      </c>
      <c r="D370" s="10">
        <v>1</v>
      </c>
      <c r="E370" s="10">
        <v>1.0438413361169101E-3</v>
      </c>
    </row>
    <row r="371" spans="1:5" x14ac:dyDescent="0.25">
      <c r="A371" s="7" t="s">
        <v>154</v>
      </c>
      <c r="B371" s="9">
        <v>265</v>
      </c>
      <c r="C371" s="10">
        <v>1</v>
      </c>
      <c r="D371" s="10"/>
      <c r="E371" s="10">
        <v>0.27661795407098122</v>
      </c>
    </row>
    <row r="372" spans="1:5" x14ac:dyDescent="0.25">
      <c r="A372" s="8" t="s">
        <v>155</v>
      </c>
      <c r="B372" s="9">
        <v>200</v>
      </c>
      <c r="C372" s="10">
        <v>0.75471698113207553</v>
      </c>
      <c r="D372" s="10">
        <v>0.75471698113207553</v>
      </c>
      <c r="E372" s="10">
        <v>0.20876826722338204</v>
      </c>
    </row>
    <row r="373" spans="1:5" x14ac:dyDescent="0.25">
      <c r="A373" s="8" t="s">
        <v>165</v>
      </c>
      <c r="B373" s="9">
        <v>24</v>
      </c>
      <c r="C373" s="10">
        <v>9.056603773584905E-2</v>
      </c>
      <c r="D373" s="10">
        <v>0.84528301886792456</v>
      </c>
      <c r="E373" s="10">
        <v>2.5052192066805846E-2</v>
      </c>
    </row>
    <row r="374" spans="1:5" x14ac:dyDescent="0.25">
      <c r="A374" s="8" t="s">
        <v>153</v>
      </c>
      <c r="B374" s="9">
        <v>17</v>
      </c>
      <c r="C374" s="10">
        <v>6.4150943396226415E-2</v>
      </c>
      <c r="D374" s="10">
        <v>0.90943396226415096</v>
      </c>
      <c r="E374" s="10">
        <v>1.7745302713987474E-2</v>
      </c>
    </row>
    <row r="375" spans="1:5" x14ac:dyDescent="0.25">
      <c r="A375" s="8" t="s">
        <v>131</v>
      </c>
      <c r="B375" s="9">
        <v>9</v>
      </c>
      <c r="C375" s="10">
        <v>3.3962264150943396E-2</v>
      </c>
      <c r="D375" s="10">
        <v>0.94339622641509435</v>
      </c>
      <c r="E375" s="10">
        <v>9.3945720250521916E-3</v>
      </c>
    </row>
    <row r="376" spans="1:5" x14ac:dyDescent="0.25">
      <c r="A376" s="8" t="s">
        <v>203</v>
      </c>
      <c r="B376" s="9">
        <v>6</v>
      </c>
      <c r="C376" s="10">
        <v>2.2641509433962263E-2</v>
      </c>
      <c r="D376" s="10">
        <v>0.96603773584905661</v>
      </c>
      <c r="E376" s="10">
        <v>6.2630480167014616E-3</v>
      </c>
    </row>
    <row r="377" spans="1:5" x14ac:dyDescent="0.25">
      <c r="A377" s="8" t="s">
        <v>195</v>
      </c>
      <c r="B377" s="9">
        <v>3</v>
      </c>
      <c r="C377" s="10">
        <v>1.1320754716981131E-2</v>
      </c>
      <c r="D377" s="10">
        <v>0.97735849056603774</v>
      </c>
      <c r="E377" s="10">
        <v>3.1315240083507308E-3</v>
      </c>
    </row>
    <row r="378" spans="1:5" x14ac:dyDescent="0.25">
      <c r="A378" s="8" t="s">
        <v>226</v>
      </c>
      <c r="B378" s="9">
        <v>3</v>
      </c>
      <c r="C378" s="10">
        <v>1.1320754716981131E-2</v>
      </c>
      <c r="D378" s="10">
        <v>0.98867924528301887</v>
      </c>
      <c r="E378" s="10">
        <v>3.1315240083507308E-3</v>
      </c>
    </row>
    <row r="379" spans="1:5" x14ac:dyDescent="0.25">
      <c r="A379" s="8" t="s">
        <v>181</v>
      </c>
      <c r="B379" s="9">
        <v>1</v>
      </c>
      <c r="C379" s="10">
        <v>3.7735849056603774E-3</v>
      </c>
      <c r="D379" s="10">
        <v>0.99245283018867925</v>
      </c>
      <c r="E379" s="10">
        <v>1.0438413361169101E-3</v>
      </c>
    </row>
    <row r="380" spans="1:5" x14ac:dyDescent="0.25">
      <c r="A380" s="8" t="s">
        <v>426</v>
      </c>
      <c r="B380" s="9">
        <v>1</v>
      </c>
      <c r="C380" s="10">
        <v>3.7735849056603774E-3</v>
      </c>
      <c r="D380" s="10">
        <v>0.99622641509433962</v>
      </c>
      <c r="E380" s="10">
        <v>1.0438413361169101E-3</v>
      </c>
    </row>
    <row r="381" spans="1:5" x14ac:dyDescent="0.25">
      <c r="A381" s="8" t="s">
        <v>219</v>
      </c>
      <c r="B381" s="9">
        <v>1</v>
      </c>
      <c r="C381" s="10">
        <v>3.7735849056603774E-3</v>
      </c>
      <c r="D381" s="10">
        <v>1</v>
      </c>
      <c r="E381" s="10">
        <v>1.0438413361169101E-3</v>
      </c>
    </row>
    <row r="382" spans="1:5" x14ac:dyDescent="0.25">
      <c r="A382" s="7" t="s">
        <v>163</v>
      </c>
      <c r="B382" s="9">
        <v>99</v>
      </c>
      <c r="C382" s="10">
        <v>1</v>
      </c>
      <c r="D382" s="10"/>
      <c r="E382" s="10">
        <v>0.10334029227557412</v>
      </c>
    </row>
    <row r="383" spans="1:5" x14ac:dyDescent="0.25">
      <c r="A383" s="8" t="s">
        <v>162</v>
      </c>
      <c r="B383" s="9">
        <v>21</v>
      </c>
      <c r="C383" s="10">
        <v>0.21212121212121213</v>
      </c>
      <c r="D383" s="10">
        <v>0.21212121212121213</v>
      </c>
      <c r="E383" s="10">
        <v>2.1920668058455117E-2</v>
      </c>
    </row>
    <row r="384" spans="1:5" x14ac:dyDescent="0.25">
      <c r="A384" s="8" t="s">
        <v>143</v>
      </c>
      <c r="B384" s="9">
        <v>19</v>
      </c>
      <c r="C384" s="10">
        <v>0.19191919191919191</v>
      </c>
      <c r="D384" s="10">
        <v>0.40404040404040403</v>
      </c>
      <c r="E384" s="10">
        <v>1.9832985386221295E-2</v>
      </c>
    </row>
    <row r="385" spans="1:5" x14ac:dyDescent="0.25">
      <c r="A385" s="8" t="s">
        <v>184</v>
      </c>
      <c r="B385" s="9">
        <v>16</v>
      </c>
      <c r="C385" s="10">
        <v>0.16161616161616163</v>
      </c>
      <c r="D385" s="10">
        <v>0.56565656565656564</v>
      </c>
      <c r="E385" s="10">
        <v>1.6701461377870562E-2</v>
      </c>
    </row>
    <row r="386" spans="1:5" x14ac:dyDescent="0.25">
      <c r="A386" s="8" t="s">
        <v>173</v>
      </c>
      <c r="B386" s="9">
        <v>11</v>
      </c>
      <c r="C386" s="10">
        <v>0.1111111111111111</v>
      </c>
      <c r="D386" s="10">
        <v>0.6767676767676768</v>
      </c>
      <c r="E386" s="10">
        <v>1.1482254697286013E-2</v>
      </c>
    </row>
    <row r="387" spans="1:5" x14ac:dyDescent="0.25">
      <c r="A387" s="8" t="s">
        <v>129</v>
      </c>
      <c r="B387" s="9">
        <v>8</v>
      </c>
      <c r="C387" s="10">
        <v>8.0808080808080815E-2</v>
      </c>
      <c r="D387" s="10">
        <v>0.75757575757575757</v>
      </c>
      <c r="E387" s="10">
        <v>8.350730688935281E-3</v>
      </c>
    </row>
    <row r="388" spans="1:5" x14ac:dyDescent="0.25">
      <c r="A388" s="8" t="s">
        <v>201</v>
      </c>
      <c r="B388" s="9">
        <v>7</v>
      </c>
      <c r="C388" s="10">
        <v>7.0707070707070704E-2</v>
      </c>
      <c r="D388" s="10">
        <v>0.82828282828282829</v>
      </c>
      <c r="E388" s="10">
        <v>7.3068893528183713E-3</v>
      </c>
    </row>
    <row r="389" spans="1:5" x14ac:dyDescent="0.25">
      <c r="A389" s="8" t="s">
        <v>192</v>
      </c>
      <c r="B389" s="9">
        <v>7</v>
      </c>
      <c r="C389" s="10">
        <v>7.0707070707070704E-2</v>
      </c>
      <c r="D389" s="10">
        <v>0.89898989898989901</v>
      </c>
      <c r="E389" s="10">
        <v>7.3068893528183713E-3</v>
      </c>
    </row>
    <row r="390" spans="1:5" x14ac:dyDescent="0.25">
      <c r="A390" s="8" t="s">
        <v>251</v>
      </c>
      <c r="B390" s="9">
        <v>3</v>
      </c>
      <c r="C390" s="10">
        <v>3.0303030303030304E-2</v>
      </c>
      <c r="D390" s="10">
        <v>0.92929292929292928</v>
      </c>
      <c r="E390" s="10">
        <v>3.1315240083507308E-3</v>
      </c>
    </row>
    <row r="391" spans="1:5" x14ac:dyDescent="0.25">
      <c r="A391" s="8" t="s">
        <v>215</v>
      </c>
      <c r="B391" s="9">
        <v>3</v>
      </c>
      <c r="C391" s="10">
        <v>3.0303030303030304E-2</v>
      </c>
      <c r="D391" s="10">
        <v>0.95959595959595956</v>
      </c>
      <c r="E391" s="10">
        <v>3.1315240083507308E-3</v>
      </c>
    </row>
    <row r="392" spans="1:5" x14ac:dyDescent="0.25">
      <c r="A392" s="8" t="s">
        <v>248</v>
      </c>
      <c r="B392" s="9">
        <v>1</v>
      </c>
      <c r="C392" s="10">
        <v>1.0101010101010102E-2</v>
      </c>
      <c r="D392" s="10">
        <v>0.96969696969696972</v>
      </c>
      <c r="E392" s="10">
        <v>1.0438413361169101E-3</v>
      </c>
    </row>
    <row r="393" spans="1:5" x14ac:dyDescent="0.25">
      <c r="A393" s="8" t="s">
        <v>261</v>
      </c>
      <c r="B393" s="9">
        <v>1</v>
      </c>
      <c r="C393" s="10">
        <v>1.0101010101010102E-2</v>
      </c>
      <c r="D393" s="10">
        <v>0.97979797979797978</v>
      </c>
      <c r="E393" s="10">
        <v>1.0438413361169101E-3</v>
      </c>
    </row>
    <row r="394" spans="1:5" x14ac:dyDescent="0.25">
      <c r="A394" s="8" t="s">
        <v>236</v>
      </c>
      <c r="B394" s="9">
        <v>1</v>
      </c>
      <c r="C394" s="10">
        <v>1.0101010101010102E-2</v>
      </c>
      <c r="D394" s="10">
        <v>0.98989898989898994</v>
      </c>
      <c r="E394" s="10">
        <v>1.0438413361169101E-3</v>
      </c>
    </row>
    <row r="395" spans="1:5" x14ac:dyDescent="0.25">
      <c r="A395" s="8" t="s">
        <v>277</v>
      </c>
      <c r="B395" s="9">
        <v>1</v>
      </c>
      <c r="C395" s="10">
        <v>1.0101010101010102E-2</v>
      </c>
      <c r="D395" s="10">
        <v>1</v>
      </c>
      <c r="E395" s="10">
        <v>1.0438413361169101E-3</v>
      </c>
    </row>
    <row r="396" spans="1:5" x14ac:dyDescent="0.25">
      <c r="A396" s="7" t="s">
        <v>161</v>
      </c>
      <c r="B396" s="9">
        <v>24</v>
      </c>
      <c r="C396" s="10">
        <v>1</v>
      </c>
      <c r="D396" s="10"/>
      <c r="E396" s="10">
        <v>2.5052192066805846E-2</v>
      </c>
    </row>
    <row r="397" spans="1:5" x14ac:dyDescent="0.25">
      <c r="A397" s="8" t="s">
        <v>220</v>
      </c>
      <c r="B397" s="9">
        <v>8</v>
      </c>
      <c r="C397" s="10">
        <v>0.33333333333333331</v>
      </c>
      <c r="D397" s="10">
        <v>0.33333333333333331</v>
      </c>
      <c r="E397" s="10">
        <v>8.350730688935281E-3</v>
      </c>
    </row>
    <row r="398" spans="1:5" x14ac:dyDescent="0.25">
      <c r="A398" s="8" t="s">
        <v>232</v>
      </c>
      <c r="B398" s="9">
        <v>5</v>
      </c>
      <c r="C398" s="10">
        <v>0.20833333333333334</v>
      </c>
      <c r="D398" s="10">
        <v>0.54166666666666663</v>
      </c>
      <c r="E398" s="10">
        <v>5.2192066805845511E-3</v>
      </c>
    </row>
    <row r="399" spans="1:5" x14ac:dyDescent="0.25">
      <c r="A399" s="8" t="s">
        <v>193</v>
      </c>
      <c r="B399" s="9">
        <v>4</v>
      </c>
      <c r="C399" s="10">
        <v>0.16666666666666666</v>
      </c>
      <c r="D399" s="10">
        <v>0.70833333333333337</v>
      </c>
      <c r="E399" s="10">
        <v>4.1753653444676405E-3</v>
      </c>
    </row>
    <row r="400" spans="1:5" x14ac:dyDescent="0.25">
      <c r="A400" s="8" t="s">
        <v>180</v>
      </c>
      <c r="B400" s="9">
        <v>2</v>
      </c>
      <c r="C400" s="10">
        <v>8.3333333333333329E-2</v>
      </c>
      <c r="D400" s="10">
        <v>0.79166666666666663</v>
      </c>
      <c r="E400" s="10">
        <v>2.0876826722338203E-3</v>
      </c>
    </row>
    <row r="401" spans="1:5" x14ac:dyDescent="0.25">
      <c r="A401" s="8" t="s">
        <v>160</v>
      </c>
      <c r="B401" s="9">
        <v>1</v>
      </c>
      <c r="C401" s="10">
        <v>4.1666666666666664E-2</v>
      </c>
      <c r="D401" s="10">
        <v>0.83333333333333337</v>
      </c>
      <c r="E401" s="10">
        <v>1.0438413361169101E-3</v>
      </c>
    </row>
    <row r="402" spans="1:5" x14ac:dyDescent="0.25">
      <c r="A402" s="8" t="s">
        <v>246</v>
      </c>
      <c r="B402" s="9">
        <v>1</v>
      </c>
      <c r="C402" s="10">
        <v>4.1666666666666664E-2</v>
      </c>
      <c r="D402" s="10">
        <v>0.875</v>
      </c>
      <c r="E402" s="10">
        <v>1.0438413361169101E-3</v>
      </c>
    </row>
    <row r="403" spans="1:5" x14ac:dyDescent="0.25">
      <c r="A403" s="8" t="s">
        <v>197</v>
      </c>
      <c r="B403" s="9">
        <v>1</v>
      </c>
      <c r="C403" s="10">
        <v>4.1666666666666664E-2</v>
      </c>
      <c r="D403" s="10">
        <v>0.91666666666666663</v>
      </c>
      <c r="E403" s="10">
        <v>1.0438413361169101E-3</v>
      </c>
    </row>
    <row r="404" spans="1:5" x14ac:dyDescent="0.25">
      <c r="A404" s="8" t="s">
        <v>200</v>
      </c>
      <c r="B404" s="9">
        <v>1</v>
      </c>
      <c r="C404" s="10">
        <v>4.1666666666666664E-2</v>
      </c>
      <c r="D404" s="10">
        <v>0.95833333333333337</v>
      </c>
      <c r="E404" s="10">
        <v>1.0438413361169101E-3</v>
      </c>
    </row>
    <row r="405" spans="1:5" x14ac:dyDescent="0.25">
      <c r="A405" s="8" t="s">
        <v>278</v>
      </c>
      <c r="B405" s="9">
        <v>1</v>
      </c>
      <c r="C405" s="10">
        <v>4.1666666666666664E-2</v>
      </c>
      <c r="D405" s="10">
        <v>1</v>
      </c>
      <c r="E405" s="10">
        <v>1.0438413361169101E-3</v>
      </c>
    </row>
    <row r="406" spans="1:5" x14ac:dyDescent="0.25">
      <c r="A406" s="7" t="s">
        <v>171</v>
      </c>
      <c r="B406" s="9">
        <v>5</v>
      </c>
      <c r="C406" s="10">
        <v>1</v>
      </c>
      <c r="D406" s="10"/>
      <c r="E406" s="10">
        <v>5.2192066805845511E-3</v>
      </c>
    </row>
    <row r="407" spans="1:5" x14ac:dyDescent="0.25">
      <c r="A407" s="8" t="s">
        <v>198</v>
      </c>
      <c r="B407" s="9">
        <v>2</v>
      </c>
      <c r="C407" s="10">
        <v>0.4</v>
      </c>
      <c r="D407" s="10">
        <v>0.4</v>
      </c>
      <c r="E407" s="10">
        <v>2.0876826722338203E-3</v>
      </c>
    </row>
    <row r="408" spans="1:5" x14ac:dyDescent="0.25">
      <c r="A408" s="8" t="s">
        <v>266</v>
      </c>
      <c r="B408" s="9">
        <v>1</v>
      </c>
      <c r="C408" s="10">
        <v>0.2</v>
      </c>
      <c r="D408" s="10">
        <v>0.6</v>
      </c>
      <c r="E408" s="10">
        <v>1.0438413361169101E-3</v>
      </c>
    </row>
    <row r="409" spans="1:5" x14ac:dyDescent="0.25">
      <c r="A409" s="8" t="s">
        <v>279</v>
      </c>
      <c r="B409" s="9">
        <v>1</v>
      </c>
      <c r="C409" s="10">
        <v>0.2</v>
      </c>
      <c r="D409" s="10">
        <v>0.8</v>
      </c>
      <c r="E409" s="10">
        <v>1.0438413361169101E-3</v>
      </c>
    </row>
    <row r="410" spans="1:5" x14ac:dyDescent="0.25">
      <c r="A410" s="8" t="s">
        <v>202</v>
      </c>
      <c r="B410" s="9">
        <v>1</v>
      </c>
      <c r="C410" s="10">
        <v>0.2</v>
      </c>
      <c r="D410" s="10">
        <v>1</v>
      </c>
      <c r="E410" s="10">
        <v>1.0438413361169101E-3</v>
      </c>
    </row>
    <row r="411" spans="1:5" x14ac:dyDescent="0.25">
      <c r="A411" s="6" t="s">
        <v>275</v>
      </c>
      <c r="B411" s="9">
        <v>453</v>
      </c>
      <c r="C411" s="10"/>
      <c r="D411" s="10"/>
      <c r="E411" s="10">
        <v>1</v>
      </c>
    </row>
    <row r="412" spans="1:5" x14ac:dyDescent="0.25">
      <c r="A412" s="7" t="s">
        <v>154</v>
      </c>
      <c r="B412" s="9">
        <v>279</v>
      </c>
      <c r="C412" s="10">
        <v>1</v>
      </c>
      <c r="D412" s="10"/>
      <c r="E412" s="10">
        <v>0.61589403973509937</v>
      </c>
    </row>
    <row r="413" spans="1:5" x14ac:dyDescent="0.25">
      <c r="A413" s="8" t="s">
        <v>155</v>
      </c>
      <c r="B413" s="9">
        <v>131</v>
      </c>
      <c r="C413" s="10">
        <v>0.46953405017921146</v>
      </c>
      <c r="D413" s="10">
        <v>0.46953405017921146</v>
      </c>
      <c r="E413" s="10">
        <v>0.28918322295805737</v>
      </c>
    </row>
    <row r="414" spans="1:5" x14ac:dyDescent="0.25">
      <c r="A414" s="8" t="s">
        <v>153</v>
      </c>
      <c r="B414" s="9">
        <v>106</v>
      </c>
      <c r="C414" s="10">
        <v>0.37992831541218636</v>
      </c>
      <c r="D414" s="10">
        <v>0.84946236559139787</v>
      </c>
      <c r="E414" s="10">
        <v>0.23399558498896247</v>
      </c>
    </row>
    <row r="415" spans="1:5" x14ac:dyDescent="0.25">
      <c r="A415" s="8" t="s">
        <v>203</v>
      </c>
      <c r="B415" s="9">
        <v>17</v>
      </c>
      <c r="C415" s="10">
        <v>6.093189964157706E-2</v>
      </c>
      <c r="D415" s="10">
        <v>0.91039426523297495</v>
      </c>
      <c r="E415" s="10">
        <v>3.7527593818984545E-2</v>
      </c>
    </row>
    <row r="416" spans="1:5" x14ac:dyDescent="0.25">
      <c r="A416" s="8" t="s">
        <v>195</v>
      </c>
      <c r="B416" s="9">
        <v>16</v>
      </c>
      <c r="C416" s="10">
        <v>5.7347670250896057E-2</v>
      </c>
      <c r="D416" s="10">
        <v>0.967741935483871</v>
      </c>
      <c r="E416" s="10">
        <v>3.5320088300220751E-2</v>
      </c>
    </row>
    <row r="417" spans="1:5" x14ac:dyDescent="0.25">
      <c r="A417" s="8" t="s">
        <v>131</v>
      </c>
      <c r="B417" s="9">
        <v>3</v>
      </c>
      <c r="C417" s="10">
        <v>1.0752688172043012E-2</v>
      </c>
      <c r="D417" s="10">
        <v>0.978494623655914</v>
      </c>
      <c r="E417" s="10">
        <v>6.6225165562913907E-3</v>
      </c>
    </row>
    <row r="418" spans="1:5" x14ac:dyDescent="0.25">
      <c r="A418" s="8" t="s">
        <v>165</v>
      </c>
      <c r="B418" s="9">
        <v>3</v>
      </c>
      <c r="C418" s="10">
        <v>1.0752688172043012E-2</v>
      </c>
      <c r="D418" s="10">
        <v>0.989247311827957</v>
      </c>
      <c r="E418" s="10">
        <v>6.6225165562913907E-3</v>
      </c>
    </row>
    <row r="419" spans="1:5" x14ac:dyDescent="0.25">
      <c r="A419" s="8" t="s">
        <v>270</v>
      </c>
      <c r="B419" s="9">
        <v>2</v>
      </c>
      <c r="C419" s="10">
        <v>7.1684587813620072E-3</v>
      </c>
      <c r="D419" s="10">
        <v>0.99641577060931896</v>
      </c>
      <c r="E419" s="10">
        <v>4.4150110375275938E-3</v>
      </c>
    </row>
    <row r="420" spans="1:5" x14ac:dyDescent="0.25">
      <c r="A420" s="8" t="s">
        <v>285</v>
      </c>
      <c r="B420" s="9">
        <v>1</v>
      </c>
      <c r="C420" s="10">
        <v>3.5842293906810036E-3</v>
      </c>
      <c r="D420" s="10">
        <v>1</v>
      </c>
      <c r="E420" s="10">
        <v>2.2075055187637969E-3</v>
      </c>
    </row>
    <row r="421" spans="1:5" x14ac:dyDescent="0.25">
      <c r="A421" s="7" t="s">
        <v>159</v>
      </c>
      <c r="B421" s="9">
        <v>93</v>
      </c>
      <c r="C421" s="10">
        <v>1</v>
      </c>
      <c r="D421" s="10"/>
      <c r="E421" s="10">
        <v>0.20529801324503311</v>
      </c>
    </row>
    <row r="422" spans="1:5" x14ac:dyDescent="0.25">
      <c r="A422" s="8" t="s">
        <v>169</v>
      </c>
      <c r="B422" s="9">
        <v>75</v>
      </c>
      <c r="C422" s="10">
        <v>0.80645161290322576</v>
      </c>
      <c r="D422" s="10">
        <v>0.80645161290322576</v>
      </c>
      <c r="E422" s="10">
        <v>0.16556291390728478</v>
      </c>
    </row>
    <row r="423" spans="1:5" x14ac:dyDescent="0.25">
      <c r="A423" s="8" t="s">
        <v>158</v>
      </c>
      <c r="B423" s="9">
        <v>6</v>
      </c>
      <c r="C423" s="10">
        <v>6.4516129032258063E-2</v>
      </c>
      <c r="D423" s="10">
        <v>0.87096774193548387</v>
      </c>
      <c r="E423" s="10">
        <v>1.3245033112582781E-2</v>
      </c>
    </row>
    <row r="424" spans="1:5" x14ac:dyDescent="0.25">
      <c r="A424" s="8" t="s">
        <v>185</v>
      </c>
      <c r="B424" s="9">
        <v>5</v>
      </c>
      <c r="C424" s="10">
        <v>5.3763440860215055E-2</v>
      </c>
      <c r="D424" s="10">
        <v>0.92473118279569888</v>
      </c>
      <c r="E424" s="10">
        <v>1.1037527593818985E-2</v>
      </c>
    </row>
    <row r="425" spans="1:5" x14ac:dyDescent="0.25">
      <c r="A425" s="8" t="s">
        <v>217</v>
      </c>
      <c r="B425" s="9">
        <v>3</v>
      </c>
      <c r="C425" s="10">
        <v>3.2258064516129031E-2</v>
      </c>
      <c r="D425" s="10">
        <v>0.956989247311828</v>
      </c>
      <c r="E425" s="10">
        <v>6.6225165562913907E-3</v>
      </c>
    </row>
    <row r="426" spans="1:5" x14ac:dyDescent="0.25">
      <c r="A426" s="8" t="s">
        <v>210</v>
      </c>
      <c r="B426" s="9">
        <v>3</v>
      </c>
      <c r="C426" s="10">
        <v>3.2258064516129031E-2</v>
      </c>
      <c r="D426" s="10">
        <v>0.989247311827957</v>
      </c>
      <c r="E426" s="10">
        <v>6.6225165562913907E-3</v>
      </c>
    </row>
    <row r="427" spans="1:5" x14ac:dyDescent="0.25">
      <c r="A427" s="8" t="s">
        <v>190</v>
      </c>
      <c r="B427" s="9">
        <v>1</v>
      </c>
      <c r="C427" s="10">
        <v>1.0752688172043012E-2</v>
      </c>
      <c r="D427" s="10">
        <v>1</v>
      </c>
      <c r="E427" s="10">
        <v>2.2075055187637969E-3</v>
      </c>
    </row>
    <row r="428" spans="1:5" x14ac:dyDescent="0.25">
      <c r="A428" s="7" t="s">
        <v>163</v>
      </c>
      <c r="B428" s="9">
        <v>56</v>
      </c>
      <c r="C428" s="10">
        <v>1</v>
      </c>
      <c r="D428" s="10"/>
      <c r="E428" s="10">
        <v>0.12362030905077263</v>
      </c>
    </row>
    <row r="429" spans="1:5" x14ac:dyDescent="0.25">
      <c r="A429" s="8" t="s">
        <v>184</v>
      </c>
      <c r="B429" s="9">
        <v>28</v>
      </c>
      <c r="C429" s="10">
        <v>0.5</v>
      </c>
      <c r="D429" s="10">
        <v>0.5</v>
      </c>
      <c r="E429" s="10">
        <v>6.1810154525386317E-2</v>
      </c>
    </row>
    <row r="430" spans="1:5" x14ac:dyDescent="0.25">
      <c r="A430" s="8" t="s">
        <v>269</v>
      </c>
      <c r="B430" s="9">
        <v>5</v>
      </c>
      <c r="C430" s="10">
        <v>8.9285714285714288E-2</v>
      </c>
      <c r="D430" s="10">
        <v>0.5892857142857143</v>
      </c>
      <c r="E430" s="10">
        <v>1.1037527593818985E-2</v>
      </c>
    </row>
    <row r="431" spans="1:5" x14ac:dyDescent="0.25">
      <c r="A431" s="8" t="s">
        <v>162</v>
      </c>
      <c r="B431" s="9">
        <v>5</v>
      </c>
      <c r="C431" s="10">
        <v>8.9285714285714288E-2</v>
      </c>
      <c r="D431" s="10">
        <v>0.6785714285714286</v>
      </c>
      <c r="E431" s="10">
        <v>1.1037527593818985E-2</v>
      </c>
    </row>
    <row r="432" spans="1:5" x14ac:dyDescent="0.25">
      <c r="A432" s="8" t="s">
        <v>153</v>
      </c>
      <c r="B432" s="9">
        <v>4</v>
      </c>
      <c r="C432" s="10">
        <v>7.1428571428571425E-2</v>
      </c>
      <c r="D432" s="10">
        <v>0.75</v>
      </c>
      <c r="E432" s="10">
        <v>8.8300220750551876E-3</v>
      </c>
    </row>
    <row r="433" spans="1:5" x14ac:dyDescent="0.25">
      <c r="A433" s="8" t="s">
        <v>173</v>
      </c>
      <c r="B433" s="9">
        <v>4</v>
      </c>
      <c r="C433" s="10">
        <v>7.1428571428571425E-2</v>
      </c>
      <c r="D433" s="10">
        <v>0.8214285714285714</v>
      </c>
      <c r="E433" s="10">
        <v>8.8300220750551876E-3</v>
      </c>
    </row>
    <row r="434" spans="1:5" x14ac:dyDescent="0.25">
      <c r="A434" s="8" t="s">
        <v>182</v>
      </c>
      <c r="B434" s="9">
        <v>2</v>
      </c>
      <c r="C434" s="10">
        <v>3.5714285714285712E-2</v>
      </c>
      <c r="D434" s="10">
        <v>0.8571428571428571</v>
      </c>
      <c r="E434" s="10">
        <v>4.4150110375275938E-3</v>
      </c>
    </row>
    <row r="435" spans="1:5" x14ac:dyDescent="0.25">
      <c r="A435" s="8" t="s">
        <v>143</v>
      </c>
      <c r="B435" s="9">
        <v>2</v>
      </c>
      <c r="C435" s="10">
        <v>3.5714285714285712E-2</v>
      </c>
      <c r="D435" s="10">
        <v>0.8928571428571429</v>
      </c>
      <c r="E435" s="10">
        <v>4.4150110375275938E-3</v>
      </c>
    </row>
    <row r="436" spans="1:5" x14ac:dyDescent="0.25">
      <c r="A436" s="8" t="s">
        <v>251</v>
      </c>
      <c r="B436" s="9">
        <v>2</v>
      </c>
      <c r="C436" s="10">
        <v>3.5714285714285712E-2</v>
      </c>
      <c r="D436" s="10">
        <v>0.9285714285714286</v>
      </c>
      <c r="E436" s="10">
        <v>4.4150110375275938E-3</v>
      </c>
    </row>
    <row r="437" spans="1:5" x14ac:dyDescent="0.25">
      <c r="A437" s="8" t="s">
        <v>286</v>
      </c>
      <c r="B437" s="9">
        <v>1</v>
      </c>
      <c r="C437" s="10">
        <v>1.7857142857142856E-2</v>
      </c>
      <c r="D437" s="10">
        <v>0.9464285714285714</v>
      </c>
      <c r="E437" s="10">
        <v>2.2075055187637969E-3</v>
      </c>
    </row>
    <row r="438" spans="1:5" x14ac:dyDescent="0.25">
      <c r="A438" s="8" t="s">
        <v>201</v>
      </c>
      <c r="B438" s="9">
        <v>1</v>
      </c>
      <c r="C438" s="10">
        <v>1.7857142857142856E-2</v>
      </c>
      <c r="D438" s="10">
        <v>0.9642857142857143</v>
      </c>
      <c r="E438" s="10">
        <v>2.2075055187637969E-3</v>
      </c>
    </row>
    <row r="439" spans="1:5" x14ac:dyDescent="0.25">
      <c r="A439" s="8" t="s">
        <v>196</v>
      </c>
      <c r="B439" s="9">
        <v>1</v>
      </c>
      <c r="C439" s="10">
        <v>1.7857142857142856E-2</v>
      </c>
      <c r="D439" s="10">
        <v>0.9821428571428571</v>
      </c>
      <c r="E439" s="10">
        <v>2.2075055187637969E-3</v>
      </c>
    </row>
    <row r="440" spans="1:5" x14ac:dyDescent="0.25">
      <c r="A440" s="8" t="s">
        <v>215</v>
      </c>
      <c r="B440" s="9">
        <v>1</v>
      </c>
      <c r="C440" s="10">
        <v>1.7857142857142856E-2</v>
      </c>
      <c r="D440" s="10">
        <v>1</v>
      </c>
      <c r="E440" s="10">
        <v>2.2075055187637969E-3</v>
      </c>
    </row>
    <row r="441" spans="1:5" x14ac:dyDescent="0.25">
      <c r="A441" s="7" t="s">
        <v>161</v>
      </c>
      <c r="B441" s="9">
        <v>19</v>
      </c>
      <c r="C441" s="10">
        <v>1</v>
      </c>
      <c r="D441" s="10"/>
      <c r="E441" s="10">
        <v>4.194260485651214E-2</v>
      </c>
    </row>
    <row r="442" spans="1:5" x14ac:dyDescent="0.25">
      <c r="A442" s="8" t="s">
        <v>232</v>
      </c>
      <c r="B442" s="9">
        <v>8</v>
      </c>
      <c r="C442" s="10">
        <v>0.42105263157894735</v>
      </c>
      <c r="D442" s="10">
        <v>0.42105263157894735</v>
      </c>
      <c r="E442" s="10">
        <v>1.7660044150110375E-2</v>
      </c>
    </row>
    <row r="443" spans="1:5" x14ac:dyDescent="0.25">
      <c r="A443" s="8" t="s">
        <v>197</v>
      </c>
      <c r="B443" s="9">
        <v>4</v>
      </c>
      <c r="C443" s="10">
        <v>0.21052631578947367</v>
      </c>
      <c r="D443" s="10">
        <v>0.63157894736842102</v>
      </c>
      <c r="E443" s="10">
        <v>8.8300220750551876E-3</v>
      </c>
    </row>
    <row r="444" spans="1:5" x14ac:dyDescent="0.25">
      <c r="A444" s="8" t="s">
        <v>220</v>
      </c>
      <c r="B444" s="9">
        <v>3</v>
      </c>
      <c r="C444" s="10">
        <v>0.15789473684210525</v>
      </c>
      <c r="D444" s="10">
        <v>0.78947368421052633</v>
      </c>
      <c r="E444" s="10">
        <v>6.6225165562913907E-3</v>
      </c>
    </row>
    <row r="445" spans="1:5" x14ac:dyDescent="0.25">
      <c r="A445" s="8" t="s">
        <v>193</v>
      </c>
      <c r="B445" s="9">
        <v>2</v>
      </c>
      <c r="C445" s="10">
        <v>0.10526315789473684</v>
      </c>
      <c r="D445" s="10">
        <v>0.89473684210526316</v>
      </c>
      <c r="E445" s="10">
        <v>4.4150110375275938E-3</v>
      </c>
    </row>
    <row r="446" spans="1:5" x14ac:dyDescent="0.25">
      <c r="A446" s="8" t="s">
        <v>180</v>
      </c>
      <c r="B446" s="9">
        <v>1</v>
      </c>
      <c r="C446" s="10">
        <v>5.2631578947368418E-2</v>
      </c>
      <c r="D446" s="10">
        <v>0.94736842105263153</v>
      </c>
      <c r="E446" s="10">
        <v>2.2075055187637969E-3</v>
      </c>
    </row>
    <row r="447" spans="1:5" x14ac:dyDescent="0.25">
      <c r="A447" s="8" t="s">
        <v>237</v>
      </c>
      <c r="B447" s="9">
        <v>1</v>
      </c>
      <c r="C447" s="10">
        <v>5.2631578947368418E-2</v>
      </c>
      <c r="D447" s="10">
        <v>1</v>
      </c>
      <c r="E447" s="10">
        <v>2.2075055187637969E-3</v>
      </c>
    </row>
    <row r="448" spans="1:5" x14ac:dyDescent="0.25">
      <c r="A448" s="7" t="s">
        <v>171</v>
      </c>
      <c r="B448" s="9">
        <v>6</v>
      </c>
      <c r="C448" s="10">
        <v>1</v>
      </c>
      <c r="D448" s="10"/>
      <c r="E448" s="10">
        <v>1.3245033112582781E-2</v>
      </c>
    </row>
    <row r="449" spans="1:5" x14ac:dyDescent="0.25">
      <c r="A449" s="8" t="s">
        <v>228</v>
      </c>
      <c r="B449" s="9">
        <v>3</v>
      </c>
      <c r="C449" s="10">
        <v>0.5</v>
      </c>
      <c r="D449" s="10">
        <v>0.5</v>
      </c>
      <c r="E449" s="10">
        <v>6.6225165562913907E-3</v>
      </c>
    </row>
    <row r="450" spans="1:5" x14ac:dyDescent="0.25">
      <c r="A450" s="8" t="s">
        <v>198</v>
      </c>
      <c r="B450" s="9">
        <v>3</v>
      </c>
      <c r="C450" s="10">
        <v>0.5</v>
      </c>
      <c r="D450" s="10">
        <v>1</v>
      </c>
      <c r="E450" s="10">
        <v>6.6225165562913907E-3</v>
      </c>
    </row>
    <row r="451" spans="1:5" x14ac:dyDescent="0.25">
      <c r="A451" s="6" t="s">
        <v>123</v>
      </c>
      <c r="B451" s="9">
        <v>535</v>
      </c>
      <c r="C451" s="10"/>
      <c r="D451" s="10"/>
      <c r="E451" s="10">
        <v>1</v>
      </c>
    </row>
    <row r="452" spans="1:5" x14ac:dyDescent="0.25">
      <c r="A452" s="7" t="s">
        <v>154</v>
      </c>
      <c r="B452" s="9">
        <v>260</v>
      </c>
      <c r="C452" s="10">
        <v>1</v>
      </c>
      <c r="D452" s="10"/>
      <c r="E452" s="10">
        <v>0.48598130841121495</v>
      </c>
    </row>
    <row r="453" spans="1:5" x14ac:dyDescent="0.25">
      <c r="A453" s="8" t="s">
        <v>155</v>
      </c>
      <c r="B453" s="9">
        <v>97</v>
      </c>
      <c r="C453" s="10">
        <v>0.37307692307692308</v>
      </c>
      <c r="D453" s="10">
        <v>0.37307692307692308</v>
      </c>
      <c r="E453" s="10">
        <v>0.18130841121495328</v>
      </c>
    </row>
    <row r="454" spans="1:5" x14ac:dyDescent="0.25">
      <c r="A454" s="8" t="s">
        <v>153</v>
      </c>
      <c r="B454" s="9">
        <v>94</v>
      </c>
      <c r="C454" s="10">
        <v>0.36153846153846153</v>
      </c>
      <c r="D454" s="10">
        <v>0.73461538461538467</v>
      </c>
      <c r="E454" s="10">
        <v>0.17570093457943925</v>
      </c>
    </row>
    <row r="455" spans="1:5" x14ac:dyDescent="0.25">
      <c r="A455" s="8" t="s">
        <v>131</v>
      </c>
      <c r="B455" s="9">
        <v>25</v>
      </c>
      <c r="C455" s="10">
        <v>9.6153846153846159E-2</v>
      </c>
      <c r="D455" s="10">
        <v>0.83076923076923082</v>
      </c>
      <c r="E455" s="10">
        <v>4.6728971962616821E-2</v>
      </c>
    </row>
    <row r="456" spans="1:5" x14ac:dyDescent="0.25">
      <c r="A456" s="8" t="s">
        <v>165</v>
      </c>
      <c r="B456" s="9">
        <v>16</v>
      </c>
      <c r="C456" s="10">
        <v>6.1538461538461542E-2</v>
      </c>
      <c r="D456" s="10">
        <v>0.89230769230769236</v>
      </c>
      <c r="E456" s="10">
        <v>2.9906542056074768E-2</v>
      </c>
    </row>
    <row r="457" spans="1:5" x14ac:dyDescent="0.25">
      <c r="A457" s="8" t="s">
        <v>203</v>
      </c>
      <c r="B457" s="9">
        <v>13</v>
      </c>
      <c r="C457" s="10">
        <v>0.05</v>
      </c>
      <c r="D457" s="10">
        <v>0.94230769230769229</v>
      </c>
      <c r="E457" s="10">
        <v>2.4299065420560748E-2</v>
      </c>
    </row>
    <row r="458" spans="1:5" x14ac:dyDescent="0.25">
      <c r="A458" s="8" t="s">
        <v>195</v>
      </c>
      <c r="B458" s="9">
        <v>5</v>
      </c>
      <c r="C458" s="10">
        <v>1.9230769230769232E-2</v>
      </c>
      <c r="D458" s="10">
        <v>0.96153846153846156</v>
      </c>
      <c r="E458" s="10">
        <v>9.3457943925233638E-3</v>
      </c>
    </row>
    <row r="459" spans="1:5" x14ac:dyDescent="0.25">
      <c r="A459" s="8" t="s">
        <v>249</v>
      </c>
      <c r="B459" s="9">
        <v>5</v>
      </c>
      <c r="C459" s="10">
        <v>1.9230769230769232E-2</v>
      </c>
      <c r="D459" s="10">
        <v>0.98076923076923073</v>
      </c>
      <c r="E459" s="10">
        <v>9.3457943925233638E-3</v>
      </c>
    </row>
    <row r="460" spans="1:5" x14ac:dyDescent="0.25">
      <c r="A460" s="8" t="s">
        <v>426</v>
      </c>
      <c r="B460" s="9">
        <v>3</v>
      </c>
      <c r="C460" s="10">
        <v>1.1538461538461539E-2</v>
      </c>
      <c r="D460" s="10">
        <v>0.99230769230769234</v>
      </c>
      <c r="E460" s="10">
        <v>5.6074766355140183E-3</v>
      </c>
    </row>
    <row r="461" spans="1:5" x14ac:dyDescent="0.25">
      <c r="A461" s="8" t="s">
        <v>181</v>
      </c>
      <c r="B461" s="9">
        <v>1</v>
      </c>
      <c r="C461" s="10">
        <v>3.8461538461538464E-3</v>
      </c>
      <c r="D461" s="10">
        <v>0.99615384615384617</v>
      </c>
      <c r="E461" s="10">
        <v>1.869158878504673E-3</v>
      </c>
    </row>
    <row r="462" spans="1:5" x14ac:dyDescent="0.25">
      <c r="A462" s="8" t="s">
        <v>270</v>
      </c>
      <c r="B462" s="9">
        <v>1</v>
      </c>
      <c r="C462" s="10">
        <v>3.8461538461538464E-3</v>
      </c>
      <c r="D462" s="10">
        <v>1</v>
      </c>
      <c r="E462" s="10">
        <v>1.869158878504673E-3</v>
      </c>
    </row>
    <row r="463" spans="1:5" x14ac:dyDescent="0.25">
      <c r="A463" s="7" t="s">
        <v>159</v>
      </c>
      <c r="B463" s="9">
        <v>149</v>
      </c>
      <c r="C463" s="10">
        <v>1</v>
      </c>
      <c r="D463" s="10"/>
      <c r="E463" s="10">
        <v>0.27850467289719627</v>
      </c>
    </row>
    <row r="464" spans="1:5" x14ac:dyDescent="0.25">
      <c r="A464" s="8" t="s">
        <v>169</v>
      </c>
      <c r="B464" s="9">
        <v>49</v>
      </c>
      <c r="C464" s="10">
        <v>0.32885906040268459</v>
      </c>
      <c r="D464" s="10">
        <v>0.32885906040268459</v>
      </c>
      <c r="E464" s="10">
        <v>9.1588785046728974E-2</v>
      </c>
    </row>
    <row r="465" spans="1:5" x14ac:dyDescent="0.25">
      <c r="A465" s="8" t="s">
        <v>187</v>
      </c>
      <c r="B465" s="9">
        <v>43</v>
      </c>
      <c r="C465" s="10">
        <v>0.28859060402684567</v>
      </c>
      <c r="D465" s="10">
        <v>0.6174496644295302</v>
      </c>
      <c r="E465" s="10">
        <v>8.0373831775700941E-2</v>
      </c>
    </row>
    <row r="466" spans="1:5" x14ac:dyDescent="0.25">
      <c r="A466" s="8" t="s">
        <v>158</v>
      </c>
      <c r="B466" s="9">
        <v>33</v>
      </c>
      <c r="C466" s="10">
        <v>0.22147651006711411</v>
      </c>
      <c r="D466" s="10">
        <v>0.83892617449664431</v>
      </c>
      <c r="E466" s="10">
        <v>6.1682242990654203E-2</v>
      </c>
    </row>
    <row r="467" spans="1:5" x14ac:dyDescent="0.25">
      <c r="A467" s="8" t="s">
        <v>217</v>
      </c>
      <c r="B467" s="9">
        <v>9</v>
      </c>
      <c r="C467" s="10">
        <v>6.0402684563758392E-2</v>
      </c>
      <c r="D467" s="10">
        <v>0.89932885906040272</v>
      </c>
      <c r="E467" s="10">
        <v>1.6822429906542057E-2</v>
      </c>
    </row>
    <row r="468" spans="1:5" x14ac:dyDescent="0.25">
      <c r="A468" s="8" t="s">
        <v>185</v>
      </c>
      <c r="B468" s="9">
        <v>7</v>
      </c>
      <c r="C468" s="10">
        <v>4.6979865771812082E-2</v>
      </c>
      <c r="D468" s="10">
        <v>0.94630872483221473</v>
      </c>
      <c r="E468" s="10">
        <v>1.3084112149532711E-2</v>
      </c>
    </row>
    <row r="469" spans="1:5" x14ac:dyDescent="0.25">
      <c r="A469" s="8" t="s">
        <v>149</v>
      </c>
      <c r="B469" s="9">
        <v>3</v>
      </c>
      <c r="C469" s="10">
        <v>2.0134228187919462E-2</v>
      </c>
      <c r="D469" s="10">
        <v>0.96644295302013428</v>
      </c>
      <c r="E469" s="10">
        <v>5.6074766355140183E-3</v>
      </c>
    </row>
    <row r="470" spans="1:5" x14ac:dyDescent="0.25">
      <c r="A470" s="8" t="s">
        <v>210</v>
      </c>
      <c r="B470" s="9">
        <v>2</v>
      </c>
      <c r="C470" s="10">
        <v>1.3422818791946308E-2</v>
      </c>
      <c r="D470" s="10">
        <v>0.97986577181208057</v>
      </c>
      <c r="E470" s="10">
        <v>3.7383177570093459E-3</v>
      </c>
    </row>
    <row r="471" spans="1:5" x14ac:dyDescent="0.25">
      <c r="A471" s="8" t="s">
        <v>186</v>
      </c>
      <c r="B471" s="9">
        <v>2</v>
      </c>
      <c r="C471" s="10">
        <v>1.3422818791946308E-2</v>
      </c>
      <c r="D471" s="10">
        <v>0.99328859060402686</v>
      </c>
      <c r="E471" s="10">
        <v>3.7383177570093459E-3</v>
      </c>
    </row>
    <row r="472" spans="1:5" x14ac:dyDescent="0.25">
      <c r="A472" s="8" t="s">
        <v>190</v>
      </c>
      <c r="B472" s="9">
        <v>1</v>
      </c>
      <c r="C472" s="10">
        <v>6.7114093959731542E-3</v>
      </c>
      <c r="D472" s="10">
        <v>1</v>
      </c>
      <c r="E472" s="10">
        <v>1.869158878504673E-3</v>
      </c>
    </row>
    <row r="473" spans="1:5" x14ac:dyDescent="0.25">
      <c r="A473" s="7" t="s">
        <v>163</v>
      </c>
      <c r="B473" s="9">
        <v>89</v>
      </c>
      <c r="C473" s="10">
        <v>1</v>
      </c>
      <c r="D473" s="10"/>
      <c r="E473" s="10">
        <v>0.16635514018691588</v>
      </c>
    </row>
    <row r="474" spans="1:5" x14ac:dyDescent="0.25">
      <c r="A474" s="8" t="s">
        <v>153</v>
      </c>
      <c r="B474" s="9">
        <v>18</v>
      </c>
      <c r="C474" s="10">
        <v>0.20224719101123595</v>
      </c>
      <c r="D474" s="10">
        <v>0.20224719101123595</v>
      </c>
      <c r="E474" s="10">
        <v>3.3644859813084113E-2</v>
      </c>
    </row>
    <row r="475" spans="1:5" x14ac:dyDescent="0.25">
      <c r="A475" s="8" t="s">
        <v>162</v>
      </c>
      <c r="B475" s="9">
        <v>15</v>
      </c>
      <c r="C475" s="10">
        <v>0.16853932584269662</v>
      </c>
      <c r="D475" s="10">
        <v>0.3707865168539326</v>
      </c>
      <c r="E475" s="10">
        <v>2.8037383177570093E-2</v>
      </c>
    </row>
    <row r="476" spans="1:5" x14ac:dyDescent="0.25">
      <c r="A476" s="8" t="s">
        <v>201</v>
      </c>
      <c r="B476" s="9">
        <v>8</v>
      </c>
      <c r="C476" s="10">
        <v>8.98876404494382E-2</v>
      </c>
      <c r="D476" s="10">
        <v>0.4606741573033708</v>
      </c>
      <c r="E476" s="10">
        <v>1.4953271028037384E-2</v>
      </c>
    </row>
    <row r="477" spans="1:5" x14ac:dyDescent="0.25">
      <c r="A477" s="8" t="s">
        <v>184</v>
      </c>
      <c r="B477" s="9">
        <v>8</v>
      </c>
      <c r="C477" s="10">
        <v>8.98876404494382E-2</v>
      </c>
      <c r="D477" s="10">
        <v>0.550561797752809</v>
      </c>
      <c r="E477" s="10">
        <v>1.4953271028037384E-2</v>
      </c>
    </row>
    <row r="478" spans="1:5" x14ac:dyDescent="0.25">
      <c r="A478" s="8" t="s">
        <v>165</v>
      </c>
      <c r="B478" s="9">
        <v>7</v>
      </c>
      <c r="C478" s="10">
        <v>7.8651685393258425E-2</v>
      </c>
      <c r="D478" s="10">
        <v>0.6292134831460674</v>
      </c>
      <c r="E478" s="10">
        <v>1.3084112149532711E-2</v>
      </c>
    </row>
    <row r="479" spans="1:5" x14ac:dyDescent="0.25">
      <c r="A479" s="8" t="s">
        <v>173</v>
      </c>
      <c r="B479" s="9">
        <v>6</v>
      </c>
      <c r="C479" s="10">
        <v>6.741573033707865E-2</v>
      </c>
      <c r="D479" s="10">
        <v>0.6966292134831461</v>
      </c>
      <c r="E479" s="10">
        <v>1.1214953271028037E-2</v>
      </c>
    </row>
    <row r="480" spans="1:5" x14ac:dyDescent="0.25">
      <c r="A480" s="8" t="s">
        <v>269</v>
      </c>
      <c r="B480" s="9">
        <v>5</v>
      </c>
      <c r="C480" s="10">
        <v>5.6179775280898875E-2</v>
      </c>
      <c r="D480" s="10">
        <v>0.7528089887640449</v>
      </c>
      <c r="E480" s="10">
        <v>9.3457943925233638E-3</v>
      </c>
    </row>
    <row r="481" spans="1:5" x14ac:dyDescent="0.25">
      <c r="A481" s="8" t="s">
        <v>129</v>
      </c>
      <c r="B481" s="9">
        <v>5</v>
      </c>
      <c r="C481" s="10">
        <v>5.6179775280898875E-2</v>
      </c>
      <c r="D481" s="10">
        <v>0.8089887640449438</v>
      </c>
      <c r="E481" s="10">
        <v>9.3457943925233638E-3</v>
      </c>
    </row>
    <row r="482" spans="1:5" x14ac:dyDescent="0.25">
      <c r="A482" s="8" t="s">
        <v>143</v>
      </c>
      <c r="B482" s="9">
        <v>3</v>
      </c>
      <c r="C482" s="10">
        <v>3.3707865168539325E-2</v>
      </c>
      <c r="D482" s="10">
        <v>0.84269662921348309</v>
      </c>
      <c r="E482" s="10">
        <v>5.6074766355140183E-3</v>
      </c>
    </row>
    <row r="483" spans="1:5" x14ac:dyDescent="0.25">
      <c r="A483" s="8" t="s">
        <v>261</v>
      </c>
      <c r="B483" s="9">
        <v>3</v>
      </c>
      <c r="C483" s="10">
        <v>3.3707865168539325E-2</v>
      </c>
      <c r="D483" s="10">
        <v>0.8764044943820225</v>
      </c>
      <c r="E483" s="10">
        <v>5.6074766355140183E-3</v>
      </c>
    </row>
    <row r="484" spans="1:5" x14ac:dyDescent="0.25">
      <c r="A484" s="8" t="s">
        <v>196</v>
      </c>
      <c r="B484" s="9">
        <v>2</v>
      </c>
      <c r="C484" s="10">
        <v>2.247191011235955E-2</v>
      </c>
      <c r="D484" s="10">
        <v>0.898876404494382</v>
      </c>
      <c r="E484" s="10">
        <v>3.7383177570093459E-3</v>
      </c>
    </row>
    <row r="485" spans="1:5" x14ac:dyDescent="0.25">
      <c r="A485" s="8" t="s">
        <v>182</v>
      </c>
      <c r="B485" s="9">
        <v>2</v>
      </c>
      <c r="C485" s="10">
        <v>2.247191011235955E-2</v>
      </c>
      <c r="D485" s="10">
        <v>0.9213483146067416</v>
      </c>
      <c r="E485" s="10">
        <v>3.7383177570093459E-3</v>
      </c>
    </row>
    <row r="486" spans="1:5" x14ac:dyDescent="0.25">
      <c r="A486" s="8" t="s">
        <v>192</v>
      </c>
      <c r="B486" s="9">
        <v>1</v>
      </c>
      <c r="C486" s="10">
        <v>1.1235955056179775E-2</v>
      </c>
      <c r="D486" s="10">
        <v>0.93258426966292129</v>
      </c>
      <c r="E486" s="10">
        <v>1.869158878504673E-3</v>
      </c>
    </row>
    <row r="487" spans="1:5" x14ac:dyDescent="0.25">
      <c r="A487" s="8" t="s">
        <v>251</v>
      </c>
      <c r="B487" s="9">
        <v>1</v>
      </c>
      <c r="C487" s="10">
        <v>1.1235955056179775E-2</v>
      </c>
      <c r="D487" s="10">
        <v>0.9438202247191011</v>
      </c>
      <c r="E487" s="10">
        <v>1.869158878504673E-3</v>
      </c>
    </row>
    <row r="488" spans="1:5" x14ac:dyDescent="0.25">
      <c r="A488" s="8" t="s">
        <v>254</v>
      </c>
      <c r="B488" s="9">
        <v>1</v>
      </c>
      <c r="C488" s="10">
        <v>1.1235955056179775E-2</v>
      </c>
      <c r="D488" s="10">
        <v>0.9550561797752809</v>
      </c>
      <c r="E488" s="10">
        <v>1.869158878504673E-3</v>
      </c>
    </row>
    <row r="489" spans="1:5" x14ac:dyDescent="0.25">
      <c r="A489" s="8" t="s">
        <v>262</v>
      </c>
      <c r="B489" s="9">
        <v>1</v>
      </c>
      <c r="C489" s="10">
        <v>1.1235955056179775E-2</v>
      </c>
      <c r="D489" s="10">
        <v>0.9662921348314607</v>
      </c>
      <c r="E489" s="10">
        <v>1.869158878504673E-3</v>
      </c>
    </row>
    <row r="490" spans="1:5" x14ac:dyDescent="0.25">
      <c r="A490" s="8" t="s">
        <v>248</v>
      </c>
      <c r="B490" s="9">
        <v>1</v>
      </c>
      <c r="C490" s="10">
        <v>1.1235955056179775E-2</v>
      </c>
      <c r="D490" s="10">
        <v>0.97752808988764039</v>
      </c>
      <c r="E490" s="10">
        <v>1.869158878504673E-3</v>
      </c>
    </row>
    <row r="491" spans="1:5" x14ac:dyDescent="0.25">
      <c r="A491" s="8" t="s">
        <v>236</v>
      </c>
      <c r="B491" s="9">
        <v>1</v>
      </c>
      <c r="C491" s="10">
        <v>1.1235955056179775E-2</v>
      </c>
      <c r="D491" s="10">
        <v>0.9887640449438202</v>
      </c>
      <c r="E491" s="10">
        <v>1.869158878504673E-3</v>
      </c>
    </row>
    <row r="492" spans="1:5" x14ac:dyDescent="0.25">
      <c r="A492" s="8" t="s">
        <v>427</v>
      </c>
      <c r="B492" s="9">
        <v>1</v>
      </c>
      <c r="C492" s="10">
        <v>1.1235955056179775E-2</v>
      </c>
      <c r="D492" s="10">
        <v>1</v>
      </c>
      <c r="E492" s="10">
        <v>1.869158878504673E-3</v>
      </c>
    </row>
    <row r="493" spans="1:5" x14ac:dyDescent="0.25">
      <c r="A493" s="7" t="s">
        <v>161</v>
      </c>
      <c r="B493" s="9">
        <v>23</v>
      </c>
      <c r="C493" s="10">
        <v>1</v>
      </c>
      <c r="D493" s="10"/>
      <c r="E493" s="10">
        <v>4.2990654205607479E-2</v>
      </c>
    </row>
    <row r="494" spans="1:5" x14ac:dyDescent="0.25">
      <c r="A494" s="8" t="s">
        <v>237</v>
      </c>
      <c r="B494" s="9">
        <v>6</v>
      </c>
      <c r="C494" s="10">
        <v>0.2608695652173913</v>
      </c>
      <c r="D494" s="10">
        <v>0.2608695652173913</v>
      </c>
      <c r="E494" s="10">
        <v>1.1214953271028037E-2</v>
      </c>
    </row>
    <row r="495" spans="1:5" x14ac:dyDescent="0.25">
      <c r="A495" s="8" t="s">
        <v>180</v>
      </c>
      <c r="B495" s="9">
        <v>4</v>
      </c>
      <c r="C495" s="10">
        <v>0.17391304347826086</v>
      </c>
      <c r="D495" s="10">
        <v>0.43478260869565216</v>
      </c>
      <c r="E495" s="10">
        <v>7.4766355140186919E-3</v>
      </c>
    </row>
    <row r="496" spans="1:5" x14ac:dyDescent="0.25">
      <c r="A496" s="8" t="s">
        <v>160</v>
      </c>
      <c r="B496" s="9">
        <v>3</v>
      </c>
      <c r="C496" s="10">
        <v>0.13043478260869565</v>
      </c>
      <c r="D496" s="10">
        <v>0.56521739130434778</v>
      </c>
      <c r="E496" s="10">
        <v>5.6074766355140183E-3</v>
      </c>
    </row>
    <row r="497" spans="1:5" x14ac:dyDescent="0.25">
      <c r="A497" s="8" t="s">
        <v>200</v>
      </c>
      <c r="B497" s="9">
        <v>3</v>
      </c>
      <c r="C497" s="10">
        <v>0.13043478260869565</v>
      </c>
      <c r="D497" s="10">
        <v>0.69565217391304346</v>
      </c>
      <c r="E497" s="10">
        <v>5.6074766355140183E-3</v>
      </c>
    </row>
    <row r="498" spans="1:5" x14ac:dyDescent="0.25">
      <c r="A498" s="8" t="s">
        <v>193</v>
      </c>
      <c r="B498" s="9">
        <v>2</v>
      </c>
      <c r="C498" s="10">
        <v>8.6956521739130432E-2</v>
      </c>
      <c r="D498" s="10">
        <v>0.78260869565217395</v>
      </c>
      <c r="E498" s="10">
        <v>3.7383177570093459E-3</v>
      </c>
    </row>
    <row r="499" spans="1:5" x14ac:dyDescent="0.25">
      <c r="A499" s="8" t="s">
        <v>232</v>
      </c>
      <c r="B499" s="9">
        <v>2</v>
      </c>
      <c r="C499" s="10">
        <v>8.6956521739130432E-2</v>
      </c>
      <c r="D499" s="10">
        <v>0.86956521739130432</v>
      </c>
      <c r="E499" s="10">
        <v>3.7383177570093459E-3</v>
      </c>
    </row>
    <row r="500" spans="1:5" x14ac:dyDescent="0.25">
      <c r="A500" s="8" t="s">
        <v>268</v>
      </c>
      <c r="B500" s="9">
        <v>1</v>
      </c>
      <c r="C500" s="10">
        <v>4.3478260869565216E-2</v>
      </c>
      <c r="D500" s="10">
        <v>0.91304347826086951</v>
      </c>
      <c r="E500" s="10">
        <v>1.869158878504673E-3</v>
      </c>
    </row>
    <row r="501" spans="1:5" x14ac:dyDescent="0.25">
      <c r="A501" s="8" t="s">
        <v>197</v>
      </c>
      <c r="B501" s="9">
        <v>1</v>
      </c>
      <c r="C501" s="10">
        <v>4.3478260869565216E-2</v>
      </c>
      <c r="D501" s="10">
        <v>0.95652173913043481</v>
      </c>
      <c r="E501" s="10">
        <v>1.869158878504673E-3</v>
      </c>
    </row>
    <row r="502" spans="1:5" x14ac:dyDescent="0.25">
      <c r="A502" s="8" t="s">
        <v>246</v>
      </c>
      <c r="B502" s="9">
        <v>1</v>
      </c>
      <c r="C502" s="10">
        <v>4.3478260869565216E-2</v>
      </c>
      <c r="D502" s="10">
        <v>1</v>
      </c>
      <c r="E502" s="10">
        <v>1.869158878504673E-3</v>
      </c>
    </row>
    <row r="503" spans="1:5" x14ac:dyDescent="0.25">
      <c r="A503" s="7" t="s">
        <v>171</v>
      </c>
      <c r="B503" s="9">
        <v>14</v>
      </c>
      <c r="C503" s="10">
        <v>1</v>
      </c>
      <c r="D503" s="10"/>
      <c r="E503" s="10">
        <v>2.6168224299065422E-2</v>
      </c>
    </row>
    <row r="504" spans="1:5" x14ac:dyDescent="0.25">
      <c r="A504" s="8" t="s">
        <v>202</v>
      </c>
      <c r="B504" s="9">
        <v>5</v>
      </c>
      <c r="C504" s="10">
        <v>0.35714285714285715</v>
      </c>
      <c r="D504" s="10">
        <v>0.35714285714285715</v>
      </c>
      <c r="E504" s="10">
        <v>9.3457943925233638E-3</v>
      </c>
    </row>
    <row r="505" spans="1:5" x14ac:dyDescent="0.25">
      <c r="A505" s="8" t="s">
        <v>266</v>
      </c>
      <c r="B505" s="9">
        <v>5</v>
      </c>
      <c r="C505" s="10">
        <v>0.35714285714285715</v>
      </c>
      <c r="D505" s="10">
        <v>0.7142857142857143</v>
      </c>
      <c r="E505" s="10">
        <v>9.3457943925233638E-3</v>
      </c>
    </row>
    <row r="506" spans="1:5" x14ac:dyDescent="0.25">
      <c r="A506" s="8" t="s">
        <v>198</v>
      </c>
      <c r="B506" s="9">
        <v>2</v>
      </c>
      <c r="C506" s="10">
        <v>0.14285714285714285</v>
      </c>
      <c r="D506" s="10">
        <v>0.8571428571428571</v>
      </c>
      <c r="E506" s="10">
        <v>3.7383177570093459E-3</v>
      </c>
    </row>
    <row r="507" spans="1:5" x14ac:dyDescent="0.25">
      <c r="A507" s="8" t="s">
        <v>288</v>
      </c>
      <c r="B507" s="9">
        <v>1</v>
      </c>
      <c r="C507" s="10">
        <v>7.1428571428571425E-2</v>
      </c>
      <c r="D507" s="10">
        <v>0.9285714285714286</v>
      </c>
      <c r="E507" s="10">
        <v>1.869158878504673E-3</v>
      </c>
    </row>
    <row r="508" spans="1:5" x14ac:dyDescent="0.25">
      <c r="A508" s="8" t="s">
        <v>428</v>
      </c>
      <c r="B508" s="9">
        <v>1</v>
      </c>
      <c r="C508" s="10">
        <v>7.1428571428571425E-2</v>
      </c>
      <c r="D508" s="10">
        <v>1</v>
      </c>
      <c r="E508" s="10">
        <v>1.869158878504673E-3</v>
      </c>
    </row>
    <row r="509" spans="1:5" x14ac:dyDescent="0.25">
      <c r="A509" s="6" t="s">
        <v>125</v>
      </c>
      <c r="B509" s="9">
        <v>1952</v>
      </c>
      <c r="C509" s="10"/>
      <c r="D509" s="10"/>
      <c r="E509" s="10">
        <v>1</v>
      </c>
    </row>
    <row r="510" spans="1:5" x14ac:dyDescent="0.25">
      <c r="A510" s="7" t="s">
        <v>154</v>
      </c>
      <c r="B510" s="9">
        <v>989</v>
      </c>
      <c r="C510" s="10">
        <v>1</v>
      </c>
      <c r="D510" s="10"/>
      <c r="E510" s="10">
        <v>0.50665983606557374</v>
      </c>
    </row>
    <row r="511" spans="1:5" x14ac:dyDescent="0.25">
      <c r="A511" s="8" t="s">
        <v>155</v>
      </c>
      <c r="B511" s="9">
        <v>743</v>
      </c>
      <c r="C511" s="10">
        <v>0.75126390293225476</v>
      </c>
      <c r="D511" s="10">
        <v>0.75126390293225476</v>
      </c>
      <c r="E511" s="10">
        <v>0.38063524590163933</v>
      </c>
    </row>
    <row r="512" spans="1:5" x14ac:dyDescent="0.25">
      <c r="A512" s="8" t="s">
        <v>153</v>
      </c>
      <c r="B512" s="9">
        <v>108</v>
      </c>
      <c r="C512" s="10">
        <v>0.10920121334681497</v>
      </c>
      <c r="D512" s="10">
        <v>0.86046511627906974</v>
      </c>
      <c r="E512" s="10">
        <v>5.5327868852459015E-2</v>
      </c>
    </row>
    <row r="513" spans="1:5" x14ac:dyDescent="0.25">
      <c r="A513" s="8" t="s">
        <v>165</v>
      </c>
      <c r="B513" s="9">
        <v>56</v>
      </c>
      <c r="C513" s="10">
        <v>5.6622851365015166E-2</v>
      </c>
      <c r="D513" s="10">
        <v>0.91708796764408496</v>
      </c>
      <c r="E513" s="10">
        <v>2.8688524590163935E-2</v>
      </c>
    </row>
    <row r="514" spans="1:5" x14ac:dyDescent="0.25">
      <c r="A514" s="8" t="s">
        <v>195</v>
      </c>
      <c r="B514" s="9">
        <v>24</v>
      </c>
      <c r="C514" s="10">
        <v>2.4266936299292215E-2</v>
      </c>
      <c r="D514" s="10">
        <v>0.94135490394337717</v>
      </c>
      <c r="E514" s="10">
        <v>1.2295081967213115E-2</v>
      </c>
    </row>
    <row r="515" spans="1:5" x14ac:dyDescent="0.25">
      <c r="A515" s="8" t="s">
        <v>131</v>
      </c>
      <c r="B515" s="9">
        <v>21</v>
      </c>
      <c r="C515" s="10">
        <v>2.1233569261880688E-2</v>
      </c>
      <c r="D515" s="10">
        <v>0.96258847320525787</v>
      </c>
      <c r="E515" s="10">
        <v>1.0758196721311475E-2</v>
      </c>
    </row>
    <row r="516" spans="1:5" x14ac:dyDescent="0.25">
      <c r="A516" s="8" t="s">
        <v>203</v>
      </c>
      <c r="B516" s="9">
        <v>15</v>
      </c>
      <c r="C516" s="10">
        <v>1.5166835187057633E-2</v>
      </c>
      <c r="D516" s="10">
        <v>0.9777553083923155</v>
      </c>
      <c r="E516" s="10">
        <v>7.6844262295081966E-3</v>
      </c>
    </row>
    <row r="517" spans="1:5" x14ac:dyDescent="0.25">
      <c r="A517" s="8" t="s">
        <v>181</v>
      </c>
      <c r="B517" s="9">
        <v>6</v>
      </c>
      <c r="C517" s="10">
        <v>6.0667340748230538E-3</v>
      </c>
      <c r="D517" s="10">
        <v>0.98382204246713856</v>
      </c>
      <c r="E517" s="10">
        <v>3.0737704918032786E-3</v>
      </c>
    </row>
    <row r="518" spans="1:5" x14ac:dyDescent="0.25">
      <c r="A518" s="8" t="s">
        <v>219</v>
      </c>
      <c r="B518" s="9">
        <v>4</v>
      </c>
      <c r="C518" s="10">
        <v>4.0444893832153692E-3</v>
      </c>
      <c r="D518" s="10">
        <v>0.98786653185035389</v>
      </c>
      <c r="E518" s="10">
        <v>2.0491803278688526E-3</v>
      </c>
    </row>
    <row r="519" spans="1:5" x14ac:dyDescent="0.25">
      <c r="A519" s="8" t="s">
        <v>172</v>
      </c>
      <c r="B519" s="9">
        <v>3</v>
      </c>
      <c r="C519" s="10">
        <v>3.0333670374115269E-3</v>
      </c>
      <c r="D519" s="10">
        <v>0.99089989888776542</v>
      </c>
      <c r="E519" s="10">
        <v>1.5368852459016393E-3</v>
      </c>
    </row>
    <row r="520" spans="1:5" x14ac:dyDescent="0.25">
      <c r="A520" s="8" t="s">
        <v>426</v>
      </c>
      <c r="B520" s="9">
        <v>3</v>
      </c>
      <c r="C520" s="10">
        <v>3.0333670374115269E-3</v>
      </c>
      <c r="D520" s="10">
        <v>0.99393326592517695</v>
      </c>
      <c r="E520" s="10">
        <v>1.5368852459016393E-3</v>
      </c>
    </row>
    <row r="521" spans="1:5" x14ac:dyDescent="0.25">
      <c r="A521" s="8" t="s">
        <v>174</v>
      </c>
      <c r="B521" s="9">
        <v>2</v>
      </c>
      <c r="C521" s="10">
        <v>2.0222446916076846E-3</v>
      </c>
      <c r="D521" s="10">
        <v>0.99595551061678467</v>
      </c>
      <c r="E521" s="10">
        <v>1.0245901639344263E-3</v>
      </c>
    </row>
    <row r="522" spans="1:5" x14ac:dyDescent="0.25">
      <c r="A522" s="8" t="s">
        <v>127</v>
      </c>
      <c r="B522" s="9">
        <v>2</v>
      </c>
      <c r="C522" s="10">
        <v>2.0222446916076846E-3</v>
      </c>
      <c r="D522" s="10">
        <v>0.99797775530839228</v>
      </c>
      <c r="E522" s="10">
        <v>1.0245901639344263E-3</v>
      </c>
    </row>
    <row r="523" spans="1:5" x14ac:dyDescent="0.25">
      <c r="A523" s="8" t="s">
        <v>213</v>
      </c>
      <c r="B523" s="9">
        <v>1</v>
      </c>
      <c r="C523" s="10">
        <v>1.0111223458038423E-3</v>
      </c>
      <c r="D523" s="10">
        <v>0.99898887765419619</v>
      </c>
      <c r="E523" s="10">
        <v>5.1229508196721314E-4</v>
      </c>
    </row>
    <row r="524" spans="1:5" x14ac:dyDescent="0.25">
      <c r="A524" s="8" t="s">
        <v>212</v>
      </c>
      <c r="B524" s="9">
        <v>1</v>
      </c>
      <c r="C524" s="10">
        <v>1.0111223458038423E-3</v>
      </c>
      <c r="D524" s="10">
        <v>1</v>
      </c>
      <c r="E524" s="10">
        <v>5.1229508196721314E-4</v>
      </c>
    </row>
    <row r="525" spans="1:5" x14ac:dyDescent="0.25">
      <c r="A525" s="7" t="s">
        <v>159</v>
      </c>
      <c r="B525" s="9">
        <v>681</v>
      </c>
      <c r="C525" s="10">
        <v>1</v>
      </c>
      <c r="D525" s="10"/>
      <c r="E525" s="10">
        <v>0.34887295081967212</v>
      </c>
    </row>
    <row r="526" spans="1:5" x14ac:dyDescent="0.25">
      <c r="A526" s="8" t="s">
        <v>158</v>
      </c>
      <c r="B526" s="9">
        <v>386</v>
      </c>
      <c r="C526" s="10">
        <v>0.56681350954478704</v>
      </c>
      <c r="D526" s="10">
        <v>0.56681350954478704</v>
      </c>
      <c r="E526" s="10">
        <v>0.19774590163934427</v>
      </c>
    </row>
    <row r="527" spans="1:5" x14ac:dyDescent="0.25">
      <c r="A527" s="8" t="s">
        <v>169</v>
      </c>
      <c r="B527" s="9">
        <v>197</v>
      </c>
      <c r="C527" s="10">
        <v>0.28928046989721001</v>
      </c>
      <c r="D527" s="10">
        <v>0.85609397944199705</v>
      </c>
      <c r="E527" s="10">
        <v>0.10092213114754098</v>
      </c>
    </row>
    <row r="528" spans="1:5" x14ac:dyDescent="0.25">
      <c r="A528" s="8" t="s">
        <v>185</v>
      </c>
      <c r="B528" s="9">
        <v>43</v>
      </c>
      <c r="C528" s="10">
        <v>6.3142437591776804E-2</v>
      </c>
      <c r="D528" s="10">
        <v>0.9192364170337739</v>
      </c>
      <c r="E528" s="10">
        <v>2.2028688524590164E-2</v>
      </c>
    </row>
    <row r="529" spans="1:5" x14ac:dyDescent="0.25">
      <c r="A529" s="8" t="s">
        <v>217</v>
      </c>
      <c r="B529" s="9">
        <v>25</v>
      </c>
      <c r="C529" s="10">
        <v>3.6710719530102791E-2</v>
      </c>
      <c r="D529" s="10">
        <v>0.95594713656387664</v>
      </c>
      <c r="E529" s="10">
        <v>1.2807377049180328E-2</v>
      </c>
    </row>
    <row r="530" spans="1:5" x14ac:dyDescent="0.25">
      <c r="A530" s="8" t="s">
        <v>207</v>
      </c>
      <c r="B530" s="9">
        <v>8</v>
      </c>
      <c r="C530" s="10">
        <v>1.1747430249632892E-2</v>
      </c>
      <c r="D530" s="10">
        <v>0.96769456681350952</v>
      </c>
      <c r="E530" s="10">
        <v>4.0983606557377051E-3</v>
      </c>
    </row>
    <row r="531" spans="1:5" x14ac:dyDescent="0.25">
      <c r="A531" s="8" t="s">
        <v>187</v>
      </c>
      <c r="B531" s="9">
        <v>7</v>
      </c>
      <c r="C531" s="10">
        <v>1.0279001468428781E-2</v>
      </c>
      <c r="D531" s="10">
        <v>0.97797356828193838</v>
      </c>
      <c r="E531" s="10">
        <v>3.5860655737704919E-3</v>
      </c>
    </row>
    <row r="532" spans="1:5" x14ac:dyDescent="0.25">
      <c r="A532" s="8" t="s">
        <v>190</v>
      </c>
      <c r="B532" s="9">
        <v>5</v>
      </c>
      <c r="C532" s="10">
        <v>7.3421439060205578E-3</v>
      </c>
      <c r="D532" s="10">
        <v>0.98531571218795888</v>
      </c>
      <c r="E532" s="10">
        <v>2.5614754098360654E-3</v>
      </c>
    </row>
    <row r="533" spans="1:5" x14ac:dyDescent="0.25">
      <c r="A533" s="8" t="s">
        <v>186</v>
      </c>
      <c r="B533" s="9">
        <v>5</v>
      </c>
      <c r="C533" s="10">
        <v>7.3421439060205578E-3</v>
      </c>
      <c r="D533" s="10">
        <v>0.9926578560939795</v>
      </c>
      <c r="E533" s="10">
        <v>2.5614754098360654E-3</v>
      </c>
    </row>
    <row r="534" spans="1:5" x14ac:dyDescent="0.25">
      <c r="A534" s="8" t="s">
        <v>149</v>
      </c>
      <c r="B534" s="9">
        <v>3</v>
      </c>
      <c r="C534" s="10">
        <v>4.4052863436123352E-3</v>
      </c>
      <c r="D534" s="10">
        <v>0.99706314243759175</v>
      </c>
      <c r="E534" s="10">
        <v>1.5368852459016393E-3</v>
      </c>
    </row>
    <row r="535" spans="1:5" x14ac:dyDescent="0.25">
      <c r="A535" s="8" t="s">
        <v>210</v>
      </c>
      <c r="B535" s="9">
        <v>2</v>
      </c>
      <c r="C535" s="10">
        <v>2.936857562408223E-3</v>
      </c>
      <c r="D535" s="10">
        <v>1</v>
      </c>
      <c r="E535" s="10">
        <v>1.0245901639344263E-3</v>
      </c>
    </row>
    <row r="536" spans="1:5" x14ac:dyDescent="0.25">
      <c r="A536" s="7" t="s">
        <v>163</v>
      </c>
      <c r="B536" s="9">
        <v>223</v>
      </c>
      <c r="C536" s="10">
        <v>1</v>
      </c>
      <c r="D536" s="10"/>
      <c r="E536" s="10">
        <v>0.11424180327868852</v>
      </c>
    </row>
    <row r="537" spans="1:5" x14ac:dyDescent="0.25">
      <c r="A537" s="8" t="s">
        <v>162</v>
      </c>
      <c r="B537" s="9">
        <v>103</v>
      </c>
      <c r="C537" s="10">
        <v>0.46188340807174888</v>
      </c>
      <c r="D537" s="10">
        <v>0.46188340807174888</v>
      </c>
      <c r="E537" s="10">
        <v>5.2766393442622954E-2</v>
      </c>
    </row>
    <row r="538" spans="1:5" x14ac:dyDescent="0.25">
      <c r="A538" s="8" t="s">
        <v>143</v>
      </c>
      <c r="B538" s="9">
        <v>39</v>
      </c>
      <c r="C538" s="10">
        <v>0.17488789237668162</v>
      </c>
      <c r="D538" s="10">
        <v>0.63677130044843044</v>
      </c>
      <c r="E538" s="10">
        <v>1.9979508196721313E-2</v>
      </c>
    </row>
    <row r="539" spans="1:5" x14ac:dyDescent="0.25">
      <c r="A539" s="8" t="s">
        <v>184</v>
      </c>
      <c r="B539" s="9">
        <v>25</v>
      </c>
      <c r="C539" s="10">
        <v>0.11210762331838565</v>
      </c>
      <c r="D539" s="10">
        <v>0.7488789237668162</v>
      </c>
      <c r="E539" s="10">
        <v>1.2807377049180328E-2</v>
      </c>
    </row>
    <row r="540" spans="1:5" x14ac:dyDescent="0.25">
      <c r="A540" s="8" t="s">
        <v>201</v>
      </c>
      <c r="B540" s="9">
        <v>13</v>
      </c>
      <c r="C540" s="10">
        <v>5.829596412556054E-2</v>
      </c>
      <c r="D540" s="10">
        <v>0.80717488789237668</v>
      </c>
      <c r="E540" s="10">
        <v>6.6598360655737701E-3</v>
      </c>
    </row>
    <row r="541" spans="1:5" x14ac:dyDescent="0.25">
      <c r="A541" s="8" t="s">
        <v>192</v>
      </c>
      <c r="B541" s="9">
        <v>12</v>
      </c>
      <c r="C541" s="10">
        <v>5.3811659192825115E-2</v>
      </c>
      <c r="D541" s="10">
        <v>0.86098654708520184</v>
      </c>
      <c r="E541" s="10">
        <v>6.1475409836065573E-3</v>
      </c>
    </row>
    <row r="542" spans="1:5" x14ac:dyDescent="0.25">
      <c r="A542" s="8" t="s">
        <v>173</v>
      </c>
      <c r="B542" s="9">
        <v>7</v>
      </c>
      <c r="C542" s="10">
        <v>3.1390134529147982E-2</v>
      </c>
      <c r="D542" s="10">
        <v>0.8923766816143498</v>
      </c>
      <c r="E542" s="10">
        <v>3.5860655737704919E-3</v>
      </c>
    </row>
    <row r="543" spans="1:5" x14ac:dyDescent="0.25">
      <c r="A543" s="8" t="s">
        <v>196</v>
      </c>
      <c r="B543" s="9">
        <v>6</v>
      </c>
      <c r="C543" s="10">
        <v>2.6905829596412557E-2</v>
      </c>
      <c r="D543" s="10">
        <v>0.91928251121076232</v>
      </c>
      <c r="E543" s="10">
        <v>3.0737704918032786E-3</v>
      </c>
    </row>
    <row r="544" spans="1:5" x14ac:dyDescent="0.25">
      <c r="A544" s="8" t="s">
        <v>191</v>
      </c>
      <c r="B544" s="9">
        <v>5</v>
      </c>
      <c r="C544" s="10">
        <v>2.2421524663677129E-2</v>
      </c>
      <c r="D544" s="10">
        <v>0.94170403587443952</v>
      </c>
      <c r="E544" s="10">
        <v>2.5614754098360654E-3</v>
      </c>
    </row>
    <row r="545" spans="1:5" x14ac:dyDescent="0.25">
      <c r="A545" s="8" t="s">
        <v>129</v>
      </c>
      <c r="B545" s="9">
        <v>4</v>
      </c>
      <c r="C545" s="10">
        <v>1.7937219730941704E-2</v>
      </c>
      <c r="D545" s="10">
        <v>0.95964125560538116</v>
      </c>
      <c r="E545" s="10">
        <v>2.0491803278688526E-3</v>
      </c>
    </row>
    <row r="546" spans="1:5" x14ac:dyDescent="0.25">
      <c r="A546" s="8" t="s">
        <v>182</v>
      </c>
      <c r="B546" s="9">
        <v>4</v>
      </c>
      <c r="C546" s="10">
        <v>1.7937219730941704E-2</v>
      </c>
      <c r="D546" s="10">
        <v>0.97757847533632292</v>
      </c>
      <c r="E546" s="10">
        <v>2.0491803278688526E-3</v>
      </c>
    </row>
    <row r="547" spans="1:5" x14ac:dyDescent="0.25">
      <c r="A547" s="8" t="s">
        <v>215</v>
      </c>
      <c r="B547" s="9">
        <v>2</v>
      </c>
      <c r="C547" s="10">
        <v>8.9686098654708519E-3</v>
      </c>
      <c r="D547" s="10">
        <v>0.98654708520179368</v>
      </c>
      <c r="E547" s="10">
        <v>1.0245901639344263E-3</v>
      </c>
    </row>
    <row r="548" spans="1:5" x14ac:dyDescent="0.25">
      <c r="A548" s="8" t="s">
        <v>221</v>
      </c>
      <c r="B548" s="9">
        <v>1</v>
      </c>
      <c r="C548" s="10">
        <v>4.4843049327354259E-3</v>
      </c>
      <c r="D548" s="10">
        <v>0.99103139013452912</v>
      </c>
      <c r="E548" s="10">
        <v>5.1229508196721314E-4</v>
      </c>
    </row>
    <row r="549" spans="1:5" x14ac:dyDescent="0.25">
      <c r="A549" s="8" t="s">
        <v>211</v>
      </c>
      <c r="B549" s="9">
        <v>1</v>
      </c>
      <c r="C549" s="10">
        <v>4.4843049327354259E-3</v>
      </c>
      <c r="D549" s="10">
        <v>0.99551569506726456</v>
      </c>
      <c r="E549" s="10">
        <v>5.1229508196721314E-4</v>
      </c>
    </row>
    <row r="550" spans="1:5" x14ac:dyDescent="0.25">
      <c r="A550" s="8" t="s">
        <v>148</v>
      </c>
      <c r="B550" s="9">
        <v>1</v>
      </c>
      <c r="C550" s="10">
        <v>4.4843049327354259E-3</v>
      </c>
      <c r="D550" s="10">
        <v>1</v>
      </c>
      <c r="E550" s="10">
        <v>5.1229508196721314E-4</v>
      </c>
    </row>
    <row r="551" spans="1:5" x14ac:dyDescent="0.25">
      <c r="A551" s="7" t="s">
        <v>161</v>
      </c>
      <c r="B551" s="9">
        <v>53</v>
      </c>
      <c r="C551" s="10">
        <v>1</v>
      </c>
      <c r="D551" s="10"/>
      <c r="E551" s="10">
        <v>2.7151639344262294E-2</v>
      </c>
    </row>
    <row r="552" spans="1:5" x14ac:dyDescent="0.25">
      <c r="A552" s="8" t="s">
        <v>180</v>
      </c>
      <c r="B552" s="9">
        <v>13</v>
      </c>
      <c r="C552" s="10">
        <v>0.24528301886792453</v>
      </c>
      <c r="D552" s="10">
        <v>0.24528301886792453</v>
      </c>
      <c r="E552" s="10">
        <v>6.6598360655737701E-3</v>
      </c>
    </row>
    <row r="553" spans="1:5" x14ac:dyDescent="0.25">
      <c r="A553" s="8" t="s">
        <v>220</v>
      </c>
      <c r="B553" s="9">
        <v>11</v>
      </c>
      <c r="C553" s="10">
        <v>0.20754716981132076</v>
      </c>
      <c r="D553" s="10">
        <v>0.45283018867924529</v>
      </c>
      <c r="E553" s="10">
        <v>5.6352459016393444E-3</v>
      </c>
    </row>
    <row r="554" spans="1:5" x14ac:dyDescent="0.25">
      <c r="A554" s="8" t="s">
        <v>200</v>
      </c>
      <c r="B554" s="9">
        <v>7</v>
      </c>
      <c r="C554" s="10">
        <v>0.13207547169811321</v>
      </c>
      <c r="D554" s="10">
        <v>0.58490566037735847</v>
      </c>
      <c r="E554" s="10">
        <v>3.5860655737704919E-3</v>
      </c>
    </row>
    <row r="555" spans="1:5" x14ac:dyDescent="0.25">
      <c r="A555" s="8" t="s">
        <v>193</v>
      </c>
      <c r="B555" s="9">
        <v>4</v>
      </c>
      <c r="C555" s="10">
        <v>7.5471698113207544E-2</v>
      </c>
      <c r="D555" s="10">
        <v>0.660377358490566</v>
      </c>
      <c r="E555" s="10">
        <v>2.0491803278688526E-3</v>
      </c>
    </row>
    <row r="556" spans="1:5" x14ac:dyDescent="0.25">
      <c r="A556" s="8" t="s">
        <v>197</v>
      </c>
      <c r="B556" s="9">
        <v>3</v>
      </c>
      <c r="C556" s="10">
        <v>5.6603773584905662E-2</v>
      </c>
      <c r="D556" s="10">
        <v>0.71698113207547165</v>
      </c>
      <c r="E556" s="10">
        <v>1.5368852459016393E-3</v>
      </c>
    </row>
    <row r="557" spans="1:5" x14ac:dyDescent="0.25">
      <c r="A557" s="8" t="s">
        <v>232</v>
      </c>
      <c r="B557" s="9">
        <v>3</v>
      </c>
      <c r="C557" s="10">
        <v>5.6603773584905662E-2</v>
      </c>
      <c r="D557" s="10">
        <v>0.77358490566037741</v>
      </c>
      <c r="E557" s="10">
        <v>1.5368852459016393E-3</v>
      </c>
    </row>
    <row r="558" spans="1:5" x14ac:dyDescent="0.25">
      <c r="A558" s="8" t="s">
        <v>160</v>
      </c>
      <c r="B558" s="9">
        <v>3</v>
      </c>
      <c r="C558" s="10">
        <v>5.6603773584905662E-2</v>
      </c>
      <c r="D558" s="10">
        <v>0.83018867924528306</v>
      </c>
      <c r="E558" s="10">
        <v>1.5368852459016393E-3</v>
      </c>
    </row>
    <row r="559" spans="1:5" x14ac:dyDescent="0.25">
      <c r="A559" s="8" t="s">
        <v>164</v>
      </c>
      <c r="B559" s="9">
        <v>3</v>
      </c>
      <c r="C559" s="10">
        <v>5.6603773584905662E-2</v>
      </c>
      <c r="D559" s="10">
        <v>0.8867924528301887</v>
      </c>
      <c r="E559" s="10">
        <v>1.5368852459016393E-3</v>
      </c>
    </row>
    <row r="560" spans="1:5" x14ac:dyDescent="0.25">
      <c r="A560" s="8" t="s">
        <v>237</v>
      </c>
      <c r="B560" s="9">
        <v>2</v>
      </c>
      <c r="C560" s="10">
        <v>3.7735849056603772E-2</v>
      </c>
      <c r="D560" s="10">
        <v>0.92452830188679247</v>
      </c>
      <c r="E560" s="10">
        <v>1.0245901639344263E-3</v>
      </c>
    </row>
    <row r="561" spans="1:5" x14ac:dyDescent="0.25">
      <c r="A561" s="8" t="s">
        <v>179</v>
      </c>
      <c r="B561" s="9">
        <v>2</v>
      </c>
      <c r="C561" s="10">
        <v>3.7735849056603772E-2</v>
      </c>
      <c r="D561" s="10">
        <v>0.96226415094339623</v>
      </c>
      <c r="E561" s="10">
        <v>1.0245901639344263E-3</v>
      </c>
    </row>
    <row r="562" spans="1:5" x14ac:dyDescent="0.25">
      <c r="A562" s="8" t="s">
        <v>216</v>
      </c>
      <c r="B562" s="9">
        <v>1</v>
      </c>
      <c r="C562" s="10">
        <v>1.8867924528301886E-2</v>
      </c>
      <c r="D562" s="10">
        <v>0.98113207547169812</v>
      </c>
      <c r="E562" s="10">
        <v>5.1229508196721314E-4</v>
      </c>
    </row>
    <row r="563" spans="1:5" x14ac:dyDescent="0.25">
      <c r="A563" s="8" t="s">
        <v>246</v>
      </c>
      <c r="B563" s="9">
        <v>1</v>
      </c>
      <c r="C563" s="10">
        <v>1.8867924528301886E-2</v>
      </c>
      <c r="D563" s="10">
        <v>1</v>
      </c>
      <c r="E563" s="10">
        <v>5.1229508196721314E-4</v>
      </c>
    </row>
    <row r="564" spans="1:5" x14ac:dyDescent="0.25">
      <c r="A564" s="7" t="s">
        <v>171</v>
      </c>
      <c r="B564" s="9">
        <v>6</v>
      </c>
      <c r="C564" s="10">
        <v>1</v>
      </c>
      <c r="D564" s="10"/>
      <c r="E564" s="10">
        <v>3.0737704918032786E-3</v>
      </c>
    </row>
    <row r="565" spans="1:5" x14ac:dyDescent="0.25">
      <c r="A565" s="8" t="s">
        <v>202</v>
      </c>
      <c r="B565" s="9">
        <v>3</v>
      </c>
      <c r="C565" s="10">
        <v>0.5</v>
      </c>
      <c r="D565" s="10">
        <v>0.5</v>
      </c>
      <c r="E565" s="10">
        <v>1.5368852459016393E-3</v>
      </c>
    </row>
    <row r="566" spans="1:5" x14ac:dyDescent="0.25">
      <c r="A566" s="8" t="s">
        <v>288</v>
      </c>
      <c r="B566" s="9">
        <v>1</v>
      </c>
      <c r="C566" s="10">
        <v>0.16666666666666666</v>
      </c>
      <c r="D566" s="10">
        <v>0.66666666666666663</v>
      </c>
      <c r="E566" s="10">
        <v>5.1229508196721314E-4</v>
      </c>
    </row>
    <row r="567" spans="1:5" x14ac:dyDescent="0.25">
      <c r="A567" s="8" t="s">
        <v>170</v>
      </c>
      <c r="B567" s="9">
        <v>1</v>
      </c>
      <c r="C567" s="10">
        <v>0.16666666666666666</v>
      </c>
      <c r="D567" s="10">
        <v>0.83333333333333337</v>
      </c>
      <c r="E567" s="10">
        <v>5.1229508196721314E-4</v>
      </c>
    </row>
    <row r="568" spans="1:5" x14ac:dyDescent="0.25">
      <c r="A568" s="8" t="s">
        <v>198</v>
      </c>
      <c r="B568" s="9">
        <v>1</v>
      </c>
      <c r="C568" s="10">
        <v>0.16666666666666666</v>
      </c>
      <c r="D568" s="10">
        <v>1</v>
      </c>
      <c r="E568" s="10">
        <v>5.1229508196721314E-4</v>
      </c>
    </row>
    <row r="569" spans="1:5" x14ac:dyDescent="0.25">
      <c r="A569" s="6" t="s">
        <v>126</v>
      </c>
      <c r="B569" s="9">
        <v>1029</v>
      </c>
      <c r="C569" s="10"/>
      <c r="D569" s="10"/>
      <c r="E569" s="10">
        <v>1</v>
      </c>
    </row>
    <row r="570" spans="1:5" x14ac:dyDescent="0.25">
      <c r="A570" s="7" t="s">
        <v>154</v>
      </c>
      <c r="B570" s="9">
        <v>460</v>
      </c>
      <c r="C570" s="10">
        <v>1</v>
      </c>
      <c r="D570" s="10"/>
      <c r="E570" s="10">
        <v>0.44703595724003886</v>
      </c>
    </row>
    <row r="571" spans="1:5" x14ac:dyDescent="0.25">
      <c r="A571" s="8" t="s">
        <v>153</v>
      </c>
      <c r="B571" s="9">
        <v>336</v>
      </c>
      <c r="C571" s="10">
        <v>0.73043478260869565</v>
      </c>
      <c r="D571" s="10">
        <v>0.73043478260869565</v>
      </c>
      <c r="E571" s="10">
        <v>0.32653061224489793</v>
      </c>
    </row>
    <row r="572" spans="1:5" x14ac:dyDescent="0.25">
      <c r="A572" s="8" t="s">
        <v>155</v>
      </c>
      <c r="B572" s="9">
        <v>101</v>
      </c>
      <c r="C572" s="10">
        <v>0.21956521739130436</v>
      </c>
      <c r="D572" s="10">
        <v>0.95</v>
      </c>
      <c r="E572" s="10">
        <v>9.8153547133138966E-2</v>
      </c>
    </row>
    <row r="573" spans="1:5" x14ac:dyDescent="0.25">
      <c r="A573" s="8" t="s">
        <v>203</v>
      </c>
      <c r="B573" s="9">
        <v>6</v>
      </c>
      <c r="C573" s="10">
        <v>1.3043478260869565E-2</v>
      </c>
      <c r="D573" s="10">
        <v>0.96304347826086956</v>
      </c>
      <c r="E573" s="10">
        <v>5.8309037900874635E-3</v>
      </c>
    </row>
    <row r="574" spans="1:5" x14ac:dyDescent="0.25">
      <c r="A574" s="8" t="s">
        <v>165</v>
      </c>
      <c r="B574" s="9">
        <v>4</v>
      </c>
      <c r="C574" s="10">
        <v>8.6956521739130436E-3</v>
      </c>
      <c r="D574" s="10">
        <v>0.97173913043478266</v>
      </c>
      <c r="E574" s="10">
        <v>3.8872691933916422E-3</v>
      </c>
    </row>
    <row r="575" spans="1:5" x14ac:dyDescent="0.25">
      <c r="A575" s="8" t="s">
        <v>195</v>
      </c>
      <c r="B575" s="9">
        <v>2</v>
      </c>
      <c r="C575" s="10">
        <v>4.3478260869565218E-3</v>
      </c>
      <c r="D575" s="10">
        <v>0.97608695652173916</v>
      </c>
      <c r="E575" s="10">
        <v>1.9436345966958211E-3</v>
      </c>
    </row>
    <row r="576" spans="1:5" x14ac:dyDescent="0.25">
      <c r="A576" s="8" t="s">
        <v>181</v>
      </c>
      <c r="B576" s="9">
        <v>2</v>
      </c>
      <c r="C576" s="10">
        <v>4.3478260869565218E-3</v>
      </c>
      <c r="D576" s="10">
        <v>0.98043478260869565</v>
      </c>
      <c r="E576" s="10">
        <v>1.9436345966958211E-3</v>
      </c>
    </row>
    <row r="577" spans="1:5" x14ac:dyDescent="0.25">
      <c r="A577" s="8" t="s">
        <v>242</v>
      </c>
      <c r="B577" s="9">
        <v>2</v>
      </c>
      <c r="C577" s="10">
        <v>4.3478260869565218E-3</v>
      </c>
      <c r="D577" s="10">
        <v>0.98478260869565215</v>
      </c>
      <c r="E577" s="10">
        <v>1.9436345966958211E-3</v>
      </c>
    </row>
    <row r="578" spans="1:5" x14ac:dyDescent="0.25">
      <c r="A578" s="8" t="s">
        <v>127</v>
      </c>
      <c r="B578" s="9">
        <v>1</v>
      </c>
      <c r="C578" s="10">
        <v>2.1739130434782609E-3</v>
      </c>
      <c r="D578" s="10">
        <v>0.9869565217391304</v>
      </c>
      <c r="E578" s="10">
        <v>9.7181729834791054E-4</v>
      </c>
    </row>
    <row r="579" spans="1:5" x14ac:dyDescent="0.25">
      <c r="A579" s="8" t="s">
        <v>426</v>
      </c>
      <c r="B579" s="9">
        <v>1</v>
      </c>
      <c r="C579" s="10">
        <v>2.1739130434782609E-3</v>
      </c>
      <c r="D579" s="10">
        <v>0.98913043478260865</v>
      </c>
      <c r="E579" s="10">
        <v>9.7181729834791054E-4</v>
      </c>
    </row>
    <row r="580" spans="1:5" x14ac:dyDescent="0.25">
      <c r="A580" s="8" t="s">
        <v>226</v>
      </c>
      <c r="B580" s="9">
        <v>1</v>
      </c>
      <c r="C580" s="10">
        <v>2.1739130434782609E-3</v>
      </c>
      <c r="D580" s="10">
        <v>0.99130434782608701</v>
      </c>
      <c r="E580" s="10">
        <v>9.7181729834791054E-4</v>
      </c>
    </row>
    <row r="581" spans="1:5" x14ac:dyDescent="0.25">
      <c r="A581" s="8" t="s">
        <v>224</v>
      </c>
      <c r="B581" s="9">
        <v>1</v>
      </c>
      <c r="C581" s="10">
        <v>2.1739130434782609E-3</v>
      </c>
      <c r="D581" s="10">
        <v>0.99347826086956526</v>
      </c>
      <c r="E581" s="10">
        <v>9.7181729834791054E-4</v>
      </c>
    </row>
    <row r="582" spans="1:5" x14ac:dyDescent="0.25">
      <c r="A582" s="8" t="s">
        <v>244</v>
      </c>
      <c r="B582" s="9">
        <v>1</v>
      </c>
      <c r="C582" s="10">
        <v>2.1739130434782609E-3</v>
      </c>
      <c r="D582" s="10">
        <v>0.9956521739130435</v>
      </c>
      <c r="E582" s="10">
        <v>9.7181729834791054E-4</v>
      </c>
    </row>
    <row r="583" spans="1:5" x14ac:dyDescent="0.25">
      <c r="A583" s="8" t="s">
        <v>249</v>
      </c>
      <c r="B583" s="9">
        <v>1</v>
      </c>
      <c r="C583" s="10">
        <v>2.1739130434782609E-3</v>
      </c>
      <c r="D583" s="10">
        <v>0.99782608695652175</v>
      </c>
      <c r="E583" s="10">
        <v>9.7181729834791054E-4</v>
      </c>
    </row>
    <row r="584" spans="1:5" x14ac:dyDescent="0.25">
      <c r="A584" s="8" t="s">
        <v>241</v>
      </c>
      <c r="B584" s="9">
        <v>1</v>
      </c>
      <c r="C584" s="10">
        <v>2.1739130434782609E-3</v>
      </c>
      <c r="D584" s="10">
        <v>1</v>
      </c>
      <c r="E584" s="10">
        <v>9.7181729834791054E-4</v>
      </c>
    </row>
    <row r="585" spans="1:5" x14ac:dyDescent="0.25">
      <c r="A585" s="7" t="s">
        <v>159</v>
      </c>
      <c r="B585" s="9">
        <v>381</v>
      </c>
      <c r="C585" s="10">
        <v>1</v>
      </c>
      <c r="D585" s="10"/>
      <c r="E585" s="10">
        <v>0.37026239067055394</v>
      </c>
    </row>
    <row r="586" spans="1:5" x14ac:dyDescent="0.25">
      <c r="A586" s="8" t="s">
        <v>169</v>
      </c>
      <c r="B586" s="9">
        <v>206</v>
      </c>
      <c r="C586" s="10">
        <v>0.54068241469816269</v>
      </c>
      <c r="D586" s="10">
        <v>0.54068241469816269</v>
      </c>
      <c r="E586" s="10">
        <v>0.20019436345966959</v>
      </c>
    </row>
    <row r="587" spans="1:5" x14ac:dyDescent="0.25">
      <c r="A587" s="8" t="s">
        <v>158</v>
      </c>
      <c r="B587" s="9">
        <v>76</v>
      </c>
      <c r="C587" s="10">
        <v>0.1994750656167979</v>
      </c>
      <c r="D587" s="10">
        <v>0.74015748031496065</v>
      </c>
      <c r="E587" s="10">
        <v>7.38581146744412E-2</v>
      </c>
    </row>
    <row r="588" spans="1:5" x14ac:dyDescent="0.25">
      <c r="A588" s="8" t="s">
        <v>247</v>
      </c>
      <c r="B588" s="9">
        <v>30</v>
      </c>
      <c r="C588" s="10">
        <v>7.874015748031496E-2</v>
      </c>
      <c r="D588" s="10">
        <v>0.81889763779527558</v>
      </c>
      <c r="E588" s="10">
        <v>2.9154518950437316E-2</v>
      </c>
    </row>
    <row r="589" spans="1:5" x14ac:dyDescent="0.25">
      <c r="A589" s="8" t="s">
        <v>217</v>
      </c>
      <c r="B589" s="9">
        <v>18</v>
      </c>
      <c r="C589" s="10">
        <v>4.7244094488188976E-2</v>
      </c>
      <c r="D589" s="10">
        <v>0.86614173228346458</v>
      </c>
      <c r="E589" s="10">
        <v>1.7492711370262391E-2</v>
      </c>
    </row>
    <row r="590" spans="1:5" x14ac:dyDescent="0.25">
      <c r="A590" s="8" t="s">
        <v>187</v>
      </c>
      <c r="B590" s="9">
        <v>18</v>
      </c>
      <c r="C590" s="10">
        <v>4.7244094488188976E-2</v>
      </c>
      <c r="D590" s="10">
        <v>0.91338582677165359</v>
      </c>
      <c r="E590" s="10">
        <v>1.7492711370262391E-2</v>
      </c>
    </row>
    <row r="591" spans="1:5" x14ac:dyDescent="0.25">
      <c r="A591" s="8" t="s">
        <v>288</v>
      </c>
      <c r="B591" s="9">
        <v>11</v>
      </c>
      <c r="C591" s="10">
        <v>2.8871391076115485E-2</v>
      </c>
      <c r="D591" s="10">
        <v>0.94225721784776906</v>
      </c>
      <c r="E591" s="10">
        <v>1.0689990281827016E-2</v>
      </c>
    </row>
    <row r="592" spans="1:5" x14ac:dyDescent="0.25">
      <c r="A592" s="8" t="s">
        <v>190</v>
      </c>
      <c r="B592" s="9">
        <v>8</v>
      </c>
      <c r="C592" s="10">
        <v>2.0997375328083989E-2</v>
      </c>
      <c r="D592" s="10">
        <v>0.96325459317585305</v>
      </c>
      <c r="E592" s="10">
        <v>7.7745383867832843E-3</v>
      </c>
    </row>
    <row r="593" spans="1:5" x14ac:dyDescent="0.25">
      <c r="A593" s="8" t="s">
        <v>207</v>
      </c>
      <c r="B593" s="9">
        <v>7</v>
      </c>
      <c r="C593" s="10">
        <v>1.8372703412073491E-2</v>
      </c>
      <c r="D593" s="10">
        <v>0.98162729658792647</v>
      </c>
      <c r="E593" s="10">
        <v>6.8027210884353739E-3</v>
      </c>
    </row>
    <row r="594" spans="1:5" x14ac:dyDescent="0.25">
      <c r="A594" s="8" t="s">
        <v>210</v>
      </c>
      <c r="B594" s="9">
        <v>4</v>
      </c>
      <c r="C594" s="10">
        <v>1.0498687664041995E-2</v>
      </c>
      <c r="D594" s="10">
        <v>0.99212598425196852</v>
      </c>
      <c r="E594" s="10">
        <v>3.8872691933916422E-3</v>
      </c>
    </row>
    <row r="595" spans="1:5" x14ac:dyDescent="0.25">
      <c r="A595" s="8" t="s">
        <v>185</v>
      </c>
      <c r="B595" s="9">
        <v>3</v>
      </c>
      <c r="C595" s="10">
        <v>7.874015748031496E-3</v>
      </c>
      <c r="D595" s="10">
        <v>1</v>
      </c>
      <c r="E595" s="10">
        <v>2.9154518950437317E-3</v>
      </c>
    </row>
    <row r="596" spans="1:5" x14ac:dyDescent="0.25">
      <c r="A596" s="7" t="s">
        <v>163</v>
      </c>
      <c r="B596" s="9">
        <v>137</v>
      </c>
      <c r="C596" s="10">
        <v>1</v>
      </c>
      <c r="D596" s="10"/>
      <c r="E596" s="10">
        <v>0.13313896987366375</v>
      </c>
    </row>
    <row r="597" spans="1:5" x14ac:dyDescent="0.25">
      <c r="A597" s="8" t="s">
        <v>184</v>
      </c>
      <c r="B597" s="9">
        <v>32</v>
      </c>
      <c r="C597" s="10">
        <v>0.23357664233576642</v>
      </c>
      <c r="D597" s="10">
        <v>0.23357664233576642</v>
      </c>
      <c r="E597" s="10">
        <v>3.1098153547133137E-2</v>
      </c>
    </row>
    <row r="598" spans="1:5" x14ac:dyDescent="0.25">
      <c r="A598" s="8" t="s">
        <v>196</v>
      </c>
      <c r="B598" s="9">
        <v>24</v>
      </c>
      <c r="C598" s="10">
        <v>0.17518248175182483</v>
      </c>
      <c r="D598" s="10">
        <v>0.40875912408759124</v>
      </c>
      <c r="E598" s="10">
        <v>2.3323615160349854E-2</v>
      </c>
    </row>
    <row r="599" spans="1:5" x14ac:dyDescent="0.25">
      <c r="A599" s="8" t="s">
        <v>162</v>
      </c>
      <c r="B599" s="9">
        <v>22</v>
      </c>
      <c r="C599" s="10">
        <v>0.16058394160583941</v>
      </c>
      <c r="D599" s="10">
        <v>0.56934306569343063</v>
      </c>
      <c r="E599" s="10">
        <v>2.1379980563654033E-2</v>
      </c>
    </row>
    <row r="600" spans="1:5" x14ac:dyDescent="0.25">
      <c r="A600" s="8" t="s">
        <v>182</v>
      </c>
      <c r="B600" s="9">
        <v>16</v>
      </c>
      <c r="C600" s="10">
        <v>0.11678832116788321</v>
      </c>
      <c r="D600" s="10">
        <v>0.68613138686131392</v>
      </c>
      <c r="E600" s="10">
        <v>1.5549076773566569E-2</v>
      </c>
    </row>
    <row r="601" spans="1:5" x14ac:dyDescent="0.25">
      <c r="A601" s="8" t="s">
        <v>153</v>
      </c>
      <c r="B601" s="9">
        <v>15</v>
      </c>
      <c r="C601" s="10">
        <v>0.10948905109489052</v>
      </c>
      <c r="D601" s="10">
        <v>0.79562043795620441</v>
      </c>
      <c r="E601" s="10">
        <v>1.4577259475218658E-2</v>
      </c>
    </row>
    <row r="602" spans="1:5" x14ac:dyDescent="0.25">
      <c r="A602" s="8" t="s">
        <v>143</v>
      </c>
      <c r="B602" s="9">
        <v>15</v>
      </c>
      <c r="C602" s="10">
        <v>0.10948905109489052</v>
      </c>
      <c r="D602" s="10">
        <v>0.9051094890510949</v>
      </c>
      <c r="E602" s="10">
        <v>1.4577259475218658E-2</v>
      </c>
    </row>
    <row r="603" spans="1:5" x14ac:dyDescent="0.25">
      <c r="A603" s="8" t="s">
        <v>173</v>
      </c>
      <c r="B603" s="9">
        <v>4</v>
      </c>
      <c r="C603" s="10">
        <v>2.9197080291970802E-2</v>
      </c>
      <c r="D603" s="10">
        <v>0.93430656934306566</v>
      </c>
      <c r="E603" s="10">
        <v>3.8872691933916422E-3</v>
      </c>
    </row>
    <row r="604" spans="1:5" x14ac:dyDescent="0.25">
      <c r="A604" s="8" t="s">
        <v>201</v>
      </c>
      <c r="B604" s="9">
        <v>4</v>
      </c>
      <c r="C604" s="10">
        <v>2.9197080291970802E-2</v>
      </c>
      <c r="D604" s="10">
        <v>0.96350364963503654</v>
      </c>
      <c r="E604" s="10">
        <v>3.8872691933916422E-3</v>
      </c>
    </row>
    <row r="605" spans="1:5" x14ac:dyDescent="0.25">
      <c r="A605" s="8" t="s">
        <v>248</v>
      </c>
      <c r="B605" s="9">
        <v>1</v>
      </c>
      <c r="C605" s="10">
        <v>7.2992700729927005E-3</v>
      </c>
      <c r="D605" s="10">
        <v>0.97080291970802923</v>
      </c>
      <c r="E605" s="10">
        <v>9.7181729834791054E-4</v>
      </c>
    </row>
    <row r="606" spans="1:5" x14ac:dyDescent="0.25">
      <c r="A606" s="8" t="s">
        <v>192</v>
      </c>
      <c r="B606" s="9">
        <v>1</v>
      </c>
      <c r="C606" s="10">
        <v>7.2992700729927005E-3</v>
      </c>
      <c r="D606" s="10">
        <v>0.97810218978102192</v>
      </c>
      <c r="E606" s="10">
        <v>9.7181729834791054E-4</v>
      </c>
    </row>
    <row r="607" spans="1:5" x14ac:dyDescent="0.25">
      <c r="A607" s="8" t="s">
        <v>129</v>
      </c>
      <c r="B607" s="9">
        <v>1</v>
      </c>
      <c r="C607" s="10">
        <v>7.2992700729927005E-3</v>
      </c>
      <c r="D607" s="10">
        <v>0.98540145985401462</v>
      </c>
      <c r="E607" s="10">
        <v>9.7181729834791054E-4</v>
      </c>
    </row>
    <row r="608" spans="1:5" x14ac:dyDescent="0.25">
      <c r="A608" s="8" t="s">
        <v>231</v>
      </c>
      <c r="B608" s="9">
        <v>1</v>
      </c>
      <c r="C608" s="10">
        <v>7.2992700729927005E-3</v>
      </c>
      <c r="D608" s="10">
        <v>0.99270072992700731</v>
      </c>
      <c r="E608" s="10">
        <v>9.7181729834791054E-4</v>
      </c>
    </row>
    <row r="609" spans="1:5" x14ac:dyDescent="0.25">
      <c r="A609" s="8" t="s">
        <v>236</v>
      </c>
      <c r="B609" s="9">
        <v>1</v>
      </c>
      <c r="C609" s="10">
        <v>7.2992700729927005E-3</v>
      </c>
      <c r="D609" s="10">
        <v>1</v>
      </c>
      <c r="E609" s="10">
        <v>9.7181729834791054E-4</v>
      </c>
    </row>
    <row r="610" spans="1:5" x14ac:dyDescent="0.25">
      <c r="A610" s="7" t="s">
        <v>161</v>
      </c>
      <c r="B610" s="9">
        <v>39</v>
      </c>
      <c r="C610" s="10">
        <v>1</v>
      </c>
      <c r="D610" s="10"/>
      <c r="E610" s="10">
        <v>3.7900874635568516E-2</v>
      </c>
    </row>
    <row r="611" spans="1:5" x14ac:dyDescent="0.25">
      <c r="A611" s="8" t="s">
        <v>200</v>
      </c>
      <c r="B611" s="9">
        <v>12</v>
      </c>
      <c r="C611" s="10">
        <v>0.30769230769230771</v>
      </c>
      <c r="D611" s="10">
        <v>0.30769230769230771</v>
      </c>
      <c r="E611" s="10">
        <v>1.1661807580174927E-2</v>
      </c>
    </row>
    <row r="612" spans="1:5" x14ac:dyDescent="0.25">
      <c r="A612" s="8" t="s">
        <v>160</v>
      </c>
      <c r="B612" s="9">
        <v>6</v>
      </c>
      <c r="C612" s="10">
        <v>0.15384615384615385</v>
      </c>
      <c r="D612" s="10">
        <v>0.46153846153846156</v>
      </c>
      <c r="E612" s="10">
        <v>5.8309037900874635E-3</v>
      </c>
    </row>
    <row r="613" spans="1:5" x14ac:dyDescent="0.25">
      <c r="A613" s="8" t="s">
        <v>164</v>
      </c>
      <c r="B613" s="9">
        <v>6</v>
      </c>
      <c r="C613" s="10">
        <v>0.15384615384615385</v>
      </c>
      <c r="D613" s="10">
        <v>0.61538461538461542</v>
      </c>
      <c r="E613" s="10">
        <v>5.8309037900874635E-3</v>
      </c>
    </row>
    <row r="614" spans="1:5" x14ac:dyDescent="0.25">
      <c r="A614" s="8" t="s">
        <v>220</v>
      </c>
      <c r="B614" s="9">
        <v>3</v>
      </c>
      <c r="C614" s="10">
        <v>7.6923076923076927E-2</v>
      </c>
      <c r="D614" s="10">
        <v>0.69230769230769229</v>
      </c>
      <c r="E614" s="10">
        <v>2.9154518950437317E-3</v>
      </c>
    </row>
    <row r="615" spans="1:5" x14ac:dyDescent="0.25">
      <c r="A615" s="8" t="s">
        <v>197</v>
      </c>
      <c r="B615" s="9">
        <v>3</v>
      </c>
      <c r="C615" s="10">
        <v>7.6923076923076927E-2</v>
      </c>
      <c r="D615" s="10">
        <v>0.76923076923076927</v>
      </c>
      <c r="E615" s="10">
        <v>2.9154518950437317E-3</v>
      </c>
    </row>
    <row r="616" spans="1:5" x14ac:dyDescent="0.25">
      <c r="A616" s="8" t="s">
        <v>268</v>
      </c>
      <c r="B616" s="9">
        <v>2</v>
      </c>
      <c r="C616" s="10">
        <v>5.128205128205128E-2</v>
      </c>
      <c r="D616" s="10">
        <v>0.82051282051282048</v>
      </c>
      <c r="E616" s="10">
        <v>1.9436345966958211E-3</v>
      </c>
    </row>
    <row r="617" spans="1:5" x14ac:dyDescent="0.25">
      <c r="A617" s="8" t="s">
        <v>246</v>
      </c>
      <c r="B617" s="9">
        <v>2</v>
      </c>
      <c r="C617" s="10">
        <v>5.128205128205128E-2</v>
      </c>
      <c r="D617" s="10">
        <v>0.87179487179487181</v>
      </c>
      <c r="E617" s="10">
        <v>1.9436345966958211E-3</v>
      </c>
    </row>
    <row r="618" spans="1:5" x14ac:dyDescent="0.25">
      <c r="A618" s="8" t="s">
        <v>193</v>
      </c>
      <c r="B618" s="9">
        <v>1</v>
      </c>
      <c r="C618" s="10">
        <v>2.564102564102564E-2</v>
      </c>
      <c r="D618" s="10">
        <v>0.89743589743589747</v>
      </c>
      <c r="E618" s="10">
        <v>9.7181729834791054E-4</v>
      </c>
    </row>
    <row r="619" spans="1:5" x14ac:dyDescent="0.25">
      <c r="A619" s="8" t="s">
        <v>237</v>
      </c>
      <c r="B619" s="9">
        <v>1</v>
      </c>
      <c r="C619" s="10">
        <v>2.564102564102564E-2</v>
      </c>
      <c r="D619" s="10">
        <v>0.92307692307692313</v>
      </c>
      <c r="E619" s="10">
        <v>9.7181729834791054E-4</v>
      </c>
    </row>
    <row r="620" spans="1:5" x14ac:dyDescent="0.25">
      <c r="A620" s="8" t="s">
        <v>232</v>
      </c>
      <c r="B620" s="9">
        <v>1</v>
      </c>
      <c r="C620" s="10">
        <v>2.564102564102564E-2</v>
      </c>
      <c r="D620" s="10">
        <v>0.94871794871794868</v>
      </c>
      <c r="E620" s="10">
        <v>9.7181729834791054E-4</v>
      </c>
    </row>
    <row r="621" spans="1:5" x14ac:dyDescent="0.25">
      <c r="A621" s="8" t="s">
        <v>180</v>
      </c>
      <c r="B621" s="9">
        <v>1</v>
      </c>
      <c r="C621" s="10">
        <v>2.564102564102564E-2</v>
      </c>
      <c r="D621" s="10">
        <v>0.97435897435897434</v>
      </c>
      <c r="E621" s="10">
        <v>9.7181729834791054E-4</v>
      </c>
    </row>
    <row r="622" spans="1:5" x14ac:dyDescent="0.25">
      <c r="A622" s="8" t="s">
        <v>245</v>
      </c>
      <c r="B622" s="9">
        <v>1</v>
      </c>
      <c r="C622" s="10">
        <v>2.564102564102564E-2</v>
      </c>
      <c r="D622" s="10">
        <v>1</v>
      </c>
      <c r="E622" s="10">
        <v>9.7181729834791054E-4</v>
      </c>
    </row>
    <row r="623" spans="1:5" x14ac:dyDescent="0.25">
      <c r="A623" s="7" t="s">
        <v>171</v>
      </c>
      <c r="B623" s="9">
        <v>12</v>
      </c>
      <c r="C623" s="10">
        <v>1</v>
      </c>
      <c r="D623" s="10"/>
      <c r="E623" s="10">
        <v>1.1661807580174927E-2</v>
      </c>
    </row>
    <row r="624" spans="1:5" x14ac:dyDescent="0.25">
      <c r="A624" s="8" t="s">
        <v>228</v>
      </c>
      <c r="B624" s="9">
        <v>6</v>
      </c>
      <c r="C624" s="10">
        <v>0.5</v>
      </c>
      <c r="D624" s="10">
        <v>0.5</v>
      </c>
      <c r="E624" s="10">
        <v>5.8309037900874635E-3</v>
      </c>
    </row>
    <row r="625" spans="1:5" x14ac:dyDescent="0.25">
      <c r="A625" s="8" t="s">
        <v>239</v>
      </c>
      <c r="B625" s="9">
        <v>3</v>
      </c>
      <c r="C625" s="10">
        <v>0.25</v>
      </c>
      <c r="D625" s="10">
        <v>0.75</v>
      </c>
      <c r="E625" s="10">
        <v>2.9154518950437317E-3</v>
      </c>
    </row>
    <row r="626" spans="1:5" x14ac:dyDescent="0.25">
      <c r="A626" s="8" t="s">
        <v>198</v>
      </c>
      <c r="B626" s="9">
        <v>2</v>
      </c>
      <c r="C626" s="10">
        <v>0.16666666666666666</v>
      </c>
      <c r="D626" s="10">
        <v>0.91666666666666663</v>
      </c>
      <c r="E626" s="10">
        <v>1.9436345966958211E-3</v>
      </c>
    </row>
    <row r="627" spans="1:5" x14ac:dyDescent="0.25">
      <c r="A627" s="8" t="s">
        <v>266</v>
      </c>
      <c r="B627" s="9">
        <v>1</v>
      </c>
      <c r="C627" s="10">
        <v>8.3333333333333329E-2</v>
      </c>
      <c r="D627" s="10">
        <v>1</v>
      </c>
      <c r="E627" s="10">
        <v>9.7181729834791054E-4</v>
      </c>
    </row>
    <row r="628" spans="1:5" x14ac:dyDescent="0.25">
      <c r="A628" s="6" t="s">
        <v>358</v>
      </c>
      <c r="B628" s="9">
        <v>395</v>
      </c>
      <c r="C628" s="10"/>
      <c r="D628" s="10"/>
      <c r="E628" s="10">
        <v>1</v>
      </c>
    </row>
    <row r="629" spans="1:5" x14ac:dyDescent="0.25">
      <c r="A629" s="7" t="s">
        <v>154</v>
      </c>
      <c r="B629" s="9">
        <v>239</v>
      </c>
      <c r="C629" s="10">
        <v>1</v>
      </c>
      <c r="D629" s="10"/>
      <c r="E629" s="10">
        <v>0.60506329113924051</v>
      </c>
    </row>
    <row r="630" spans="1:5" x14ac:dyDescent="0.25">
      <c r="A630" s="8" t="s">
        <v>155</v>
      </c>
      <c r="B630" s="9">
        <v>128</v>
      </c>
      <c r="C630" s="10">
        <v>0.53556485355648531</v>
      </c>
      <c r="D630" s="10">
        <v>0.53556485355648531</v>
      </c>
      <c r="E630" s="10">
        <v>0.32405063291139241</v>
      </c>
    </row>
    <row r="631" spans="1:5" x14ac:dyDescent="0.25">
      <c r="A631" s="8" t="s">
        <v>153</v>
      </c>
      <c r="B631" s="9">
        <v>86</v>
      </c>
      <c r="C631" s="10">
        <v>0.35983263598326359</v>
      </c>
      <c r="D631" s="10">
        <v>0.89539748953974896</v>
      </c>
      <c r="E631" s="10">
        <v>0.21772151898734177</v>
      </c>
    </row>
    <row r="632" spans="1:5" x14ac:dyDescent="0.25">
      <c r="A632" s="8" t="s">
        <v>165</v>
      </c>
      <c r="B632" s="9">
        <v>12</v>
      </c>
      <c r="C632" s="10">
        <v>5.0209205020920501E-2</v>
      </c>
      <c r="D632" s="10">
        <v>0.94560669456066948</v>
      </c>
      <c r="E632" s="10">
        <v>3.0379746835443037E-2</v>
      </c>
    </row>
    <row r="633" spans="1:5" x14ac:dyDescent="0.25">
      <c r="A633" s="8" t="s">
        <v>203</v>
      </c>
      <c r="B633" s="9">
        <v>6</v>
      </c>
      <c r="C633" s="10">
        <v>2.5104602510460251E-2</v>
      </c>
      <c r="D633" s="10">
        <v>0.97071129707112969</v>
      </c>
      <c r="E633" s="10">
        <v>1.5189873417721518E-2</v>
      </c>
    </row>
    <row r="634" spans="1:5" x14ac:dyDescent="0.25">
      <c r="A634" s="8" t="s">
        <v>249</v>
      </c>
      <c r="B634" s="9">
        <v>3</v>
      </c>
      <c r="C634" s="10">
        <v>1.2552301255230125E-2</v>
      </c>
      <c r="D634" s="10">
        <v>0.98326359832635979</v>
      </c>
      <c r="E634" s="10">
        <v>7.5949367088607592E-3</v>
      </c>
    </row>
    <row r="635" spans="1:5" x14ac:dyDescent="0.25">
      <c r="A635" s="8" t="s">
        <v>285</v>
      </c>
      <c r="B635" s="9">
        <v>1</v>
      </c>
      <c r="C635" s="10">
        <v>4.1841004184100415E-3</v>
      </c>
      <c r="D635" s="10">
        <v>0.9874476987447699</v>
      </c>
      <c r="E635" s="10">
        <v>2.5316455696202532E-3</v>
      </c>
    </row>
    <row r="636" spans="1:5" x14ac:dyDescent="0.25">
      <c r="A636" s="8" t="s">
        <v>195</v>
      </c>
      <c r="B636" s="9">
        <v>1</v>
      </c>
      <c r="C636" s="10">
        <v>4.1841004184100415E-3</v>
      </c>
      <c r="D636" s="10">
        <v>0.99163179916317989</v>
      </c>
      <c r="E636" s="10">
        <v>2.5316455696202532E-3</v>
      </c>
    </row>
    <row r="637" spans="1:5" x14ac:dyDescent="0.25">
      <c r="A637" s="8" t="s">
        <v>181</v>
      </c>
      <c r="B637" s="9">
        <v>1</v>
      </c>
      <c r="C637" s="10">
        <v>4.1841004184100415E-3</v>
      </c>
      <c r="D637" s="10">
        <v>0.99581589958159</v>
      </c>
      <c r="E637" s="10">
        <v>2.5316455696202532E-3</v>
      </c>
    </row>
    <row r="638" spans="1:5" x14ac:dyDescent="0.25">
      <c r="A638" s="8" t="s">
        <v>226</v>
      </c>
      <c r="B638" s="9">
        <v>1</v>
      </c>
      <c r="C638" s="10">
        <v>4.1841004184100415E-3</v>
      </c>
      <c r="D638" s="10">
        <v>1</v>
      </c>
      <c r="E638" s="10">
        <v>2.5316455696202532E-3</v>
      </c>
    </row>
    <row r="639" spans="1:5" x14ac:dyDescent="0.25">
      <c r="A639" s="7" t="s">
        <v>159</v>
      </c>
      <c r="B639" s="9">
        <v>106</v>
      </c>
      <c r="C639" s="10">
        <v>1</v>
      </c>
      <c r="D639" s="10"/>
      <c r="E639" s="10">
        <v>0.26835443037974682</v>
      </c>
    </row>
    <row r="640" spans="1:5" x14ac:dyDescent="0.25">
      <c r="A640" s="8" t="s">
        <v>158</v>
      </c>
      <c r="B640" s="9">
        <v>53</v>
      </c>
      <c r="C640" s="10">
        <v>0.5</v>
      </c>
      <c r="D640" s="10">
        <v>0.5</v>
      </c>
      <c r="E640" s="10">
        <v>0.13417721518987341</v>
      </c>
    </row>
    <row r="641" spans="1:5" x14ac:dyDescent="0.25">
      <c r="A641" s="8" t="s">
        <v>169</v>
      </c>
      <c r="B641" s="9">
        <v>45</v>
      </c>
      <c r="C641" s="10">
        <v>0.42452830188679247</v>
      </c>
      <c r="D641" s="10">
        <v>0.92452830188679247</v>
      </c>
      <c r="E641" s="10">
        <v>0.11392405063291139</v>
      </c>
    </row>
    <row r="642" spans="1:5" x14ac:dyDescent="0.25">
      <c r="A642" s="8" t="s">
        <v>210</v>
      </c>
      <c r="B642" s="9">
        <v>5</v>
      </c>
      <c r="C642" s="10">
        <v>4.716981132075472E-2</v>
      </c>
      <c r="D642" s="10">
        <v>0.97169811320754718</v>
      </c>
      <c r="E642" s="10">
        <v>1.2658227848101266E-2</v>
      </c>
    </row>
    <row r="643" spans="1:5" x14ac:dyDescent="0.25">
      <c r="A643" s="8" t="s">
        <v>190</v>
      </c>
      <c r="B643" s="9">
        <v>1</v>
      </c>
      <c r="C643" s="10">
        <v>9.433962264150943E-3</v>
      </c>
      <c r="D643" s="10">
        <v>0.98113207547169812</v>
      </c>
      <c r="E643" s="10">
        <v>2.5316455696202532E-3</v>
      </c>
    </row>
    <row r="644" spans="1:5" x14ac:dyDescent="0.25">
      <c r="A644" s="8" t="s">
        <v>149</v>
      </c>
      <c r="B644" s="9">
        <v>1</v>
      </c>
      <c r="C644" s="10">
        <v>9.433962264150943E-3</v>
      </c>
      <c r="D644" s="10">
        <v>0.99056603773584906</v>
      </c>
      <c r="E644" s="10">
        <v>2.5316455696202532E-3</v>
      </c>
    </row>
    <row r="645" spans="1:5" x14ac:dyDescent="0.25">
      <c r="A645" s="8" t="s">
        <v>207</v>
      </c>
      <c r="B645" s="9">
        <v>1</v>
      </c>
      <c r="C645" s="10">
        <v>9.433962264150943E-3</v>
      </c>
      <c r="D645" s="10">
        <v>1</v>
      </c>
      <c r="E645" s="10">
        <v>2.5316455696202532E-3</v>
      </c>
    </row>
    <row r="646" spans="1:5" x14ac:dyDescent="0.25">
      <c r="A646" s="7" t="s">
        <v>163</v>
      </c>
      <c r="B646" s="9">
        <v>34</v>
      </c>
      <c r="C646" s="10">
        <v>1</v>
      </c>
      <c r="D646" s="10"/>
      <c r="E646" s="10">
        <v>8.6075949367088608E-2</v>
      </c>
    </row>
    <row r="647" spans="1:5" x14ac:dyDescent="0.25">
      <c r="A647" s="8" t="s">
        <v>173</v>
      </c>
      <c r="B647" s="9">
        <v>10</v>
      </c>
      <c r="C647" s="10">
        <v>0.29411764705882354</v>
      </c>
      <c r="D647" s="10">
        <v>0.29411764705882354</v>
      </c>
      <c r="E647" s="10">
        <v>2.5316455696202531E-2</v>
      </c>
    </row>
    <row r="648" spans="1:5" x14ac:dyDescent="0.25">
      <c r="A648" s="8" t="s">
        <v>184</v>
      </c>
      <c r="B648" s="9">
        <v>6</v>
      </c>
      <c r="C648" s="10">
        <v>0.17647058823529413</v>
      </c>
      <c r="D648" s="10">
        <v>0.47058823529411764</v>
      </c>
      <c r="E648" s="10">
        <v>1.5189873417721518E-2</v>
      </c>
    </row>
    <row r="649" spans="1:5" x14ac:dyDescent="0.25">
      <c r="A649" s="8" t="s">
        <v>143</v>
      </c>
      <c r="B649" s="9">
        <v>5</v>
      </c>
      <c r="C649" s="10">
        <v>0.14705882352941177</v>
      </c>
      <c r="D649" s="10">
        <v>0.61764705882352944</v>
      </c>
      <c r="E649" s="10">
        <v>1.2658227848101266E-2</v>
      </c>
    </row>
    <row r="650" spans="1:5" x14ac:dyDescent="0.25">
      <c r="A650" s="8" t="s">
        <v>129</v>
      </c>
      <c r="B650" s="9">
        <v>3</v>
      </c>
      <c r="C650" s="10">
        <v>8.8235294117647065E-2</v>
      </c>
      <c r="D650" s="10">
        <v>0.70588235294117652</v>
      </c>
      <c r="E650" s="10">
        <v>7.5949367088607592E-3</v>
      </c>
    </row>
    <row r="651" spans="1:5" x14ac:dyDescent="0.25">
      <c r="A651" s="8" t="s">
        <v>292</v>
      </c>
      <c r="B651" s="9">
        <v>2</v>
      </c>
      <c r="C651" s="10">
        <v>5.8823529411764705E-2</v>
      </c>
      <c r="D651" s="10">
        <v>0.76470588235294112</v>
      </c>
      <c r="E651" s="10">
        <v>5.0632911392405064E-3</v>
      </c>
    </row>
    <row r="652" spans="1:5" x14ac:dyDescent="0.25">
      <c r="A652" s="8" t="s">
        <v>211</v>
      </c>
      <c r="B652" s="9">
        <v>2</v>
      </c>
      <c r="C652" s="10">
        <v>5.8823529411764705E-2</v>
      </c>
      <c r="D652" s="10">
        <v>0.82352941176470584</v>
      </c>
      <c r="E652" s="10">
        <v>5.0632911392405064E-3</v>
      </c>
    </row>
    <row r="653" spans="1:5" x14ac:dyDescent="0.25">
      <c r="A653" s="8" t="s">
        <v>201</v>
      </c>
      <c r="B653" s="9">
        <v>2</v>
      </c>
      <c r="C653" s="10">
        <v>5.8823529411764705E-2</v>
      </c>
      <c r="D653" s="10">
        <v>0.88235294117647056</v>
      </c>
      <c r="E653" s="10">
        <v>5.0632911392405064E-3</v>
      </c>
    </row>
    <row r="654" spans="1:5" x14ac:dyDescent="0.25">
      <c r="A654" s="8" t="s">
        <v>165</v>
      </c>
      <c r="B654" s="9">
        <v>2</v>
      </c>
      <c r="C654" s="10">
        <v>5.8823529411764705E-2</v>
      </c>
      <c r="D654" s="10">
        <v>0.94117647058823528</v>
      </c>
      <c r="E654" s="10">
        <v>5.0632911392405064E-3</v>
      </c>
    </row>
    <row r="655" spans="1:5" x14ac:dyDescent="0.25">
      <c r="A655" s="8" t="s">
        <v>261</v>
      </c>
      <c r="B655" s="9">
        <v>1</v>
      </c>
      <c r="C655" s="10">
        <v>2.9411764705882353E-2</v>
      </c>
      <c r="D655" s="10">
        <v>0.97058823529411764</v>
      </c>
      <c r="E655" s="10">
        <v>2.5316455696202532E-3</v>
      </c>
    </row>
    <row r="656" spans="1:5" x14ac:dyDescent="0.25">
      <c r="A656" s="8" t="s">
        <v>162</v>
      </c>
      <c r="B656" s="9">
        <v>1</v>
      </c>
      <c r="C656" s="10">
        <v>2.9411764705882353E-2</v>
      </c>
      <c r="D656" s="10">
        <v>1</v>
      </c>
      <c r="E656" s="10">
        <v>2.5316455696202532E-3</v>
      </c>
    </row>
    <row r="657" spans="1:5" x14ac:dyDescent="0.25">
      <c r="A657" s="7" t="s">
        <v>161</v>
      </c>
      <c r="B657" s="9">
        <v>14</v>
      </c>
      <c r="C657" s="10">
        <v>1</v>
      </c>
      <c r="D657" s="10"/>
      <c r="E657" s="10">
        <v>3.5443037974683546E-2</v>
      </c>
    </row>
    <row r="658" spans="1:5" x14ac:dyDescent="0.25">
      <c r="A658" s="8" t="s">
        <v>232</v>
      </c>
      <c r="B658" s="9">
        <v>5</v>
      </c>
      <c r="C658" s="10">
        <v>0.35714285714285715</v>
      </c>
      <c r="D658" s="10">
        <v>0.35714285714285715</v>
      </c>
      <c r="E658" s="10">
        <v>1.2658227848101266E-2</v>
      </c>
    </row>
    <row r="659" spans="1:5" x14ac:dyDescent="0.25">
      <c r="A659" s="8" t="s">
        <v>193</v>
      </c>
      <c r="B659" s="9">
        <v>3</v>
      </c>
      <c r="C659" s="10">
        <v>0.21428571428571427</v>
      </c>
      <c r="D659" s="10">
        <v>0.5714285714285714</v>
      </c>
      <c r="E659" s="10">
        <v>7.5949367088607592E-3</v>
      </c>
    </row>
    <row r="660" spans="1:5" x14ac:dyDescent="0.25">
      <c r="A660" s="8" t="s">
        <v>180</v>
      </c>
      <c r="B660" s="9">
        <v>3</v>
      </c>
      <c r="C660" s="10">
        <v>0.21428571428571427</v>
      </c>
      <c r="D660" s="10">
        <v>0.7857142857142857</v>
      </c>
      <c r="E660" s="10">
        <v>7.5949367088607592E-3</v>
      </c>
    </row>
    <row r="661" spans="1:5" x14ac:dyDescent="0.25">
      <c r="A661" s="8" t="s">
        <v>246</v>
      </c>
      <c r="B661" s="9">
        <v>1</v>
      </c>
      <c r="C661" s="10">
        <v>7.1428571428571425E-2</v>
      </c>
      <c r="D661" s="10">
        <v>0.8571428571428571</v>
      </c>
      <c r="E661" s="10">
        <v>2.5316455696202532E-3</v>
      </c>
    </row>
    <row r="662" spans="1:5" x14ac:dyDescent="0.25">
      <c r="A662" s="8" t="s">
        <v>268</v>
      </c>
      <c r="B662" s="9">
        <v>1</v>
      </c>
      <c r="C662" s="10">
        <v>7.1428571428571425E-2</v>
      </c>
      <c r="D662" s="10">
        <v>0.9285714285714286</v>
      </c>
      <c r="E662" s="10">
        <v>2.5316455696202532E-3</v>
      </c>
    </row>
    <row r="663" spans="1:5" x14ac:dyDescent="0.25">
      <c r="A663" s="8" t="s">
        <v>237</v>
      </c>
      <c r="B663" s="9">
        <v>1</v>
      </c>
      <c r="C663" s="10">
        <v>7.1428571428571425E-2</v>
      </c>
      <c r="D663" s="10">
        <v>1</v>
      </c>
      <c r="E663" s="10">
        <v>2.5316455696202532E-3</v>
      </c>
    </row>
    <row r="664" spans="1:5" x14ac:dyDescent="0.25">
      <c r="A664" s="7" t="s">
        <v>171</v>
      </c>
      <c r="B664" s="9">
        <v>2</v>
      </c>
      <c r="C664" s="10">
        <v>1</v>
      </c>
      <c r="D664" s="10"/>
      <c r="E664" s="10">
        <v>5.0632911392405064E-3</v>
      </c>
    </row>
    <row r="665" spans="1:5" x14ac:dyDescent="0.25">
      <c r="A665" s="8" t="s">
        <v>198</v>
      </c>
      <c r="B665" s="9">
        <v>2</v>
      </c>
      <c r="C665" s="10">
        <v>1</v>
      </c>
      <c r="D665" s="10">
        <v>1</v>
      </c>
      <c r="E665" s="10">
        <v>5.0632911392405064E-3</v>
      </c>
    </row>
    <row r="666" spans="1:5" x14ac:dyDescent="0.25">
      <c r="A666" s="6" t="s">
        <v>355</v>
      </c>
      <c r="B666" s="9">
        <v>641</v>
      </c>
      <c r="C666" s="10"/>
      <c r="D666" s="10"/>
      <c r="E666" s="10">
        <v>1</v>
      </c>
    </row>
    <row r="667" spans="1:5" x14ac:dyDescent="0.25">
      <c r="A667" s="7" t="s">
        <v>154</v>
      </c>
      <c r="B667" s="9">
        <v>527</v>
      </c>
      <c r="C667" s="10">
        <v>1</v>
      </c>
      <c r="D667" s="10"/>
      <c r="E667" s="10">
        <v>0.82215288611544457</v>
      </c>
    </row>
    <row r="668" spans="1:5" x14ac:dyDescent="0.25">
      <c r="A668" s="8" t="s">
        <v>155</v>
      </c>
      <c r="B668" s="9">
        <v>460</v>
      </c>
      <c r="C668" s="10">
        <v>0.87286527514231504</v>
      </c>
      <c r="D668" s="10">
        <v>0.87286527514231504</v>
      </c>
      <c r="E668" s="10">
        <v>0.71762870514820598</v>
      </c>
    </row>
    <row r="669" spans="1:5" x14ac:dyDescent="0.25">
      <c r="A669" s="8" t="s">
        <v>153</v>
      </c>
      <c r="B669" s="9">
        <v>44</v>
      </c>
      <c r="C669" s="10">
        <v>8.3491461100569264E-2</v>
      </c>
      <c r="D669" s="10">
        <v>0.9563567362428842</v>
      </c>
      <c r="E669" s="10">
        <v>6.8642745709828396E-2</v>
      </c>
    </row>
    <row r="670" spans="1:5" x14ac:dyDescent="0.25">
      <c r="A670" s="8" t="s">
        <v>203</v>
      </c>
      <c r="B670" s="9">
        <v>7</v>
      </c>
      <c r="C670" s="10">
        <v>1.3282732447817837E-2</v>
      </c>
      <c r="D670" s="10">
        <v>0.96963946869070206</v>
      </c>
      <c r="E670" s="10">
        <v>1.0920436817472699E-2</v>
      </c>
    </row>
    <row r="671" spans="1:5" x14ac:dyDescent="0.25">
      <c r="A671" s="8" t="s">
        <v>195</v>
      </c>
      <c r="B671" s="9">
        <v>7</v>
      </c>
      <c r="C671" s="10">
        <v>1.3282732447817837E-2</v>
      </c>
      <c r="D671" s="10">
        <v>0.98292220113851991</v>
      </c>
      <c r="E671" s="10">
        <v>1.0920436817472699E-2</v>
      </c>
    </row>
    <row r="672" spans="1:5" x14ac:dyDescent="0.25">
      <c r="A672" s="8" t="s">
        <v>165</v>
      </c>
      <c r="B672" s="9">
        <v>4</v>
      </c>
      <c r="C672" s="10">
        <v>7.5901328273244783E-3</v>
      </c>
      <c r="D672" s="10">
        <v>0.99051233396584437</v>
      </c>
      <c r="E672" s="10">
        <v>6.2402496099843996E-3</v>
      </c>
    </row>
    <row r="673" spans="1:5" x14ac:dyDescent="0.25">
      <c r="A673" s="8" t="s">
        <v>791</v>
      </c>
      <c r="B673" s="9">
        <v>2</v>
      </c>
      <c r="C673" s="10">
        <v>3.7950664136622392E-3</v>
      </c>
      <c r="D673" s="10">
        <v>0.9943074003795066</v>
      </c>
      <c r="E673" s="10">
        <v>3.1201248049921998E-3</v>
      </c>
    </row>
    <row r="674" spans="1:5" x14ac:dyDescent="0.25">
      <c r="A674" s="8" t="s">
        <v>339</v>
      </c>
      <c r="B674" s="9">
        <v>2</v>
      </c>
      <c r="C674" s="10">
        <v>3.7950664136622392E-3</v>
      </c>
      <c r="D674" s="10">
        <v>0.99810246679316883</v>
      </c>
      <c r="E674" s="10">
        <v>3.1201248049921998E-3</v>
      </c>
    </row>
    <row r="675" spans="1:5" x14ac:dyDescent="0.25">
      <c r="A675" s="8" t="s">
        <v>426</v>
      </c>
      <c r="B675" s="9">
        <v>1</v>
      </c>
      <c r="C675" s="10">
        <v>1.8975332068311196E-3</v>
      </c>
      <c r="D675" s="10">
        <v>1</v>
      </c>
      <c r="E675" s="10">
        <v>1.5600624024960999E-3</v>
      </c>
    </row>
    <row r="676" spans="1:5" x14ac:dyDescent="0.25">
      <c r="A676" s="7" t="s">
        <v>163</v>
      </c>
      <c r="B676" s="9">
        <v>76</v>
      </c>
      <c r="C676" s="10">
        <v>1</v>
      </c>
      <c r="D676" s="10"/>
      <c r="E676" s="10">
        <v>0.11856474258970359</v>
      </c>
    </row>
    <row r="677" spans="1:5" x14ac:dyDescent="0.25">
      <c r="A677" s="8" t="s">
        <v>153</v>
      </c>
      <c r="B677" s="9">
        <v>38</v>
      </c>
      <c r="C677" s="10">
        <v>0.5</v>
      </c>
      <c r="D677" s="10">
        <v>0.5</v>
      </c>
      <c r="E677" s="10">
        <v>5.9282371294851796E-2</v>
      </c>
    </row>
    <row r="678" spans="1:5" x14ac:dyDescent="0.25">
      <c r="A678" s="8" t="s">
        <v>184</v>
      </c>
      <c r="B678" s="9">
        <v>9</v>
      </c>
      <c r="C678" s="10">
        <v>0.11842105263157894</v>
      </c>
      <c r="D678" s="10">
        <v>0.61842105263157898</v>
      </c>
      <c r="E678" s="10">
        <v>1.4040561622464899E-2</v>
      </c>
    </row>
    <row r="679" spans="1:5" x14ac:dyDescent="0.25">
      <c r="A679" s="8" t="s">
        <v>162</v>
      </c>
      <c r="B679" s="9">
        <v>7</v>
      </c>
      <c r="C679" s="10">
        <v>9.2105263157894732E-2</v>
      </c>
      <c r="D679" s="10">
        <v>0.71052631578947367</v>
      </c>
      <c r="E679" s="10">
        <v>1.0920436817472699E-2</v>
      </c>
    </row>
    <row r="680" spans="1:5" x14ac:dyDescent="0.25">
      <c r="A680" s="8" t="s">
        <v>165</v>
      </c>
      <c r="B680" s="9">
        <v>7</v>
      </c>
      <c r="C680" s="10">
        <v>9.2105263157894732E-2</v>
      </c>
      <c r="D680" s="10">
        <v>0.80263157894736847</v>
      </c>
      <c r="E680" s="10">
        <v>1.0920436817472699E-2</v>
      </c>
    </row>
    <row r="681" spans="1:5" x14ac:dyDescent="0.25">
      <c r="A681" s="8" t="s">
        <v>173</v>
      </c>
      <c r="B681" s="9">
        <v>5</v>
      </c>
      <c r="C681" s="10">
        <v>6.5789473684210523E-2</v>
      </c>
      <c r="D681" s="10">
        <v>0.86842105263157898</v>
      </c>
      <c r="E681" s="10">
        <v>7.8003120124804995E-3</v>
      </c>
    </row>
    <row r="682" spans="1:5" x14ac:dyDescent="0.25">
      <c r="A682" s="8" t="s">
        <v>143</v>
      </c>
      <c r="B682" s="9">
        <v>4</v>
      </c>
      <c r="C682" s="10">
        <v>5.2631578947368418E-2</v>
      </c>
      <c r="D682" s="10">
        <v>0.92105263157894735</v>
      </c>
      <c r="E682" s="10">
        <v>6.2402496099843996E-3</v>
      </c>
    </row>
    <row r="683" spans="1:5" x14ac:dyDescent="0.25">
      <c r="A683" s="8" t="s">
        <v>192</v>
      </c>
      <c r="B683" s="9">
        <v>3</v>
      </c>
      <c r="C683" s="10">
        <v>3.9473684210526314E-2</v>
      </c>
      <c r="D683" s="10">
        <v>0.96052631578947367</v>
      </c>
      <c r="E683" s="10">
        <v>4.6801872074882997E-3</v>
      </c>
    </row>
    <row r="684" spans="1:5" x14ac:dyDescent="0.25">
      <c r="A684" s="8" t="s">
        <v>269</v>
      </c>
      <c r="B684" s="9">
        <v>3</v>
      </c>
      <c r="C684" s="10">
        <v>3.9473684210526314E-2</v>
      </c>
      <c r="D684" s="10">
        <v>1</v>
      </c>
      <c r="E684" s="10">
        <v>4.6801872074882997E-3</v>
      </c>
    </row>
    <row r="685" spans="1:5" x14ac:dyDescent="0.25">
      <c r="A685" s="7" t="s">
        <v>159</v>
      </c>
      <c r="B685" s="9">
        <v>20</v>
      </c>
      <c r="C685" s="10">
        <v>1</v>
      </c>
      <c r="D685" s="10"/>
      <c r="E685" s="10">
        <v>3.1201248049921998E-2</v>
      </c>
    </row>
    <row r="686" spans="1:5" x14ac:dyDescent="0.25">
      <c r="A686" s="8" t="s">
        <v>169</v>
      </c>
      <c r="B686" s="9">
        <v>12</v>
      </c>
      <c r="C686" s="10">
        <v>0.6</v>
      </c>
      <c r="D686" s="10">
        <v>0.6</v>
      </c>
      <c r="E686" s="10">
        <v>1.8720748829953199E-2</v>
      </c>
    </row>
    <row r="687" spans="1:5" x14ac:dyDescent="0.25">
      <c r="A687" s="8" t="s">
        <v>149</v>
      </c>
      <c r="B687" s="9">
        <v>3</v>
      </c>
      <c r="C687" s="10">
        <v>0.15</v>
      </c>
      <c r="D687" s="10">
        <v>0.75</v>
      </c>
      <c r="E687" s="10">
        <v>4.6801872074882997E-3</v>
      </c>
    </row>
    <row r="688" spans="1:5" x14ac:dyDescent="0.25">
      <c r="A688" s="8" t="s">
        <v>158</v>
      </c>
      <c r="B688" s="9">
        <v>3</v>
      </c>
      <c r="C688" s="10">
        <v>0.15</v>
      </c>
      <c r="D688" s="10">
        <v>0.9</v>
      </c>
      <c r="E688" s="10">
        <v>4.6801872074882997E-3</v>
      </c>
    </row>
    <row r="689" spans="1:5" x14ac:dyDescent="0.25">
      <c r="A689" s="8" t="s">
        <v>187</v>
      </c>
      <c r="B689" s="9">
        <v>2</v>
      </c>
      <c r="C689" s="10">
        <v>0.1</v>
      </c>
      <c r="D689" s="10">
        <v>1</v>
      </c>
      <c r="E689" s="10">
        <v>3.1201248049921998E-3</v>
      </c>
    </row>
    <row r="690" spans="1:5" x14ac:dyDescent="0.25">
      <c r="A690" s="7" t="s">
        <v>161</v>
      </c>
      <c r="B690" s="9">
        <v>15</v>
      </c>
      <c r="C690" s="10">
        <v>1</v>
      </c>
      <c r="D690" s="10"/>
      <c r="E690" s="10">
        <v>2.3400936037441498E-2</v>
      </c>
    </row>
    <row r="691" spans="1:5" x14ac:dyDescent="0.25">
      <c r="A691" s="8" t="s">
        <v>232</v>
      </c>
      <c r="B691" s="9">
        <v>5</v>
      </c>
      <c r="C691" s="10">
        <v>0.33333333333333331</v>
      </c>
      <c r="D691" s="10">
        <v>0.33333333333333331</v>
      </c>
      <c r="E691" s="10">
        <v>7.8003120124804995E-3</v>
      </c>
    </row>
    <row r="692" spans="1:5" x14ac:dyDescent="0.25">
      <c r="A692" s="8" t="s">
        <v>237</v>
      </c>
      <c r="B692" s="9">
        <v>3</v>
      </c>
      <c r="C692" s="10">
        <v>0.2</v>
      </c>
      <c r="D692" s="10">
        <v>0.53333333333333333</v>
      </c>
      <c r="E692" s="10">
        <v>4.6801872074882997E-3</v>
      </c>
    </row>
    <row r="693" spans="1:5" x14ac:dyDescent="0.25">
      <c r="A693" s="8" t="s">
        <v>200</v>
      </c>
      <c r="B693" s="9">
        <v>2</v>
      </c>
      <c r="C693" s="10">
        <v>0.13333333333333333</v>
      </c>
      <c r="D693" s="10">
        <v>0.66666666666666663</v>
      </c>
      <c r="E693" s="10">
        <v>3.1201248049921998E-3</v>
      </c>
    </row>
    <row r="694" spans="1:5" x14ac:dyDescent="0.25">
      <c r="A694" s="8" t="s">
        <v>354</v>
      </c>
      <c r="B694" s="9">
        <v>2</v>
      </c>
      <c r="C694" s="10">
        <v>0.13333333333333333</v>
      </c>
      <c r="D694" s="10">
        <v>0.8</v>
      </c>
      <c r="E694" s="10">
        <v>3.1201248049921998E-3</v>
      </c>
    </row>
    <row r="695" spans="1:5" x14ac:dyDescent="0.25">
      <c r="A695" s="8" t="s">
        <v>160</v>
      </c>
      <c r="B695" s="9">
        <v>1</v>
      </c>
      <c r="C695" s="10">
        <v>6.6666666666666666E-2</v>
      </c>
      <c r="D695" s="10">
        <v>0.8666666666666667</v>
      </c>
      <c r="E695" s="10">
        <v>1.5600624024960999E-3</v>
      </c>
    </row>
    <row r="696" spans="1:5" x14ac:dyDescent="0.25">
      <c r="A696" s="8" t="s">
        <v>197</v>
      </c>
      <c r="B696" s="9">
        <v>1</v>
      </c>
      <c r="C696" s="10">
        <v>6.6666666666666666E-2</v>
      </c>
      <c r="D696" s="10">
        <v>0.93333333333333335</v>
      </c>
      <c r="E696" s="10">
        <v>1.5600624024960999E-3</v>
      </c>
    </row>
    <row r="697" spans="1:5" x14ac:dyDescent="0.25">
      <c r="A697" s="8" t="s">
        <v>216</v>
      </c>
      <c r="B697" s="9">
        <v>1</v>
      </c>
      <c r="C697" s="10">
        <v>6.6666666666666666E-2</v>
      </c>
      <c r="D697" s="10">
        <v>1</v>
      </c>
      <c r="E697" s="10">
        <v>1.5600624024960999E-3</v>
      </c>
    </row>
    <row r="698" spans="1:5" x14ac:dyDescent="0.25">
      <c r="A698" s="7" t="s">
        <v>171</v>
      </c>
      <c r="B698" s="9">
        <v>3</v>
      </c>
      <c r="C698" s="10">
        <v>1</v>
      </c>
      <c r="D698" s="10"/>
      <c r="E698" s="10">
        <v>4.6801872074882997E-3</v>
      </c>
    </row>
    <row r="699" spans="1:5" x14ac:dyDescent="0.25">
      <c r="A699" s="8" t="s">
        <v>170</v>
      </c>
      <c r="B699" s="9">
        <v>1</v>
      </c>
      <c r="C699" s="10">
        <v>0.33333333333333331</v>
      </c>
      <c r="D699" s="10">
        <v>0.33333333333333331</v>
      </c>
      <c r="E699" s="10">
        <v>1.5600624024960999E-3</v>
      </c>
    </row>
    <row r="700" spans="1:5" x14ac:dyDescent="0.25">
      <c r="A700" s="8" t="s">
        <v>228</v>
      </c>
      <c r="B700" s="9">
        <v>1</v>
      </c>
      <c r="C700" s="10">
        <v>0.33333333333333331</v>
      </c>
      <c r="D700" s="10">
        <v>0.66666666666666663</v>
      </c>
      <c r="E700" s="10">
        <v>1.5600624024960999E-3</v>
      </c>
    </row>
    <row r="701" spans="1:5" x14ac:dyDescent="0.25">
      <c r="A701" s="8" t="s">
        <v>198</v>
      </c>
      <c r="B701" s="9">
        <v>1</v>
      </c>
      <c r="C701" s="10">
        <v>0.33333333333333331</v>
      </c>
      <c r="D701" s="10">
        <v>1</v>
      </c>
      <c r="E701" s="10">
        <v>1.5600624024960999E-3</v>
      </c>
    </row>
    <row r="702" spans="1:5" x14ac:dyDescent="0.25">
      <c r="A702" s="6" t="s">
        <v>431</v>
      </c>
      <c r="B702" s="9"/>
      <c r="C702" s="10"/>
      <c r="D702" s="10"/>
      <c r="E702" s="10"/>
    </row>
    <row r="703" spans="1:5" x14ac:dyDescent="0.25">
      <c r="A703" s="7" t="s">
        <v>431</v>
      </c>
      <c r="B703" s="9"/>
      <c r="C703" s="10"/>
      <c r="D703" s="10"/>
      <c r="E703" s="10"/>
    </row>
    <row r="704" spans="1:5" x14ac:dyDescent="0.25">
      <c r="A704" s="8" t="s">
        <v>431</v>
      </c>
      <c r="B704" s="9"/>
      <c r="C704" s="10"/>
      <c r="D704" s="10"/>
      <c r="E704" s="10"/>
    </row>
    <row r="705" spans="1:5" x14ac:dyDescent="0.25">
      <c r="A705" s="6" t="s">
        <v>432</v>
      </c>
      <c r="B705" s="9">
        <v>14508</v>
      </c>
      <c r="C705" s="10"/>
      <c r="D705" s="10"/>
      <c r="E705" s="10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2" sqref="C2"/>
    </sheetView>
  </sheetViews>
  <sheetFormatPr defaultRowHeight="16.5" x14ac:dyDescent="0.25"/>
  <cols>
    <col min="1" max="1" width="17.875" bestFit="1" customWidth="1"/>
    <col min="2" max="2" width="7.125" customWidth="1"/>
    <col min="3" max="3" width="18.625" bestFit="1" customWidth="1"/>
    <col min="4" max="4" width="13.5" customWidth="1"/>
  </cols>
  <sheetData>
    <row r="1" spans="1:4" x14ac:dyDescent="0.25">
      <c r="A1" s="5" t="s">
        <v>430</v>
      </c>
      <c r="B1" t="s">
        <v>433</v>
      </c>
      <c r="C1" t="s">
        <v>434</v>
      </c>
      <c r="D1" t="s">
        <v>437</v>
      </c>
    </row>
    <row r="2" spans="1:4" x14ac:dyDescent="0.25">
      <c r="A2" s="6" t="s">
        <v>154</v>
      </c>
      <c r="B2" s="9">
        <v>8653</v>
      </c>
      <c r="C2" s="10">
        <v>1</v>
      </c>
      <c r="D2" s="10"/>
    </row>
    <row r="3" spans="1:4" x14ac:dyDescent="0.25">
      <c r="A3" s="7" t="s">
        <v>155</v>
      </c>
      <c r="B3" s="9">
        <v>6608</v>
      </c>
      <c r="C3" s="10">
        <v>0.76366578065410839</v>
      </c>
      <c r="D3" s="10">
        <v>0.76366578065410839</v>
      </c>
    </row>
    <row r="4" spans="1:4" x14ac:dyDescent="0.25">
      <c r="A4" s="7" t="s">
        <v>153</v>
      </c>
      <c r="B4" s="9">
        <v>1363</v>
      </c>
      <c r="C4" s="10">
        <v>0.15751762394545243</v>
      </c>
      <c r="D4" s="10">
        <v>0.92118340459956083</v>
      </c>
    </row>
    <row r="5" spans="1:4" x14ac:dyDescent="0.25">
      <c r="A5" s="7" t="s">
        <v>165</v>
      </c>
      <c r="B5" s="9">
        <v>166</v>
      </c>
      <c r="C5" s="10">
        <v>1.91840980006934E-2</v>
      </c>
      <c r="D5" s="10">
        <v>0.94036750260025426</v>
      </c>
    </row>
    <row r="6" spans="1:4" x14ac:dyDescent="0.25">
      <c r="A6" s="7" t="s">
        <v>131</v>
      </c>
      <c r="B6" s="9">
        <v>145</v>
      </c>
      <c r="C6" s="10">
        <v>1.6757194036750259E-2</v>
      </c>
      <c r="D6" s="10">
        <v>0.9571246966370045</v>
      </c>
    </row>
    <row r="7" spans="1:4" x14ac:dyDescent="0.25">
      <c r="A7" s="7" t="s">
        <v>203</v>
      </c>
      <c r="B7" s="9">
        <v>129</v>
      </c>
      <c r="C7" s="10">
        <v>1.4908124349936437E-2</v>
      </c>
      <c r="D7" s="10">
        <v>0.97203282098694099</v>
      </c>
    </row>
    <row r="8" spans="1:4" x14ac:dyDescent="0.25">
      <c r="A8" s="7" t="s">
        <v>195</v>
      </c>
      <c r="B8" s="9">
        <v>89</v>
      </c>
      <c r="C8" s="10">
        <v>1.0285450132901884E-2</v>
      </c>
      <c r="D8" s="10">
        <v>0.98231827111984282</v>
      </c>
    </row>
    <row r="9" spans="1:4" x14ac:dyDescent="0.25">
      <c r="A9" s="7" t="s">
        <v>226</v>
      </c>
      <c r="B9" s="9">
        <v>40</v>
      </c>
      <c r="C9" s="10">
        <v>4.6226742170345546E-3</v>
      </c>
      <c r="D9" s="10">
        <v>0.98694094533687737</v>
      </c>
    </row>
    <row r="10" spans="1:4" x14ac:dyDescent="0.25">
      <c r="A10" s="7" t="s">
        <v>249</v>
      </c>
      <c r="B10" s="9">
        <v>21</v>
      </c>
      <c r="C10" s="10">
        <v>2.4269039639431412E-3</v>
      </c>
      <c r="D10" s="10">
        <v>0.98936784930082056</v>
      </c>
    </row>
    <row r="11" spans="1:4" x14ac:dyDescent="0.25">
      <c r="A11" s="7" t="s">
        <v>181</v>
      </c>
      <c r="B11" s="9">
        <v>17</v>
      </c>
      <c r="C11" s="10">
        <v>1.9646365422396855E-3</v>
      </c>
      <c r="D11" s="10">
        <v>0.99133248584306022</v>
      </c>
    </row>
    <row r="12" spans="1:4" x14ac:dyDescent="0.25">
      <c r="A12" s="7" t="s">
        <v>426</v>
      </c>
      <c r="B12" s="9">
        <v>16</v>
      </c>
      <c r="C12" s="10">
        <v>1.8490696868138218E-3</v>
      </c>
      <c r="D12" s="10">
        <v>0.99318155552987408</v>
      </c>
    </row>
    <row r="13" spans="1:4" x14ac:dyDescent="0.25">
      <c r="A13" s="7" t="s">
        <v>285</v>
      </c>
      <c r="B13" s="9">
        <v>8</v>
      </c>
      <c r="C13" s="10">
        <v>9.245348434069109E-4</v>
      </c>
      <c r="D13" s="10">
        <v>0.9941060903732809</v>
      </c>
    </row>
    <row r="14" spans="1:4" x14ac:dyDescent="0.25">
      <c r="A14" s="7" t="s">
        <v>127</v>
      </c>
      <c r="B14" s="9">
        <v>7</v>
      </c>
      <c r="C14" s="10">
        <v>8.0896798798104708E-4</v>
      </c>
      <c r="D14" s="10">
        <v>0.99491505836126204</v>
      </c>
    </row>
    <row r="15" spans="1:4" x14ac:dyDescent="0.25">
      <c r="A15" s="7" t="s">
        <v>219</v>
      </c>
      <c r="B15" s="9">
        <v>6</v>
      </c>
      <c r="C15" s="10">
        <v>6.9340113255518315E-4</v>
      </c>
      <c r="D15" s="10">
        <v>0.99560845949381716</v>
      </c>
    </row>
    <row r="16" spans="1:4" x14ac:dyDescent="0.25">
      <c r="A16" s="7" t="s">
        <v>270</v>
      </c>
      <c r="B16" s="9">
        <v>6</v>
      </c>
      <c r="C16" s="10">
        <v>6.9340113255518315E-4</v>
      </c>
      <c r="D16" s="10">
        <v>0.99630186062637238</v>
      </c>
    </row>
    <row r="17" spans="1:4" x14ac:dyDescent="0.25">
      <c r="A17" s="7" t="s">
        <v>172</v>
      </c>
      <c r="B17" s="9">
        <v>4</v>
      </c>
      <c r="C17" s="10">
        <v>4.6226742170345545E-4</v>
      </c>
      <c r="D17" s="10">
        <v>0.99676412804807579</v>
      </c>
    </row>
    <row r="18" spans="1:4" x14ac:dyDescent="0.25">
      <c r="A18" s="7" t="s">
        <v>242</v>
      </c>
      <c r="B18" s="9">
        <v>4</v>
      </c>
      <c r="C18" s="10">
        <v>4.6226742170345545E-4</v>
      </c>
      <c r="D18" s="10">
        <v>0.99722639546977931</v>
      </c>
    </row>
    <row r="19" spans="1:4" x14ac:dyDescent="0.25">
      <c r="A19" s="7" t="s">
        <v>339</v>
      </c>
      <c r="B19" s="9">
        <v>4</v>
      </c>
      <c r="C19" s="10">
        <v>4.6226742170345545E-4</v>
      </c>
      <c r="D19" s="10">
        <v>0.99768866289148272</v>
      </c>
    </row>
    <row r="20" spans="1:4" x14ac:dyDescent="0.25">
      <c r="A20" s="7" t="s">
        <v>271</v>
      </c>
      <c r="B20" s="9">
        <v>3</v>
      </c>
      <c r="C20" s="10">
        <v>3.4670056627759157E-4</v>
      </c>
      <c r="D20" s="10">
        <v>0.99803536345776034</v>
      </c>
    </row>
    <row r="21" spans="1:4" x14ac:dyDescent="0.25">
      <c r="A21" s="7" t="s">
        <v>791</v>
      </c>
      <c r="B21" s="9">
        <v>2</v>
      </c>
      <c r="C21" s="10">
        <v>2.3113371085172773E-4</v>
      </c>
      <c r="D21" s="10">
        <v>0.99826649716861204</v>
      </c>
    </row>
    <row r="22" spans="1:4" x14ac:dyDescent="0.25">
      <c r="A22" s="7" t="s">
        <v>267</v>
      </c>
      <c r="B22" s="9">
        <v>2</v>
      </c>
      <c r="C22" s="10">
        <v>2.3113371085172773E-4</v>
      </c>
      <c r="D22" s="10">
        <v>0.99849763087946375</v>
      </c>
    </row>
    <row r="23" spans="1:4" x14ac:dyDescent="0.25">
      <c r="A23" s="7" t="s">
        <v>349</v>
      </c>
      <c r="B23" s="9">
        <v>2</v>
      </c>
      <c r="C23" s="10">
        <v>2.3113371085172773E-4</v>
      </c>
      <c r="D23" s="10">
        <v>0.99872876459031545</v>
      </c>
    </row>
    <row r="24" spans="1:4" x14ac:dyDescent="0.25">
      <c r="A24" s="7" t="s">
        <v>174</v>
      </c>
      <c r="B24" s="9">
        <v>2</v>
      </c>
      <c r="C24" s="10">
        <v>2.3113371085172773E-4</v>
      </c>
      <c r="D24" s="10">
        <v>0.99895989830116727</v>
      </c>
    </row>
    <row r="25" spans="1:4" x14ac:dyDescent="0.25">
      <c r="A25" s="7" t="s">
        <v>244</v>
      </c>
      <c r="B25" s="9">
        <v>1</v>
      </c>
      <c r="C25" s="10">
        <v>1.1556685542586386E-4</v>
      </c>
      <c r="D25" s="10">
        <v>0.99907546515659307</v>
      </c>
    </row>
    <row r="26" spans="1:4" x14ac:dyDescent="0.25">
      <c r="A26" s="7" t="s">
        <v>241</v>
      </c>
      <c r="B26" s="9">
        <v>1</v>
      </c>
      <c r="C26" s="10">
        <v>1.1556685542586386E-4</v>
      </c>
      <c r="D26" s="10">
        <v>0.99919103201201898</v>
      </c>
    </row>
    <row r="27" spans="1:4" x14ac:dyDescent="0.25">
      <c r="A27" s="7" t="s">
        <v>213</v>
      </c>
      <c r="B27" s="9">
        <v>1</v>
      </c>
      <c r="C27" s="10">
        <v>1.1556685542586386E-4</v>
      </c>
      <c r="D27" s="10">
        <v>0.99930659886744477</v>
      </c>
    </row>
    <row r="28" spans="1:4" x14ac:dyDescent="0.25">
      <c r="A28" s="7" t="s">
        <v>257</v>
      </c>
      <c r="B28" s="9">
        <v>1</v>
      </c>
      <c r="C28" s="10">
        <v>1.1556685542586386E-4</v>
      </c>
      <c r="D28" s="10">
        <v>0.99942216572287068</v>
      </c>
    </row>
    <row r="29" spans="1:4" x14ac:dyDescent="0.25">
      <c r="A29" s="7" t="s">
        <v>348</v>
      </c>
      <c r="B29" s="9">
        <v>1</v>
      </c>
      <c r="C29" s="10">
        <v>1.1556685542586386E-4</v>
      </c>
      <c r="D29" s="10">
        <v>0.99953773257829659</v>
      </c>
    </row>
    <row r="30" spans="1:4" x14ac:dyDescent="0.25">
      <c r="A30" s="7" t="s">
        <v>224</v>
      </c>
      <c r="B30" s="9">
        <v>1</v>
      </c>
      <c r="C30" s="10">
        <v>1.1556685542586386E-4</v>
      </c>
      <c r="D30" s="10">
        <v>0.99965329943372239</v>
      </c>
    </row>
    <row r="31" spans="1:4" x14ac:dyDescent="0.25">
      <c r="A31" s="7" t="s">
        <v>212</v>
      </c>
      <c r="B31" s="9">
        <v>1</v>
      </c>
      <c r="C31" s="10">
        <v>1.1556685542586386E-4</v>
      </c>
      <c r="D31" s="10">
        <v>0.99976886628914829</v>
      </c>
    </row>
    <row r="32" spans="1:4" x14ac:dyDescent="0.25">
      <c r="A32" s="7" t="s">
        <v>260</v>
      </c>
      <c r="B32" s="9">
        <v>1</v>
      </c>
      <c r="C32" s="10">
        <v>1.1556685542586386E-4</v>
      </c>
      <c r="D32" s="10">
        <v>0.99988443314457409</v>
      </c>
    </row>
    <row r="33" spans="1:4" x14ac:dyDescent="0.25">
      <c r="A33" s="7" t="s">
        <v>361</v>
      </c>
      <c r="B33" s="9">
        <v>1</v>
      </c>
      <c r="C33" s="10">
        <v>1.1556685542586386E-4</v>
      </c>
      <c r="D33" s="10">
        <v>1</v>
      </c>
    </row>
    <row r="34" spans="1:4" x14ac:dyDescent="0.25">
      <c r="A34" s="6" t="s">
        <v>163</v>
      </c>
      <c r="B34" s="9">
        <v>1186</v>
      </c>
      <c r="C34" s="10">
        <v>1</v>
      </c>
      <c r="D34" s="10"/>
    </row>
    <row r="35" spans="1:4" x14ac:dyDescent="0.25">
      <c r="A35" s="7" t="s">
        <v>162</v>
      </c>
      <c r="B35" s="9">
        <v>253</v>
      </c>
      <c r="C35" s="10">
        <v>0.21332209106239461</v>
      </c>
      <c r="D35" s="10">
        <v>0.21332209106239461</v>
      </c>
    </row>
    <row r="36" spans="1:4" x14ac:dyDescent="0.25">
      <c r="A36" s="7" t="s">
        <v>184</v>
      </c>
      <c r="B36" s="9">
        <v>248</v>
      </c>
      <c r="C36" s="10">
        <v>0.20910623946037099</v>
      </c>
      <c r="D36" s="10">
        <v>0.42242833052276557</v>
      </c>
    </row>
    <row r="37" spans="1:4" x14ac:dyDescent="0.25">
      <c r="A37" s="7" t="s">
        <v>143</v>
      </c>
      <c r="B37" s="9">
        <v>123</v>
      </c>
      <c r="C37" s="10">
        <v>0.10370994940978077</v>
      </c>
      <c r="D37" s="10">
        <v>0.52613827993254636</v>
      </c>
    </row>
    <row r="38" spans="1:4" x14ac:dyDescent="0.25">
      <c r="A38" s="7" t="s">
        <v>173</v>
      </c>
      <c r="B38" s="9">
        <v>114</v>
      </c>
      <c r="C38" s="10">
        <v>9.6121416526138273E-2</v>
      </c>
      <c r="D38" s="10">
        <v>0.62225969645868462</v>
      </c>
    </row>
    <row r="39" spans="1:4" x14ac:dyDescent="0.25">
      <c r="A39" s="7" t="s">
        <v>153</v>
      </c>
      <c r="B39" s="9">
        <v>82</v>
      </c>
      <c r="C39" s="10">
        <v>6.9139966273187178E-2</v>
      </c>
      <c r="D39" s="10">
        <v>0.69139966273187181</v>
      </c>
    </row>
    <row r="40" spans="1:4" x14ac:dyDescent="0.25">
      <c r="A40" s="7" t="s">
        <v>201</v>
      </c>
      <c r="B40" s="9">
        <v>73</v>
      </c>
      <c r="C40" s="10">
        <v>6.1551433389544691E-2</v>
      </c>
      <c r="D40" s="10">
        <v>0.75295109612141653</v>
      </c>
    </row>
    <row r="41" spans="1:4" x14ac:dyDescent="0.25">
      <c r="A41" s="7" t="s">
        <v>129</v>
      </c>
      <c r="B41" s="9">
        <v>45</v>
      </c>
      <c r="C41" s="10">
        <v>3.7942664418212479E-2</v>
      </c>
      <c r="D41" s="10">
        <v>0.79089376053962901</v>
      </c>
    </row>
    <row r="42" spans="1:4" x14ac:dyDescent="0.25">
      <c r="A42" s="7" t="s">
        <v>196</v>
      </c>
      <c r="B42" s="9">
        <v>39</v>
      </c>
      <c r="C42" s="10">
        <v>3.2883642495784147E-2</v>
      </c>
      <c r="D42" s="10">
        <v>0.82377740303541314</v>
      </c>
    </row>
    <row r="43" spans="1:4" x14ac:dyDescent="0.25">
      <c r="A43" s="7" t="s">
        <v>165</v>
      </c>
      <c r="B43" s="9">
        <v>33</v>
      </c>
      <c r="C43" s="10">
        <v>2.7824620573355819E-2</v>
      </c>
      <c r="D43" s="10">
        <v>0.85160202360876902</v>
      </c>
    </row>
    <row r="44" spans="1:4" x14ac:dyDescent="0.25">
      <c r="A44" s="7" t="s">
        <v>192</v>
      </c>
      <c r="B44" s="9">
        <v>32</v>
      </c>
      <c r="C44" s="10">
        <v>2.6981450252951095E-2</v>
      </c>
      <c r="D44" s="10">
        <v>0.87858347386172009</v>
      </c>
    </row>
    <row r="45" spans="1:4" x14ac:dyDescent="0.25">
      <c r="A45" s="7" t="s">
        <v>182</v>
      </c>
      <c r="B45" s="9">
        <v>26</v>
      </c>
      <c r="C45" s="10">
        <v>2.1922428330522766E-2</v>
      </c>
      <c r="D45" s="10">
        <v>0.9005059021922428</v>
      </c>
    </row>
    <row r="46" spans="1:4" x14ac:dyDescent="0.25">
      <c r="A46" s="7" t="s">
        <v>131</v>
      </c>
      <c r="B46" s="9">
        <v>17</v>
      </c>
      <c r="C46" s="10">
        <v>1.433389544688027E-2</v>
      </c>
      <c r="D46" s="10">
        <v>0.91483979763912315</v>
      </c>
    </row>
    <row r="47" spans="1:4" x14ac:dyDescent="0.25">
      <c r="A47" s="7" t="s">
        <v>269</v>
      </c>
      <c r="B47" s="9">
        <v>15</v>
      </c>
      <c r="C47" s="10">
        <v>1.2647554806070826E-2</v>
      </c>
      <c r="D47" s="10">
        <v>0.92748735244519398</v>
      </c>
    </row>
    <row r="48" spans="1:4" x14ac:dyDescent="0.25">
      <c r="A48" s="7" t="s">
        <v>254</v>
      </c>
      <c r="B48" s="9">
        <v>11</v>
      </c>
      <c r="C48" s="10">
        <v>9.2748735244519397E-3</v>
      </c>
      <c r="D48" s="10">
        <v>0.93676222596964587</v>
      </c>
    </row>
    <row r="49" spans="1:4" x14ac:dyDescent="0.25">
      <c r="A49" s="7" t="s">
        <v>251</v>
      </c>
      <c r="B49" s="9">
        <v>10</v>
      </c>
      <c r="C49" s="10">
        <v>8.4317032040472171E-3</v>
      </c>
      <c r="D49" s="10">
        <v>0.94519392917369305</v>
      </c>
    </row>
    <row r="50" spans="1:4" x14ac:dyDescent="0.25">
      <c r="A50" s="7" t="s">
        <v>215</v>
      </c>
      <c r="B50" s="9">
        <v>10</v>
      </c>
      <c r="C50" s="10">
        <v>8.4317032040472171E-3</v>
      </c>
      <c r="D50" s="10">
        <v>0.95362563237774034</v>
      </c>
    </row>
    <row r="51" spans="1:4" x14ac:dyDescent="0.25">
      <c r="A51" s="7" t="s">
        <v>211</v>
      </c>
      <c r="B51" s="9">
        <v>9</v>
      </c>
      <c r="C51" s="10">
        <v>7.5885328836424954E-3</v>
      </c>
      <c r="D51" s="10">
        <v>0.96121416526138281</v>
      </c>
    </row>
    <row r="52" spans="1:4" x14ac:dyDescent="0.25">
      <c r="A52" s="7" t="s">
        <v>261</v>
      </c>
      <c r="B52" s="9">
        <v>8</v>
      </c>
      <c r="C52" s="10">
        <v>6.7453625632377737E-3</v>
      </c>
      <c r="D52" s="10">
        <v>0.96795952782462058</v>
      </c>
    </row>
    <row r="53" spans="1:4" x14ac:dyDescent="0.25">
      <c r="A53" s="7" t="s">
        <v>292</v>
      </c>
      <c r="B53" s="9">
        <v>7</v>
      </c>
      <c r="C53" s="10">
        <v>5.902192242833052E-3</v>
      </c>
      <c r="D53" s="10">
        <v>0.97386172006745364</v>
      </c>
    </row>
    <row r="54" spans="1:4" x14ac:dyDescent="0.25">
      <c r="A54" s="7" t="s">
        <v>191</v>
      </c>
      <c r="B54" s="9">
        <v>7</v>
      </c>
      <c r="C54" s="10">
        <v>5.902192242833052E-3</v>
      </c>
      <c r="D54" s="10">
        <v>0.9797639123102867</v>
      </c>
    </row>
    <row r="55" spans="1:4" x14ac:dyDescent="0.25">
      <c r="A55" s="7" t="s">
        <v>262</v>
      </c>
      <c r="B55" s="9">
        <v>5</v>
      </c>
      <c r="C55" s="10">
        <v>4.2158516020236085E-3</v>
      </c>
      <c r="D55" s="10">
        <v>0.98397976391231023</v>
      </c>
    </row>
    <row r="56" spans="1:4" x14ac:dyDescent="0.25">
      <c r="A56" s="7" t="s">
        <v>236</v>
      </c>
      <c r="B56" s="9">
        <v>4</v>
      </c>
      <c r="C56" s="10">
        <v>3.3726812816188868E-3</v>
      </c>
      <c r="D56" s="10">
        <v>0.98735244519392917</v>
      </c>
    </row>
    <row r="57" spans="1:4" x14ac:dyDescent="0.25">
      <c r="A57" s="7" t="s">
        <v>277</v>
      </c>
      <c r="B57" s="9">
        <v>3</v>
      </c>
      <c r="C57" s="10">
        <v>2.5295109612141651E-3</v>
      </c>
      <c r="D57" s="10">
        <v>0.98988195615514329</v>
      </c>
    </row>
    <row r="58" spans="1:4" x14ac:dyDescent="0.25">
      <c r="A58" s="7" t="s">
        <v>248</v>
      </c>
      <c r="B58" s="9">
        <v>3</v>
      </c>
      <c r="C58" s="10">
        <v>2.5295109612141651E-3</v>
      </c>
      <c r="D58" s="10">
        <v>0.99241146711635753</v>
      </c>
    </row>
    <row r="59" spans="1:4" x14ac:dyDescent="0.25">
      <c r="A59" s="7" t="s">
        <v>347</v>
      </c>
      <c r="B59" s="9">
        <v>2</v>
      </c>
      <c r="C59" s="10">
        <v>1.6863406408094434E-3</v>
      </c>
      <c r="D59" s="10">
        <v>0.99409780775716694</v>
      </c>
    </row>
    <row r="60" spans="1:4" x14ac:dyDescent="0.25">
      <c r="A60" s="7" t="s">
        <v>221</v>
      </c>
      <c r="B60" s="9">
        <v>2</v>
      </c>
      <c r="C60" s="10">
        <v>1.6863406408094434E-3</v>
      </c>
      <c r="D60" s="10">
        <v>0.99578414839797635</v>
      </c>
    </row>
    <row r="61" spans="1:4" x14ac:dyDescent="0.25">
      <c r="A61" s="7" t="s">
        <v>148</v>
      </c>
      <c r="B61" s="9">
        <v>1</v>
      </c>
      <c r="C61" s="10">
        <v>8.4317032040472171E-4</v>
      </c>
      <c r="D61" s="10">
        <v>0.99662731871838106</v>
      </c>
    </row>
    <row r="62" spans="1:4" x14ac:dyDescent="0.25">
      <c r="A62" s="7" t="s">
        <v>286</v>
      </c>
      <c r="B62" s="9">
        <v>1</v>
      </c>
      <c r="C62" s="10">
        <v>8.4317032040472171E-4</v>
      </c>
      <c r="D62" s="10">
        <v>0.99747048903878588</v>
      </c>
    </row>
    <row r="63" spans="1:4" x14ac:dyDescent="0.25">
      <c r="A63" s="7" t="s">
        <v>804</v>
      </c>
      <c r="B63" s="9">
        <v>1</v>
      </c>
      <c r="C63" s="10">
        <v>8.4317032040472171E-4</v>
      </c>
      <c r="D63" s="10">
        <v>0.99831365935919059</v>
      </c>
    </row>
    <row r="64" spans="1:4" x14ac:dyDescent="0.25">
      <c r="A64" s="7" t="s">
        <v>231</v>
      </c>
      <c r="B64" s="9">
        <v>1</v>
      </c>
      <c r="C64" s="10">
        <v>8.4317032040472171E-4</v>
      </c>
      <c r="D64" s="10">
        <v>0.99915682967959529</v>
      </c>
    </row>
    <row r="65" spans="1:4" x14ac:dyDescent="0.25">
      <c r="A65" s="7" t="s">
        <v>427</v>
      </c>
      <c r="B65" s="9">
        <v>1</v>
      </c>
      <c r="C65" s="10">
        <v>8.4317032040472171E-4</v>
      </c>
      <c r="D65" s="10">
        <v>1</v>
      </c>
    </row>
    <row r="66" spans="1:4" x14ac:dyDescent="0.25">
      <c r="A66" s="6" t="s">
        <v>171</v>
      </c>
      <c r="B66" s="9">
        <v>130</v>
      </c>
      <c r="C66" s="10">
        <v>1</v>
      </c>
      <c r="D66" s="10"/>
    </row>
    <row r="67" spans="1:4" x14ac:dyDescent="0.25">
      <c r="A67" s="7" t="s">
        <v>288</v>
      </c>
      <c r="B67" s="9">
        <v>55</v>
      </c>
      <c r="C67" s="10">
        <v>0.42307692307692307</v>
      </c>
      <c r="D67" s="10">
        <v>0.42307692307692307</v>
      </c>
    </row>
    <row r="68" spans="1:4" x14ac:dyDescent="0.25">
      <c r="A68" s="7" t="s">
        <v>198</v>
      </c>
      <c r="B68" s="9">
        <v>21</v>
      </c>
      <c r="C68" s="10">
        <v>0.16153846153846155</v>
      </c>
      <c r="D68" s="10">
        <v>0.58461538461538465</v>
      </c>
    </row>
    <row r="69" spans="1:4" x14ac:dyDescent="0.25">
      <c r="A69" s="7" t="s">
        <v>228</v>
      </c>
      <c r="B69" s="9">
        <v>17</v>
      </c>
      <c r="C69" s="10">
        <v>0.13076923076923078</v>
      </c>
      <c r="D69" s="10">
        <v>0.7153846153846154</v>
      </c>
    </row>
    <row r="70" spans="1:4" x14ac:dyDescent="0.25">
      <c r="A70" s="7" t="s">
        <v>202</v>
      </c>
      <c r="B70" s="9">
        <v>12</v>
      </c>
      <c r="C70" s="10">
        <v>9.2307692307692313E-2</v>
      </c>
      <c r="D70" s="10">
        <v>0.80769230769230771</v>
      </c>
    </row>
    <row r="71" spans="1:4" x14ac:dyDescent="0.25">
      <c r="A71" s="7" t="s">
        <v>266</v>
      </c>
      <c r="B71" s="9">
        <v>8</v>
      </c>
      <c r="C71" s="10">
        <v>6.1538461538461542E-2</v>
      </c>
      <c r="D71" s="10">
        <v>0.86923076923076925</v>
      </c>
    </row>
    <row r="72" spans="1:4" x14ac:dyDescent="0.25">
      <c r="A72" s="7" t="s">
        <v>170</v>
      </c>
      <c r="B72" s="9">
        <v>7</v>
      </c>
      <c r="C72" s="10">
        <v>5.3846153846153849E-2</v>
      </c>
      <c r="D72" s="10">
        <v>0.92307692307692313</v>
      </c>
    </row>
    <row r="73" spans="1:4" x14ac:dyDescent="0.25">
      <c r="A73" s="7" t="s">
        <v>239</v>
      </c>
      <c r="B73" s="9">
        <v>5</v>
      </c>
      <c r="C73" s="10">
        <v>3.8461538461538464E-2</v>
      </c>
      <c r="D73" s="10">
        <v>0.96153846153846156</v>
      </c>
    </row>
    <row r="74" spans="1:4" x14ac:dyDescent="0.25">
      <c r="A74" s="7" t="s">
        <v>279</v>
      </c>
      <c r="B74" s="9">
        <v>2</v>
      </c>
      <c r="C74" s="10">
        <v>1.5384615384615385E-2</v>
      </c>
      <c r="D74" s="10">
        <v>0.97692307692307689</v>
      </c>
    </row>
    <row r="75" spans="1:4" x14ac:dyDescent="0.25">
      <c r="A75" s="7" t="s">
        <v>428</v>
      </c>
      <c r="B75" s="9">
        <v>2</v>
      </c>
      <c r="C75" s="10">
        <v>1.5384615384615385E-2</v>
      </c>
      <c r="D75" s="10">
        <v>0.99230769230769234</v>
      </c>
    </row>
    <row r="76" spans="1:4" x14ac:dyDescent="0.25">
      <c r="A76" s="7" t="s">
        <v>207</v>
      </c>
      <c r="B76" s="9">
        <v>1</v>
      </c>
      <c r="C76" s="10">
        <v>7.6923076923076927E-3</v>
      </c>
      <c r="D76" s="10">
        <v>1</v>
      </c>
    </row>
    <row r="77" spans="1:4" x14ac:dyDescent="0.25">
      <c r="A77" s="6" t="s">
        <v>159</v>
      </c>
      <c r="B77" s="9">
        <v>4214</v>
      </c>
      <c r="C77" s="10">
        <v>1</v>
      </c>
      <c r="D77" s="10"/>
    </row>
    <row r="78" spans="1:4" x14ac:dyDescent="0.25">
      <c r="A78" s="7" t="s">
        <v>158</v>
      </c>
      <c r="B78" s="9">
        <v>2210</v>
      </c>
      <c r="C78" s="10">
        <v>0.5244423350735643</v>
      </c>
      <c r="D78" s="10">
        <v>0.5244423350735643</v>
      </c>
    </row>
    <row r="79" spans="1:4" x14ac:dyDescent="0.25">
      <c r="A79" s="7" t="s">
        <v>169</v>
      </c>
      <c r="B79" s="9">
        <v>1497</v>
      </c>
      <c r="C79" s="10">
        <v>0.35524442335073564</v>
      </c>
      <c r="D79" s="10">
        <v>0.8796867584243</v>
      </c>
    </row>
    <row r="80" spans="1:4" x14ac:dyDescent="0.25">
      <c r="A80" s="7" t="s">
        <v>187</v>
      </c>
      <c r="B80" s="9">
        <v>144</v>
      </c>
      <c r="C80" s="10">
        <v>3.4171808258186998E-2</v>
      </c>
      <c r="D80" s="10">
        <v>0.91385856668248699</v>
      </c>
    </row>
    <row r="81" spans="1:4" x14ac:dyDescent="0.25">
      <c r="A81" s="7" t="s">
        <v>217</v>
      </c>
      <c r="B81" s="9">
        <v>82</v>
      </c>
      <c r="C81" s="10">
        <v>1.9458946369245372E-2</v>
      </c>
      <c r="D81" s="10">
        <v>0.93331751305173227</v>
      </c>
    </row>
    <row r="82" spans="1:4" x14ac:dyDescent="0.25">
      <c r="A82" s="7" t="s">
        <v>185</v>
      </c>
      <c r="B82" s="9">
        <v>72</v>
      </c>
      <c r="C82" s="10">
        <v>1.7085904129093499E-2</v>
      </c>
      <c r="D82" s="10">
        <v>0.95040341718082577</v>
      </c>
    </row>
    <row r="83" spans="1:4" x14ac:dyDescent="0.25">
      <c r="A83" s="7" t="s">
        <v>247</v>
      </c>
      <c r="B83" s="9">
        <v>44</v>
      </c>
      <c r="C83" s="10">
        <v>1.0441385856668249E-2</v>
      </c>
      <c r="D83" s="10">
        <v>0.96084480303749409</v>
      </c>
    </row>
    <row r="84" spans="1:4" x14ac:dyDescent="0.25">
      <c r="A84" s="7" t="s">
        <v>149</v>
      </c>
      <c r="B84" s="9">
        <v>36</v>
      </c>
      <c r="C84" s="10">
        <v>8.5429520645467494E-3</v>
      </c>
      <c r="D84" s="10">
        <v>0.96938775510204078</v>
      </c>
    </row>
    <row r="85" spans="1:4" x14ac:dyDescent="0.25">
      <c r="A85" s="7" t="s">
        <v>210</v>
      </c>
      <c r="B85" s="9">
        <v>35</v>
      </c>
      <c r="C85" s="10">
        <v>8.3056478405315621E-3</v>
      </c>
      <c r="D85" s="10">
        <v>0.97769340294257234</v>
      </c>
    </row>
    <row r="86" spans="1:4" x14ac:dyDescent="0.25">
      <c r="A86" s="7" t="s">
        <v>190</v>
      </c>
      <c r="B86" s="9">
        <v>33</v>
      </c>
      <c r="C86" s="10">
        <v>7.8310393925011858E-3</v>
      </c>
      <c r="D86" s="10">
        <v>0.98552444233507353</v>
      </c>
    </row>
    <row r="87" spans="1:4" x14ac:dyDescent="0.25">
      <c r="A87" s="7" t="s">
        <v>207</v>
      </c>
      <c r="B87" s="9">
        <v>27</v>
      </c>
      <c r="C87" s="10">
        <v>6.407214048410062E-3</v>
      </c>
      <c r="D87" s="10">
        <v>0.99193165638348357</v>
      </c>
    </row>
    <row r="88" spans="1:4" x14ac:dyDescent="0.25">
      <c r="A88" s="7" t="s">
        <v>288</v>
      </c>
      <c r="B88" s="9">
        <v>18</v>
      </c>
      <c r="C88" s="10">
        <v>4.2714760322733747E-3</v>
      </c>
      <c r="D88" s="10">
        <v>0.99620313241575698</v>
      </c>
    </row>
    <row r="89" spans="1:4" x14ac:dyDescent="0.25">
      <c r="A89" s="7" t="s">
        <v>186</v>
      </c>
      <c r="B89" s="9">
        <v>14</v>
      </c>
      <c r="C89" s="10">
        <v>3.3222591362126247E-3</v>
      </c>
      <c r="D89" s="10">
        <v>0.99952539155196962</v>
      </c>
    </row>
    <row r="90" spans="1:4" x14ac:dyDescent="0.25">
      <c r="A90" s="7" t="s">
        <v>335</v>
      </c>
      <c r="B90" s="9">
        <v>1</v>
      </c>
      <c r="C90" s="10">
        <v>2.3730422401518748E-4</v>
      </c>
      <c r="D90" s="10">
        <v>0.99976269577598487</v>
      </c>
    </row>
    <row r="91" spans="1:4" x14ac:dyDescent="0.25">
      <c r="A91" s="7" t="s">
        <v>280</v>
      </c>
      <c r="B91" s="9">
        <v>1</v>
      </c>
      <c r="C91" s="10">
        <v>2.3730422401518748E-4</v>
      </c>
      <c r="D91" s="10">
        <v>1</v>
      </c>
    </row>
    <row r="92" spans="1:4" x14ac:dyDescent="0.25">
      <c r="A92" s="6" t="s">
        <v>161</v>
      </c>
      <c r="B92" s="9">
        <v>325</v>
      </c>
      <c r="C92" s="10">
        <v>1</v>
      </c>
      <c r="D92" s="10"/>
    </row>
    <row r="93" spans="1:4" x14ac:dyDescent="0.25">
      <c r="A93" s="7" t="s">
        <v>232</v>
      </c>
      <c r="B93" s="9">
        <v>61</v>
      </c>
      <c r="C93" s="10">
        <v>0.18769230769230769</v>
      </c>
      <c r="D93" s="10">
        <v>0.18769230769230769</v>
      </c>
    </row>
    <row r="94" spans="1:4" x14ac:dyDescent="0.25">
      <c r="A94" s="7" t="s">
        <v>220</v>
      </c>
      <c r="B94" s="9">
        <v>46</v>
      </c>
      <c r="C94" s="10">
        <v>0.14153846153846153</v>
      </c>
      <c r="D94" s="10">
        <v>0.32923076923076922</v>
      </c>
    </row>
    <row r="95" spans="1:4" x14ac:dyDescent="0.25">
      <c r="A95" s="7" t="s">
        <v>193</v>
      </c>
      <c r="B95" s="9">
        <v>37</v>
      </c>
      <c r="C95" s="10">
        <v>0.11384615384615385</v>
      </c>
      <c r="D95" s="10">
        <v>0.44307692307692309</v>
      </c>
    </row>
    <row r="96" spans="1:4" x14ac:dyDescent="0.25">
      <c r="A96" s="7" t="s">
        <v>200</v>
      </c>
      <c r="B96" s="9">
        <v>36</v>
      </c>
      <c r="C96" s="10">
        <v>0.11076923076923077</v>
      </c>
      <c r="D96" s="10">
        <v>0.55384615384615388</v>
      </c>
    </row>
    <row r="97" spans="1:4" x14ac:dyDescent="0.25">
      <c r="A97" s="7" t="s">
        <v>180</v>
      </c>
      <c r="B97" s="9">
        <v>32</v>
      </c>
      <c r="C97" s="10">
        <v>9.8461538461538461E-2</v>
      </c>
      <c r="D97" s="10">
        <v>0.65230769230769226</v>
      </c>
    </row>
    <row r="98" spans="1:4" x14ac:dyDescent="0.25">
      <c r="A98" s="7" t="s">
        <v>237</v>
      </c>
      <c r="B98" s="9">
        <v>32</v>
      </c>
      <c r="C98" s="10">
        <v>9.8461538461538461E-2</v>
      </c>
      <c r="D98" s="10">
        <v>0.75076923076923074</v>
      </c>
    </row>
    <row r="99" spans="1:4" x14ac:dyDescent="0.25">
      <c r="A99" s="7" t="s">
        <v>160</v>
      </c>
      <c r="B99" s="9">
        <v>25</v>
      </c>
      <c r="C99" s="10">
        <v>7.6923076923076927E-2</v>
      </c>
      <c r="D99" s="10">
        <v>0.82769230769230773</v>
      </c>
    </row>
    <row r="100" spans="1:4" x14ac:dyDescent="0.25">
      <c r="A100" s="7" t="s">
        <v>197</v>
      </c>
      <c r="B100" s="9">
        <v>19</v>
      </c>
      <c r="C100" s="10">
        <v>5.8461538461538461E-2</v>
      </c>
      <c r="D100" s="10">
        <v>0.88615384615384618</v>
      </c>
    </row>
    <row r="101" spans="1:4" x14ac:dyDescent="0.25">
      <c r="A101" s="7" t="s">
        <v>164</v>
      </c>
      <c r="B101" s="9">
        <v>9</v>
      </c>
      <c r="C101" s="10">
        <v>2.7692307692307693E-2</v>
      </c>
      <c r="D101" s="10">
        <v>0.91384615384615386</v>
      </c>
    </row>
    <row r="102" spans="1:4" x14ac:dyDescent="0.25">
      <c r="A102" s="7" t="s">
        <v>246</v>
      </c>
      <c r="B102" s="9">
        <v>8</v>
      </c>
      <c r="C102" s="10">
        <v>2.4615384615384615E-2</v>
      </c>
      <c r="D102" s="10">
        <v>0.93846153846153846</v>
      </c>
    </row>
    <row r="103" spans="1:4" x14ac:dyDescent="0.25">
      <c r="A103" s="7" t="s">
        <v>268</v>
      </c>
      <c r="B103" s="9">
        <v>7</v>
      </c>
      <c r="C103" s="10">
        <v>2.1538461538461538E-2</v>
      </c>
      <c r="D103" s="10">
        <v>0.96</v>
      </c>
    </row>
    <row r="104" spans="1:4" x14ac:dyDescent="0.25">
      <c r="A104" s="7" t="s">
        <v>216</v>
      </c>
      <c r="B104" s="9">
        <v>3</v>
      </c>
      <c r="C104" s="10">
        <v>9.2307692307692316E-3</v>
      </c>
      <c r="D104" s="10">
        <v>0.96923076923076923</v>
      </c>
    </row>
    <row r="105" spans="1:4" x14ac:dyDescent="0.25">
      <c r="A105" s="7" t="s">
        <v>301</v>
      </c>
      <c r="B105" s="9">
        <v>2</v>
      </c>
      <c r="C105" s="10">
        <v>6.1538461538461538E-3</v>
      </c>
      <c r="D105" s="10">
        <v>0.97538461538461541</v>
      </c>
    </row>
    <row r="106" spans="1:4" x14ac:dyDescent="0.25">
      <c r="A106" s="7" t="s">
        <v>354</v>
      </c>
      <c r="B106" s="9">
        <v>2</v>
      </c>
      <c r="C106" s="10">
        <v>6.1538461538461538E-3</v>
      </c>
      <c r="D106" s="10">
        <v>0.98153846153846158</v>
      </c>
    </row>
    <row r="107" spans="1:4" x14ac:dyDescent="0.25">
      <c r="A107" s="7" t="s">
        <v>179</v>
      </c>
      <c r="B107" s="9">
        <v>2</v>
      </c>
      <c r="C107" s="10">
        <v>6.1538461538461538E-3</v>
      </c>
      <c r="D107" s="10">
        <v>0.98769230769230765</v>
      </c>
    </row>
    <row r="108" spans="1:4" x14ac:dyDescent="0.25">
      <c r="A108" s="7" t="s">
        <v>245</v>
      </c>
      <c r="B108" s="9">
        <v>1</v>
      </c>
      <c r="C108" s="10">
        <v>3.0769230769230769E-3</v>
      </c>
      <c r="D108" s="10">
        <v>0.99076923076923074</v>
      </c>
    </row>
    <row r="109" spans="1:4" x14ac:dyDescent="0.25">
      <c r="A109" s="7" t="s">
        <v>345</v>
      </c>
      <c r="B109" s="9">
        <v>1</v>
      </c>
      <c r="C109" s="10">
        <v>3.0769230769230769E-3</v>
      </c>
      <c r="D109" s="10">
        <v>0.99384615384615382</v>
      </c>
    </row>
    <row r="110" spans="1:4" x14ac:dyDescent="0.25">
      <c r="A110" s="7" t="s">
        <v>278</v>
      </c>
      <c r="B110" s="9">
        <v>1</v>
      </c>
      <c r="C110" s="10">
        <v>3.0769230769230769E-3</v>
      </c>
      <c r="D110" s="10">
        <v>0.99692307692307691</v>
      </c>
    </row>
    <row r="111" spans="1:4" x14ac:dyDescent="0.25">
      <c r="A111" s="7" t="s">
        <v>264</v>
      </c>
      <c r="B111" s="9">
        <v>1</v>
      </c>
      <c r="C111" s="10">
        <v>3.0769230769230769E-3</v>
      </c>
      <c r="D111" s="10">
        <v>1</v>
      </c>
    </row>
    <row r="112" spans="1:4" x14ac:dyDescent="0.25">
      <c r="A112" s="6" t="s">
        <v>431</v>
      </c>
      <c r="B112" s="9"/>
      <c r="C112" s="10"/>
      <c r="D112" s="10"/>
    </row>
    <row r="113" spans="1:4" x14ac:dyDescent="0.25">
      <c r="A113" s="7" t="s">
        <v>431</v>
      </c>
      <c r="B113" s="9"/>
      <c r="C113" s="10"/>
      <c r="D113" s="10"/>
    </row>
    <row r="114" spans="1:4" x14ac:dyDescent="0.25">
      <c r="A114" s="6" t="s">
        <v>432</v>
      </c>
      <c r="B114" s="9">
        <v>14508</v>
      </c>
      <c r="C114" s="10"/>
      <c r="D114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13" workbookViewId="0">
      <selection activeCell="S16" sqref="S16"/>
    </sheetView>
  </sheetViews>
  <sheetFormatPr defaultRowHeight="16.5" x14ac:dyDescent="0.25"/>
  <sheetData>
    <row r="1" spans="1:17" ht="16.149999999999999" x14ac:dyDescent="0.3"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352</v>
      </c>
      <c r="N1" t="s">
        <v>379</v>
      </c>
      <c r="O1" t="s">
        <v>380</v>
      </c>
      <c r="P1" t="s">
        <v>385</v>
      </c>
      <c r="Q1" t="s">
        <v>366</v>
      </c>
    </row>
    <row r="2" spans="1:17" x14ac:dyDescent="0.25">
      <c r="A2" t="s">
        <v>33</v>
      </c>
      <c r="B2">
        <f>SUMIFS(原始!$C:$C,原始!$F:$F,簡表!$A2,原始!$A:$A,簡表!B$1)</f>
        <v>149</v>
      </c>
      <c r="C2">
        <f>SUMIFS(原始!$C:$C,原始!$F:$F,簡表!$A2,原始!$A:$A,簡表!C$1)</f>
        <v>681</v>
      </c>
      <c r="D2">
        <f>SUMIFS(原始!$C:$C,原始!$F:$F,簡表!$A2,原始!$A:$A,簡表!D$1)</f>
        <v>381</v>
      </c>
      <c r="E2">
        <f>SUMIFS(原始!$C:$C,原始!$F:$F,簡表!$A2,原始!$A:$A,簡表!E$1)</f>
        <v>338</v>
      </c>
      <c r="F2">
        <f>SUMIFS(原始!$C:$C,原始!$F:$F,簡表!$A2,原始!$A:$A,簡表!F$1)</f>
        <v>565</v>
      </c>
      <c r="G2">
        <f>SUMIFS(原始!$C:$C,原始!$F:$F,簡表!$A2,原始!$A:$A,簡表!G$1)</f>
        <v>93</v>
      </c>
      <c r="H2">
        <f>SUMIFS(原始!$C:$C,原始!$F:$F,簡表!$A2,原始!$A:$A,簡表!H$1)</f>
        <v>270</v>
      </c>
      <c r="I2">
        <f>SUMIFS(原始!$C:$C,原始!$F:$F,簡表!$A2,原始!$A:$A,簡表!I$1)</f>
        <v>294</v>
      </c>
      <c r="J2">
        <f>SUMIFS(原始!$C:$C,原始!$F:$F,簡表!$A2,原始!$A:$A,簡表!J$1)</f>
        <v>309</v>
      </c>
      <c r="K2">
        <f>SUMIFS(原始!$C:$C,原始!$F:$F,簡表!$A2,原始!$A:$A,簡表!K$1)</f>
        <v>199</v>
      </c>
      <c r="L2">
        <f>SUMIFS(原始!$C:$C,原始!$F:$F,簡表!$A2,原始!$A:$A,簡表!L$1)</f>
        <v>87</v>
      </c>
      <c r="M2">
        <f>SUMIFS(原始!$C:$C,原始!$F:$F,簡表!$A2,原始!$A:$A,簡表!M$1)</f>
        <v>693</v>
      </c>
      <c r="N2">
        <f>SUMIFS(原始!$C:$C,原始!$F:$F,簡表!$A2,原始!$A:$A,簡表!N$1)</f>
        <v>20</v>
      </c>
      <c r="O2">
        <f>SUMIFS(原始!$C:$C,原始!$F:$F,簡表!$A2,原始!$A:$A,簡表!O$1)</f>
        <v>106</v>
      </c>
      <c r="P2">
        <f>SUMIFS(原始!$C:$C,原始!$F:$F,簡表!$A2,原始!$A:$A,簡表!P$1)</f>
        <v>20</v>
      </c>
      <c r="Q2">
        <f>SUMIFS(原始!$C:$C,原始!$F:$F,簡表!$A2,原始!$A:$A,簡表!Q$1)</f>
        <v>9</v>
      </c>
    </row>
    <row r="3" spans="1:17" x14ac:dyDescent="0.25">
      <c r="A3" t="s">
        <v>381</v>
      </c>
      <c r="B3">
        <f>SUMIFS(原始!$C:$C,原始!$F:$F,簡表!$A3,原始!$A:$A,簡表!B$1)</f>
        <v>89</v>
      </c>
      <c r="C3">
        <f>SUMIFS(原始!$C:$C,原始!$F:$F,簡表!$A3,原始!$A:$A,簡表!C$1)</f>
        <v>223</v>
      </c>
      <c r="D3">
        <f>SUMIFS(原始!$C:$C,原始!$F:$F,簡表!$A3,原始!$A:$A,簡表!D$1)</f>
        <v>137</v>
      </c>
      <c r="E3">
        <f>SUMIFS(原始!$C:$C,原始!$F:$F,簡表!$A3,原始!$A:$A,簡表!E$1)</f>
        <v>93</v>
      </c>
      <c r="F3">
        <f>SUMIFS(原始!$C:$C,原始!$F:$F,簡表!$A3,原始!$A:$A,簡表!F$1)</f>
        <v>99</v>
      </c>
      <c r="G3">
        <f>SUMIFS(原始!$C:$C,原始!$F:$F,簡表!$A3,原始!$A:$A,簡表!G$1)</f>
        <v>56</v>
      </c>
      <c r="H3">
        <f>SUMIFS(原始!$C:$C,原始!$F:$F,簡表!$A3,原始!$A:$A,簡表!H$1)</f>
        <v>75</v>
      </c>
      <c r="I3">
        <f>SUMIFS(原始!$C:$C,原始!$F:$F,簡表!$A3,原始!$A:$A,簡表!I$1)</f>
        <v>108</v>
      </c>
      <c r="J3">
        <f>SUMIFS(原始!$C:$C,原始!$F:$F,簡表!$A3,原始!$A:$A,簡表!J$1)</f>
        <v>67</v>
      </c>
      <c r="K3">
        <f>SUMIFS(原始!$C:$C,原始!$F:$F,簡表!$A3,原始!$A:$A,簡表!K$1)</f>
        <v>50</v>
      </c>
      <c r="L3">
        <f>SUMIFS(原始!$C:$C,原始!$F:$F,簡表!$A3,原始!$A:$A,簡表!L$1)</f>
        <v>41</v>
      </c>
      <c r="M3">
        <f>SUMIFS(原始!$C:$C,原始!$F:$F,簡表!$A3,原始!$A:$A,簡表!M$1)</f>
        <v>24</v>
      </c>
      <c r="N3">
        <f>SUMIFS(原始!$C:$C,原始!$F:$F,簡表!$A3,原始!$A:$A,簡表!N$1)</f>
        <v>76</v>
      </c>
      <c r="O3">
        <f>SUMIFS(原始!$C:$C,原始!$F:$F,簡表!$A3,原始!$A:$A,簡表!O$1)</f>
        <v>34</v>
      </c>
      <c r="P3">
        <f>SUMIFS(原始!$C:$C,原始!$F:$F,簡表!$A3,原始!$A:$A,簡表!P$1)</f>
        <v>8</v>
      </c>
      <c r="Q3">
        <f>SUMIFS(原始!$C:$C,原始!$F:$F,簡表!$A3,原始!$A:$A,簡表!Q$1)</f>
        <v>6</v>
      </c>
    </row>
    <row r="4" spans="1:17" x14ac:dyDescent="0.25">
      <c r="A4" t="s">
        <v>382</v>
      </c>
      <c r="B4">
        <f>SUMIFS(原始!$C:$C,原始!$F:$F,簡表!$A4,原始!$A:$A,簡表!B$1)</f>
        <v>23</v>
      </c>
      <c r="C4">
        <f>SUMIFS(原始!$C:$C,原始!$F:$F,簡表!$A4,原始!$A:$A,簡表!C$1)</f>
        <v>53</v>
      </c>
      <c r="D4">
        <f>SUMIFS(原始!$C:$C,原始!$F:$F,簡表!$A4,原始!$A:$A,簡表!D$1)</f>
        <v>39</v>
      </c>
      <c r="E4">
        <f>SUMIFS(原始!$C:$C,原始!$F:$F,簡表!$A4,原始!$A:$A,簡表!E$1)</f>
        <v>34</v>
      </c>
      <c r="F4">
        <f>SUMIFS(原始!$C:$C,原始!$F:$F,簡表!$A4,原始!$A:$A,簡表!F$1)</f>
        <v>24</v>
      </c>
      <c r="G4">
        <f>SUMIFS(原始!$C:$C,原始!$F:$F,簡表!$A4,原始!$A:$A,簡表!G$1)</f>
        <v>19</v>
      </c>
      <c r="H4">
        <f>SUMIFS(原始!$C:$C,原始!$F:$F,簡表!$A4,原始!$A:$A,簡表!H$1)</f>
        <v>20</v>
      </c>
      <c r="I4">
        <f>SUMIFS(原始!$C:$C,原始!$F:$F,簡表!$A4,原始!$A:$A,簡表!I$1)</f>
        <v>13</v>
      </c>
      <c r="J4">
        <f>SUMIFS(原始!$C:$C,原始!$F:$F,簡表!$A4,原始!$A:$A,簡表!J$1)</f>
        <v>22</v>
      </c>
      <c r="K4">
        <f>SUMIFS(原始!$C:$C,原始!$F:$F,簡表!$A4,原始!$A:$A,簡表!K$1)</f>
        <v>13</v>
      </c>
      <c r="L4">
        <f>SUMIFS(原始!$C:$C,原始!$F:$F,簡表!$A4,原始!$A:$A,簡表!L$1)</f>
        <v>5</v>
      </c>
      <c r="M4">
        <f>SUMIFS(原始!$C:$C,原始!$F:$F,簡表!$A4,原始!$A:$A,簡表!M$1)</f>
        <v>28</v>
      </c>
      <c r="N4">
        <f>SUMIFS(原始!$C:$C,原始!$F:$F,簡表!$A4,原始!$A:$A,簡表!N$1)</f>
        <v>15</v>
      </c>
      <c r="O4">
        <f>SUMIFS(原始!$C:$C,原始!$F:$F,簡表!$A4,原始!$A:$A,簡表!O$1)</f>
        <v>14</v>
      </c>
      <c r="P4">
        <f>SUMIFS(原始!$C:$C,原始!$F:$F,簡表!$A4,原始!$A:$A,簡表!P$1)</f>
        <v>1</v>
      </c>
      <c r="Q4">
        <f>SUMIFS(原始!$C:$C,原始!$F:$F,簡表!$A4,原始!$A:$A,簡表!Q$1)</f>
        <v>2</v>
      </c>
    </row>
    <row r="5" spans="1:17" x14ac:dyDescent="0.25">
      <c r="A5" t="s">
        <v>383</v>
      </c>
      <c r="B5">
        <f>SUMIFS(原始!$C:$C,原始!$F:$F,簡表!$A5,原始!$A:$A,簡表!B$1)</f>
        <v>14</v>
      </c>
      <c r="C5">
        <f>SUMIFS(原始!$C:$C,原始!$F:$F,簡表!$A5,原始!$A:$A,簡表!C$1)</f>
        <v>6</v>
      </c>
      <c r="D5">
        <f>SUMIFS(原始!$C:$C,原始!$F:$F,簡表!$A5,原始!$A:$A,簡表!D$1)</f>
        <v>12</v>
      </c>
      <c r="E5">
        <f>SUMIFS(原始!$C:$C,原始!$F:$F,簡表!$A5,原始!$A:$A,簡表!E$1)</f>
        <v>2</v>
      </c>
      <c r="F5">
        <f>SUMIFS(原始!$C:$C,原始!$F:$F,簡表!$A5,原始!$A:$A,簡表!F$1)</f>
        <v>5</v>
      </c>
      <c r="G5">
        <f>SUMIFS(原始!$C:$C,原始!$F:$F,簡表!$A5,原始!$A:$A,簡表!G$1)</f>
        <v>6</v>
      </c>
      <c r="H5">
        <f>SUMIFS(原始!$C:$C,原始!$F:$F,簡表!$A5,原始!$A:$A,簡表!H$1)</f>
        <v>53</v>
      </c>
      <c r="I5">
        <f>SUMIFS(原始!$C:$C,原始!$F:$F,簡表!$A5,原始!$A:$A,簡表!I$1)</f>
        <v>3</v>
      </c>
      <c r="J5">
        <f>SUMIFS(原始!$C:$C,原始!$F:$F,簡表!$A5,原始!$A:$A,簡表!J$1)</f>
        <v>13</v>
      </c>
      <c r="K5">
        <f>SUMIFS(原始!$C:$C,原始!$F:$F,簡表!$A5,原始!$A:$A,簡表!K$1)</f>
        <v>2</v>
      </c>
      <c r="L5">
        <f>SUMIFS(原始!$C:$C,原始!$F:$F,簡表!$A5,原始!$A:$A,簡表!L$1)</f>
        <v>4</v>
      </c>
      <c r="M5">
        <f>SUMIFS(原始!$C:$C,原始!$F:$F,簡表!$A5,原始!$A:$A,簡表!M$1)</f>
        <v>3</v>
      </c>
      <c r="N5">
        <f>SUMIFS(原始!$C:$C,原始!$F:$F,簡表!$A5,原始!$A:$A,簡表!N$1)</f>
        <v>3</v>
      </c>
      <c r="O5">
        <f>SUMIFS(原始!$C:$C,原始!$F:$F,簡表!$A5,原始!$A:$A,簡表!O$1)</f>
        <v>2</v>
      </c>
      <c r="P5">
        <f>SUMIFS(原始!$C:$C,原始!$F:$F,簡表!$A5,原始!$A:$A,簡表!P$1)</f>
        <v>0</v>
      </c>
      <c r="Q5">
        <f>SUMIFS(原始!$C:$C,原始!$F:$F,簡表!$A5,原始!$A:$A,簡表!Q$1)</f>
        <v>2</v>
      </c>
    </row>
    <row r="6" spans="1:17" x14ac:dyDescent="0.25">
      <c r="A6" t="s">
        <v>384</v>
      </c>
      <c r="B6">
        <f>SUMIFS(原始!$C:$C,原始!$F:$F,簡表!$A6,原始!$A:$A,簡表!B$1)</f>
        <v>260</v>
      </c>
      <c r="C6">
        <f>SUMIFS(原始!$C:$C,原始!$F:$F,簡表!$A6,原始!$A:$A,簡表!C$1)</f>
        <v>989</v>
      </c>
      <c r="D6">
        <f>SUMIFS(原始!$C:$C,原始!$F:$F,簡表!$A6,原始!$A:$A,簡表!D$1)</f>
        <v>460</v>
      </c>
      <c r="E6">
        <f>SUMIFS(原始!$C:$C,原始!$F:$F,簡表!$A6,原始!$A:$A,簡表!E$1)</f>
        <v>246</v>
      </c>
      <c r="F6">
        <f>SUMIFS(原始!$C:$C,原始!$F:$F,簡表!$A6,原始!$A:$A,簡表!F$1)</f>
        <v>265</v>
      </c>
      <c r="G6">
        <f>SUMIFS(原始!$C:$C,原始!$F:$F,簡表!$A6,原始!$A:$A,簡表!G$1)</f>
        <v>279</v>
      </c>
      <c r="H6">
        <f>SUMIFS(原始!$C:$C,原始!$F:$F,簡表!$A6,原始!$A:$A,簡表!H$1)</f>
        <v>530</v>
      </c>
      <c r="I6">
        <f>SUMIFS(原始!$C:$C,原始!$F:$F,簡表!$A6,原始!$A:$A,簡表!I$1)</f>
        <v>1329</v>
      </c>
      <c r="J6">
        <f>SUMIFS(原始!$C:$C,原始!$F:$F,簡表!$A6,原始!$A:$A,簡表!J$1)</f>
        <v>1837</v>
      </c>
      <c r="K6">
        <f>SUMIFS(原始!$C:$C,原始!$F:$F,簡表!$A6,原始!$A:$A,簡表!K$1)</f>
        <v>206</v>
      </c>
      <c r="L6">
        <f>SUMIFS(原始!$C:$C,原始!$F:$F,簡表!$A6,原始!$A:$A,簡表!L$1)</f>
        <v>415</v>
      </c>
      <c r="M6">
        <f>SUMIFS(原始!$C:$C,原始!$F:$F,簡表!$A6,原始!$A:$A,簡表!M$1)</f>
        <v>900</v>
      </c>
      <c r="N6">
        <f>SUMIFS(原始!$C:$C,原始!$F:$F,簡表!$A6,原始!$A:$A,簡表!N$1)</f>
        <v>527</v>
      </c>
      <c r="O6">
        <f>SUMIFS(原始!$C:$C,原始!$F:$F,簡表!$A6,原始!$A:$A,簡表!O$1)</f>
        <v>239</v>
      </c>
      <c r="P6">
        <f>SUMIFS(原始!$C:$C,原始!$F:$F,簡表!$A6,原始!$A:$A,簡表!P$1)</f>
        <v>61</v>
      </c>
      <c r="Q6">
        <f>SUMIFS(原始!$C:$C,原始!$F:$F,簡表!$A6,原始!$A:$A,簡表!Q$1)</f>
        <v>110</v>
      </c>
    </row>
    <row r="8" spans="1:17" ht="16.149999999999999" x14ac:dyDescent="0.3">
      <c r="A8" t="s">
        <v>401</v>
      </c>
      <c r="B8">
        <f>SUM(B2:B6)</f>
        <v>535</v>
      </c>
      <c r="C8">
        <f t="shared" ref="C8:Q8" si="0">SUM(C2:C6)</f>
        <v>1952</v>
      </c>
      <c r="D8">
        <f t="shared" si="0"/>
        <v>1029</v>
      </c>
      <c r="E8">
        <f t="shared" si="0"/>
        <v>713</v>
      </c>
      <c r="F8">
        <f t="shared" si="0"/>
        <v>958</v>
      </c>
      <c r="G8">
        <f t="shared" si="0"/>
        <v>453</v>
      </c>
      <c r="H8">
        <f t="shared" si="0"/>
        <v>948</v>
      </c>
      <c r="I8">
        <f t="shared" si="0"/>
        <v>1747</v>
      </c>
      <c r="J8">
        <f t="shared" si="0"/>
        <v>2248</v>
      </c>
      <c r="K8">
        <f t="shared" si="0"/>
        <v>470</v>
      </c>
      <c r="L8">
        <f t="shared" si="0"/>
        <v>552</v>
      </c>
      <c r="M8">
        <f t="shared" si="0"/>
        <v>1648</v>
      </c>
      <c r="N8">
        <f t="shared" si="0"/>
        <v>641</v>
      </c>
      <c r="O8">
        <f t="shared" si="0"/>
        <v>395</v>
      </c>
      <c r="P8">
        <f t="shared" si="0"/>
        <v>90</v>
      </c>
      <c r="Q8">
        <f t="shared" si="0"/>
        <v>129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29" workbookViewId="0">
      <selection activeCell="A129" sqref="A1:A1048576"/>
    </sheetView>
  </sheetViews>
  <sheetFormatPr defaultRowHeight="16.5" x14ac:dyDescent="0.25"/>
  <sheetData>
    <row r="1" spans="1:6" x14ac:dyDescent="0.25">
      <c r="A1" t="s">
        <v>441</v>
      </c>
      <c r="B1" t="s">
        <v>442</v>
      </c>
      <c r="C1" t="s">
        <v>440</v>
      </c>
      <c r="D1" t="s">
        <v>70</v>
      </c>
      <c r="E1" t="s">
        <v>439</v>
      </c>
      <c r="F1" t="s">
        <v>438</v>
      </c>
    </row>
    <row r="2" spans="1:6" ht="16.149999999999999" x14ac:dyDescent="0.3">
      <c r="A2" s="1">
        <v>43537</v>
      </c>
      <c r="B2">
        <f>SUMIFS(原始!$C:$C,原始!$A:$A,pest種!$A$1,原始!$B:$B,pest種!$A2,原始!$G:$G,pest種!B$1)</f>
        <v>0</v>
      </c>
      <c r="C2">
        <f>SUMIFS(原始!$C:$C,原始!$A:$A,pest種!$A$1,原始!$B:$B,pest種!$A2,原始!$G:$G,pest種!C$1)</f>
        <v>0</v>
      </c>
      <c r="D2">
        <f>SUMIFS(原始!$C:$C,原始!$A:$A,pest種!$A$1,原始!$B:$B,pest種!$A2,原始!$G:$G,pest種!D$1)</f>
        <v>0</v>
      </c>
      <c r="E2">
        <f>SUMIFS(原始!$C:$C,原始!$A:$A,pest種!$A$1,原始!$B:$B,pest種!$A2,原始!$G:$G,pest種!E$1)</f>
        <v>0</v>
      </c>
      <c r="F2">
        <f>SUMIFS(原始!$C:$C,原始!$A:$A,pest種!$A$1,原始!$B:$B,pest種!$A2,原始!$G:$G,pest種!F$1)</f>
        <v>0</v>
      </c>
    </row>
    <row r="3" spans="1:6" ht="16.149999999999999" x14ac:dyDescent="0.3">
      <c r="A3" s="1">
        <v>43551</v>
      </c>
      <c r="B3">
        <f>SUMIFS(原始!$C:$C,原始!$A:$A,pest種!$A$1,原始!$B:$B,pest種!$A3,原始!$G:$G,pest種!B$1)</f>
        <v>0</v>
      </c>
      <c r="C3">
        <f>SUMIFS(原始!$C:$C,原始!$A:$A,pest種!$A$1,原始!$B:$B,pest種!$A3,原始!$G:$G,pest種!C$1)</f>
        <v>0</v>
      </c>
      <c r="D3">
        <f>SUMIFS(原始!$C:$C,原始!$A:$A,pest種!$A$1,原始!$B:$B,pest種!$A3,原始!$G:$G,pest種!D$1)</f>
        <v>0</v>
      </c>
      <c r="E3">
        <f>SUMIFS(原始!$C:$C,原始!$A:$A,pest種!$A$1,原始!$B:$B,pest種!$A3,原始!$G:$G,pest種!E$1)</f>
        <v>0</v>
      </c>
      <c r="F3">
        <f>SUMIFS(原始!$C:$C,原始!$A:$A,pest種!$A$1,原始!$B:$B,pest種!$A3,原始!$G:$G,pest種!F$1)</f>
        <v>0</v>
      </c>
    </row>
    <row r="4" spans="1:6" ht="16.149999999999999" x14ac:dyDescent="0.3">
      <c r="A4" s="1">
        <v>43565</v>
      </c>
      <c r="B4">
        <f>SUMIFS(原始!$C:$C,原始!$A:$A,pest種!$A$1,原始!$B:$B,pest種!$A4,原始!$G:$G,pest種!B$1)</f>
        <v>0</v>
      </c>
      <c r="C4">
        <f>SUMIFS(原始!$C:$C,原始!$A:$A,pest種!$A$1,原始!$B:$B,pest種!$A4,原始!$G:$G,pest種!C$1)</f>
        <v>0</v>
      </c>
      <c r="D4">
        <f>SUMIFS(原始!$C:$C,原始!$A:$A,pest種!$A$1,原始!$B:$B,pest種!$A4,原始!$G:$G,pest種!D$1)</f>
        <v>0</v>
      </c>
      <c r="E4">
        <f>SUMIFS(原始!$C:$C,原始!$A:$A,pest種!$A$1,原始!$B:$B,pest種!$A4,原始!$G:$G,pest種!E$1)</f>
        <v>2</v>
      </c>
      <c r="F4">
        <f>SUMIFS(原始!$C:$C,原始!$A:$A,pest種!$A$1,原始!$B:$B,pest種!$A4,原始!$G:$G,pest種!F$1)</f>
        <v>0</v>
      </c>
    </row>
    <row r="5" spans="1:6" ht="16.149999999999999" x14ac:dyDescent="0.3">
      <c r="A5" s="1">
        <v>43579</v>
      </c>
      <c r="B5">
        <f>SUMIFS(原始!$C:$C,原始!$A:$A,pest種!$A$1,原始!$B:$B,pest種!$A5,原始!$G:$G,pest種!B$1)</f>
        <v>4</v>
      </c>
      <c r="C5">
        <f>SUMIFS(原始!$C:$C,原始!$A:$A,pest種!$A$1,原始!$B:$B,pest種!$A5,原始!$G:$G,pest種!C$1)</f>
        <v>0</v>
      </c>
      <c r="D5">
        <f>SUMIFS(原始!$C:$C,原始!$A:$A,pest種!$A$1,原始!$B:$B,pest種!$A5,原始!$G:$G,pest種!D$1)</f>
        <v>5</v>
      </c>
      <c r="E5">
        <f>SUMIFS(原始!$C:$C,原始!$A:$A,pest種!$A$1,原始!$B:$B,pest種!$A5,原始!$G:$G,pest種!E$1)</f>
        <v>7</v>
      </c>
      <c r="F5">
        <f>SUMIFS(原始!$C:$C,原始!$A:$A,pest種!$A$1,原始!$B:$B,pest種!$A5,原始!$G:$G,pest種!F$1)</f>
        <v>0</v>
      </c>
    </row>
    <row r="6" spans="1:6" ht="16.149999999999999" x14ac:dyDescent="0.3">
      <c r="A6" s="1">
        <v>43600</v>
      </c>
      <c r="B6">
        <f>SUMIFS(原始!$C:$C,原始!$A:$A,pest種!$A$1,原始!$B:$B,pest種!$A6,原始!$G:$G,pest種!B$1)</f>
        <v>1</v>
      </c>
      <c r="C6">
        <f>SUMIFS(原始!$C:$C,原始!$A:$A,pest種!$A$1,原始!$B:$B,pest種!$A6,原始!$G:$G,pest種!C$1)</f>
        <v>0</v>
      </c>
      <c r="D6">
        <f>SUMIFS(原始!$C:$C,原始!$A:$A,pest種!$A$1,原始!$B:$B,pest種!$A6,原始!$G:$G,pest種!D$1)</f>
        <v>2</v>
      </c>
      <c r="E6">
        <f>SUMIFS(原始!$C:$C,原始!$A:$A,pest種!$A$1,原始!$B:$B,pest種!$A6,原始!$G:$G,pest種!E$1)</f>
        <v>4</v>
      </c>
      <c r="F6">
        <f>SUMIFS(原始!$C:$C,原始!$A:$A,pest種!$A$1,原始!$B:$B,pest種!$A6,原始!$G:$G,pest種!F$1)</f>
        <v>0</v>
      </c>
    </row>
    <row r="7" spans="1:6" ht="16.149999999999999" x14ac:dyDescent="0.3">
      <c r="A7" s="1">
        <v>43616</v>
      </c>
      <c r="B7">
        <f>SUMIFS(原始!$C:$C,原始!$A:$A,pest種!$A$1,原始!$B:$B,pest種!$A7,原始!$G:$G,pest種!B$1)</f>
        <v>0</v>
      </c>
      <c r="C7">
        <f>SUMIFS(原始!$C:$C,原始!$A:$A,pest種!$A$1,原始!$B:$B,pest種!$A7,原始!$G:$G,pest種!C$1)</f>
        <v>0</v>
      </c>
      <c r="D7">
        <f>SUMIFS(原始!$C:$C,原始!$A:$A,pest種!$A$1,原始!$B:$B,pest種!$A7,原始!$G:$G,pest種!D$1)</f>
        <v>8</v>
      </c>
      <c r="E7">
        <f>SUMIFS(原始!$C:$C,原始!$A:$A,pest種!$A$1,原始!$B:$B,pest種!$A7,原始!$G:$G,pest種!E$1)</f>
        <v>0</v>
      </c>
      <c r="F7">
        <f>SUMIFS(原始!$C:$C,原始!$A:$A,pest種!$A$1,原始!$B:$B,pest種!$A7,原始!$G:$G,pest種!F$1)</f>
        <v>0</v>
      </c>
    </row>
    <row r="8" spans="1:6" ht="16.149999999999999" x14ac:dyDescent="0.3">
      <c r="A8" s="1">
        <v>43633</v>
      </c>
      <c r="B8">
        <f>SUMIFS(原始!$C:$C,原始!$A:$A,pest種!$A$1,原始!$B:$B,pest種!$A8,原始!$G:$G,pest種!B$1)</f>
        <v>2</v>
      </c>
      <c r="C8">
        <f>SUMIFS(原始!$C:$C,原始!$A:$A,pest種!$A$1,原始!$B:$B,pest種!$A8,原始!$G:$G,pest種!C$1)</f>
        <v>0</v>
      </c>
      <c r="D8">
        <f>SUMIFS(原始!$C:$C,原始!$A:$A,pest種!$A$1,原始!$B:$B,pest種!$A8,原始!$G:$G,pest種!D$1)</f>
        <v>2</v>
      </c>
      <c r="E8">
        <f>SUMIFS(原始!$C:$C,原始!$A:$A,pest種!$A$1,原始!$B:$B,pest種!$A8,原始!$G:$G,pest種!E$1)</f>
        <v>3</v>
      </c>
      <c r="F8">
        <f>SUMIFS(原始!$C:$C,原始!$A:$A,pest種!$A$1,原始!$B:$B,pest種!$A8,原始!$G:$G,pest種!F$1)</f>
        <v>6</v>
      </c>
    </row>
    <row r="9" spans="1:6" ht="16.149999999999999" x14ac:dyDescent="0.3">
      <c r="A9" s="1">
        <v>43642</v>
      </c>
      <c r="B9">
        <f>SUMIFS(原始!$C:$C,原始!$A:$A,pest種!$A$1,原始!$B:$B,pest種!$A9,原始!$G:$G,pest種!B$1)</f>
        <v>0</v>
      </c>
      <c r="C9">
        <f>SUMIFS(原始!$C:$C,原始!$A:$A,pest種!$A$1,原始!$B:$B,pest種!$A9,原始!$G:$G,pest種!C$1)</f>
        <v>7</v>
      </c>
      <c r="D9">
        <f>SUMIFS(原始!$C:$C,原始!$A:$A,pest種!$A$1,原始!$B:$B,pest種!$A9,原始!$G:$G,pest種!D$1)</f>
        <v>8</v>
      </c>
      <c r="E9">
        <f>SUMIFS(原始!$C:$C,原始!$A:$A,pest種!$A$1,原始!$B:$B,pest種!$A9,原始!$G:$G,pest種!E$1)</f>
        <v>0</v>
      </c>
      <c r="F9">
        <f>SUMIFS(原始!$C:$C,原始!$A:$A,pest種!$A$1,原始!$B:$B,pest種!$A9,原始!$G:$G,pest種!F$1)</f>
        <v>0</v>
      </c>
    </row>
    <row r="11" spans="1:6" x14ac:dyDescent="0.25">
      <c r="A11" t="s">
        <v>222</v>
      </c>
      <c r="B11" t="s">
        <v>68</v>
      </c>
      <c r="C11" t="s">
        <v>443</v>
      </c>
      <c r="D11" t="s">
        <v>444</v>
      </c>
      <c r="E11" t="s">
        <v>445</v>
      </c>
      <c r="F11" t="s">
        <v>438</v>
      </c>
    </row>
    <row r="12" spans="1:6" ht="16.149999999999999" x14ac:dyDescent="0.3">
      <c r="A12" s="1">
        <v>43537</v>
      </c>
      <c r="B12">
        <f>SUMIFS(原始!$C:$C,原始!$A:$A,pest種!$A$11,原始!$B:$B,pest種!$A12,原始!$G:$G,pest種!B$1)</f>
        <v>0</v>
      </c>
      <c r="C12">
        <f>SUMIFS(原始!$C:$C,原始!$A:$A,pest種!$A$11,原始!$B:$B,pest種!$A12,原始!$G:$G,pest種!C$1)</f>
        <v>0</v>
      </c>
      <c r="D12">
        <f>SUMIFS(原始!$C:$C,原始!$A:$A,pest種!$A$11,原始!$B:$B,pest種!$A12,原始!$G:$G,pest種!D$1)</f>
        <v>0</v>
      </c>
      <c r="E12">
        <f>SUMIFS(原始!$C:$C,原始!$A:$A,pest種!$A$11,原始!$B:$B,pest種!$A12,原始!$G:$G,pest種!E$1)</f>
        <v>0</v>
      </c>
      <c r="F12">
        <f>SUMIFS(原始!$C:$C,原始!$A:$A,pest種!$A$11,原始!$B:$B,pest種!$A12,原始!$G:$G,pest種!F$1)</f>
        <v>0</v>
      </c>
    </row>
    <row r="13" spans="1:6" ht="16.149999999999999" x14ac:dyDescent="0.3">
      <c r="A13" s="1">
        <v>43551</v>
      </c>
      <c r="B13">
        <f>SUMIFS(原始!$C:$C,原始!$A:$A,pest種!$A$11,原始!$B:$B,pest種!$A13,原始!$G:$G,pest種!B$1)</f>
        <v>0</v>
      </c>
      <c r="C13">
        <f>SUMIFS(原始!$C:$C,原始!$A:$A,pest種!$A$11,原始!$B:$B,pest種!$A13,原始!$G:$G,pest種!C$1)</f>
        <v>0</v>
      </c>
      <c r="D13">
        <f>SUMIFS(原始!$C:$C,原始!$A:$A,pest種!$A$11,原始!$B:$B,pest種!$A13,原始!$G:$G,pest種!D$1)</f>
        <v>1</v>
      </c>
      <c r="E13">
        <f>SUMIFS(原始!$C:$C,原始!$A:$A,pest種!$A$11,原始!$B:$B,pest種!$A13,原始!$G:$G,pest種!E$1)</f>
        <v>0</v>
      </c>
      <c r="F13">
        <f>SUMIFS(原始!$C:$C,原始!$A:$A,pest種!$A$11,原始!$B:$B,pest種!$A13,原始!$G:$G,pest種!F$1)</f>
        <v>0</v>
      </c>
    </row>
    <row r="14" spans="1:6" ht="16.149999999999999" x14ac:dyDescent="0.3">
      <c r="A14" s="1">
        <v>43565</v>
      </c>
      <c r="B14">
        <f>SUMIFS(原始!$C:$C,原始!$A:$A,pest種!$A$11,原始!$B:$B,pest種!$A14,原始!$G:$G,pest種!B$1)</f>
        <v>0</v>
      </c>
      <c r="C14">
        <f>SUMIFS(原始!$C:$C,原始!$A:$A,pest種!$A$11,原始!$B:$B,pest種!$A14,原始!$G:$G,pest種!C$1)</f>
        <v>0</v>
      </c>
      <c r="D14">
        <f>SUMIFS(原始!$C:$C,原始!$A:$A,pest種!$A$11,原始!$B:$B,pest種!$A14,原始!$G:$G,pest種!D$1)</f>
        <v>5</v>
      </c>
      <c r="E14">
        <f>SUMIFS(原始!$C:$C,原始!$A:$A,pest種!$A$11,原始!$B:$B,pest種!$A14,原始!$G:$G,pest種!E$1)</f>
        <v>0</v>
      </c>
      <c r="F14">
        <f>SUMIFS(原始!$C:$C,原始!$A:$A,pest種!$A$11,原始!$B:$B,pest種!$A14,原始!$G:$G,pest種!F$1)</f>
        <v>0</v>
      </c>
    </row>
    <row r="15" spans="1:6" ht="16.149999999999999" x14ac:dyDescent="0.3">
      <c r="A15" s="1">
        <v>43579</v>
      </c>
      <c r="B15">
        <f>SUMIFS(原始!$C:$C,原始!$A:$A,pest種!$A$11,原始!$B:$B,pest種!$A15,原始!$G:$G,pest種!B$1)</f>
        <v>11</v>
      </c>
      <c r="C15">
        <f>SUMIFS(原始!$C:$C,原始!$A:$A,pest種!$A$11,原始!$B:$B,pest種!$A15,原始!$G:$G,pest種!C$1)</f>
        <v>0</v>
      </c>
      <c r="D15">
        <f>SUMIFS(原始!$C:$C,原始!$A:$A,pest種!$A$11,原始!$B:$B,pest種!$A15,原始!$G:$G,pest種!D$1)</f>
        <v>9</v>
      </c>
      <c r="E15">
        <f>SUMIFS(原始!$C:$C,原始!$A:$A,pest種!$A$11,原始!$B:$B,pest種!$A15,原始!$G:$G,pest種!E$1)</f>
        <v>17</v>
      </c>
      <c r="F15">
        <f>SUMIFS(原始!$C:$C,原始!$A:$A,pest種!$A$11,原始!$B:$B,pest種!$A15,原始!$G:$G,pest種!F$1)</f>
        <v>0</v>
      </c>
    </row>
    <row r="16" spans="1:6" ht="16.149999999999999" x14ac:dyDescent="0.3">
      <c r="A16" s="1">
        <v>43600</v>
      </c>
      <c r="B16">
        <f>SUMIFS(原始!$C:$C,原始!$A:$A,pest種!$A$11,原始!$B:$B,pest種!$A16,原始!$G:$G,pest種!B$1)</f>
        <v>38</v>
      </c>
      <c r="C16">
        <f>SUMIFS(原始!$C:$C,原始!$A:$A,pest種!$A$11,原始!$B:$B,pest種!$A16,原始!$G:$G,pest種!C$1)</f>
        <v>2</v>
      </c>
      <c r="D16">
        <f>SUMIFS(原始!$C:$C,原始!$A:$A,pest種!$A$11,原始!$B:$B,pest種!$A16,原始!$G:$G,pest種!D$1)</f>
        <v>26</v>
      </c>
      <c r="E16">
        <f>SUMIFS(原始!$C:$C,原始!$A:$A,pest種!$A$11,原始!$B:$B,pest種!$A16,原始!$G:$G,pest種!E$1)</f>
        <v>33</v>
      </c>
      <c r="F16">
        <f>SUMIFS(原始!$C:$C,原始!$A:$A,pest種!$A$11,原始!$B:$B,pest種!$A16,原始!$G:$G,pest種!F$1)</f>
        <v>0</v>
      </c>
    </row>
    <row r="17" spans="1:6" ht="16.149999999999999" x14ac:dyDescent="0.3">
      <c r="A17" s="1">
        <v>43616</v>
      </c>
      <c r="B17">
        <f>SUMIFS(原始!$C:$C,原始!$A:$A,pest種!$A$11,原始!$B:$B,pest種!$A17,原始!$G:$G,pest種!B$1)</f>
        <v>45</v>
      </c>
      <c r="C17">
        <f>SUMIFS(原始!$C:$C,原始!$A:$A,pest種!$A$11,原始!$B:$B,pest種!$A17,原始!$G:$G,pest種!C$1)</f>
        <v>0</v>
      </c>
      <c r="D17">
        <f>SUMIFS(原始!$C:$C,原始!$A:$A,pest種!$A$11,原始!$B:$B,pest種!$A17,原始!$G:$G,pest種!D$1)</f>
        <v>3</v>
      </c>
      <c r="E17">
        <f>SUMIFS(原始!$C:$C,原始!$A:$A,pest種!$A$11,原始!$B:$B,pest種!$A17,原始!$G:$G,pest種!E$1)</f>
        <v>8</v>
      </c>
      <c r="F17">
        <f>SUMIFS(原始!$C:$C,原始!$A:$A,pest種!$A$11,原始!$B:$B,pest種!$A17,原始!$G:$G,pest種!F$1)</f>
        <v>0</v>
      </c>
    </row>
    <row r="18" spans="1:6" ht="16.149999999999999" x14ac:dyDescent="0.3">
      <c r="A18" s="1">
        <v>43633</v>
      </c>
      <c r="B18">
        <f>SUMIFS(原始!$C:$C,原始!$A:$A,pest種!$A$11,原始!$B:$B,pest種!$A18,原始!$G:$G,pest種!B$1)</f>
        <v>162</v>
      </c>
      <c r="C18">
        <f>SUMIFS(原始!$C:$C,原始!$A:$A,pest種!$A$11,原始!$B:$B,pest種!$A18,原始!$G:$G,pest種!C$1)</f>
        <v>0</v>
      </c>
      <c r="D18">
        <f>SUMIFS(原始!$C:$C,原始!$A:$A,pest種!$A$11,原始!$B:$B,pest種!$A18,原始!$G:$G,pest種!D$1)</f>
        <v>21</v>
      </c>
      <c r="E18">
        <f>SUMIFS(原始!$C:$C,原始!$A:$A,pest種!$A$11,原始!$B:$B,pest種!$A18,原始!$G:$G,pest種!E$1)</f>
        <v>71</v>
      </c>
      <c r="F18">
        <f>SUMIFS(原始!$C:$C,原始!$A:$A,pest種!$A$11,原始!$B:$B,pest種!$A18,原始!$G:$G,pest種!F$1)</f>
        <v>0</v>
      </c>
    </row>
    <row r="19" spans="1:6" ht="16.149999999999999" x14ac:dyDescent="0.3">
      <c r="A19" s="1">
        <v>43642</v>
      </c>
      <c r="B19">
        <f>SUMIFS(原始!$C:$C,原始!$A:$A,pest種!$A$11,原始!$B:$B,pest種!$A19,原始!$G:$G,pest種!B$1)</f>
        <v>60</v>
      </c>
      <c r="C19">
        <f>SUMIFS(原始!$C:$C,原始!$A:$A,pest種!$A$11,原始!$B:$B,pest種!$A19,原始!$G:$G,pest種!C$1)</f>
        <v>0</v>
      </c>
      <c r="D19">
        <f>SUMIFS(原始!$C:$C,原始!$A:$A,pest種!$A$11,原始!$B:$B,pest種!$A19,原始!$G:$G,pest種!D$1)</f>
        <v>1</v>
      </c>
      <c r="E19">
        <f>SUMIFS(原始!$C:$C,原始!$A:$A,pest種!$A$11,原始!$B:$B,pest種!$A19,原始!$G:$G,pest種!E$1)</f>
        <v>0</v>
      </c>
      <c r="F19">
        <f>SUMIFS(原始!$C:$C,原始!$A:$A,pest種!$A$11,原始!$B:$B,pest種!$A19,原始!$G:$G,pest種!F$1)</f>
        <v>0</v>
      </c>
    </row>
    <row r="21" spans="1:6" x14ac:dyDescent="0.25">
      <c r="A21" t="s">
        <v>446</v>
      </c>
      <c r="B21" t="s">
        <v>68</v>
      </c>
      <c r="C21" t="s">
        <v>443</v>
      </c>
      <c r="D21" t="s">
        <v>70</v>
      </c>
      <c r="E21" t="s">
        <v>447</v>
      </c>
      <c r="F21" t="s">
        <v>438</v>
      </c>
    </row>
    <row r="22" spans="1:6" ht="16.149999999999999" x14ac:dyDescent="0.3">
      <c r="A22" s="11">
        <v>43537</v>
      </c>
      <c r="B22">
        <f>SUMIFS(原始!$C:$C,原始!$A:$A,pest種!$A$21,原始!$B:$B,pest種!$A22,原始!$G:$G,pest種!B$1)</f>
        <v>0</v>
      </c>
      <c r="C22">
        <f>SUMIFS(原始!$C:$C,原始!$A:$A,pest種!$A$21,原始!$B:$B,pest種!$A22,原始!$G:$G,pest種!C$1)</f>
        <v>0</v>
      </c>
      <c r="D22">
        <f>SUMIFS(原始!$C:$C,原始!$A:$A,pest種!$A$21,原始!$B:$B,pest種!$A22,原始!$G:$G,pest種!D$1)</f>
        <v>0</v>
      </c>
      <c r="E22">
        <f>SUMIFS(原始!$C:$C,原始!$A:$A,pest種!$A$21,原始!$B:$B,pest種!$A22,原始!$G:$G,pest種!E$1)</f>
        <v>0</v>
      </c>
      <c r="F22">
        <f>SUMIFS(原始!$C:$C,原始!$A:$A,pest種!$A$21,原始!$B:$B,pest種!$A22,原始!$G:$G,pest種!F$1)</f>
        <v>0</v>
      </c>
    </row>
    <row r="23" spans="1:6" ht="16.149999999999999" x14ac:dyDescent="0.3">
      <c r="A23" s="11">
        <v>43551</v>
      </c>
      <c r="B23">
        <f>SUMIFS(原始!$C:$C,原始!$A:$A,pest種!$A$21,原始!$B:$B,pest種!$A23,原始!$G:$G,pest種!B$1)</f>
        <v>0</v>
      </c>
      <c r="C23">
        <f>SUMIFS(原始!$C:$C,原始!$A:$A,pest種!$A$21,原始!$B:$B,pest種!$A23,原始!$G:$G,pest種!C$1)</f>
        <v>0</v>
      </c>
      <c r="D23">
        <f>SUMIFS(原始!$C:$C,原始!$A:$A,pest種!$A$21,原始!$B:$B,pest種!$A23,原始!$G:$G,pest種!D$1)</f>
        <v>0</v>
      </c>
      <c r="E23">
        <f>SUMIFS(原始!$C:$C,原始!$A:$A,pest種!$A$21,原始!$B:$B,pest種!$A23,原始!$G:$G,pest種!E$1)</f>
        <v>0</v>
      </c>
      <c r="F23">
        <f>SUMIFS(原始!$C:$C,原始!$A:$A,pest種!$A$21,原始!$B:$B,pest種!$A23,原始!$G:$G,pest種!F$1)</f>
        <v>0</v>
      </c>
    </row>
    <row r="24" spans="1:6" ht="16.149999999999999" x14ac:dyDescent="0.3">
      <c r="A24" s="1">
        <v>43565</v>
      </c>
      <c r="B24">
        <f>SUMIFS(原始!$C:$C,原始!$A:$A,pest種!$A$21,原始!$B:$B,pest種!$A24,原始!$G:$G,pest種!B$1)</f>
        <v>0</v>
      </c>
      <c r="C24">
        <f>SUMIFS(原始!$C:$C,原始!$A:$A,pest種!$A$21,原始!$B:$B,pest種!$A24,原始!$G:$G,pest種!C$1)</f>
        <v>0</v>
      </c>
      <c r="D24">
        <f>SUMIFS(原始!$C:$C,原始!$A:$A,pest種!$A$21,原始!$B:$B,pest種!$A24,原始!$G:$G,pest種!D$1)</f>
        <v>0</v>
      </c>
      <c r="E24">
        <f>SUMIFS(原始!$C:$C,原始!$A:$A,pest種!$A$21,原始!$B:$B,pest種!$A24,原始!$G:$G,pest種!E$1)</f>
        <v>0</v>
      </c>
      <c r="F24">
        <f>SUMIFS(原始!$C:$C,原始!$A:$A,pest種!$A$21,原始!$B:$B,pest種!$A24,原始!$G:$G,pest種!F$1)</f>
        <v>0</v>
      </c>
    </row>
    <row r="25" spans="1:6" ht="16.149999999999999" x14ac:dyDescent="0.3">
      <c r="A25" s="1">
        <v>43579</v>
      </c>
      <c r="B25">
        <f>SUMIFS(原始!$C:$C,原始!$A:$A,pest種!$A$21,原始!$B:$B,pest種!$A25,原始!$G:$G,pest種!B$1)</f>
        <v>2</v>
      </c>
      <c r="C25">
        <f>SUMIFS(原始!$C:$C,原始!$A:$A,pest種!$A$21,原始!$B:$B,pest種!$A25,原始!$G:$G,pest種!C$1)</f>
        <v>0</v>
      </c>
      <c r="D25">
        <f>SUMIFS(原始!$C:$C,原始!$A:$A,pest種!$A$21,原始!$B:$B,pest種!$A25,原始!$G:$G,pest種!D$1)</f>
        <v>0</v>
      </c>
      <c r="E25">
        <f>SUMIFS(原始!$C:$C,原始!$A:$A,pest種!$A$21,原始!$B:$B,pest種!$A25,原始!$G:$G,pest種!E$1)</f>
        <v>0</v>
      </c>
      <c r="F25">
        <f>SUMIFS(原始!$C:$C,原始!$A:$A,pest種!$A$21,原始!$B:$B,pest種!$A25,原始!$G:$G,pest種!F$1)</f>
        <v>0</v>
      </c>
    </row>
    <row r="26" spans="1:6" ht="16.149999999999999" x14ac:dyDescent="0.3">
      <c r="A26" s="1">
        <v>43600</v>
      </c>
      <c r="B26">
        <f>SUMIFS(原始!$C:$C,原始!$A:$A,pest種!$A$21,原始!$B:$B,pest種!$A26,原始!$G:$G,pest種!B$1)</f>
        <v>9</v>
      </c>
      <c r="C26">
        <f>SUMIFS(原始!$C:$C,原始!$A:$A,pest種!$A$21,原始!$B:$B,pest種!$A26,原始!$G:$G,pest種!C$1)</f>
        <v>0</v>
      </c>
      <c r="D26">
        <f>SUMIFS(原始!$C:$C,原始!$A:$A,pest種!$A$21,原始!$B:$B,pest種!$A26,原始!$G:$G,pest種!D$1)</f>
        <v>6</v>
      </c>
      <c r="E26">
        <f>SUMIFS(原始!$C:$C,原始!$A:$A,pest種!$A$21,原始!$B:$B,pest種!$A26,原始!$G:$G,pest種!E$1)</f>
        <v>2</v>
      </c>
      <c r="F26">
        <f>SUMIFS(原始!$C:$C,原始!$A:$A,pest種!$A$21,原始!$B:$B,pest種!$A26,原始!$G:$G,pest種!F$1)</f>
        <v>0</v>
      </c>
    </row>
    <row r="27" spans="1:6" ht="16.149999999999999" x14ac:dyDescent="0.3">
      <c r="A27" s="1">
        <v>43616</v>
      </c>
      <c r="B27">
        <f>SUMIFS(原始!$C:$C,原始!$A:$A,pest種!$A$21,原始!$B:$B,pest種!$A27,原始!$G:$G,pest種!B$1)</f>
        <v>40</v>
      </c>
      <c r="C27">
        <f>SUMIFS(原始!$C:$C,原始!$A:$A,pest種!$A$21,原始!$B:$B,pest種!$A27,原始!$G:$G,pest種!C$1)</f>
        <v>0</v>
      </c>
      <c r="D27">
        <f>SUMIFS(原始!$C:$C,原始!$A:$A,pest種!$A$21,原始!$B:$B,pest種!$A27,原始!$G:$G,pest種!D$1)</f>
        <v>0</v>
      </c>
      <c r="E27">
        <f>SUMIFS(原始!$C:$C,原始!$A:$A,pest種!$A$21,原始!$B:$B,pest種!$A27,原始!$G:$G,pest種!E$1)</f>
        <v>195</v>
      </c>
      <c r="F27">
        <f>SUMIFS(原始!$C:$C,原始!$A:$A,pest種!$A$21,原始!$B:$B,pest種!$A27,原始!$G:$G,pest種!F$1)</f>
        <v>0</v>
      </c>
    </row>
    <row r="28" spans="1:6" ht="16.149999999999999" x14ac:dyDescent="0.3">
      <c r="A28" s="1">
        <v>43633</v>
      </c>
      <c r="B28">
        <f>SUMIFS(原始!$C:$C,原始!$A:$A,pest種!$A$21,原始!$B:$B,pest種!$A28,原始!$G:$G,pest種!B$1)</f>
        <v>3</v>
      </c>
      <c r="C28">
        <f>SUMIFS(原始!$C:$C,原始!$A:$A,pest種!$A$21,原始!$B:$B,pest種!$A28,原始!$G:$G,pest種!C$1)</f>
        <v>1</v>
      </c>
      <c r="D28">
        <f>SUMIFS(原始!$C:$C,原始!$A:$A,pest種!$A$21,原始!$B:$B,pest種!$A28,原始!$G:$G,pest種!D$1)</f>
        <v>1</v>
      </c>
      <c r="E28">
        <f>SUMIFS(原始!$C:$C,原始!$A:$A,pest種!$A$21,原始!$B:$B,pest種!$A28,原始!$G:$G,pest種!E$1)</f>
        <v>0</v>
      </c>
      <c r="F28">
        <f>SUMIFS(原始!$C:$C,原始!$A:$A,pest種!$A$21,原始!$B:$B,pest種!$A28,原始!$G:$G,pest種!F$1)</f>
        <v>0</v>
      </c>
    </row>
    <row r="29" spans="1:6" ht="16.149999999999999" x14ac:dyDescent="0.3">
      <c r="A29" s="1">
        <v>43642</v>
      </c>
      <c r="B29">
        <f>SUMIFS(原始!$C:$C,原始!$A:$A,pest種!$A$21,原始!$B:$B,pest種!$A29,原始!$G:$G,pest種!B$1)</f>
        <v>8</v>
      </c>
      <c r="C29">
        <f>SUMIFS(原始!$C:$C,原始!$A:$A,pest種!$A$21,原始!$B:$B,pest種!$A29,原始!$G:$G,pest種!C$1)</f>
        <v>0</v>
      </c>
      <c r="D29">
        <f>SUMIFS(原始!$C:$C,原始!$A:$A,pest種!$A$21,原始!$B:$B,pest種!$A29,原始!$G:$G,pest種!D$1)</f>
        <v>0</v>
      </c>
      <c r="E29">
        <f>SUMIFS(原始!$C:$C,原始!$A:$A,pest種!$A$21,原始!$B:$B,pest種!$A29,原始!$G:$G,pest種!E$1)</f>
        <v>0</v>
      </c>
      <c r="F29">
        <f>SUMIFS(原始!$C:$C,原始!$A:$A,pest種!$A$21,原始!$B:$B,pest種!$A29,原始!$G:$G,pest種!F$1)</f>
        <v>0</v>
      </c>
    </row>
    <row r="31" spans="1:6" x14ac:dyDescent="0.25">
      <c r="A31" t="s">
        <v>448</v>
      </c>
      <c r="B31" t="s">
        <v>442</v>
      </c>
      <c r="C31" t="s">
        <v>443</v>
      </c>
      <c r="D31" t="s">
        <v>444</v>
      </c>
      <c r="E31" t="s">
        <v>445</v>
      </c>
      <c r="F31" t="s">
        <v>438</v>
      </c>
    </row>
    <row r="32" spans="1:6" ht="16.149999999999999" x14ac:dyDescent="0.3">
      <c r="A32" s="11">
        <v>43537</v>
      </c>
      <c r="B32">
        <f>SUMIFS(原始!$C:$C,原始!$A:$A,pest種!$A$31,原始!$B:$B,pest種!$A32,原始!$G:$G,pest種!B$1)</f>
        <v>0</v>
      </c>
      <c r="C32">
        <f>SUMIFS(原始!$C:$C,原始!$A:$A,pest種!$A$31,原始!$B:$B,pest種!$A32,原始!$G:$G,pest種!C$1)</f>
        <v>0</v>
      </c>
      <c r="D32">
        <f>SUMIFS(原始!$C:$C,原始!$A:$A,pest種!$A$31,原始!$B:$B,pest種!$A32,原始!$G:$G,pest種!D$1)</f>
        <v>0</v>
      </c>
      <c r="E32">
        <f>SUMIFS(原始!$C:$C,原始!$A:$A,pest種!$A$31,原始!$B:$B,pest種!$A32,原始!$G:$G,pest種!E$1)</f>
        <v>0</v>
      </c>
      <c r="F32">
        <f>SUMIFS(原始!$C:$C,原始!$A:$A,pest種!$A$31,原始!$B:$B,pest種!$A32,原始!$G:$G,pest種!F$1)</f>
        <v>0</v>
      </c>
    </row>
    <row r="33" spans="1:6" ht="16.149999999999999" x14ac:dyDescent="0.3">
      <c r="A33" s="1">
        <v>43551</v>
      </c>
      <c r="B33">
        <f>SUMIFS(原始!$C:$C,原始!$A:$A,pest種!$A$31,原始!$B:$B,pest種!$A33,原始!$G:$G,pest種!B$1)</f>
        <v>0</v>
      </c>
      <c r="C33">
        <f>SUMIFS(原始!$C:$C,原始!$A:$A,pest種!$A$31,原始!$B:$B,pest種!$A33,原始!$G:$G,pest種!C$1)</f>
        <v>0</v>
      </c>
      <c r="D33">
        <f>SUMIFS(原始!$C:$C,原始!$A:$A,pest種!$A$31,原始!$B:$B,pest種!$A33,原始!$G:$G,pest種!D$1)</f>
        <v>0</v>
      </c>
      <c r="E33">
        <f>SUMIFS(原始!$C:$C,原始!$A:$A,pest種!$A$31,原始!$B:$B,pest種!$A33,原始!$G:$G,pest種!E$1)</f>
        <v>0</v>
      </c>
      <c r="F33">
        <f>SUMIFS(原始!$C:$C,原始!$A:$A,pest種!$A$31,原始!$B:$B,pest種!$A33,原始!$G:$G,pest種!F$1)</f>
        <v>0</v>
      </c>
    </row>
    <row r="34" spans="1:6" ht="16.149999999999999" x14ac:dyDescent="0.3">
      <c r="A34" s="1">
        <v>43565</v>
      </c>
      <c r="B34">
        <f>SUMIFS(原始!$C:$C,原始!$A:$A,pest種!$A$31,原始!$B:$B,pest種!$A34,原始!$G:$G,pest種!B$1)</f>
        <v>0</v>
      </c>
      <c r="C34">
        <f>SUMIFS(原始!$C:$C,原始!$A:$A,pest種!$A$31,原始!$B:$B,pest種!$A34,原始!$G:$G,pest種!C$1)</f>
        <v>0</v>
      </c>
      <c r="D34">
        <f>SUMIFS(原始!$C:$C,原始!$A:$A,pest種!$A$31,原始!$B:$B,pest種!$A34,原始!$G:$G,pest種!D$1)</f>
        <v>0</v>
      </c>
      <c r="E34">
        <f>SUMIFS(原始!$C:$C,原始!$A:$A,pest種!$A$31,原始!$B:$B,pest種!$A34,原始!$G:$G,pest種!E$1)</f>
        <v>2</v>
      </c>
      <c r="F34">
        <f>SUMIFS(原始!$C:$C,原始!$A:$A,pest種!$A$31,原始!$B:$B,pest種!$A34,原始!$G:$G,pest種!F$1)</f>
        <v>0</v>
      </c>
    </row>
    <row r="35" spans="1:6" ht="16.149999999999999" x14ac:dyDescent="0.3">
      <c r="A35" s="1">
        <v>43579</v>
      </c>
      <c r="B35">
        <f>SUMIFS(原始!$C:$C,原始!$A:$A,pest種!$A$31,原始!$B:$B,pest種!$A35,原始!$G:$G,pest種!B$1)</f>
        <v>0</v>
      </c>
      <c r="C35">
        <f>SUMIFS(原始!$C:$C,原始!$A:$A,pest種!$A$31,原始!$B:$B,pest種!$A35,原始!$G:$G,pest種!C$1)</f>
        <v>0</v>
      </c>
      <c r="D35">
        <f>SUMIFS(原始!$C:$C,原始!$A:$A,pest種!$A$31,原始!$B:$B,pest種!$A35,原始!$G:$G,pest種!D$1)</f>
        <v>12</v>
      </c>
      <c r="E35">
        <f>SUMIFS(原始!$C:$C,原始!$A:$A,pest種!$A$31,原始!$B:$B,pest種!$A35,原始!$G:$G,pest種!E$1)</f>
        <v>18</v>
      </c>
      <c r="F35">
        <f>SUMIFS(原始!$C:$C,原始!$A:$A,pest種!$A$31,原始!$B:$B,pest種!$A35,原始!$G:$G,pest種!F$1)</f>
        <v>0</v>
      </c>
    </row>
    <row r="36" spans="1:6" ht="16.149999999999999" x14ac:dyDescent="0.3">
      <c r="A36" s="1">
        <v>43600</v>
      </c>
      <c r="B36">
        <f>SUMIFS(原始!$C:$C,原始!$A:$A,pest種!$A$31,原始!$B:$B,pest種!$A36,原始!$G:$G,pest種!B$1)</f>
        <v>2</v>
      </c>
      <c r="C36">
        <f>SUMIFS(原始!$C:$C,原始!$A:$A,pest種!$A$31,原始!$B:$B,pest種!$A36,原始!$G:$G,pest種!C$1)</f>
        <v>0</v>
      </c>
      <c r="D36">
        <f>SUMIFS(原始!$C:$C,原始!$A:$A,pest種!$A$31,原始!$B:$B,pest種!$A36,原始!$G:$G,pest種!D$1)</f>
        <v>2</v>
      </c>
      <c r="E36">
        <f>SUMIFS(原始!$C:$C,原始!$A:$A,pest種!$A$31,原始!$B:$B,pest種!$A36,原始!$G:$G,pest種!E$1)</f>
        <v>32</v>
      </c>
      <c r="F36">
        <f>SUMIFS(原始!$C:$C,原始!$A:$A,pest種!$A$31,原始!$B:$B,pest種!$A36,原始!$G:$G,pest種!F$1)</f>
        <v>0</v>
      </c>
    </row>
    <row r="37" spans="1:6" ht="16.149999999999999" x14ac:dyDescent="0.3">
      <c r="A37" s="1">
        <v>43616</v>
      </c>
      <c r="B37">
        <f>SUMIFS(原始!$C:$C,原始!$A:$A,pest種!$A$31,原始!$B:$B,pest種!$A37,原始!$G:$G,pest種!B$1)</f>
        <v>8</v>
      </c>
      <c r="C37">
        <f>SUMIFS(原始!$C:$C,原始!$A:$A,pest種!$A$31,原始!$B:$B,pest種!$A37,原始!$G:$G,pest種!C$1)</f>
        <v>2</v>
      </c>
      <c r="D37">
        <f>SUMIFS(原始!$C:$C,原始!$A:$A,pest種!$A$31,原始!$B:$B,pest種!$A37,原始!$G:$G,pest種!D$1)</f>
        <v>20</v>
      </c>
      <c r="E37">
        <f>SUMIFS(原始!$C:$C,原始!$A:$A,pest種!$A$31,原始!$B:$B,pest種!$A37,原始!$G:$G,pest種!E$1)</f>
        <v>91</v>
      </c>
      <c r="F37">
        <f>SUMIFS(原始!$C:$C,原始!$A:$A,pest種!$A$31,原始!$B:$B,pest種!$A37,原始!$G:$G,pest種!F$1)</f>
        <v>0</v>
      </c>
    </row>
    <row r="38" spans="1:6" ht="16.149999999999999" x14ac:dyDescent="0.3">
      <c r="A38" s="1">
        <v>43633</v>
      </c>
      <c r="B38">
        <f>SUMIFS(原始!$C:$C,原始!$A:$A,pest種!$A$31,原始!$B:$B,pest種!$A38,原始!$G:$G,pest種!B$1)</f>
        <v>28</v>
      </c>
      <c r="C38">
        <f>SUMIFS(原始!$C:$C,原始!$A:$A,pest種!$A$31,原始!$B:$B,pest種!$A38,原始!$G:$G,pest種!C$1)</f>
        <v>4</v>
      </c>
      <c r="D38">
        <f>SUMIFS(原始!$C:$C,原始!$A:$A,pest種!$A$31,原始!$B:$B,pest種!$A38,原始!$G:$G,pest種!D$1)</f>
        <v>20</v>
      </c>
      <c r="E38">
        <f>SUMIFS(原始!$C:$C,原始!$A:$A,pest種!$A$31,原始!$B:$B,pest種!$A38,原始!$G:$G,pest種!E$1)</f>
        <v>18</v>
      </c>
      <c r="F38">
        <f>SUMIFS(原始!$C:$C,原始!$A:$A,pest種!$A$31,原始!$B:$B,pest種!$A38,原始!$G:$G,pest種!F$1)</f>
        <v>6</v>
      </c>
    </row>
    <row r="39" spans="1:6" ht="16.149999999999999" x14ac:dyDescent="0.3">
      <c r="A39" s="1">
        <v>43642</v>
      </c>
      <c r="B39">
        <f>SUMIFS(原始!$C:$C,原始!$A:$A,pest種!$A$31,原始!$B:$B,pest種!$A39,原始!$G:$G,pest種!B$1)</f>
        <v>8</v>
      </c>
      <c r="C39">
        <f>SUMIFS(原始!$C:$C,原始!$A:$A,pest種!$A$31,原始!$B:$B,pest種!$A39,原始!$G:$G,pest種!C$1)</f>
        <v>3</v>
      </c>
      <c r="D39">
        <f>SUMIFS(原始!$C:$C,原始!$A:$A,pest種!$A$31,原始!$B:$B,pest種!$A39,原始!$G:$G,pest種!D$1)</f>
        <v>0</v>
      </c>
      <c r="E39">
        <f>SUMIFS(原始!$C:$C,原始!$A:$A,pest種!$A$31,原始!$B:$B,pest種!$A39,原始!$G:$G,pest種!E$1)</f>
        <v>7</v>
      </c>
      <c r="F39">
        <f>SUMIFS(原始!$C:$C,原始!$A:$A,pest種!$A$31,原始!$B:$B,pest種!$A39,原始!$G:$G,pest種!F$1)</f>
        <v>0</v>
      </c>
    </row>
    <row r="41" spans="1:6" x14ac:dyDescent="0.25">
      <c r="A41" t="s">
        <v>449</v>
      </c>
      <c r="B41" t="s">
        <v>442</v>
      </c>
      <c r="C41" t="s">
        <v>443</v>
      </c>
      <c r="D41" t="s">
        <v>70</v>
      </c>
      <c r="E41" t="s">
        <v>447</v>
      </c>
      <c r="F41" t="s">
        <v>438</v>
      </c>
    </row>
    <row r="42" spans="1:6" ht="16.149999999999999" x14ac:dyDescent="0.3">
      <c r="A42" s="1">
        <v>43537</v>
      </c>
      <c r="B42">
        <f>SUMIFS(原始!$C:$C,原始!$A:$A,pest種!$A$41,原始!$B:$B,pest種!$A42,原始!$G:$G,pest種!B$1)</f>
        <v>0</v>
      </c>
      <c r="C42">
        <f>SUMIFS(原始!$C:$C,原始!$A:$A,pest種!$A$41,原始!$B:$B,pest種!$A42,原始!$G:$G,pest種!C$1)</f>
        <v>0</v>
      </c>
      <c r="D42">
        <f>SUMIFS(原始!$C:$C,原始!$A:$A,pest種!$A$41,原始!$B:$B,pest種!$A42,原始!$G:$G,pest種!D$1)</f>
        <v>0</v>
      </c>
      <c r="E42">
        <f>SUMIFS(原始!$C:$C,原始!$A:$A,pest種!$A$41,原始!$B:$B,pest種!$A42,原始!$G:$G,pest種!E$1)</f>
        <v>0</v>
      </c>
      <c r="F42">
        <f>SUMIFS(原始!$C:$C,原始!$A:$A,pest種!$A$41,原始!$B:$B,pest種!$A42,原始!$G:$G,pest種!F$1)</f>
        <v>0</v>
      </c>
    </row>
    <row r="43" spans="1:6" ht="16.149999999999999" x14ac:dyDescent="0.3">
      <c r="A43" s="1">
        <v>43551</v>
      </c>
      <c r="B43">
        <f>SUMIFS(原始!$C:$C,原始!$A:$A,pest種!$A$41,原始!$B:$B,pest種!$A43,原始!$G:$G,pest種!B$1)</f>
        <v>0</v>
      </c>
      <c r="C43">
        <f>SUMIFS(原始!$C:$C,原始!$A:$A,pest種!$A$41,原始!$B:$B,pest種!$A43,原始!$G:$G,pest種!C$1)</f>
        <v>0</v>
      </c>
      <c r="D43">
        <f>SUMIFS(原始!$C:$C,原始!$A:$A,pest種!$A$41,原始!$B:$B,pest種!$A43,原始!$G:$G,pest種!D$1)</f>
        <v>0</v>
      </c>
      <c r="E43">
        <f>SUMIFS(原始!$C:$C,原始!$A:$A,pest種!$A$41,原始!$B:$B,pest種!$A43,原始!$G:$G,pest種!E$1)</f>
        <v>0</v>
      </c>
      <c r="F43">
        <f>SUMIFS(原始!$C:$C,原始!$A:$A,pest種!$A$41,原始!$B:$B,pest種!$A43,原始!$G:$G,pest種!F$1)</f>
        <v>0</v>
      </c>
    </row>
    <row r="44" spans="1:6" ht="16.149999999999999" x14ac:dyDescent="0.3">
      <c r="A44" s="1">
        <v>43565</v>
      </c>
      <c r="B44">
        <f>SUMIFS(原始!$C:$C,原始!$A:$A,pest種!$A$41,原始!$B:$B,pest種!$A44,原始!$G:$G,pest種!B$1)</f>
        <v>2</v>
      </c>
      <c r="C44">
        <f>SUMIFS(原始!$C:$C,原始!$A:$A,pest種!$A$41,原始!$B:$B,pest種!$A44,原始!$G:$G,pest種!C$1)</f>
        <v>0</v>
      </c>
      <c r="D44">
        <f>SUMIFS(原始!$C:$C,原始!$A:$A,pest種!$A$41,原始!$B:$B,pest種!$A44,原始!$G:$G,pest種!D$1)</f>
        <v>3</v>
      </c>
      <c r="E44">
        <f>SUMIFS(原始!$C:$C,原始!$A:$A,pest種!$A$41,原始!$B:$B,pest種!$A44,原始!$G:$G,pest種!E$1)</f>
        <v>1</v>
      </c>
      <c r="F44">
        <f>SUMIFS(原始!$C:$C,原始!$A:$A,pest種!$A$41,原始!$B:$B,pest種!$A44,原始!$G:$G,pest種!F$1)</f>
        <v>0</v>
      </c>
    </row>
    <row r="45" spans="1:6" ht="16.149999999999999" x14ac:dyDescent="0.3">
      <c r="A45" s="1">
        <v>43579</v>
      </c>
      <c r="B45">
        <f>SUMIFS(原始!$C:$C,原始!$A:$A,pest種!$A$41,原始!$B:$B,pest種!$A45,原始!$G:$G,pest種!B$1)</f>
        <v>12</v>
      </c>
      <c r="C45">
        <f>SUMIFS(原始!$C:$C,原始!$A:$A,pest種!$A$41,原始!$B:$B,pest種!$A45,原始!$G:$G,pest種!C$1)</f>
        <v>0</v>
      </c>
      <c r="D45">
        <f>SUMIFS(原始!$C:$C,原始!$A:$A,pest種!$A$41,原始!$B:$B,pest種!$A45,原始!$G:$G,pest種!D$1)</f>
        <v>0</v>
      </c>
      <c r="E45">
        <f>SUMIFS(原始!$C:$C,原始!$A:$A,pest種!$A$41,原始!$B:$B,pest種!$A45,原始!$G:$G,pest種!E$1)</f>
        <v>17</v>
      </c>
      <c r="F45">
        <f>SUMIFS(原始!$C:$C,原始!$A:$A,pest種!$A$41,原始!$B:$B,pest種!$A45,原始!$G:$G,pest種!F$1)</f>
        <v>0</v>
      </c>
    </row>
    <row r="46" spans="1:6" ht="16.149999999999999" x14ac:dyDescent="0.3">
      <c r="A46" s="1">
        <v>43600</v>
      </c>
      <c r="B46">
        <f>SUMIFS(原始!$C:$C,原始!$A:$A,pest種!$A$41,原始!$B:$B,pest種!$A46,原始!$G:$G,pest種!B$1)</f>
        <v>17</v>
      </c>
      <c r="C46">
        <f>SUMIFS(原始!$C:$C,原始!$A:$A,pest種!$A$41,原始!$B:$B,pest種!$A46,原始!$G:$G,pest種!C$1)</f>
        <v>0</v>
      </c>
      <c r="D46">
        <f>SUMIFS(原始!$C:$C,原始!$A:$A,pest種!$A$41,原始!$B:$B,pest種!$A46,原始!$G:$G,pest種!D$1)</f>
        <v>2</v>
      </c>
      <c r="E46">
        <f>SUMIFS(原始!$C:$C,原始!$A:$A,pest種!$A$41,原始!$B:$B,pest種!$A46,原始!$G:$G,pest種!E$1)</f>
        <v>14</v>
      </c>
      <c r="F46">
        <f>SUMIFS(原始!$C:$C,原始!$A:$A,pest種!$A$41,原始!$B:$B,pest種!$A46,原始!$G:$G,pest種!F$1)</f>
        <v>2</v>
      </c>
    </row>
    <row r="47" spans="1:6" ht="16.149999999999999" x14ac:dyDescent="0.3">
      <c r="A47" s="1">
        <v>43616</v>
      </c>
      <c r="B47">
        <f>SUMIFS(原始!$C:$C,原始!$A:$A,pest種!$A$41,原始!$B:$B,pest種!$A47,原始!$G:$G,pest種!B$1)</f>
        <v>124</v>
      </c>
      <c r="C47">
        <f>SUMIFS(原始!$C:$C,原始!$A:$A,pest種!$A$41,原始!$B:$B,pest種!$A47,原始!$G:$G,pest種!C$1)</f>
        <v>4</v>
      </c>
      <c r="D47">
        <f>SUMIFS(原始!$C:$C,原始!$A:$A,pest種!$A$41,原始!$B:$B,pest種!$A47,原始!$G:$G,pest種!D$1)</f>
        <v>12</v>
      </c>
      <c r="E47">
        <f>SUMIFS(原始!$C:$C,原始!$A:$A,pest種!$A$41,原始!$B:$B,pest種!$A47,原始!$G:$G,pest種!E$1)</f>
        <v>15</v>
      </c>
      <c r="F47">
        <f>SUMIFS(原始!$C:$C,原始!$A:$A,pest種!$A$41,原始!$B:$B,pest種!$A47,原始!$G:$G,pest種!F$1)</f>
        <v>8</v>
      </c>
    </row>
    <row r="48" spans="1:6" ht="16.149999999999999" x14ac:dyDescent="0.3">
      <c r="A48" s="1">
        <v>43633</v>
      </c>
      <c r="B48">
        <f>SUMIFS(原始!$C:$C,原始!$A:$A,pest種!$A$41,原始!$B:$B,pest種!$A48,原始!$G:$G,pest種!B$1)</f>
        <v>138</v>
      </c>
      <c r="C48">
        <f>SUMIFS(原始!$C:$C,原始!$A:$A,pest種!$A$41,原始!$B:$B,pest種!$A48,原始!$G:$G,pest種!C$1)</f>
        <v>10</v>
      </c>
      <c r="D48">
        <f>SUMIFS(原始!$C:$C,原始!$A:$A,pest種!$A$41,原始!$B:$B,pest種!$A48,原始!$G:$G,pest種!D$1)</f>
        <v>0</v>
      </c>
      <c r="E48">
        <f>SUMIFS(原始!$C:$C,原始!$A:$A,pest種!$A$41,原始!$B:$B,pest種!$A48,原始!$G:$G,pest種!E$1)</f>
        <v>23</v>
      </c>
      <c r="F48">
        <f>SUMIFS(原始!$C:$C,原始!$A:$A,pest種!$A$41,原始!$B:$B,pest種!$A48,原始!$G:$G,pest種!F$1)</f>
        <v>0</v>
      </c>
    </row>
    <row r="49" spans="1:6" ht="16.149999999999999" x14ac:dyDescent="0.3">
      <c r="A49" s="1">
        <v>43642</v>
      </c>
      <c r="B49">
        <f>SUMIFS(原始!$C:$C,原始!$A:$A,pest種!$A$41,原始!$B:$B,pest種!$A49,原始!$G:$G,pest種!B$1)</f>
        <v>61</v>
      </c>
      <c r="C49">
        <f>SUMIFS(原始!$C:$C,原始!$A:$A,pest種!$A$41,原始!$B:$B,pest種!$A49,原始!$G:$G,pest種!C$1)</f>
        <v>0</v>
      </c>
      <c r="D49">
        <f>SUMIFS(原始!$C:$C,原始!$A:$A,pest種!$A$41,原始!$B:$B,pest種!$A49,原始!$G:$G,pest種!D$1)</f>
        <v>0</v>
      </c>
      <c r="E49">
        <f>SUMIFS(原始!$C:$C,原始!$A:$A,pest種!$A$41,原始!$B:$B,pest種!$A49,原始!$G:$G,pest種!E$1)</f>
        <v>0</v>
      </c>
      <c r="F49">
        <f>SUMIFS(原始!$C:$C,原始!$A:$A,pest種!$A$41,原始!$B:$B,pest種!$A49,原始!$G:$G,pest種!F$1)</f>
        <v>0</v>
      </c>
    </row>
    <row r="51" spans="1:6" x14ac:dyDescent="0.25">
      <c r="A51" t="s">
        <v>287</v>
      </c>
      <c r="B51" t="s">
        <v>442</v>
      </c>
      <c r="C51" t="s">
        <v>443</v>
      </c>
      <c r="D51" t="s">
        <v>70</v>
      </c>
      <c r="E51" t="s">
        <v>439</v>
      </c>
      <c r="F51" t="s">
        <v>438</v>
      </c>
    </row>
    <row r="52" spans="1:6" ht="16.149999999999999" x14ac:dyDescent="0.3">
      <c r="A52" s="11">
        <v>43537</v>
      </c>
      <c r="B52">
        <f>SUMIFS(原始!$C:$C,原始!$A:$A,pest種!$A$51,原始!$B:$B,pest種!$A52,原始!$G:$G,pest種!B$1)</f>
        <v>0</v>
      </c>
      <c r="C52">
        <f>SUMIFS(原始!$C:$C,原始!$A:$A,pest種!$A$51,原始!$B:$B,pest種!$A52,原始!$G:$G,pest種!C$1)</f>
        <v>0</v>
      </c>
      <c r="D52">
        <f>SUMIFS(原始!$C:$C,原始!$A:$A,pest種!$A$51,原始!$B:$B,pest種!$A52,原始!$G:$G,pest種!D$1)</f>
        <v>0</v>
      </c>
      <c r="E52">
        <f>SUMIFS(原始!$C:$C,原始!$A:$A,pest種!$A$51,原始!$B:$B,pest種!$A52,原始!$G:$G,pest種!E$1)</f>
        <v>0</v>
      </c>
      <c r="F52">
        <f>SUMIFS(原始!$C:$C,原始!$A:$A,pest種!$A$51,原始!$B:$B,pest種!$A52,原始!$G:$G,pest種!F$1)</f>
        <v>0</v>
      </c>
    </row>
    <row r="53" spans="1:6" ht="16.149999999999999" x14ac:dyDescent="0.3">
      <c r="A53" s="1">
        <v>43551</v>
      </c>
      <c r="B53">
        <f>SUMIFS(原始!$C:$C,原始!$A:$A,pest種!$A$51,原始!$B:$B,pest種!$A53,原始!$G:$G,pest種!B$1)</f>
        <v>0</v>
      </c>
      <c r="C53">
        <f>SUMIFS(原始!$C:$C,原始!$A:$A,pest種!$A$51,原始!$B:$B,pest種!$A53,原始!$G:$G,pest種!C$1)</f>
        <v>0</v>
      </c>
      <c r="D53">
        <f>SUMIFS(原始!$C:$C,原始!$A:$A,pest種!$A$51,原始!$B:$B,pest種!$A53,原始!$G:$G,pest種!D$1)</f>
        <v>0</v>
      </c>
      <c r="E53">
        <f>SUMIFS(原始!$C:$C,原始!$A:$A,pest種!$A$51,原始!$B:$B,pest種!$A53,原始!$G:$G,pest種!E$1)</f>
        <v>0</v>
      </c>
      <c r="F53">
        <f>SUMIFS(原始!$C:$C,原始!$A:$A,pest種!$A$51,原始!$B:$B,pest種!$A53,原始!$G:$G,pest種!F$1)</f>
        <v>0</v>
      </c>
    </row>
    <row r="54" spans="1:6" ht="16.149999999999999" x14ac:dyDescent="0.3">
      <c r="A54" s="1">
        <v>43565</v>
      </c>
      <c r="B54">
        <f>SUMIFS(原始!$C:$C,原始!$A:$A,pest種!$A$51,原始!$B:$B,pest種!$A54,原始!$G:$G,pest種!B$1)</f>
        <v>0</v>
      </c>
      <c r="C54">
        <f>SUMIFS(原始!$C:$C,原始!$A:$A,pest種!$A$51,原始!$B:$B,pest種!$A54,原始!$G:$G,pest種!C$1)</f>
        <v>0</v>
      </c>
      <c r="D54">
        <f>SUMIFS(原始!$C:$C,原始!$A:$A,pest種!$A$51,原始!$B:$B,pest種!$A54,原始!$G:$G,pest種!D$1)</f>
        <v>0</v>
      </c>
      <c r="E54">
        <f>SUMIFS(原始!$C:$C,原始!$A:$A,pest種!$A$51,原始!$B:$B,pest種!$A54,原始!$G:$G,pest種!E$1)</f>
        <v>0</v>
      </c>
      <c r="F54">
        <f>SUMIFS(原始!$C:$C,原始!$A:$A,pest種!$A$51,原始!$B:$B,pest種!$A54,原始!$G:$G,pest種!F$1)</f>
        <v>0</v>
      </c>
    </row>
    <row r="55" spans="1:6" ht="16.149999999999999" x14ac:dyDescent="0.3">
      <c r="A55" s="1">
        <v>43579</v>
      </c>
      <c r="B55">
        <f>SUMIFS(原始!$C:$C,原始!$A:$A,pest種!$A$51,原始!$B:$B,pest種!$A55,原始!$G:$G,pest種!B$1)</f>
        <v>1</v>
      </c>
      <c r="C55">
        <f>SUMIFS(原始!$C:$C,原始!$A:$A,pest種!$A$51,原始!$B:$B,pest種!$A55,原始!$G:$G,pest種!C$1)</f>
        <v>0</v>
      </c>
      <c r="D55">
        <f>SUMIFS(原始!$C:$C,原始!$A:$A,pest種!$A$51,原始!$B:$B,pest種!$A55,原始!$G:$G,pest種!D$1)</f>
        <v>0</v>
      </c>
      <c r="E55">
        <f>SUMIFS(原始!$C:$C,原始!$A:$A,pest種!$A$51,原始!$B:$B,pest種!$A55,原始!$G:$G,pest種!E$1)</f>
        <v>1</v>
      </c>
      <c r="F55">
        <f>SUMIFS(原始!$C:$C,原始!$A:$A,pest種!$A$51,原始!$B:$B,pest種!$A55,原始!$G:$G,pest種!F$1)</f>
        <v>0</v>
      </c>
    </row>
    <row r="56" spans="1:6" ht="16.149999999999999" x14ac:dyDescent="0.3">
      <c r="A56" s="1">
        <v>43600</v>
      </c>
      <c r="B56">
        <f>SUMIFS(原始!$C:$C,原始!$A:$A,pest種!$A$51,原始!$B:$B,pest種!$A56,原始!$G:$G,pest種!B$1)</f>
        <v>0</v>
      </c>
      <c r="C56">
        <f>SUMIFS(原始!$C:$C,原始!$A:$A,pest種!$A$51,原始!$B:$B,pest種!$A56,原始!$G:$G,pest種!C$1)</f>
        <v>0</v>
      </c>
      <c r="D56">
        <f>SUMIFS(原始!$C:$C,原始!$A:$A,pest種!$A$51,原始!$B:$B,pest種!$A56,原始!$G:$G,pest種!D$1)</f>
        <v>6</v>
      </c>
      <c r="E56">
        <f>SUMIFS(原始!$C:$C,原始!$A:$A,pest種!$A$51,原始!$B:$B,pest種!$A56,原始!$G:$G,pest種!E$1)</f>
        <v>6</v>
      </c>
      <c r="F56">
        <f>SUMIFS(原始!$C:$C,原始!$A:$A,pest種!$A$51,原始!$B:$B,pest種!$A56,原始!$G:$G,pest種!F$1)</f>
        <v>0</v>
      </c>
    </row>
    <row r="57" spans="1:6" ht="16.149999999999999" x14ac:dyDescent="0.3">
      <c r="A57" s="1">
        <v>43616</v>
      </c>
      <c r="B57">
        <f>SUMIFS(原始!$C:$C,原始!$A:$A,pest種!$A$51,原始!$B:$B,pest種!$A57,原始!$G:$G,pest種!B$1)</f>
        <v>1</v>
      </c>
      <c r="C57">
        <f>SUMIFS(原始!$C:$C,原始!$A:$A,pest種!$A$51,原始!$B:$B,pest種!$A57,原始!$G:$G,pest種!C$1)</f>
        <v>0</v>
      </c>
      <c r="D57">
        <f>SUMIFS(原始!$C:$C,原始!$A:$A,pest種!$A$51,原始!$B:$B,pest種!$A57,原始!$G:$G,pest種!D$1)</f>
        <v>0</v>
      </c>
      <c r="E57">
        <f>SUMIFS(原始!$C:$C,原始!$A:$A,pest種!$A$51,原始!$B:$B,pest種!$A57,原始!$G:$G,pest種!E$1)</f>
        <v>28</v>
      </c>
      <c r="F57">
        <f>SUMIFS(原始!$C:$C,原始!$A:$A,pest種!$A$51,原始!$B:$B,pest種!$A57,原始!$G:$G,pest種!F$1)</f>
        <v>0</v>
      </c>
    </row>
    <row r="58" spans="1:6" ht="16.149999999999999" x14ac:dyDescent="0.3">
      <c r="A58" s="1">
        <v>43633</v>
      </c>
      <c r="B58">
        <f>SUMIFS(原始!$C:$C,原始!$A:$A,pest種!$A$51,原始!$B:$B,pest種!$A58,原始!$G:$G,pest種!B$1)</f>
        <v>2</v>
      </c>
      <c r="C58">
        <f>SUMIFS(原始!$C:$C,原始!$A:$A,pest種!$A$51,原始!$B:$B,pest種!$A58,原始!$G:$G,pest種!C$1)</f>
        <v>11</v>
      </c>
      <c r="D58">
        <f>SUMIFS(原始!$C:$C,原始!$A:$A,pest種!$A$51,原始!$B:$B,pest種!$A58,原始!$G:$G,pest種!D$1)</f>
        <v>15</v>
      </c>
      <c r="E58">
        <f>SUMIFS(原始!$C:$C,原始!$A:$A,pest種!$A$51,原始!$B:$B,pest種!$A58,原始!$G:$G,pest種!E$1)</f>
        <v>0</v>
      </c>
      <c r="F58">
        <f>SUMIFS(原始!$C:$C,原始!$A:$A,pest種!$A$51,原始!$B:$B,pest種!$A58,原始!$G:$G,pest種!F$1)</f>
        <v>0</v>
      </c>
    </row>
    <row r="59" spans="1:6" ht="16.149999999999999" x14ac:dyDescent="0.3">
      <c r="A59" s="1">
        <v>43642</v>
      </c>
      <c r="B59">
        <f>SUMIFS(原始!$C:$C,原始!$A:$A,pest種!$A$51,原始!$B:$B,pest種!$A59,原始!$G:$G,pest種!B$1)</f>
        <v>1</v>
      </c>
      <c r="C59">
        <f>SUMIFS(原始!$C:$C,原始!$A:$A,pest種!$A$51,原始!$B:$B,pest種!$A59,原始!$G:$G,pest種!C$1)</f>
        <v>8</v>
      </c>
      <c r="D59">
        <f>SUMIFS(原始!$C:$C,原始!$A:$A,pest種!$A$51,原始!$B:$B,pest種!$A59,原始!$G:$G,pest種!D$1)</f>
        <v>0</v>
      </c>
      <c r="E59">
        <f>SUMIFS(原始!$C:$C,原始!$A:$A,pest種!$A$51,原始!$B:$B,pest種!$A59,原始!$G:$G,pest種!E$1)</f>
        <v>0</v>
      </c>
      <c r="F59">
        <f>SUMIFS(原始!$C:$C,原始!$A:$A,pest種!$A$51,原始!$B:$B,pest種!$A59,原始!$G:$G,pest種!F$1)</f>
        <v>0</v>
      </c>
    </row>
    <row r="61" spans="1:6" x14ac:dyDescent="0.25">
      <c r="A61" t="s">
        <v>450</v>
      </c>
      <c r="B61" t="s">
        <v>68</v>
      </c>
      <c r="C61" t="s">
        <v>440</v>
      </c>
      <c r="D61" t="s">
        <v>70</v>
      </c>
      <c r="E61" t="s">
        <v>439</v>
      </c>
      <c r="F61" t="s">
        <v>438</v>
      </c>
    </row>
    <row r="62" spans="1:6" ht="16.149999999999999" x14ac:dyDescent="0.3">
      <c r="A62" s="1">
        <v>43537</v>
      </c>
      <c r="B62">
        <f>SUMIFS(原始!$C:$C,原始!$A:$A,pest種!$A$61,原始!$B:$B,pest種!$A62,原始!$G:$G,pest種!B$1)</f>
        <v>0</v>
      </c>
      <c r="C62">
        <f>SUMIFS(原始!$C:$C,原始!$A:$A,pest種!$A$61,原始!$B:$B,pest種!$A62,原始!$G:$G,pest種!C$1)</f>
        <v>0</v>
      </c>
      <c r="D62">
        <f>SUMIFS(原始!$C:$C,原始!$A:$A,pest種!$A$61,原始!$B:$B,pest種!$A62,原始!$G:$G,pest種!D$1)</f>
        <v>0</v>
      </c>
      <c r="E62">
        <f>SUMIFS(原始!$C:$C,原始!$A:$A,pest種!$A$61,原始!$B:$B,pest種!$A62,原始!$G:$G,pest種!E$1)</f>
        <v>0</v>
      </c>
      <c r="F62">
        <f>SUMIFS(原始!$C:$C,原始!$A:$A,pest種!$A$61,原始!$B:$B,pest種!$A62,原始!$G:$G,pest種!F$1)</f>
        <v>0</v>
      </c>
    </row>
    <row r="63" spans="1:6" ht="16.149999999999999" x14ac:dyDescent="0.3">
      <c r="A63" s="1">
        <v>43551</v>
      </c>
      <c r="B63">
        <f>SUMIFS(原始!$C:$C,原始!$A:$A,pest種!$A$61,原始!$B:$B,pest種!$A63,原始!$G:$G,pest種!B$1)</f>
        <v>0</v>
      </c>
      <c r="C63">
        <f>SUMIFS(原始!$C:$C,原始!$A:$A,pest種!$A$61,原始!$B:$B,pest種!$A63,原始!$G:$G,pest種!C$1)</f>
        <v>0</v>
      </c>
      <c r="D63">
        <f>SUMIFS(原始!$C:$C,原始!$A:$A,pest種!$A$61,原始!$B:$B,pest種!$A63,原始!$G:$G,pest種!D$1)</f>
        <v>0</v>
      </c>
      <c r="E63">
        <f>SUMIFS(原始!$C:$C,原始!$A:$A,pest種!$A$61,原始!$B:$B,pest種!$A63,原始!$G:$G,pest種!E$1)</f>
        <v>4</v>
      </c>
      <c r="F63">
        <f>SUMIFS(原始!$C:$C,原始!$A:$A,pest種!$A$61,原始!$B:$B,pest種!$A63,原始!$G:$G,pest種!F$1)</f>
        <v>0</v>
      </c>
    </row>
    <row r="64" spans="1:6" ht="16.149999999999999" x14ac:dyDescent="0.3">
      <c r="A64" s="1">
        <v>43565</v>
      </c>
      <c r="B64">
        <f>SUMIFS(原始!$C:$C,原始!$A:$A,pest種!$A$61,原始!$B:$B,pest種!$A64,原始!$G:$G,pest種!B$1)</f>
        <v>0</v>
      </c>
      <c r="C64">
        <f>SUMIFS(原始!$C:$C,原始!$A:$A,pest種!$A$61,原始!$B:$B,pest種!$A64,原始!$G:$G,pest種!C$1)</f>
        <v>0</v>
      </c>
      <c r="D64">
        <f>SUMIFS(原始!$C:$C,原始!$A:$A,pest種!$A$61,原始!$B:$B,pest種!$A64,原始!$G:$G,pest種!D$1)</f>
        <v>3</v>
      </c>
      <c r="E64">
        <f>SUMIFS(原始!$C:$C,原始!$A:$A,pest種!$A$61,原始!$B:$B,pest種!$A64,原始!$G:$G,pest種!E$1)</f>
        <v>1</v>
      </c>
      <c r="F64">
        <f>SUMIFS(原始!$C:$C,原始!$A:$A,pest種!$A$61,原始!$B:$B,pest種!$A64,原始!$G:$G,pest種!F$1)</f>
        <v>0</v>
      </c>
    </row>
    <row r="65" spans="1:6" ht="16.149999999999999" x14ac:dyDescent="0.3">
      <c r="A65" s="1">
        <v>43579</v>
      </c>
      <c r="B65">
        <f>SUMIFS(原始!$C:$C,原始!$A:$A,pest種!$A$61,原始!$B:$B,pest種!$A65,原始!$G:$G,pest種!B$1)</f>
        <v>2</v>
      </c>
      <c r="C65">
        <f>SUMIFS(原始!$C:$C,原始!$A:$A,pest種!$A$61,原始!$B:$B,pest種!$A65,原始!$G:$G,pest種!C$1)</f>
        <v>0</v>
      </c>
      <c r="D65">
        <f>SUMIFS(原始!$C:$C,原始!$A:$A,pest種!$A$61,原始!$B:$B,pest種!$A65,原始!$G:$G,pest種!D$1)</f>
        <v>1</v>
      </c>
      <c r="E65">
        <f>SUMIFS(原始!$C:$C,原始!$A:$A,pest種!$A$61,原始!$B:$B,pest種!$A65,原始!$G:$G,pest種!E$1)</f>
        <v>1</v>
      </c>
      <c r="F65">
        <f>SUMIFS(原始!$C:$C,原始!$A:$A,pest種!$A$61,原始!$B:$B,pest種!$A65,原始!$G:$G,pest種!F$1)</f>
        <v>0</v>
      </c>
    </row>
    <row r="66" spans="1:6" ht="16.149999999999999" x14ac:dyDescent="0.3">
      <c r="A66" s="1">
        <v>43600</v>
      </c>
      <c r="B66">
        <f>SUMIFS(原始!$C:$C,原始!$A:$A,pest種!$A$61,原始!$B:$B,pest種!$A66,原始!$G:$G,pest種!B$1)</f>
        <v>1</v>
      </c>
      <c r="C66">
        <f>SUMIFS(原始!$C:$C,原始!$A:$A,pest種!$A$61,原始!$B:$B,pest種!$A66,原始!$G:$G,pest種!C$1)</f>
        <v>0</v>
      </c>
      <c r="D66">
        <f>SUMIFS(原始!$C:$C,原始!$A:$A,pest種!$A$61,原始!$B:$B,pest種!$A66,原始!$G:$G,pest種!D$1)</f>
        <v>6</v>
      </c>
      <c r="E66">
        <f>SUMIFS(原始!$C:$C,原始!$A:$A,pest種!$A$61,原始!$B:$B,pest種!$A66,原始!$G:$G,pest種!E$1)</f>
        <v>2</v>
      </c>
      <c r="F66">
        <f>SUMIFS(原始!$C:$C,原始!$A:$A,pest種!$A$61,原始!$B:$B,pest種!$A66,原始!$G:$G,pest種!F$1)</f>
        <v>0</v>
      </c>
    </row>
    <row r="67" spans="1:6" ht="16.149999999999999" x14ac:dyDescent="0.3">
      <c r="A67" s="1">
        <v>43616</v>
      </c>
      <c r="B67">
        <f>SUMIFS(原始!$C:$C,原始!$A:$A,pest種!$A$61,原始!$B:$B,pest種!$A67,原始!$G:$G,pest種!B$1)</f>
        <v>60</v>
      </c>
      <c r="C67">
        <f>SUMIFS(原始!$C:$C,原始!$A:$A,pest種!$A$61,原始!$B:$B,pest種!$A67,原始!$G:$G,pest種!C$1)</f>
        <v>0</v>
      </c>
      <c r="D67">
        <f>SUMIFS(原始!$C:$C,原始!$A:$A,pest種!$A$61,原始!$B:$B,pest種!$A67,原始!$G:$G,pest種!D$1)</f>
        <v>22</v>
      </c>
      <c r="E67">
        <f>SUMIFS(原始!$C:$C,原始!$A:$A,pest種!$A$61,原始!$B:$B,pest種!$A67,原始!$G:$G,pest種!E$1)</f>
        <v>27</v>
      </c>
      <c r="F67">
        <f>SUMIFS(原始!$C:$C,原始!$A:$A,pest種!$A$61,原始!$B:$B,pest種!$A67,原始!$G:$G,pest種!F$1)</f>
        <v>0</v>
      </c>
    </row>
    <row r="68" spans="1:6" ht="16.149999999999999" x14ac:dyDescent="0.3">
      <c r="A68" s="1">
        <v>43633</v>
      </c>
      <c r="B68">
        <f>SUMIFS(原始!$C:$C,原始!$A:$A,pest種!$A$61,原始!$B:$B,pest種!$A68,原始!$G:$G,pest種!B$1)</f>
        <v>55</v>
      </c>
      <c r="C68">
        <f>SUMIFS(原始!$C:$C,原始!$A:$A,pest種!$A$61,原始!$B:$B,pest種!$A68,原始!$G:$G,pest種!C$1)</f>
        <v>24</v>
      </c>
      <c r="D68">
        <f>SUMIFS(原始!$C:$C,原始!$A:$A,pest種!$A$61,原始!$B:$B,pest種!$A68,原始!$G:$G,pest種!D$1)</f>
        <v>7</v>
      </c>
      <c r="E68">
        <f>SUMIFS(原始!$C:$C,原始!$A:$A,pest種!$A$61,原始!$B:$B,pest種!$A68,原始!$G:$G,pest種!E$1)</f>
        <v>0</v>
      </c>
      <c r="F68">
        <f>SUMIFS(原始!$C:$C,原始!$A:$A,pest種!$A$61,原始!$B:$B,pest種!$A68,原始!$G:$G,pest種!F$1)</f>
        <v>0</v>
      </c>
    </row>
    <row r="69" spans="1:6" ht="16.149999999999999" x14ac:dyDescent="0.3">
      <c r="A69" s="1">
        <v>43642</v>
      </c>
      <c r="B69">
        <f>SUMIFS(原始!$C:$C,原始!$A:$A,pest種!$A$61,原始!$B:$B,pest種!$A69,原始!$G:$G,pest種!B$1)</f>
        <v>25</v>
      </c>
      <c r="C69">
        <f>SUMIFS(原始!$C:$C,原始!$A:$A,pest種!$A$61,原始!$B:$B,pest種!$A69,原始!$G:$G,pest種!C$1)</f>
        <v>0</v>
      </c>
      <c r="D69">
        <f>SUMIFS(原始!$C:$C,原始!$A:$A,pest種!$A$61,原始!$B:$B,pest種!$A69,原始!$G:$G,pest種!D$1)</f>
        <v>0</v>
      </c>
      <c r="E69">
        <f>SUMIFS(原始!$C:$C,原始!$A:$A,pest種!$A$61,原始!$B:$B,pest種!$A69,原始!$G:$G,pest種!E$1)</f>
        <v>0</v>
      </c>
      <c r="F69">
        <f>SUMIFS(原始!$C:$C,原始!$A:$A,pest種!$A$61,原始!$B:$B,pest種!$A69,原始!$G:$G,pest種!F$1)</f>
        <v>0</v>
      </c>
    </row>
    <row r="71" spans="1:6" x14ac:dyDescent="0.25">
      <c r="A71" t="s">
        <v>451</v>
      </c>
      <c r="B71" t="s">
        <v>68</v>
      </c>
      <c r="C71" t="s">
        <v>452</v>
      </c>
      <c r="D71" t="s">
        <v>70</v>
      </c>
      <c r="E71" t="s">
        <v>439</v>
      </c>
      <c r="F71" t="s">
        <v>438</v>
      </c>
    </row>
    <row r="72" spans="1:6" ht="16.149999999999999" x14ac:dyDescent="0.3">
      <c r="A72" s="1">
        <v>43537</v>
      </c>
      <c r="B72">
        <f>SUMIFS(原始!$C:$C,原始!$A:$A,pest種!$A$71,原始!$B:$B,pest種!$A72,原始!$G:$G,pest種!B$1)</f>
        <v>0</v>
      </c>
      <c r="C72">
        <f>SUMIFS(原始!$C:$C,原始!$A:$A,pest種!$A$71,原始!$B:$B,pest種!$A72,原始!$G:$G,pest種!C$1)</f>
        <v>0</v>
      </c>
      <c r="D72">
        <f>SUMIFS(原始!$C:$C,原始!$A:$A,pest種!$A$71,原始!$B:$B,pest種!$A72,原始!$G:$G,pest種!D$1)</f>
        <v>0</v>
      </c>
      <c r="E72">
        <f>SUMIFS(原始!$C:$C,原始!$A:$A,pest種!$A$71,原始!$B:$B,pest種!$A72,原始!$G:$G,pest種!E$1)</f>
        <v>0</v>
      </c>
      <c r="F72">
        <f>SUMIFS(原始!$C:$C,原始!$A:$A,pest種!$A$71,原始!$B:$B,pest種!$A72,原始!$G:$G,pest種!F$1)</f>
        <v>0</v>
      </c>
    </row>
    <row r="73" spans="1:6" ht="16.149999999999999" x14ac:dyDescent="0.3">
      <c r="A73" s="1">
        <v>43551</v>
      </c>
      <c r="B73">
        <f>SUMIFS(原始!$C:$C,原始!$A:$A,pest種!$A$71,原始!$B:$B,pest種!$A73,原始!$G:$G,pest種!B$1)</f>
        <v>0</v>
      </c>
      <c r="C73">
        <f>SUMIFS(原始!$C:$C,原始!$A:$A,pest種!$A$71,原始!$B:$B,pest種!$A73,原始!$G:$G,pest種!C$1)</f>
        <v>0</v>
      </c>
      <c r="D73">
        <f>SUMIFS(原始!$C:$C,原始!$A:$A,pest種!$A$71,原始!$B:$B,pest種!$A73,原始!$G:$G,pest種!D$1)</f>
        <v>0</v>
      </c>
      <c r="E73">
        <f>SUMIFS(原始!$C:$C,原始!$A:$A,pest種!$A$71,原始!$B:$B,pest種!$A73,原始!$G:$G,pest種!E$1)</f>
        <v>0</v>
      </c>
      <c r="F73">
        <f>SUMIFS(原始!$C:$C,原始!$A:$A,pest種!$A$71,原始!$B:$B,pest種!$A73,原始!$G:$G,pest種!F$1)</f>
        <v>0</v>
      </c>
    </row>
    <row r="74" spans="1:6" ht="16.149999999999999" x14ac:dyDescent="0.3">
      <c r="A74" s="1">
        <v>43565</v>
      </c>
      <c r="B74">
        <f>SUMIFS(原始!$C:$C,原始!$A:$A,pest種!$A$71,原始!$B:$B,pest種!$A74,原始!$G:$G,pest種!B$1)</f>
        <v>0</v>
      </c>
      <c r="C74">
        <f>SUMIFS(原始!$C:$C,原始!$A:$A,pest種!$A$71,原始!$B:$B,pest種!$A74,原始!$G:$G,pest種!C$1)</f>
        <v>0</v>
      </c>
      <c r="D74">
        <f>SUMIFS(原始!$C:$C,原始!$A:$A,pest種!$A$71,原始!$B:$B,pest種!$A74,原始!$G:$G,pest種!D$1)</f>
        <v>0</v>
      </c>
      <c r="E74">
        <f>SUMIFS(原始!$C:$C,原始!$A:$A,pest種!$A$71,原始!$B:$B,pest種!$A74,原始!$G:$G,pest種!E$1)</f>
        <v>1</v>
      </c>
      <c r="F74">
        <f>SUMIFS(原始!$C:$C,原始!$A:$A,pest種!$A$71,原始!$B:$B,pest種!$A74,原始!$G:$G,pest種!F$1)</f>
        <v>0</v>
      </c>
    </row>
    <row r="75" spans="1:6" ht="16.149999999999999" x14ac:dyDescent="0.3">
      <c r="A75" s="1">
        <v>43579</v>
      </c>
      <c r="B75">
        <f>SUMIFS(原始!$C:$C,原始!$A:$A,pest種!$A$71,原始!$B:$B,pest種!$A75,原始!$G:$G,pest種!B$1)</f>
        <v>4</v>
      </c>
      <c r="C75">
        <f>SUMIFS(原始!$C:$C,原始!$A:$A,pest種!$A$71,原始!$B:$B,pest種!$A75,原始!$G:$G,pest種!C$1)</f>
        <v>0</v>
      </c>
      <c r="D75">
        <f>SUMIFS(原始!$C:$C,原始!$A:$A,pest種!$A$71,原始!$B:$B,pest種!$A75,原始!$G:$G,pest種!D$1)</f>
        <v>5</v>
      </c>
      <c r="E75">
        <f>SUMIFS(原始!$C:$C,原始!$A:$A,pest種!$A$71,原始!$B:$B,pest種!$A75,原始!$G:$G,pest種!E$1)</f>
        <v>2</v>
      </c>
      <c r="F75">
        <f>SUMIFS(原始!$C:$C,原始!$A:$A,pest種!$A$71,原始!$B:$B,pest種!$A75,原始!$G:$G,pest種!F$1)</f>
        <v>0</v>
      </c>
    </row>
    <row r="76" spans="1:6" ht="16.149999999999999" x14ac:dyDescent="0.3">
      <c r="A76" s="1">
        <v>43600</v>
      </c>
      <c r="B76">
        <f>SUMIFS(原始!$C:$C,原始!$A:$A,pest種!$A$71,原始!$B:$B,pest種!$A76,原始!$G:$G,pest種!B$1)</f>
        <v>1</v>
      </c>
      <c r="C76">
        <f>SUMIFS(原始!$C:$C,原始!$A:$A,pest種!$A$71,原始!$B:$B,pest種!$A76,原始!$G:$G,pest種!C$1)</f>
        <v>1</v>
      </c>
      <c r="D76">
        <f>SUMIFS(原始!$C:$C,原始!$A:$A,pest種!$A$71,原始!$B:$B,pest種!$A76,原始!$G:$G,pest種!D$1)</f>
        <v>15</v>
      </c>
      <c r="E76">
        <f>SUMIFS(原始!$C:$C,原始!$A:$A,pest種!$A$71,原始!$B:$B,pest種!$A76,原始!$G:$G,pest種!E$1)</f>
        <v>15</v>
      </c>
      <c r="F76">
        <f>SUMIFS(原始!$C:$C,原始!$A:$A,pest種!$A$71,原始!$B:$B,pest種!$A76,原始!$G:$G,pest種!F$1)</f>
        <v>0</v>
      </c>
    </row>
    <row r="77" spans="1:6" ht="16.149999999999999" x14ac:dyDescent="0.3">
      <c r="A77" s="1">
        <v>43616</v>
      </c>
      <c r="B77">
        <f>SUMIFS(原始!$C:$C,原始!$A:$A,pest種!$A$71,原始!$B:$B,pest種!$A77,原始!$G:$G,pest種!B$1)</f>
        <v>22</v>
      </c>
      <c r="C77">
        <f>SUMIFS(原始!$C:$C,原始!$A:$A,pest種!$A$71,原始!$B:$B,pest種!$A77,原始!$G:$G,pest種!C$1)</f>
        <v>0</v>
      </c>
      <c r="D77">
        <f>SUMIFS(原始!$C:$C,原始!$A:$A,pest種!$A$71,原始!$B:$B,pest種!$A77,原始!$G:$G,pest種!D$1)</f>
        <v>15</v>
      </c>
      <c r="E77">
        <f>SUMIFS(原始!$C:$C,原始!$A:$A,pest種!$A$71,原始!$B:$B,pest種!$A77,原始!$G:$G,pest種!E$1)</f>
        <v>4</v>
      </c>
      <c r="F77">
        <f>SUMIFS(原始!$C:$C,原始!$A:$A,pest種!$A$71,原始!$B:$B,pest種!$A77,原始!$G:$G,pest種!F$1)</f>
        <v>0</v>
      </c>
    </row>
    <row r="78" spans="1:6" ht="16.149999999999999" x14ac:dyDescent="0.3">
      <c r="A78" s="1">
        <v>43633</v>
      </c>
      <c r="B78">
        <f>SUMIFS(原始!$C:$C,原始!$A:$A,pest種!$A$71,原始!$B:$B,pest種!$A78,原始!$G:$G,pest種!B$1)</f>
        <v>72</v>
      </c>
      <c r="C78">
        <f>SUMIFS(原始!$C:$C,原始!$A:$A,pest種!$A$71,原始!$B:$B,pest種!$A78,原始!$G:$G,pest種!C$1)</f>
        <v>1</v>
      </c>
      <c r="D78">
        <f>SUMIFS(原始!$C:$C,原始!$A:$A,pest種!$A$71,原始!$B:$B,pest種!$A78,原始!$G:$G,pest種!D$1)</f>
        <v>48</v>
      </c>
      <c r="E78">
        <f>SUMIFS(原始!$C:$C,原始!$A:$A,pest種!$A$71,原始!$B:$B,pest種!$A78,原始!$G:$G,pest種!E$1)</f>
        <v>55</v>
      </c>
      <c r="F78">
        <f>SUMIFS(原始!$C:$C,原始!$A:$A,pest種!$A$71,原始!$B:$B,pest種!$A78,原始!$G:$G,pest種!F$1)</f>
        <v>0</v>
      </c>
    </row>
    <row r="79" spans="1:6" ht="16.149999999999999" x14ac:dyDescent="0.3">
      <c r="A79" s="1">
        <v>43642</v>
      </c>
      <c r="B79">
        <f>SUMIFS(原始!$C:$C,原始!$A:$A,pest種!$A$71,原始!$B:$B,pest種!$A79,原始!$G:$G,pest種!B$1)</f>
        <v>10</v>
      </c>
      <c r="C79">
        <f>SUMIFS(原始!$C:$C,原始!$A:$A,pest種!$A$71,原始!$B:$B,pest種!$A79,原始!$G:$G,pest種!C$1)</f>
        <v>6</v>
      </c>
      <c r="D79">
        <f>SUMIFS(原始!$C:$C,原始!$A:$A,pest種!$A$71,原始!$B:$B,pest種!$A79,原始!$G:$G,pest種!D$1)</f>
        <v>0</v>
      </c>
      <c r="E79">
        <f>SUMIFS(原始!$C:$C,原始!$A:$A,pest種!$A$71,原始!$B:$B,pest種!$A79,原始!$G:$G,pest種!E$1)</f>
        <v>0</v>
      </c>
      <c r="F79">
        <f>SUMIFS(原始!$C:$C,原始!$A:$A,pest種!$A$71,原始!$B:$B,pest種!$A79,原始!$G:$G,pest種!F$1)</f>
        <v>0</v>
      </c>
    </row>
    <row r="81" spans="1:6" x14ac:dyDescent="0.25">
      <c r="A81" t="s">
        <v>338</v>
      </c>
      <c r="B81" t="s">
        <v>68</v>
      </c>
      <c r="C81" t="s">
        <v>452</v>
      </c>
      <c r="D81" t="s">
        <v>453</v>
      </c>
      <c r="E81" t="s">
        <v>439</v>
      </c>
      <c r="F81" t="s">
        <v>438</v>
      </c>
    </row>
    <row r="82" spans="1:6" ht="16.149999999999999" x14ac:dyDescent="0.3">
      <c r="A82" s="1">
        <v>43537</v>
      </c>
      <c r="B82">
        <f>SUMIFS(原始!$C:$C,原始!$A:$A,pest種!$A$81,原始!$B:$B,pest種!$A82,原始!$G:$G,pest種!B$1)</f>
        <v>0</v>
      </c>
      <c r="C82">
        <f>SUMIFS(原始!$C:$C,原始!$A:$A,pest種!$A$81,原始!$B:$B,pest種!$A82,原始!$G:$G,pest種!C$1)</f>
        <v>0</v>
      </c>
      <c r="D82">
        <f>SUMIFS(原始!$C:$C,原始!$A:$A,pest種!$A$81,原始!$B:$B,pest種!$A82,原始!$G:$G,pest種!D$1)</f>
        <v>0</v>
      </c>
      <c r="E82">
        <f>SUMIFS(原始!$C:$C,原始!$A:$A,pest種!$A$81,原始!$B:$B,pest種!$A82,原始!$G:$G,pest種!E$1)</f>
        <v>0</v>
      </c>
      <c r="F82">
        <f>SUMIFS(原始!$C:$C,原始!$A:$A,pest種!$A$81,原始!$B:$B,pest種!$A82,原始!$G:$G,pest種!F$1)</f>
        <v>0</v>
      </c>
    </row>
    <row r="83" spans="1:6" ht="16.149999999999999" x14ac:dyDescent="0.3">
      <c r="A83" s="1">
        <v>43551</v>
      </c>
      <c r="B83">
        <f>SUMIFS(原始!$C:$C,原始!$A:$A,pest種!$A$81,原始!$B:$B,pest種!$A83,原始!$G:$G,pest種!B$1)</f>
        <v>0</v>
      </c>
      <c r="C83">
        <f>SUMIFS(原始!$C:$C,原始!$A:$A,pest種!$A$81,原始!$B:$B,pest種!$A83,原始!$G:$G,pest種!C$1)</f>
        <v>0</v>
      </c>
      <c r="D83">
        <f>SUMIFS(原始!$C:$C,原始!$A:$A,pest種!$A$81,原始!$B:$B,pest種!$A83,原始!$G:$G,pest種!D$1)</f>
        <v>0</v>
      </c>
      <c r="E83">
        <f>SUMIFS(原始!$C:$C,原始!$A:$A,pest種!$A$81,原始!$B:$B,pest種!$A83,原始!$G:$G,pest種!E$1)</f>
        <v>1</v>
      </c>
      <c r="F83">
        <f>SUMIFS(原始!$C:$C,原始!$A:$A,pest種!$A$81,原始!$B:$B,pest種!$A83,原始!$G:$G,pest種!F$1)</f>
        <v>0</v>
      </c>
    </row>
    <row r="84" spans="1:6" ht="16.149999999999999" x14ac:dyDescent="0.3">
      <c r="A84" s="1">
        <v>43565</v>
      </c>
      <c r="B84">
        <f>SUMIFS(原始!$C:$C,原始!$A:$A,pest種!$A$81,原始!$B:$B,pest種!$A84,原始!$G:$G,pest種!B$1)</f>
        <v>0</v>
      </c>
      <c r="C84">
        <f>SUMIFS(原始!$C:$C,原始!$A:$A,pest種!$A$81,原始!$B:$B,pest種!$A84,原始!$G:$G,pest種!C$1)</f>
        <v>0</v>
      </c>
      <c r="D84">
        <f>SUMIFS(原始!$C:$C,原始!$A:$A,pest種!$A$81,原始!$B:$B,pest種!$A84,原始!$G:$G,pest種!D$1)</f>
        <v>1</v>
      </c>
      <c r="E84">
        <f>SUMIFS(原始!$C:$C,原始!$A:$A,pest種!$A$81,原始!$B:$B,pest種!$A84,原始!$G:$G,pest種!E$1)</f>
        <v>0</v>
      </c>
      <c r="F84">
        <f>SUMIFS(原始!$C:$C,原始!$A:$A,pest種!$A$81,原始!$B:$B,pest種!$A84,原始!$G:$G,pest種!F$1)</f>
        <v>0</v>
      </c>
    </row>
    <row r="85" spans="1:6" ht="16.149999999999999" x14ac:dyDescent="0.3">
      <c r="A85" s="1">
        <v>43579</v>
      </c>
      <c r="B85">
        <f>SUMIFS(原始!$C:$C,原始!$A:$A,pest種!$A$81,原始!$B:$B,pest種!$A85,原始!$G:$G,pest種!B$1)</f>
        <v>0</v>
      </c>
      <c r="C85">
        <f>SUMIFS(原始!$C:$C,原始!$A:$A,pest種!$A$81,原始!$B:$B,pest種!$A85,原始!$G:$G,pest種!C$1)</f>
        <v>0</v>
      </c>
      <c r="D85">
        <f>SUMIFS(原始!$C:$C,原始!$A:$A,pest種!$A$81,原始!$B:$B,pest種!$A85,原始!$G:$G,pest種!D$1)</f>
        <v>0</v>
      </c>
      <c r="E85">
        <f>SUMIFS(原始!$C:$C,原始!$A:$A,pest種!$A$81,原始!$B:$B,pest種!$A85,原始!$G:$G,pest種!E$1)</f>
        <v>1</v>
      </c>
      <c r="F85">
        <f>SUMIFS(原始!$C:$C,原始!$A:$A,pest種!$A$81,原始!$B:$B,pest種!$A85,原始!$G:$G,pest種!F$1)</f>
        <v>0</v>
      </c>
    </row>
    <row r="86" spans="1:6" ht="16.149999999999999" x14ac:dyDescent="0.3">
      <c r="A86" s="1">
        <v>43600</v>
      </c>
      <c r="B86">
        <f>SUMIFS(原始!$C:$C,原始!$A:$A,pest種!$A$81,原始!$B:$B,pest種!$A86,原始!$G:$G,pest種!B$1)</f>
        <v>3</v>
      </c>
      <c r="C86">
        <f>SUMIFS(原始!$C:$C,原始!$A:$A,pest種!$A$81,原始!$B:$B,pest種!$A86,原始!$G:$G,pest種!C$1)</f>
        <v>1</v>
      </c>
      <c r="D86">
        <f>SUMIFS(原始!$C:$C,原始!$A:$A,pest種!$A$81,原始!$B:$B,pest種!$A86,原始!$G:$G,pest種!D$1)</f>
        <v>0</v>
      </c>
      <c r="E86">
        <f>SUMIFS(原始!$C:$C,原始!$A:$A,pest種!$A$81,原始!$B:$B,pest種!$A86,原始!$G:$G,pest種!E$1)</f>
        <v>0</v>
      </c>
      <c r="F86">
        <f>SUMIFS(原始!$C:$C,原始!$A:$A,pest種!$A$81,原始!$B:$B,pest種!$A86,原始!$G:$G,pest種!F$1)</f>
        <v>0</v>
      </c>
    </row>
    <row r="87" spans="1:6" ht="16.149999999999999" x14ac:dyDescent="0.3">
      <c r="A87" s="1">
        <v>43616</v>
      </c>
      <c r="B87">
        <f>SUMIFS(原始!$C:$C,原始!$A:$A,pest種!$A$81,原始!$B:$B,pest種!$A87,原始!$G:$G,pest種!B$1)</f>
        <v>44</v>
      </c>
      <c r="C87">
        <f>SUMIFS(原始!$C:$C,原始!$A:$A,pest種!$A$81,原始!$B:$B,pest種!$A87,原始!$G:$G,pest種!C$1)</f>
        <v>0</v>
      </c>
      <c r="D87">
        <f>SUMIFS(原始!$C:$C,原始!$A:$A,pest種!$A$81,原始!$B:$B,pest種!$A87,原始!$G:$G,pest種!D$1)</f>
        <v>2</v>
      </c>
      <c r="E87">
        <f>SUMIFS(原始!$C:$C,原始!$A:$A,pest種!$A$81,原始!$B:$B,pest種!$A87,原始!$G:$G,pest種!E$1)</f>
        <v>1</v>
      </c>
      <c r="F87">
        <f>SUMIFS(原始!$C:$C,原始!$A:$A,pest種!$A$81,原始!$B:$B,pest種!$A87,原始!$G:$G,pest種!F$1)</f>
        <v>0</v>
      </c>
    </row>
    <row r="88" spans="1:6" ht="16.149999999999999" x14ac:dyDescent="0.3">
      <c r="A88" s="1">
        <v>43633</v>
      </c>
      <c r="B88">
        <f>SUMIFS(原始!$C:$C,原始!$A:$A,pest種!$A$81,原始!$B:$B,pest種!$A88,原始!$G:$G,pest種!B$1)</f>
        <v>72</v>
      </c>
      <c r="C88">
        <f>SUMIFS(原始!$C:$C,原始!$A:$A,pest種!$A$81,原始!$B:$B,pest種!$A88,原始!$G:$G,pest種!C$1)</f>
        <v>0</v>
      </c>
      <c r="D88">
        <f>SUMIFS(原始!$C:$C,原始!$A:$A,pest種!$A$81,原始!$B:$B,pest種!$A88,原始!$G:$G,pest種!D$1)</f>
        <v>0</v>
      </c>
      <c r="E88">
        <f>SUMIFS(原始!$C:$C,原始!$A:$A,pest種!$A$81,原始!$B:$B,pest種!$A88,原始!$G:$G,pest種!E$1)</f>
        <v>62</v>
      </c>
      <c r="F88">
        <f>SUMIFS(原始!$C:$C,原始!$A:$A,pest種!$A$81,原始!$B:$B,pest種!$A88,原始!$G:$G,pest種!F$1)</f>
        <v>0</v>
      </c>
    </row>
    <row r="89" spans="1:6" ht="16.149999999999999" x14ac:dyDescent="0.3">
      <c r="A89" s="1">
        <v>43642</v>
      </c>
      <c r="B89">
        <f>SUMIFS(原始!$C:$C,原始!$A:$A,pest種!$A$81,原始!$B:$B,pest種!$A89,原始!$G:$G,pest種!B$1)</f>
        <v>30</v>
      </c>
      <c r="C89">
        <f>SUMIFS(原始!$C:$C,原始!$A:$A,pest種!$A$81,原始!$B:$B,pest種!$A89,原始!$G:$G,pest種!C$1)</f>
        <v>0</v>
      </c>
      <c r="D89">
        <f>SUMIFS(原始!$C:$C,原始!$A:$A,pest種!$A$81,原始!$B:$B,pest種!$A89,原始!$G:$G,pest種!D$1)</f>
        <v>0</v>
      </c>
      <c r="E89">
        <f>SUMIFS(原始!$C:$C,原始!$A:$A,pest種!$A$81,原始!$B:$B,pest種!$A89,原始!$G:$G,pest種!E$1)</f>
        <v>2</v>
      </c>
      <c r="F89">
        <f>SUMIFS(原始!$C:$C,原始!$A:$A,pest種!$A$81,原始!$B:$B,pest種!$A89,原始!$G:$G,pest種!F$1)</f>
        <v>0</v>
      </c>
    </row>
    <row r="91" spans="1:6" x14ac:dyDescent="0.25">
      <c r="A91" t="s">
        <v>454</v>
      </c>
      <c r="B91" t="s">
        <v>68</v>
      </c>
      <c r="C91" t="s">
        <v>452</v>
      </c>
      <c r="D91" t="s">
        <v>455</v>
      </c>
      <c r="E91" t="s">
        <v>456</v>
      </c>
      <c r="F91" t="s">
        <v>438</v>
      </c>
    </row>
    <row r="92" spans="1:6" ht="16.149999999999999" x14ac:dyDescent="0.3">
      <c r="A92" s="1">
        <v>43537</v>
      </c>
      <c r="B92">
        <f>SUMIFS(原始!$C:$C,原始!$A:$A,pest種!$A$91,原始!$B:$B,pest種!$A92,原始!$G:$G,pest種!B$1)</f>
        <v>0</v>
      </c>
      <c r="C92">
        <f>SUMIFS(原始!$C:$C,原始!$A:$A,pest種!$A$91,原始!$B:$B,pest種!$A92,原始!$G:$G,pest種!C$1)</f>
        <v>0</v>
      </c>
      <c r="D92">
        <f>SUMIFS(原始!$C:$C,原始!$A:$A,pest種!$A$91,原始!$B:$B,pest種!$A92,原始!$G:$G,pest種!D$1)</f>
        <v>0</v>
      </c>
      <c r="E92">
        <f>SUMIFS(原始!$C:$C,原始!$A:$A,pest種!$A$91,原始!$B:$B,pest種!$A92,原始!$G:$G,pest種!E$1)</f>
        <v>0</v>
      </c>
      <c r="F92">
        <f>SUMIFS(原始!$C:$C,原始!$A:$A,pest種!$A$91,原始!$B:$B,pest種!$A92,原始!$G:$G,pest種!F$1)</f>
        <v>0</v>
      </c>
    </row>
    <row r="93" spans="1:6" ht="16.149999999999999" x14ac:dyDescent="0.3">
      <c r="A93" s="1">
        <v>43551</v>
      </c>
      <c r="B93">
        <f>SUMIFS(原始!$C:$C,原始!$A:$A,pest種!$A$91,原始!$B:$B,pest種!$A93,原始!$G:$G,pest種!B$1)</f>
        <v>0</v>
      </c>
      <c r="C93">
        <f>SUMIFS(原始!$C:$C,原始!$A:$A,pest種!$A$91,原始!$B:$B,pest種!$A93,原始!$G:$G,pest種!C$1)</f>
        <v>0</v>
      </c>
      <c r="D93">
        <f>SUMIFS(原始!$C:$C,原始!$A:$A,pest種!$A$91,原始!$B:$B,pest種!$A93,原始!$G:$G,pest種!D$1)</f>
        <v>0</v>
      </c>
      <c r="E93">
        <f>SUMIFS(原始!$C:$C,原始!$A:$A,pest種!$A$91,原始!$B:$B,pest種!$A93,原始!$G:$G,pest種!E$1)</f>
        <v>0</v>
      </c>
      <c r="F93">
        <f>SUMIFS(原始!$C:$C,原始!$A:$A,pest種!$A$91,原始!$B:$B,pest種!$A93,原始!$G:$G,pest種!F$1)</f>
        <v>0</v>
      </c>
    </row>
    <row r="94" spans="1:6" ht="16.149999999999999" x14ac:dyDescent="0.3">
      <c r="A94" s="1">
        <v>43565</v>
      </c>
      <c r="B94">
        <f>SUMIFS(原始!$C:$C,原始!$A:$A,pest種!$A$91,原始!$B:$B,pest種!$A94,原始!$G:$G,pest種!B$1)</f>
        <v>0</v>
      </c>
      <c r="C94">
        <f>SUMIFS(原始!$C:$C,原始!$A:$A,pest種!$A$91,原始!$B:$B,pest種!$A94,原始!$G:$G,pest種!C$1)</f>
        <v>0</v>
      </c>
      <c r="D94">
        <f>SUMIFS(原始!$C:$C,原始!$A:$A,pest種!$A$91,原始!$B:$B,pest種!$A94,原始!$G:$G,pest種!D$1)</f>
        <v>0</v>
      </c>
      <c r="E94">
        <f>SUMIFS(原始!$C:$C,原始!$A:$A,pest種!$A$91,原始!$B:$B,pest種!$A94,原始!$G:$G,pest種!E$1)</f>
        <v>0</v>
      </c>
      <c r="F94">
        <f>SUMIFS(原始!$C:$C,原始!$A:$A,pest種!$A$91,原始!$B:$B,pest種!$A94,原始!$G:$G,pest種!F$1)</f>
        <v>0</v>
      </c>
    </row>
    <row r="95" spans="1:6" ht="16.149999999999999" x14ac:dyDescent="0.3">
      <c r="A95" s="1">
        <v>43579</v>
      </c>
      <c r="B95">
        <f>SUMIFS(原始!$C:$C,原始!$A:$A,pest種!$A$91,原始!$B:$B,pest種!$A95,原始!$G:$G,pest種!B$1)</f>
        <v>3</v>
      </c>
      <c r="C95">
        <f>SUMIFS(原始!$C:$C,原始!$A:$A,pest種!$A$91,原始!$B:$B,pest種!$A95,原始!$G:$G,pest種!C$1)</f>
        <v>0</v>
      </c>
      <c r="D95">
        <f>SUMIFS(原始!$C:$C,原始!$A:$A,pest種!$A$91,原始!$B:$B,pest種!$A95,原始!$G:$G,pest種!D$1)</f>
        <v>0</v>
      </c>
      <c r="E95">
        <f>SUMIFS(原始!$C:$C,原始!$A:$A,pest種!$A$91,原始!$B:$B,pest種!$A95,原始!$G:$G,pest種!E$1)</f>
        <v>2</v>
      </c>
      <c r="F95">
        <f>SUMIFS(原始!$C:$C,原始!$A:$A,pest種!$A$91,原始!$B:$B,pest種!$A95,原始!$G:$G,pest種!F$1)</f>
        <v>0</v>
      </c>
    </row>
    <row r="96" spans="1:6" ht="16.149999999999999" x14ac:dyDescent="0.3">
      <c r="A96" s="1">
        <v>43600</v>
      </c>
      <c r="B96">
        <f>SUMIFS(原始!$C:$C,原始!$A:$A,pest種!$A$91,原始!$B:$B,pest種!$A96,原始!$G:$G,pest種!B$1)</f>
        <v>1</v>
      </c>
      <c r="C96">
        <f>SUMIFS(原始!$C:$C,原始!$A:$A,pest種!$A$91,原始!$B:$B,pest種!$A96,原始!$G:$G,pest種!C$1)</f>
        <v>0</v>
      </c>
      <c r="D96">
        <f>SUMIFS(原始!$C:$C,原始!$A:$A,pest種!$A$91,原始!$B:$B,pest種!$A96,原始!$G:$G,pest種!D$1)</f>
        <v>7</v>
      </c>
      <c r="E96">
        <f>SUMIFS(原始!$C:$C,原始!$A:$A,pest種!$A$91,原始!$B:$B,pest種!$A96,原始!$G:$G,pest種!E$1)</f>
        <v>4</v>
      </c>
      <c r="F96">
        <f>SUMIFS(原始!$C:$C,原始!$A:$A,pest種!$A$91,原始!$B:$B,pest種!$A96,原始!$G:$G,pest種!F$1)</f>
        <v>0</v>
      </c>
    </row>
    <row r="97" spans="1:6" ht="16.149999999999999" x14ac:dyDescent="0.3">
      <c r="A97" s="1">
        <v>43616</v>
      </c>
      <c r="B97">
        <f>SUMIFS(原始!$C:$C,原始!$A:$A,pest種!$A$91,原始!$B:$B,pest種!$A97,原始!$G:$G,pest種!B$1)</f>
        <v>20</v>
      </c>
      <c r="C97">
        <f>SUMIFS(原始!$C:$C,原始!$A:$A,pest種!$A$91,原始!$B:$B,pest種!$A97,原始!$G:$G,pest種!C$1)</f>
        <v>0</v>
      </c>
      <c r="D97">
        <f>SUMIFS(原始!$C:$C,原始!$A:$A,pest種!$A$91,原始!$B:$B,pest種!$A97,原始!$G:$G,pest種!D$1)</f>
        <v>28</v>
      </c>
      <c r="E97">
        <f>SUMIFS(原始!$C:$C,原始!$A:$A,pest種!$A$91,原始!$B:$B,pest種!$A97,原始!$G:$G,pest種!E$1)</f>
        <v>2</v>
      </c>
      <c r="F97">
        <f>SUMIFS(原始!$C:$C,原始!$A:$A,pest種!$A$91,原始!$B:$B,pest種!$A97,原始!$G:$G,pest種!F$1)</f>
        <v>0</v>
      </c>
    </row>
    <row r="98" spans="1:6" ht="16.149999999999999" x14ac:dyDescent="0.3">
      <c r="A98" s="1">
        <v>43633</v>
      </c>
      <c r="B98">
        <f>SUMIFS(原始!$C:$C,原始!$A:$A,pest種!$A$91,原始!$B:$B,pest種!$A98,原始!$G:$G,pest種!B$1)</f>
        <v>36</v>
      </c>
      <c r="C98">
        <f>SUMIFS(原始!$C:$C,原始!$A:$A,pest種!$A$91,原始!$B:$B,pest種!$A98,原始!$G:$G,pest種!C$1)</f>
        <v>10</v>
      </c>
      <c r="D98">
        <f>SUMIFS(原始!$C:$C,原始!$A:$A,pest種!$A$91,原始!$B:$B,pest種!$A98,原始!$G:$G,pest種!D$1)</f>
        <v>11</v>
      </c>
      <c r="E98">
        <f>SUMIFS(原始!$C:$C,原始!$A:$A,pest種!$A$91,原始!$B:$B,pest種!$A98,原始!$G:$G,pest種!E$1)</f>
        <v>21</v>
      </c>
      <c r="F98">
        <f>SUMIFS(原始!$C:$C,原始!$A:$A,pest種!$A$91,原始!$B:$B,pest種!$A98,原始!$G:$G,pest種!F$1)</f>
        <v>0</v>
      </c>
    </row>
    <row r="99" spans="1:6" ht="16.149999999999999" x14ac:dyDescent="0.3">
      <c r="A99" s="1">
        <v>43642</v>
      </c>
      <c r="B99">
        <f>SUMIFS(原始!$C:$C,原始!$A:$A,pest種!$A$91,原始!$B:$B,pest種!$A99,原始!$G:$G,pest種!B$1)</f>
        <v>44</v>
      </c>
      <c r="C99">
        <f>SUMIFS(原始!$C:$C,原始!$A:$A,pest種!$A$91,原始!$B:$B,pest種!$A99,原始!$G:$G,pest種!C$1)</f>
        <v>0</v>
      </c>
      <c r="D99">
        <f>SUMIFS(原始!$C:$C,原始!$A:$A,pest種!$A$91,原始!$B:$B,pest種!$A99,原始!$G:$G,pest種!D$1)</f>
        <v>0</v>
      </c>
      <c r="E99">
        <f>SUMIFS(原始!$C:$C,原始!$A:$A,pest種!$A$91,原始!$B:$B,pest種!$A99,原始!$G:$G,pest種!E$1)</f>
        <v>2</v>
      </c>
      <c r="F99">
        <f>SUMIFS(原始!$C:$C,原始!$A:$A,pest種!$A$91,原始!$B:$B,pest種!$A99,原始!$G:$G,pest種!F$1)</f>
        <v>0</v>
      </c>
    </row>
    <row r="101" spans="1:6" x14ac:dyDescent="0.25">
      <c r="A101" t="s">
        <v>350</v>
      </c>
      <c r="B101" t="s">
        <v>457</v>
      </c>
      <c r="C101" t="s">
        <v>440</v>
      </c>
      <c r="D101" t="s">
        <v>70</v>
      </c>
      <c r="E101" t="s">
        <v>458</v>
      </c>
      <c r="F101" t="s">
        <v>438</v>
      </c>
    </row>
    <row r="102" spans="1:6" ht="16.149999999999999" x14ac:dyDescent="0.3">
      <c r="A102" s="1">
        <v>43537</v>
      </c>
      <c r="B102">
        <f>SUMIFS(原始!$C:$C,原始!$A:$A,pest種!$A$101,原始!$B:$B,pest種!$A102,原始!$G:$G,pest種!B$1)</f>
        <v>0</v>
      </c>
      <c r="C102">
        <f>SUMIFS(原始!$C:$C,原始!$A:$A,pest種!$A$101,原始!$B:$B,pest種!$A102,原始!$G:$G,pest種!C$1)</f>
        <v>0</v>
      </c>
      <c r="D102">
        <f>SUMIFS(原始!$C:$C,原始!$A:$A,pest種!$A$101,原始!$B:$B,pest種!$A102,原始!$G:$G,pest種!D$1)</f>
        <v>0</v>
      </c>
      <c r="E102">
        <f>SUMIFS(原始!$C:$C,原始!$A:$A,pest種!$A$101,原始!$B:$B,pest種!$A102,原始!$G:$G,pest種!E$1)</f>
        <v>0</v>
      </c>
      <c r="F102">
        <f>SUMIFS(原始!$C:$C,原始!$A:$A,pest種!$A$101,原始!$B:$B,pest種!$A102,原始!$G:$G,pest種!F$1)</f>
        <v>0</v>
      </c>
    </row>
    <row r="103" spans="1:6" ht="16.149999999999999" x14ac:dyDescent="0.3">
      <c r="A103" s="1">
        <v>43551</v>
      </c>
      <c r="B103">
        <f>SUMIFS(原始!$C:$C,原始!$A:$A,pest種!$A$101,原始!$B:$B,pest種!$A103,原始!$G:$G,pest種!B$1)</f>
        <v>0</v>
      </c>
      <c r="C103">
        <f>SUMIFS(原始!$C:$C,原始!$A:$A,pest種!$A$101,原始!$B:$B,pest種!$A103,原始!$G:$G,pest種!C$1)</f>
        <v>0</v>
      </c>
      <c r="D103">
        <f>SUMIFS(原始!$C:$C,原始!$A:$A,pest種!$A$101,原始!$B:$B,pest種!$A103,原始!$G:$G,pest種!D$1)</f>
        <v>0</v>
      </c>
      <c r="E103">
        <f>SUMIFS(原始!$C:$C,原始!$A:$A,pest種!$A$101,原始!$B:$B,pest種!$A103,原始!$G:$G,pest種!E$1)</f>
        <v>0</v>
      </c>
      <c r="F103">
        <f>SUMIFS(原始!$C:$C,原始!$A:$A,pest種!$A$101,原始!$B:$B,pest種!$A103,原始!$G:$G,pest種!F$1)</f>
        <v>0</v>
      </c>
    </row>
    <row r="104" spans="1:6" ht="16.149999999999999" x14ac:dyDescent="0.3">
      <c r="A104" s="1">
        <v>43565</v>
      </c>
      <c r="B104">
        <f>SUMIFS(原始!$C:$C,原始!$A:$A,pest種!$A$101,原始!$B:$B,pest種!$A104,原始!$G:$G,pest種!B$1)</f>
        <v>1</v>
      </c>
      <c r="C104">
        <f>SUMIFS(原始!$C:$C,原始!$A:$A,pest種!$A$101,原始!$B:$B,pest種!$A104,原始!$G:$G,pest種!C$1)</f>
        <v>0</v>
      </c>
      <c r="D104">
        <f>SUMIFS(原始!$C:$C,原始!$A:$A,pest種!$A$101,原始!$B:$B,pest種!$A104,原始!$G:$G,pest種!D$1)</f>
        <v>3</v>
      </c>
      <c r="E104">
        <f>SUMIFS(原始!$C:$C,原始!$A:$A,pest種!$A$101,原始!$B:$B,pest種!$A104,原始!$G:$G,pest種!E$1)</f>
        <v>1</v>
      </c>
      <c r="F104">
        <f>SUMIFS(原始!$C:$C,原始!$A:$A,pest種!$A$101,原始!$B:$B,pest種!$A104,原始!$G:$G,pest種!F$1)</f>
        <v>0</v>
      </c>
    </row>
    <row r="105" spans="1:6" ht="16.149999999999999" x14ac:dyDescent="0.3">
      <c r="A105" s="1">
        <v>43579</v>
      </c>
      <c r="B105">
        <f>SUMIFS(原始!$C:$C,原始!$A:$A,pest種!$A$101,原始!$B:$B,pest種!$A105,原始!$G:$G,pest種!B$1)</f>
        <v>0</v>
      </c>
      <c r="C105">
        <f>SUMIFS(原始!$C:$C,原始!$A:$A,pest種!$A$101,原始!$B:$B,pest種!$A105,原始!$G:$G,pest種!C$1)</f>
        <v>0</v>
      </c>
      <c r="D105">
        <f>SUMIFS(原始!$C:$C,原始!$A:$A,pest種!$A$101,原始!$B:$B,pest種!$A105,原始!$G:$G,pest種!D$1)</f>
        <v>5</v>
      </c>
      <c r="E105">
        <f>SUMIFS(原始!$C:$C,原始!$A:$A,pest種!$A$101,原始!$B:$B,pest種!$A105,原始!$G:$G,pest種!E$1)</f>
        <v>2</v>
      </c>
      <c r="F105">
        <f>SUMIFS(原始!$C:$C,原始!$A:$A,pest種!$A$101,原始!$B:$B,pest種!$A105,原始!$G:$G,pest種!F$1)</f>
        <v>0</v>
      </c>
    </row>
    <row r="106" spans="1:6" ht="16.149999999999999" x14ac:dyDescent="0.3">
      <c r="A106" s="1">
        <v>43600</v>
      </c>
      <c r="B106">
        <f>SUMIFS(原始!$C:$C,原始!$A:$A,pest種!$A$101,原始!$B:$B,pest種!$A106,原始!$G:$G,pest種!B$1)</f>
        <v>2</v>
      </c>
      <c r="C106">
        <f>SUMIFS(原始!$C:$C,原始!$A:$A,pest種!$A$101,原始!$B:$B,pest種!$A106,原始!$G:$G,pest種!C$1)</f>
        <v>0</v>
      </c>
      <c r="D106">
        <f>SUMIFS(原始!$C:$C,原始!$A:$A,pest種!$A$101,原始!$B:$B,pest種!$A106,原始!$G:$G,pest種!D$1)</f>
        <v>3</v>
      </c>
      <c r="E106">
        <f>SUMIFS(原始!$C:$C,原始!$A:$A,pest種!$A$101,原始!$B:$B,pest種!$A106,原始!$G:$G,pest種!E$1)</f>
        <v>3</v>
      </c>
      <c r="F106">
        <f>SUMIFS(原始!$C:$C,原始!$A:$A,pest種!$A$101,原始!$B:$B,pest種!$A106,原始!$G:$G,pest種!F$1)</f>
        <v>0</v>
      </c>
    </row>
    <row r="107" spans="1:6" ht="16.149999999999999" x14ac:dyDescent="0.3">
      <c r="A107" s="1">
        <v>43616</v>
      </c>
      <c r="B107">
        <f>SUMIFS(原始!$C:$C,原始!$A:$A,pest種!$A$101,原始!$B:$B,pest種!$A107,原始!$G:$G,pest種!B$1)</f>
        <v>7</v>
      </c>
      <c r="C107">
        <f>SUMIFS(原始!$C:$C,原始!$A:$A,pest種!$A$101,原始!$B:$B,pest種!$A107,原始!$G:$G,pest種!C$1)</f>
        <v>7</v>
      </c>
      <c r="D107">
        <f>SUMIFS(原始!$C:$C,原始!$A:$A,pest種!$A$101,原始!$B:$B,pest種!$A107,原始!$G:$G,pest種!D$1)</f>
        <v>15</v>
      </c>
      <c r="E107">
        <f>SUMIFS(原始!$C:$C,原始!$A:$A,pest種!$A$101,原始!$B:$B,pest種!$A107,原始!$G:$G,pest種!E$1)</f>
        <v>13</v>
      </c>
      <c r="F107">
        <f>SUMIFS(原始!$C:$C,原始!$A:$A,pest種!$A$101,原始!$B:$B,pest種!$A107,原始!$G:$G,pest種!F$1)</f>
        <v>0</v>
      </c>
    </row>
    <row r="108" spans="1:6" ht="16.149999999999999" x14ac:dyDescent="0.3">
      <c r="A108" s="1">
        <v>43633</v>
      </c>
      <c r="B108">
        <f>SUMIFS(原始!$C:$C,原始!$A:$A,pest種!$A$101,原始!$B:$B,pest種!$A108,原始!$G:$G,pest種!B$1)</f>
        <v>8</v>
      </c>
      <c r="C108">
        <f>SUMIFS(原始!$C:$C,原始!$A:$A,pest種!$A$101,原始!$B:$B,pest種!$A108,原始!$G:$G,pest種!C$1)</f>
        <v>0</v>
      </c>
      <c r="D108">
        <f>SUMIFS(原始!$C:$C,原始!$A:$A,pest種!$A$101,原始!$B:$B,pest種!$A108,原始!$G:$G,pest種!D$1)</f>
        <v>0</v>
      </c>
      <c r="E108">
        <f>SUMIFS(原始!$C:$C,原始!$A:$A,pest種!$A$101,原始!$B:$B,pest種!$A108,原始!$G:$G,pest種!E$1)</f>
        <v>3</v>
      </c>
      <c r="F108">
        <f>SUMIFS(原始!$C:$C,原始!$A:$A,pest種!$A$101,原始!$B:$B,pest種!$A108,原始!$G:$G,pest種!F$1)</f>
        <v>0</v>
      </c>
    </row>
    <row r="109" spans="1:6" ht="16.149999999999999" x14ac:dyDescent="0.3">
      <c r="A109" s="1">
        <v>43642</v>
      </c>
      <c r="B109">
        <f>SUMIFS(原始!$C:$C,原始!$A:$A,pest種!$A$101,原始!$B:$B,pest種!$A109,原始!$G:$G,pest種!B$1)</f>
        <v>4</v>
      </c>
      <c r="C109">
        <f>SUMIFS(原始!$C:$C,原始!$A:$A,pest種!$A$101,原始!$B:$B,pest種!$A109,原始!$G:$G,pest種!C$1)</f>
        <v>1</v>
      </c>
      <c r="D109">
        <f>SUMIFS(原始!$C:$C,原始!$A:$A,pest種!$A$101,原始!$B:$B,pest種!$A109,原始!$G:$G,pest種!D$1)</f>
        <v>0</v>
      </c>
      <c r="E109">
        <f>SUMIFS(原始!$C:$C,原始!$A:$A,pest種!$A$101,原始!$B:$B,pest種!$A109,原始!$G:$G,pest種!E$1)</f>
        <v>0</v>
      </c>
      <c r="F109">
        <f>SUMIFS(原始!$C:$C,原始!$A:$A,pest種!$A$101,原始!$B:$B,pest種!$A109,原始!$G:$G,pest種!F$1)</f>
        <v>0</v>
      </c>
    </row>
    <row r="111" spans="1:6" x14ac:dyDescent="0.25">
      <c r="A111" t="s">
        <v>352</v>
      </c>
      <c r="B111" t="s">
        <v>459</v>
      </c>
      <c r="C111" t="s">
        <v>452</v>
      </c>
      <c r="D111" t="s">
        <v>460</v>
      </c>
      <c r="E111" t="s">
        <v>439</v>
      </c>
      <c r="F111" t="s">
        <v>438</v>
      </c>
    </row>
    <row r="112" spans="1:6" ht="16.149999999999999" x14ac:dyDescent="0.3">
      <c r="A112" s="1">
        <v>43537</v>
      </c>
      <c r="B112">
        <f>SUMIFS(原始!$C:$C,原始!$A:$A,pest種!$A$111,原始!$B:$B,pest種!$A112,原始!$G:$G,pest種!B$1)</f>
        <v>0</v>
      </c>
      <c r="C112">
        <f>SUMIFS(原始!$C:$C,原始!$A:$A,pest種!$A$111,原始!$B:$B,pest種!$A112,原始!$G:$G,pest種!C$1)</f>
        <v>0</v>
      </c>
      <c r="D112">
        <f>SUMIFS(原始!$C:$C,原始!$A:$A,pest種!$A$111,原始!$B:$B,pest種!$A112,原始!$G:$G,pest種!D$1)</f>
        <v>0</v>
      </c>
      <c r="E112">
        <f>SUMIFS(原始!$C:$C,原始!$A:$A,pest種!$A$111,原始!$B:$B,pest種!$A112,原始!$G:$G,pest種!E$1)</f>
        <v>0</v>
      </c>
      <c r="F112">
        <f>SUMIFS(原始!$C:$C,原始!$A:$A,pest種!$A$111,原始!$B:$B,pest種!$A112,原始!$G:$G,pest種!F$1)</f>
        <v>0</v>
      </c>
    </row>
    <row r="113" spans="1:6" ht="16.149999999999999" x14ac:dyDescent="0.3">
      <c r="A113" s="1">
        <v>43551</v>
      </c>
      <c r="B113">
        <f>SUMIFS(原始!$C:$C,原始!$A:$A,pest種!$A$111,原始!$B:$B,pest種!$A113,原始!$G:$G,pest種!B$1)</f>
        <v>0</v>
      </c>
      <c r="C113">
        <f>SUMIFS(原始!$C:$C,原始!$A:$A,pest種!$A$111,原始!$B:$B,pest種!$A113,原始!$G:$G,pest種!C$1)</f>
        <v>0</v>
      </c>
      <c r="D113">
        <f>SUMIFS(原始!$C:$C,原始!$A:$A,pest種!$A$111,原始!$B:$B,pest種!$A113,原始!$G:$G,pest種!D$1)</f>
        <v>0</v>
      </c>
      <c r="E113">
        <f>SUMIFS(原始!$C:$C,原始!$A:$A,pest種!$A$111,原始!$B:$B,pest種!$A113,原始!$G:$G,pest種!E$1)</f>
        <v>0</v>
      </c>
      <c r="F113">
        <f>SUMIFS(原始!$C:$C,原始!$A:$A,pest種!$A$111,原始!$B:$B,pest種!$A113,原始!$G:$G,pest種!F$1)</f>
        <v>0</v>
      </c>
    </row>
    <row r="114" spans="1:6" ht="16.149999999999999" x14ac:dyDescent="0.3">
      <c r="A114" s="1">
        <v>43565</v>
      </c>
      <c r="B114">
        <f>SUMIFS(原始!$C:$C,原始!$A:$A,pest種!$A$111,原始!$B:$B,pest種!$A114,原始!$G:$G,pest種!B$1)</f>
        <v>0</v>
      </c>
      <c r="C114">
        <f>SUMIFS(原始!$C:$C,原始!$A:$A,pest種!$A$111,原始!$B:$B,pest種!$A114,原始!$G:$G,pest種!C$1)</f>
        <v>0</v>
      </c>
      <c r="D114">
        <f>SUMIFS(原始!$C:$C,原始!$A:$A,pest種!$A$111,原始!$B:$B,pest種!$A114,原始!$G:$G,pest種!D$1)</f>
        <v>0</v>
      </c>
      <c r="E114">
        <f>SUMIFS(原始!$C:$C,原始!$A:$A,pest種!$A$111,原始!$B:$B,pest種!$A114,原始!$G:$G,pest種!E$1)</f>
        <v>0</v>
      </c>
      <c r="F114">
        <f>SUMIFS(原始!$C:$C,原始!$A:$A,pest種!$A$111,原始!$B:$B,pest種!$A114,原始!$G:$G,pest種!F$1)</f>
        <v>0</v>
      </c>
    </row>
    <row r="115" spans="1:6" ht="16.149999999999999" x14ac:dyDescent="0.3">
      <c r="A115" s="1">
        <v>43579</v>
      </c>
      <c r="B115">
        <f>SUMIFS(原始!$C:$C,原始!$A:$A,pest種!$A$111,原始!$B:$B,pest種!$A115,原始!$G:$G,pest種!B$1)</f>
        <v>5</v>
      </c>
      <c r="C115">
        <f>SUMIFS(原始!$C:$C,原始!$A:$A,pest種!$A$111,原始!$B:$B,pest種!$A115,原始!$G:$G,pest種!C$1)</f>
        <v>0</v>
      </c>
      <c r="D115">
        <f>SUMIFS(原始!$C:$C,原始!$A:$A,pest種!$A$111,原始!$B:$B,pest種!$A115,原始!$G:$G,pest種!D$1)</f>
        <v>0</v>
      </c>
      <c r="E115">
        <f>SUMIFS(原始!$C:$C,原始!$A:$A,pest種!$A$111,原始!$B:$B,pest種!$A115,原始!$G:$G,pest種!E$1)</f>
        <v>0</v>
      </c>
      <c r="F115">
        <f>SUMIFS(原始!$C:$C,原始!$A:$A,pest種!$A$111,原始!$B:$B,pest種!$A115,原始!$G:$G,pest種!F$1)</f>
        <v>0</v>
      </c>
    </row>
    <row r="116" spans="1:6" ht="16.149999999999999" x14ac:dyDescent="0.3">
      <c r="A116" s="1">
        <v>43600</v>
      </c>
      <c r="B116">
        <f>SUMIFS(原始!$C:$C,原始!$A:$A,pest種!$A$111,原始!$B:$B,pest種!$A116,原始!$G:$G,pest種!B$1)</f>
        <v>12</v>
      </c>
      <c r="C116">
        <f>SUMIFS(原始!$C:$C,原始!$A:$A,pest種!$A$111,原始!$B:$B,pest種!$A116,原始!$G:$G,pest種!C$1)</f>
        <v>1</v>
      </c>
      <c r="D116">
        <f>SUMIFS(原始!$C:$C,原始!$A:$A,pest種!$A$111,原始!$B:$B,pest種!$A116,原始!$G:$G,pest種!D$1)</f>
        <v>4</v>
      </c>
      <c r="E116">
        <f>SUMIFS(原始!$C:$C,原始!$A:$A,pest種!$A$111,原始!$B:$B,pest種!$A116,原始!$G:$G,pest種!E$1)</f>
        <v>5</v>
      </c>
      <c r="F116">
        <f>SUMIFS(原始!$C:$C,原始!$A:$A,pest種!$A$111,原始!$B:$B,pest種!$A116,原始!$G:$G,pest種!F$1)</f>
        <v>0</v>
      </c>
    </row>
    <row r="117" spans="1:6" ht="16.149999999999999" x14ac:dyDescent="0.3">
      <c r="A117" s="1">
        <v>43616</v>
      </c>
      <c r="B117">
        <f>SUMIFS(原始!$C:$C,原始!$A:$A,pest種!$A$111,原始!$B:$B,pest種!$A117,原始!$G:$G,pest種!B$1)</f>
        <v>77</v>
      </c>
      <c r="C117">
        <f>SUMIFS(原始!$C:$C,原始!$A:$A,pest種!$A$111,原始!$B:$B,pest種!$A117,原始!$G:$G,pest種!C$1)</f>
        <v>2</v>
      </c>
      <c r="D117">
        <f>SUMIFS(原始!$C:$C,原始!$A:$A,pest種!$A$111,原始!$B:$B,pest種!$A117,原始!$G:$G,pest種!D$1)</f>
        <v>20</v>
      </c>
      <c r="E117">
        <f>SUMIFS(原始!$C:$C,原始!$A:$A,pest種!$A$111,原始!$B:$B,pest種!$A117,原始!$G:$G,pest種!E$1)</f>
        <v>0</v>
      </c>
      <c r="F117">
        <f>SUMIFS(原始!$C:$C,原始!$A:$A,pest種!$A$111,原始!$B:$B,pest種!$A117,原始!$G:$G,pest種!F$1)</f>
        <v>0</v>
      </c>
    </row>
    <row r="118" spans="1:6" ht="16.149999999999999" x14ac:dyDescent="0.3">
      <c r="A118" s="1">
        <v>43633</v>
      </c>
      <c r="B118">
        <f>SUMIFS(原始!$C:$C,原始!$A:$A,pest種!$A$111,原始!$B:$B,pest種!$A118,原始!$G:$G,pest種!B$1)</f>
        <v>344</v>
      </c>
      <c r="C118">
        <f>SUMIFS(原始!$C:$C,原始!$A:$A,pest種!$A$111,原始!$B:$B,pest種!$A118,原始!$G:$G,pest種!C$1)</f>
        <v>0</v>
      </c>
      <c r="D118">
        <f>SUMIFS(原始!$C:$C,原始!$A:$A,pest種!$A$111,原始!$B:$B,pest種!$A118,原始!$G:$G,pest種!D$1)</f>
        <v>62</v>
      </c>
      <c r="E118">
        <f>SUMIFS(原始!$C:$C,原始!$A:$A,pest種!$A$111,原始!$B:$B,pest種!$A118,原始!$G:$G,pest種!E$1)</f>
        <v>0</v>
      </c>
      <c r="F118">
        <f>SUMIFS(原始!$C:$C,原始!$A:$A,pest種!$A$111,原始!$B:$B,pest種!$A118,原始!$G:$G,pest種!F$1)</f>
        <v>0</v>
      </c>
    </row>
    <row r="119" spans="1:6" ht="16.149999999999999" x14ac:dyDescent="0.3">
      <c r="A119" s="1">
        <v>43642</v>
      </c>
      <c r="B119">
        <f>SUMIFS(原始!$C:$C,原始!$A:$A,pest種!$A$111,原始!$B:$B,pest種!$A119,原始!$G:$G,pest種!B$1)</f>
        <v>130</v>
      </c>
      <c r="C119">
        <f>SUMIFS(原始!$C:$C,原始!$A:$A,pest種!$A$111,原始!$B:$B,pest種!$A119,原始!$G:$G,pest種!C$1)</f>
        <v>0</v>
      </c>
      <c r="D119">
        <f>SUMIFS(原始!$C:$C,原始!$A:$A,pest種!$A$111,原始!$B:$B,pest種!$A119,原始!$G:$G,pest種!D$1)</f>
        <v>0</v>
      </c>
      <c r="E119">
        <f>SUMIFS(原始!$C:$C,原始!$A:$A,pest種!$A$111,原始!$B:$B,pest種!$A119,原始!$G:$G,pest種!E$1)</f>
        <v>2</v>
      </c>
      <c r="F119">
        <f>SUMIFS(原始!$C:$C,原始!$A:$A,pest種!$A$111,原始!$B:$B,pest種!$A119,原始!$G:$G,pest種!F$1)</f>
        <v>0</v>
      </c>
    </row>
    <row r="121" spans="1:6" x14ac:dyDescent="0.25">
      <c r="A121" t="s">
        <v>461</v>
      </c>
      <c r="B121" t="s">
        <v>68</v>
      </c>
      <c r="C121" t="s">
        <v>440</v>
      </c>
      <c r="D121" t="s">
        <v>460</v>
      </c>
      <c r="E121" t="s">
        <v>439</v>
      </c>
      <c r="F121" t="s">
        <v>438</v>
      </c>
    </row>
    <row r="122" spans="1:6" ht="16.149999999999999" x14ac:dyDescent="0.3">
      <c r="A122" s="1">
        <v>43537</v>
      </c>
      <c r="B122">
        <f>SUMIFS(原始!$C:$C,原始!$A:$A,pest種!$A$121,原始!$B:$B,pest種!$A122,原始!$G:$G,pest種!B$1)</f>
        <v>0</v>
      </c>
      <c r="C122">
        <f>SUMIFS(原始!$C:$C,原始!$A:$A,pest種!$A$121,原始!$B:$B,pest種!$A122,原始!$G:$G,pest種!C$1)</f>
        <v>0</v>
      </c>
      <c r="D122">
        <f>SUMIFS(原始!$C:$C,原始!$A:$A,pest種!$A$121,原始!$B:$B,pest種!$A122,原始!$G:$G,pest種!D$1)</f>
        <v>0</v>
      </c>
      <c r="E122">
        <f>SUMIFS(原始!$C:$C,原始!$A:$A,pest種!$A$121,原始!$B:$B,pest種!$A122,原始!$G:$G,pest種!E$1)</f>
        <v>0</v>
      </c>
      <c r="F122">
        <f>SUMIFS(原始!$C:$C,原始!$A:$A,pest種!$A$121,原始!$B:$B,pest種!$A122,原始!$G:$G,pest種!F$1)</f>
        <v>0</v>
      </c>
    </row>
    <row r="123" spans="1:6" ht="16.149999999999999" x14ac:dyDescent="0.3">
      <c r="A123" s="1">
        <v>43551</v>
      </c>
      <c r="B123">
        <f>SUMIFS(原始!$C:$C,原始!$A:$A,pest種!$A$121,原始!$B:$B,pest種!$A123,原始!$G:$G,pest種!B$1)</f>
        <v>0</v>
      </c>
      <c r="C123">
        <f>SUMIFS(原始!$C:$C,原始!$A:$A,pest種!$A$121,原始!$B:$B,pest種!$A123,原始!$G:$G,pest種!C$1)</f>
        <v>0</v>
      </c>
      <c r="D123">
        <f>SUMIFS(原始!$C:$C,原始!$A:$A,pest種!$A$121,原始!$B:$B,pest種!$A123,原始!$G:$G,pest種!D$1)</f>
        <v>0</v>
      </c>
      <c r="E123">
        <f>SUMIFS(原始!$C:$C,原始!$A:$A,pest種!$A$121,原始!$B:$B,pest種!$A123,原始!$G:$G,pest種!E$1)</f>
        <v>1</v>
      </c>
      <c r="F123">
        <f>SUMIFS(原始!$C:$C,原始!$A:$A,pest種!$A$121,原始!$B:$B,pest種!$A123,原始!$G:$G,pest種!F$1)</f>
        <v>0</v>
      </c>
    </row>
    <row r="124" spans="1:6" ht="16.149999999999999" x14ac:dyDescent="0.3">
      <c r="A124" s="1">
        <v>43565</v>
      </c>
      <c r="B124">
        <f>SUMIFS(原始!$C:$C,原始!$A:$A,pest種!$A$121,原始!$B:$B,pest種!$A124,原始!$G:$G,pest種!B$1)</f>
        <v>1</v>
      </c>
      <c r="C124">
        <f>SUMIFS(原始!$C:$C,原始!$A:$A,pest種!$A$121,原始!$B:$B,pest種!$A124,原始!$G:$G,pest種!C$1)</f>
        <v>0</v>
      </c>
      <c r="D124">
        <f>SUMIFS(原始!$C:$C,原始!$A:$A,pest種!$A$121,原始!$B:$B,pest種!$A124,原始!$G:$G,pest種!D$1)</f>
        <v>0</v>
      </c>
      <c r="E124">
        <f>SUMIFS(原始!$C:$C,原始!$A:$A,pest種!$A$121,原始!$B:$B,pest種!$A124,原始!$G:$G,pest種!E$1)</f>
        <v>0</v>
      </c>
      <c r="F124">
        <f>SUMIFS(原始!$C:$C,原始!$A:$A,pest種!$A$121,原始!$B:$B,pest種!$A124,原始!$G:$G,pest種!F$1)</f>
        <v>0</v>
      </c>
    </row>
    <row r="125" spans="1:6" ht="16.149999999999999" x14ac:dyDescent="0.3">
      <c r="A125" s="1">
        <v>43579</v>
      </c>
      <c r="B125">
        <f>SUMIFS(原始!$C:$C,原始!$A:$A,pest種!$A$121,原始!$B:$B,pest種!$A125,原始!$G:$G,pest種!B$1)</f>
        <v>0</v>
      </c>
      <c r="C125">
        <f>SUMIFS(原始!$C:$C,原始!$A:$A,pest種!$A$121,原始!$B:$B,pest種!$A125,原始!$G:$G,pest種!C$1)</f>
        <v>0</v>
      </c>
      <c r="D125">
        <f>SUMIFS(原始!$C:$C,原始!$A:$A,pest種!$A$121,原始!$B:$B,pest種!$A125,原始!$G:$G,pest種!D$1)</f>
        <v>0</v>
      </c>
      <c r="E125">
        <f>SUMIFS(原始!$C:$C,原始!$A:$A,pest種!$A$121,原始!$B:$B,pest種!$A125,原始!$G:$G,pest種!E$1)</f>
        <v>2</v>
      </c>
      <c r="F125">
        <f>SUMIFS(原始!$C:$C,原始!$A:$A,pest種!$A$121,原始!$B:$B,pest種!$A125,原始!$G:$G,pest種!F$1)</f>
        <v>0</v>
      </c>
    </row>
    <row r="126" spans="1:6" ht="16.149999999999999" x14ac:dyDescent="0.3">
      <c r="A126" s="1">
        <v>43600</v>
      </c>
      <c r="B126">
        <f>SUMIFS(原始!$C:$C,原始!$A:$A,pest種!$A$121,原始!$B:$B,pest種!$A126,原始!$G:$G,pest種!B$1)</f>
        <v>0</v>
      </c>
      <c r="C126">
        <f>SUMIFS(原始!$C:$C,原始!$A:$A,pest種!$A$121,原始!$B:$B,pest種!$A126,原始!$G:$G,pest種!C$1)</f>
        <v>0</v>
      </c>
      <c r="D126">
        <f>SUMIFS(原始!$C:$C,原始!$A:$A,pest種!$A$121,原始!$B:$B,pest種!$A126,原始!$G:$G,pest種!D$1)</f>
        <v>0</v>
      </c>
      <c r="E126">
        <f>SUMIFS(原始!$C:$C,原始!$A:$A,pest種!$A$121,原始!$B:$B,pest種!$A126,原始!$G:$G,pest種!E$1)</f>
        <v>0</v>
      </c>
      <c r="F126">
        <f>SUMIFS(原始!$C:$C,原始!$A:$A,pest種!$A$121,原始!$B:$B,pest種!$A126,原始!$G:$G,pest種!F$1)</f>
        <v>0</v>
      </c>
    </row>
    <row r="127" spans="1:6" ht="16.149999999999999" x14ac:dyDescent="0.3">
      <c r="A127" s="1">
        <v>43616</v>
      </c>
      <c r="B127">
        <f>SUMIFS(原始!$C:$C,原始!$A:$A,pest種!$A$121,原始!$B:$B,pest種!$A127,原始!$G:$G,pest種!B$1)</f>
        <v>1</v>
      </c>
      <c r="C127">
        <f>SUMIFS(原始!$C:$C,原始!$A:$A,pest種!$A$121,原始!$B:$B,pest種!$A127,原始!$G:$G,pest種!C$1)</f>
        <v>0</v>
      </c>
      <c r="D127">
        <f>SUMIFS(原始!$C:$C,原始!$A:$A,pest種!$A$121,原始!$B:$B,pest種!$A127,原始!$G:$G,pest種!D$1)</f>
        <v>1</v>
      </c>
      <c r="E127">
        <f>SUMIFS(原始!$C:$C,原始!$A:$A,pest種!$A$121,原始!$B:$B,pest種!$A127,原始!$G:$G,pest種!E$1)</f>
        <v>0</v>
      </c>
      <c r="F127">
        <f>SUMIFS(原始!$C:$C,原始!$A:$A,pest種!$A$121,原始!$B:$B,pest種!$A127,原始!$G:$G,pest種!F$1)</f>
        <v>0</v>
      </c>
    </row>
    <row r="128" spans="1:6" ht="16.149999999999999" x14ac:dyDescent="0.3">
      <c r="A128" s="1">
        <v>43633</v>
      </c>
      <c r="B128">
        <f>SUMIFS(原始!$C:$C,原始!$A:$A,pest種!$A$121,原始!$B:$B,pest種!$A128,原始!$G:$G,pest種!B$1)</f>
        <v>1</v>
      </c>
      <c r="C128">
        <f>SUMIFS(原始!$C:$C,原始!$A:$A,pest種!$A$121,原始!$B:$B,pest種!$A128,原始!$G:$G,pest種!C$1)</f>
        <v>2</v>
      </c>
      <c r="D128">
        <f>SUMIFS(原始!$C:$C,原始!$A:$A,pest種!$A$121,原始!$B:$B,pest種!$A128,原始!$G:$G,pest種!D$1)</f>
        <v>0</v>
      </c>
      <c r="E128">
        <f>SUMIFS(原始!$C:$C,原始!$A:$A,pest種!$A$121,原始!$B:$B,pest種!$A128,原始!$G:$G,pest種!E$1)</f>
        <v>4</v>
      </c>
      <c r="F128">
        <f>SUMIFS(原始!$C:$C,原始!$A:$A,pest種!$A$121,原始!$B:$B,pest種!$A128,原始!$G:$G,pest種!F$1)</f>
        <v>0</v>
      </c>
    </row>
    <row r="129" spans="1:6" ht="16.149999999999999" x14ac:dyDescent="0.3">
      <c r="A129" s="1">
        <v>43642</v>
      </c>
      <c r="B129">
        <f>SUMIFS(原始!$C:$C,原始!$A:$A,pest種!$A$121,原始!$B:$B,pest種!$A129,原始!$G:$G,pest種!B$1)</f>
        <v>0</v>
      </c>
      <c r="C129">
        <f>SUMIFS(原始!$C:$C,原始!$A:$A,pest種!$A$121,原始!$B:$B,pest種!$A129,原始!$G:$G,pest種!C$1)</f>
        <v>0</v>
      </c>
      <c r="D129">
        <f>SUMIFS(原始!$C:$C,原始!$A:$A,pest種!$A$121,原始!$B:$B,pest種!$A129,原始!$G:$G,pest種!D$1)</f>
        <v>0</v>
      </c>
      <c r="E129">
        <f>SUMIFS(原始!$C:$C,原始!$A:$A,pest種!$A$121,原始!$B:$B,pest種!$A129,原始!$G:$G,pest種!E$1)</f>
        <v>2</v>
      </c>
      <c r="F129">
        <f>SUMIFS(原始!$C:$C,原始!$A:$A,pest種!$A$121,原始!$B:$B,pest種!$A129,原始!$G:$G,pest種!F$1)</f>
        <v>0</v>
      </c>
    </row>
    <row r="131" spans="1:6" x14ac:dyDescent="0.25">
      <c r="A131" t="s">
        <v>462</v>
      </c>
      <c r="B131" t="s">
        <v>68</v>
      </c>
      <c r="C131" t="s">
        <v>443</v>
      </c>
      <c r="D131" t="s">
        <v>444</v>
      </c>
      <c r="E131" t="s">
        <v>447</v>
      </c>
      <c r="F131" t="s">
        <v>438</v>
      </c>
    </row>
    <row r="132" spans="1:6" ht="16.149999999999999" x14ac:dyDescent="0.3">
      <c r="A132" s="1">
        <v>43537</v>
      </c>
      <c r="B132">
        <f>SUMIFS(原始!$C:$C,原始!$A:$A,pest種!$A$131,原始!$B:$B,pest種!$A132,原始!$G:$G,pest種!B$1)</f>
        <v>0</v>
      </c>
      <c r="C132">
        <f>SUMIFS(原始!$C:$C,原始!$A:$A,pest種!$A$131,原始!$B:$B,pest種!$A132,原始!$G:$G,pest種!C$1)</f>
        <v>0</v>
      </c>
      <c r="D132">
        <f>SUMIFS(原始!$C:$C,原始!$A:$A,pest種!$A$131,原始!$B:$B,pest種!$A132,原始!$G:$G,pest種!D$1)</f>
        <v>0</v>
      </c>
      <c r="E132">
        <f>SUMIFS(原始!$C:$C,原始!$A:$A,pest種!$A$131,原始!$B:$B,pest種!$A132,原始!$G:$G,pest種!E$1)</f>
        <v>0</v>
      </c>
      <c r="F132">
        <f>SUMIFS(原始!$C:$C,原始!$A:$A,pest種!$A$131,原始!$B:$B,pest種!$A132,原始!$G:$G,pest種!F$1)</f>
        <v>0</v>
      </c>
    </row>
    <row r="133" spans="1:6" ht="16.149999999999999" x14ac:dyDescent="0.3">
      <c r="A133" s="1">
        <v>43551</v>
      </c>
      <c r="B133">
        <f>SUMIFS(原始!$C:$C,原始!$A:$A,pest種!$A$131,原始!$B:$B,pest種!$A133,原始!$G:$G,pest種!B$1)</f>
        <v>0</v>
      </c>
      <c r="C133">
        <f>SUMIFS(原始!$C:$C,原始!$A:$A,pest種!$A$131,原始!$B:$B,pest種!$A133,原始!$G:$G,pest種!C$1)</f>
        <v>0</v>
      </c>
      <c r="D133">
        <f>SUMIFS(原始!$C:$C,原始!$A:$A,pest種!$A$131,原始!$B:$B,pest種!$A133,原始!$G:$G,pest種!D$1)</f>
        <v>0</v>
      </c>
      <c r="E133">
        <f>SUMIFS(原始!$C:$C,原始!$A:$A,pest種!$A$131,原始!$B:$B,pest種!$A133,原始!$G:$G,pest種!E$1)</f>
        <v>0</v>
      </c>
      <c r="F133">
        <f>SUMIFS(原始!$C:$C,原始!$A:$A,pest種!$A$131,原始!$B:$B,pest種!$A133,原始!$G:$G,pest種!F$1)</f>
        <v>0</v>
      </c>
    </row>
    <row r="134" spans="1:6" ht="16.149999999999999" x14ac:dyDescent="0.3">
      <c r="A134" s="1">
        <v>43565</v>
      </c>
      <c r="B134">
        <f>SUMIFS(原始!$C:$C,原始!$A:$A,pest種!$A$131,原始!$B:$B,pest種!$A134,原始!$G:$G,pest種!B$1)</f>
        <v>0</v>
      </c>
      <c r="C134">
        <f>SUMIFS(原始!$C:$C,原始!$A:$A,pest種!$A$131,原始!$B:$B,pest種!$A134,原始!$G:$G,pest種!C$1)</f>
        <v>0</v>
      </c>
      <c r="D134">
        <f>SUMIFS(原始!$C:$C,原始!$A:$A,pest種!$A$131,原始!$B:$B,pest種!$A134,原始!$G:$G,pest種!D$1)</f>
        <v>0</v>
      </c>
      <c r="E134">
        <f>SUMIFS(原始!$C:$C,原始!$A:$A,pest種!$A$131,原始!$B:$B,pest種!$A134,原始!$G:$G,pest種!E$1)</f>
        <v>0</v>
      </c>
      <c r="F134">
        <f>SUMIFS(原始!$C:$C,原始!$A:$A,pest種!$A$131,原始!$B:$B,pest種!$A134,原始!$G:$G,pest種!F$1)</f>
        <v>0</v>
      </c>
    </row>
    <row r="135" spans="1:6" ht="16.149999999999999" x14ac:dyDescent="0.3">
      <c r="A135" s="1">
        <v>43579</v>
      </c>
      <c r="B135">
        <f>SUMIFS(原始!$C:$C,原始!$A:$A,pest種!$A$131,原始!$B:$B,pest種!$A135,原始!$G:$G,pest種!B$1)</f>
        <v>0</v>
      </c>
      <c r="C135">
        <f>SUMIFS(原始!$C:$C,原始!$A:$A,pest種!$A$131,原始!$B:$B,pest種!$A135,原始!$G:$G,pest種!C$1)</f>
        <v>0</v>
      </c>
      <c r="D135">
        <f>SUMIFS(原始!$C:$C,原始!$A:$A,pest種!$A$131,原始!$B:$B,pest種!$A135,原始!$G:$G,pest種!D$1)</f>
        <v>0</v>
      </c>
      <c r="E135">
        <f>SUMIFS(原始!$C:$C,原始!$A:$A,pest種!$A$131,原始!$B:$B,pest種!$A135,原始!$G:$G,pest種!E$1)</f>
        <v>1</v>
      </c>
      <c r="F135">
        <f>SUMIFS(原始!$C:$C,原始!$A:$A,pest種!$A$131,原始!$B:$B,pest種!$A135,原始!$G:$G,pest種!F$1)</f>
        <v>0</v>
      </c>
    </row>
    <row r="136" spans="1:6" ht="16.149999999999999" x14ac:dyDescent="0.3">
      <c r="A136" s="1">
        <v>43600</v>
      </c>
      <c r="B136">
        <f>SUMIFS(原始!$C:$C,原始!$A:$A,pest種!$A$131,原始!$B:$B,pest種!$A136,原始!$G:$G,pest種!B$1)</f>
        <v>0</v>
      </c>
      <c r="C136">
        <f>SUMIFS(原始!$C:$C,原始!$A:$A,pest種!$A$131,原始!$B:$B,pest種!$A136,原始!$G:$G,pest種!C$1)</f>
        <v>0</v>
      </c>
      <c r="D136">
        <f>SUMIFS(原始!$C:$C,原始!$A:$A,pest種!$A$131,原始!$B:$B,pest種!$A136,原始!$G:$G,pest種!D$1)</f>
        <v>0</v>
      </c>
      <c r="E136">
        <f>SUMIFS(原始!$C:$C,原始!$A:$A,pest種!$A$131,原始!$B:$B,pest種!$A136,原始!$G:$G,pest種!E$1)</f>
        <v>0</v>
      </c>
      <c r="F136">
        <f>SUMIFS(原始!$C:$C,原始!$A:$A,pest種!$A$131,原始!$B:$B,pest種!$A136,原始!$G:$G,pest種!F$1)</f>
        <v>0</v>
      </c>
    </row>
    <row r="137" spans="1:6" ht="16.149999999999999" x14ac:dyDescent="0.3">
      <c r="A137" s="1">
        <v>43616</v>
      </c>
      <c r="B137">
        <f>SUMIFS(原始!$C:$C,原始!$A:$A,pest種!$A$131,原始!$B:$B,pest種!$A137,原始!$G:$G,pest種!B$1)</f>
        <v>12</v>
      </c>
      <c r="C137">
        <f>SUMIFS(原始!$C:$C,原始!$A:$A,pest種!$A$131,原始!$B:$B,pest種!$A137,原始!$G:$G,pest種!C$1)</f>
        <v>0</v>
      </c>
      <c r="D137">
        <f>SUMIFS(原始!$C:$C,原始!$A:$A,pest種!$A$131,原始!$B:$B,pest種!$A137,原始!$G:$G,pest種!D$1)</f>
        <v>10</v>
      </c>
      <c r="E137">
        <f>SUMIFS(原始!$C:$C,原始!$A:$A,pest種!$A$131,原始!$B:$B,pest種!$A137,原始!$G:$G,pest種!E$1)</f>
        <v>4</v>
      </c>
      <c r="F137">
        <f>SUMIFS(原始!$C:$C,原始!$A:$A,pest種!$A$131,原始!$B:$B,pest種!$A137,原始!$G:$G,pest種!F$1)</f>
        <v>0</v>
      </c>
    </row>
    <row r="138" spans="1:6" ht="16.149999999999999" x14ac:dyDescent="0.3">
      <c r="A138" s="1">
        <v>43633</v>
      </c>
      <c r="B138">
        <f>SUMIFS(原始!$C:$C,原始!$A:$A,pest種!$A$131,原始!$B:$B,pest種!$A138,原始!$G:$G,pest種!B$1)</f>
        <v>27</v>
      </c>
      <c r="C138">
        <f>SUMIFS(原始!$C:$C,原始!$A:$A,pest種!$A$131,原始!$B:$B,pest種!$A138,原始!$G:$G,pest種!C$1)</f>
        <v>6</v>
      </c>
      <c r="D138">
        <f>SUMIFS(原始!$C:$C,原始!$A:$A,pest種!$A$131,原始!$B:$B,pest種!$A138,原始!$G:$G,pest種!D$1)</f>
        <v>24</v>
      </c>
      <c r="E138">
        <f>SUMIFS(原始!$C:$C,原始!$A:$A,pest種!$A$131,原始!$B:$B,pest種!$A138,原始!$G:$G,pest種!E$1)</f>
        <v>0</v>
      </c>
      <c r="F138">
        <f>SUMIFS(原始!$C:$C,原始!$A:$A,pest種!$A$131,原始!$B:$B,pest種!$A138,原始!$G:$G,pest種!F$1)</f>
        <v>0</v>
      </c>
    </row>
    <row r="139" spans="1:6" ht="16.149999999999999" x14ac:dyDescent="0.3">
      <c r="A139" s="1">
        <v>43642</v>
      </c>
      <c r="B139">
        <f>SUMIFS(原始!$C:$C,原始!$A:$A,pest種!$A$131,原始!$B:$B,pest種!$A139,原始!$G:$G,pest種!B$1)</f>
        <v>12</v>
      </c>
      <c r="C139">
        <f>SUMIFS(原始!$C:$C,原始!$A:$A,pest種!$A$131,原始!$B:$B,pest種!$A139,原始!$G:$G,pest種!C$1)</f>
        <v>0</v>
      </c>
      <c r="D139">
        <f>SUMIFS(原始!$C:$C,原始!$A:$A,pest種!$A$131,原始!$B:$B,pest種!$A139,原始!$G:$G,pest種!D$1)</f>
        <v>0</v>
      </c>
      <c r="E139">
        <f>SUMIFS(原始!$C:$C,原始!$A:$A,pest種!$A$131,原始!$B:$B,pest種!$A139,原始!$G:$G,pest種!E$1)</f>
        <v>0</v>
      </c>
      <c r="F139">
        <f>SUMIFS(原始!$C:$C,原始!$A:$A,pest種!$A$131,原始!$B:$B,pest種!$A139,原始!$G:$G,pest種!F$1)</f>
        <v>0</v>
      </c>
    </row>
    <row r="141" spans="1:6" x14ac:dyDescent="0.25">
      <c r="A141" t="s">
        <v>463</v>
      </c>
      <c r="B141" t="s">
        <v>68</v>
      </c>
      <c r="C141" t="s">
        <v>443</v>
      </c>
      <c r="D141" t="s">
        <v>444</v>
      </c>
      <c r="E141" t="s">
        <v>447</v>
      </c>
      <c r="F141" t="s">
        <v>438</v>
      </c>
    </row>
    <row r="142" spans="1:6" ht="16.149999999999999" x14ac:dyDescent="0.3">
      <c r="A142" s="1">
        <v>43510</v>
      </c>
      <c r="B142">
        <f>SUMIFS(原始!$C:$C,原始!$A:$A,pest種!$A$141,原始!$B:$B,pest種!$A142,原始!$G:$G,pest種!B$1)</f>
        <v>0</v>
      </c>
      <c r="C142">
        <f>SUMIFS(原始!$C:$C,原始!$A:$A,pest種!$A$141,原始!$B:$B,pest種!$A142,原始!$G:$G,pest種!C$1)</f>
        <v>0</v>
      </c>
      <c r="D142">
        <f>SUMIFS(原始!$C:$C,原始!$A:$A,pest種!$A$141,原始!$B:$B,pest種!$A142,原始!$G:$G,pest種!D$1)</f>
        <v>0</v>
      </c>
      <c r="E142">
        <f>SUMIFS(原始!$C:$C,原始!$A:$A,pest種!$A$141,原始!$B:$B,pest種!$A142,原始!$G:$G,pest種!E$1)</f>
        <v>0</v>
      </c>
      <c r="F142">
        <f>SUMIFS(原始!$C:$C,原始!$A:$A,pest種!$A$141,原始!$B:$B,pest種!$A142,原始!$G:$G,pest種!F$1)</f>
        <v>0</v>
      </c>
    </row>
    <row r="143" spans="1:6" ht="16.149999999999999" x14ac:dyDescent="0.3">
      <c r="A143" s="1">
        <v>43523</v>
      </c>
      <c r="B143">
        <f>SUMIFS(原始!$C:$C,原始!$A:$A,pest種!$A$141,原始!$B:$B,pest種!$A143,原始!$G:$G,pest種!B$1)</f>
        <v>0</v>
      </c>
      <c r="C143">
        <f>SUMIFS(原始!$C:$C,原始!$A:$A,pest種!$A$141,原始!$B:$B,pest種!$A143,原始!$G:$G,pest種!C$1)</f>
        <v>0</v>
      </c>
      <c r="D143">
        <f>SUMIFS(原始!$C:$C,原始!$A:$A,pest種!$A$141,原始!$B:$B,pest種!$A143,原始!$G:$G,pest種!D$1)</f>
        <v>0</v>
      </c>
      <c r="E143">
        <f>SUMIFS(原始!$C:$C,原始!$A:$A,pest種!$A$141,原始!$B:$B,pest種!$A143,原始!$G:$G,pest種!E$1)</f>
        <v>0</v>
      </c>
      <c r="F143">
        <f>SUMIFS(原始!$C:$C,原始!$A:$A,pest種!$A$141,原始!$B:$B,pest種!$A143,原始!$G:$G,pest種!F$1)</f>
        <v>0</v>
      </c>
    </row>
    <row r="144" spans="1:6" ht="16.149999999999999" x14ac:dyDescent="0.3">
      <c r="A144" s="1">
        <v>43538</v>
      </c>
      <c r="B144">
        <f>SUMIFS(原始!$C:$C,原始!$A:$A,pest種!$A$141,原始!$B:$B,pest種!$A144,原始!$G:$G,pest種!B$1)</f>
        <v>0</v>
      </c>
      <c r="C144">
        <f>SUMIFS(原始!$C:$C,原始!$A:$A,pest種!$A$141,原始!$B:$B,pest種!$A144,原始!$G:$G,pest種!C$1)</f>
        <v>0</v>
      </c>
      <c r="D144">
        <f>SUMIFS(原始!$C:$C,原始!$A:$A,pest種!$A$141,原始!$B:$B,pest種!$A144,原始!$G:$G,pest種!D$1)</f>
        <v>0</v>
      </c>
      <c r="E144">
        <f>SUMIFS(原始!$C:$C,原始!$A:$A,pest種!$A$141,原始!$B:$B,pest種!$A144,原始!$G:$G,pest種!E$1)</f>
        <v>0</v>
      </c>
      <c r="F144">
        <f>SUMIFS(原始!$C:$C,原始!$A:$A,pest種!$A$141,原始!$B:$B,pest種!$A144,原始!$G:$G,pest種!F$1)</f>
        <v>0</v>
      </c>
    </row>
    <row r="145" spans="1:6" ht="16.149999999999999" x14ac:dyDescent="0.3">
      <c r="A145" s="1">
        <v>43551</v>
      </c>
      <c r="B145">
        <f>SUMIFS(原始!$C:$C,原始!$A:$A,pest種!$A$141,原始!$B:$B,pest種!$A145,原始!$G:$G,pest種!B$1)</f>
        <v>0</v>
      </c>
      <c r="C145">
        <f>SUMIFS(原始!$C:$C,原始!$A:$A,pest種!$A$141,原始!$B:$B,pest種!$A145,原始!$G:$G,pest種!C$1)</f>
        <v>0</v>
      </c>
      <c r="D145">
        <f>SUMIFS(原始!$C:$C,原始!$A:$A,pest種!$A$141,原始!$B:$B,pest種!$A145,原始!$G:$G,pest種!D$1)</f>
        <v>0</v>
      </c>
      <c r="E145">
        <f>SUMIFS(原始!$C:$C,原始!$A:$A,pest種!$A$141,原始!$B:$B,pest種!$A145,原始!$G:$G,pest種!E$1)</f>
        <v>0</v>
      </c>
      <c r="F145">
        <f>SUMIFS(原始!$C:$C,原始!$A:$A,pest種!$A$141,原始!$B:$B,pest種!$A145,原始!$G:$G,pest種!F$1)</f>
        <v>0</v>
      </c>
    </row>
    <row r="146" spans="1:6" ht="16.149999999999999" x14ac:dyDescent="0.3">
      <c r="A146" s="1">
        <v>43566</v>
      </c>
      <c r="B146">
        <f>SUMIFS(原始!$C:$C,原始!$A:$A,pest種!$A$141,原始!$B:$B,pest種!$A146,原始!$G:$G,pest種!B$1)</f>
        <v>0</v>
      </c>
      <c r="C146">
        <f>SUMIFS(原始!$C:$C,原始!$A:$A,pest種!$A$141,原始!$B:$B,pest種!$A146,原始!$G:$G,pest種!C$1)</f>
        <v>0</v>
      </c>
      <c r="D146">
        <f>SUMIFS(原始!$C:$C,原始!$A:$A,pest種!$A$141,原始!$B:$B,pest種!$A146,原始!$G:$G,pest種!D$1)</f>
        <v>0</v>
      </c>
      <c r="E146">
        <f>SUMIFS(原始!$C:$C,原始!$A:$A,pest種!$A$141,原始!$B:$B,pest種!$A146,原始!$G:$G,pest種!E$1)</f>
        <v>2</v>
      </c>
      <c r="F146">
        <f>SUMIFS(原始!$C:$C,原始!$A:$A,pest種!$A$141,原始!$B:$B,pest種!$A146,原始!$G:$G,pest種!F$1)</f>
        <v>0</v>
      </c>
    </row>
    <row r="147" spans="1:6" ht="16.149999999999999" x14ac:dyDescent="0.3">
      <c r="A147" s="1">
        <v>43582</v>
      </c>
      <c r="B147">
        <f>SUMIFS(原始!$C:$C,原始!$A:$A,pest種!$A$141,原始!$B:$B,pest種!$A147,原始!$G:$G,pest種!B$1)</f>
        <v>0</v>
      </c>
      <c r="C147">
        <f>SUMIFS(原始!$C:$C,原始!$A:$A,pest種!$A$141,原始!$B:$B,pest種!$A147,原始!$G:$G,pest種!C$1)</f>
        <v>0</v>
      </c>
      <c r="D147">
        <f>SUMIFS(原始!$C:$C,原始!$A:$A,pest種!$A$141,原始!$B:$B,pest種!$A147,原始!$G:$G,pest種!D$1)</f>
        <v>0</v>
      </c>
      <c r="E147">
        <f>SUMIFS(原始!$C:$C,原始!$A:$A,pest種!$A$141,原始!$B:$B,pest種!$A147,原始!$G:$G,pest種!E$1)</f>
        <v>1</v>
      </c>
      <c r="F147">
        <f>SUMIFS(原始!$C:$C,原始!$A:$A,pest種!$A$141,原始!$B:$B,pest種!$A147,原始!$G:$G,pest種!F$1)</f>
        <v>0</v>
      </c>
    </row>
    <row r="148" spans="1:6" ht="16.149999999999999" x14ac:dyDescent="0.3">
      <c r="A148" s="1">
        <v>43595</v>
      </c>
      <c r="B148">
        <f>SUMIFS(原始!$C:$C,原始!$A:$A,pest種!$A$141,原始!$B:$B,pest種!$A148,原始!$G:$G,pest種!B$1)</f>
        <v>2</v>
      </c>
      <c r="C148">
        <f>SUMIFS(原始!$C:$C,原始!$A:$A,pest種!$A$141,原始!$B:$B,pest種!$A148,原始!$G:$G,pest種!C$1)</f>
        <v>0</v>
      </c>
      <c r="D148">
        <f>SUMIFS(原始!$C:$C,原始!$A:$A,pest種!$A$141,原始!$B:$B,pest種!$A148,原始!$G:$G,pest種!D$1)</f>
        <v>4</v>
      </c>
      <c r="E148">
        <f>SUMIFS(原始!$C:$C,原始!$A:$A,pest種!$A$141,原始!$B:$B,pest種!$A148,原始!$G:$G,pest種!E$1)</f>
        <v>1</v>
      </c>
      <c r="F148">
        <f>SUMIFS(原始!$C:$C,原始!$A:$A,pest種!$A$141,原始!$B:$B,pest種!$A148,原始!$G:$G,pest種!F$1)</f>
        <v>0</v>
      </c>
    </row>
    <row r="149" spans="1:6" ht="16.149999999999999" x14ac:dyDescent="0.3">
      <c r="A149" s="1">
        <v>43613</v>
      </c>
      <c r="B149">
        <f>SUMIFS(原始!$C:$C,原始!$A:$A,pest種!$A$141,原始!$B:$B,pest種!$A149,原始!$G:$G,pest種!B$1)</f>
        <v>8</v>
      </c>
      <c r="C149">
        <f>SUMIFS(原始!$C:$C,原始!$A:$A,pest種!$A$141,原始!$B:$B,pest種!$A149,原始!$G:$G,pest種!C$1)</f>
        <v>0</v>
      </c>
      <c r="D149">
        <f>SUMIFS(原始!$C:$C,原始!$A:$A,pest種!$A$141,原始!$B:$B,pest種!$A149,原始!$G:$G,pest種!D$1)</f>
        <v>2</v>
      </c>
      <c r="E149">
        <f>SUMIFS(原始!$C:$C,原始!$A:$A,pest種!$A$141,原始!$B:$B,pest種!$A149,原始!$G:$G,pest種!E$1)</f>
        <v>0</v>
      </c>
      <c r="F149">
        <f>SUMIFS(原始!$C:$C,原始!$A:$A,pest種!$A$141,原始!$B:$B,pest種!$A149,原始!$G:$G,pest種!F$1)</f>
        <v>0</v>
      </c>
    </row>
    <row r="151" spans="1:6" x14ac:dyDescent="0.25">
      <c r="A151" t="s">
        <v>366</v>
      </c>
      <c r="B151" t="s">
        <v>68</v>
      </c>
      <c r="C151" t="s">
        <v>443</v>
      </c>
      <c r="D151" t="s">
        <v>444</v>
      </c>
      <c r="E151" t="s">
        <v>447</v>
      </c>
      <c r="F151" t="s">
        <v>438</v>
      </c>
    </row>
    <row r="152" spans="1:6" ht="16.149999999999999" x14ac:dyDescent="0.3">
      <c r="A152" s="1">
        <v>43510</v>
      </c>
      <c r="B152">
        <f>SUMIFS(原始!$C:$C,原始!$A:$A,pest種!$A$151,原始!$B:$B,pest種!$A152,原始!$G:$G,pest種!B$1)</f>
        <v>0</v>
      </c>
      <c r="C152">
        <f>SUMIFS(原始!$C:$C,原始!$A:$A,pest種!$A$151,原始!$B:$B,pest種!$A152,原始!$G:$G,pest種!C$1)</f>
        <v>0</v>
      </c>
      <c r="D152">
        <f>SUMIFS(原始!$C:$C,原始!$A:$A,pest種!$A$151,原始!$B:$B,pest種!$A152,原始!$G:$G,pest種!D$1)</f>
        <v>0</v>
      </c>
      <c r="E152">
        <f>SUMIFS(原始!$C:$C,原始!$A:$A,pest種!$A$151,原始!$B:$B,pest種!$A152,原始!$G:$G,pest種!E$1)</f>
        <v>0</v>
      </c>
      <c r="F152">
        <f>SUMIFS(原始!$C:$C,原始!$A:$A,pest種!$A$151,原始!$B:$B,pest種!$A152,原始!$G:$G,pest種!F$1)</f>
        <v>0</v>
      </c>
    </row>
    <row r="153" spans="1:6" x14ac:dyDescent="0.25">
      <c r="A153" s="1">
        <v>43523</v>
      </c>
      <c r="B153">
        <f>SUMIFS(原始!$C:$C,原始!$A:$A,pest種!$A$151,原始!$B:$B,pest種!$A153,原始!$G:$G,pest種!B$1)</f>
        <v>0</v>
      </c>
      <c r="C153">
        <f>SUMIFS(原始!$C:$C,原始!$A:$A,pest種!$A$151,原始!$B:$B,pest種!$A153,原始!$G:$G,pest種!C$1)</f>
        <v>0</v>
      </c>
      <c r="D153">
        <f>SUMIFS(原始!$C:$C,原始!$A:$A,pest種!$A$151,原始!$B:$B,pest種!$A153,原始!$G:$G,pest種!D$1)</f>
        <v>0</v>
      </c>
      <c r="E153">
        <f>SUMIFS(原始!$C:$C,原始!$A:$A,pest種!$A$151,原始!$B:$B,pest種!$A153,原始!$G:$G,pest種!E$1)</f>
        <v>0</v>
      </c>
      <c r="F153">
        <f>SUMIFS(原始!$C:$C,原始!$A:$A,pest種!$A$151,原始!$B:$B,pest種!$A153,原始!$G:$G,pest種!F$1)</f>
        <v>0</v>
      </c>
    </row>
    <row r="154" spans="1:6" x14ac:dyDescent="0.25">
      <c r="A154" s="1">
        <v>43538</v>
      </c>
      <c r="B154">
        <f>SUMIFS(原始!$C:$C,原始!$A:$A,pest種!$A$151,原始!$B:$B,pest種!$A154,原始!$G:$G,pest種!B$1)</f>
        <v>0</v>
      </c>
      <c r="C154">
        <f>SUMIFS(原始!$C:$C,原始!$A:$A,pest種!$A$151,原始!$B:$B,pest種!$A154,原始!$G:$G,pest種!C$1)</f>
        <v>0</v>
      </c>
      <c r="D154">
        <f>SUMIFS(原始!$C:$C,原始!$A:$A,pest種!$A$151,原始!$B:$B,pest種!$A154,原始!$G:$G,pest種!D$1)</f>
        <v>0</v>
      </c>
      <c r="E154">
        <f>SUMIFS(原始!$C:$C,原始!$A:$A,pest種!$A$151,原始!$B:$B,pest種!$A154,原始!$G:$G,pest種!E$1)</f>
        <v>0</v>
      </c>
      <c r="F154">
        <f>SUMIFS(原始!$C:$C,原始!$A:$A,pest種!$A$151,原始!$B:$B,pest種!$A154,原始!$G:$G,pest種!F$1)</f>
        <v>0</v>
      </c>
    </row>
    <row r="155" spans="1:6" x14ac:dyDescent="0.25">
      <c r="A155" s="1">
        <v>43551</v>
      </c>
      <c r="B155">
        <f>SUMIFS(原始!$C:$C,原始!$A:$A,pest種!$A$151,原始!$B:$B,pest種!$A155,原始!$G:$G,pest種!B$1)</f>
        <v>0</v>
      </c>
      <c r="C155">
        <f>SUMIFS(原始!$C:$C,原始!$A:$A,pest種!$A$151,原始!$B:$B,pest種!$A155,原始!$G:$G,pest種!C$1)</f>
        <v>0</v>
      </c>
      <c r="D155">
        <f>SUMIFS(原始!$C:$C,原始!$A:$A,pest種!$A$151,原始!$B:$B,pest種!$A155,原始!$G:$G,pest種!D$1)</f>
        <v>0</v>
      </c>
      <c r="E155">
        <f>SUMIFS(原始!$C:$C,原始!$A:$A,pest種!$A$151,原始!$B:$B,pest種!$A155,原始!$G:$G,pest種!E$1)</f>
        <v>0</v>
      </c>
      <c r="F155">
        <f>SUMIFS(原始!$C:$C,原始!$A:$A,pest種!$A$151,原始!$B:$B,pest種!$A155,原始!$G:$G,pest種!F$1)</f>
        <v>0</v>
      </c>
    </row>
    <row r="156" spans="1:6" x14ac:dyDescent="0.25">
      <c r="A156" s="1">
        <v>43566</v>
      </c>
      <c r="B156">
        <f>SUMIFS(原始!$C:$C,原始!$A:$A,pest種!$A$151,原始!$B:$B,pest種!$A156,原始!$G:$G,pest種!B$1)</f>
        <v>0</v>
      </c>
      <c r="C156">
        <f>SUMIFS(原始!$C:$C,原始!$A:$A,pest種!$A$151,原始!$B:$B,pest種!$A156,原始!$G:$G,pest種!C$1)</f>
        <v>0</v>
      </c>
      <c r="D156">
        <f>SUMIFS(原始!$C:$C,原始!$A:$A,pest種!$A$151,原始!$B:$B,pest種!$A156,原始!$G:$G,pest種!D$1)</f>
        <v>0</v>
      </c>
      <c r="E156">
        <f>SUMIFS(原始!$C:$C,原始!$A:$A,pest種!$A$151,原始!$B:$B,pest種!$A156,原始!$G:$G,pest種!E$1)</f>
        <v>0</v>
      </c>
      <c r="F156">
        <f>SUMIFS(原始!$C:$C,原始!$A:$A,pest種!$A$151,原始!$B:$B,pest種!$A156,原始!$G:$G,pest種!F$1)</f>
        <v>0</v>
      </c>
    </row>
    <row r="157" spans="1:6" x14ac:dyDescent="0.25">
      <c r="A157" s="1">
        <v>43582</v>
      </c>
      <c r="B157">
        <f>SUMIFS(原始!$C:$C,原始!$A:$A,pest種!$A$151,原始!$B:$B,pest種!$A157,原始!$G:$G,pest種!B$1)</f>
        <v>0</v>
      </c>
      <c r="C157">
        <f>SUMIFS(原始!$C:$C,原始!$A:$A,pest種!$A$151,原始!$B:$B,pest種!$A157,原始!$G:$G,pest種!C$1)</f>
        <v>0</v>
      </c>
      <c r="D157">
        <f>SUMIFS(原始!$C:$C,原始!$A:$A,pest種!$A$151,原始!$B:$B,pest種!$A157,原始!$G:$G,pest種!D$1)</f>
        <v>0</v>
      </c>
      <c r="E157">
        <f>SUMIFS(原始!$C:$C,原始!$A:$A,pest種!$A$151,原始!$B:$B,pest種!$A157,原始!$G:$G,pest種!E$1)</f>
        <v>0</v>
      </c>
      <c r="F157">
        <f>SUMIFS(原始!$C:$C,原始!$A:$A,pest種!$A$151,原始!$B:$B,pest種!$A157,原始!$G:$G,pest種!F$1)</f>
        <v>0</v>
      </c>
    </row>
    <row r="158" spans="1:6" x14ac:dyDescent="0.25">
      <c r="A158" s="1">
        <v>43595</v>
      </c>
      <c r="B158">
        <f>SUMIFS(原始!$C:$C,原始!$A:$A,pest種!$A$151,原始!$B:$B,pest種!$A158,原始!$G:$G,pest種!B$1)</f>
        <v>0</v>
      </c>
      <c r="C158">
        <f>SUMIFS(原始!$C:$C,原始!$A:$A,pest種!$A$151,原始!$B:$B,pest種!$A158,原始!$G:$G,pest種!C$1)</f>
        <v>0</v>
      </c>
      <c r="D158">
        <f>SUMIFS(原始!$C:$C,原始!$A:$A,pest種!$A$151,原始!$B:$B,pest種!$A158,原始!$G:$G,pest種!D$1)</f>
        <v>0</v>
      </c>
      <c r="E158">
        <f>SUMIFS(原始!$C:$C,原始!$A:$A,pest種!$A$151,原始!$B:$B,pest種!$A158,原始!$G:$G,pest種!E$1)</f>
        <v>0</v>
      </c>
      <c r="F158">
        <f>SUMIFS(原始!$C:$C,原始!$A:$A,pest種!$A$151,原始!$B:$B,pest種!$A158,原始!$G:$G,pest種!F$1)</f>
        <v>0</v>
      </c>
    </row>
    <row r="159" spans="1:6" x14ac:dyDescent="0.25">
      <c r="A159" s="1">
        <v>43613</v>
      </c>
      <c r="B159">
        <f>SUMIFS(原始!$C:$C,原始!$A:$A,pest種!$A$151,原始!$B:$B,pest種!$A159,原始!$G:$G,pest種!B$1)</f>
        <v>0</v>
      </c>
      <c r="C159">
        <f>SUMIFS(原始!$C:$C,原始!$A:$A,pest種!$A$151,原始!$B:$B,pest種!$A159,原始!$G:$G,pest種!C$1)</f>
        <v>0</v>
      </c>
      <c r="D159">
        <f>SUMIFS(原始!$C:$C,原始!$A:$A,pest種!$A$151,原始!$B:$B,pest種!$A159,原始!$G:$G,pest種!D$1)</f>
        <v>0</v>
      </c>
      <c r="E159">
        <f>SUMIFS(原始!$C:$C,原始!$A:$A,pest種!$A$151,原始!$B:$B,pest種!$A159,原始!$G:$G,pest種!E$1)</f>
        <v>7</v>
      </c>
      <c r="F159">
        <f>SUMIFS(原始!$C:$C,原始!$A:$A,pest種!$A$151,原始!$B:$B,pest種!$A159,原始!$G:$G,pest種!F$1)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sqref="A1:A1048576"/>
    </sheetView>
  </sheetViews>
  <sheetFormatPr defaultRowHeight="16.5" x14ac:dyDescent="0.25"/>
  <sheetData>
    <row r="1" spans="1:6" x14ac:dyDescent="0.25">
      <c r="A1" t="s">
        <v>529</v>
      </c>
    </row>
    <row r="2" spans="1:6" x14ac:dyDescent="0.25">
      <c r="A2" t="s">
        <v>441</v>
      </c>
      <c r="B2" t="s">
        <v>489</v>
      </c>
      <c r="C2" t="s">
        <v>490</v>
      </c>
      <c r="D2" t="s">
        <v>115</v>
      </c>
      <c r="E2" t="s">
        <v>491</v>
      </c>
      <c r="F2" t="s">
        <v>492</v>
      </c>
    </row>
    <row r="3" spans="1:6" ht="16.149999999999999" x14ac:dyDescent="0.3">
      <c r="A3" s="1">
        <v>43537</v>
      </c>
      <c r="B3">
        <f>SUMIFS(原始!$C:$C,原始!$A:$A,pest!$A$2,原始!$B:$B,pest!$A3,原始!$F:$F,pest!$A$1,原始!$I:$I,pest!B$2)</f>
        <v>0</v>
      </c>
      <c r="C3">
        <f>SUMIFS(原始!$C:$C,原始!$A:$A,pest!$A$2,原始!$B:$B,pest!$A3,原始!$F:$F,pest!$A$1,原始!$I:$I,pest!C$2)</f>
        <v>0</v>
      </c>
      <c r="D3">
        <f>SUMIFS(原始!$C:$C,原始!$A:$A,pest!$A$2,原始!$B:$B,pest!$A3,原始!$F:$F,pest!$A$1,原始!$I:$I,pest!D$2)</f>
        <v>0</v>
      </c>
      <c r="E3">
        <f>SUMIFS(原始!$C:$C,原始!$A:$A,pest!$A$2,原始!$B:$B,pest!$A3,原始!$F:$F,pest!$A$1,原始!$I:$I,pest!E$2)</f>
        <v>0</v>
      </c>
      <c r="F3">
        <f>SUMIFS(原始!$C:$C,原始!$A:$A,pest!$A$2,原始!$B:$B,pest!$A3,原始!$F:$F,pest!$A$1,原始!$I:$I,pest!F$2)</f>
        <v>0</v>
      </c>
    </row>
    <row r="4" spans="1:6" ht="16.149999999999999" x14ac:dyDescent="0.3">
      <c r="A4" s="1">
        <v>43551</v>
      </c>
      <c r="B4">
        <f>SUMIFS(原始!$C:$C,原始!$A:$A,pest!$A$2,原始!$B:$B,pest!$A4,原始!$F:$F,pest!$A$1,原始!$I:$I,pest!B$2)</f>
        <v>0</v>
      </c>
      <c r="C4">
        <f>SUMIFS(原始!$C:$C,原始!$A:$A,pest!$A$2,原始!$B:$B,pest!$A4,原始!$F:$F,pest!$A$1,原始!$I:$I,pest!C$2)</f>
        <v>0</v>
      </c>
      <c r="D4">
        <f>SUMIFS(原始!$C:$C,原始!$A:$A,pest!$A$2,原始!$B:$B,pest!$A4,原始!$F:$F,pest!$A$1,原始!$I:$I,pest!D$2)</f>
        <v>0</v>
      </c>
      <c r="E4">
        <f>SUMIFS(原始!$C:$C,原始!$A:$A,pest!$A$2,原始!$B:$B,pest!$A4,原始!$F:$F,pest!$A$1,原始!$I:$I,pest!E$2)</f>
        <v>0</v>
      </c>
      <c r="F4">
        <f>SUMIFS(原始!$C:$C,原始!$A:$A,pest!$A$2,原始!$B:$B,pest!$A4,原始!$F:$F,pest!$A$1,原始!$I:$I,pest!F$2)</f>
        <v>0</v>
      </c>
    </row>
    <row r="5" spans="1:6" ht="16.149999999999999" x14ac:dyDescent="0.3">
      <c r="A5" s="1">
        <v>43565</v>
      </c>
      <c r="B5">
        <f>SUMIFS(原始!$C:$C,原始!$A:$A,pest!$A$2,原始!$B:$B,pest!$A5,原始!$F:$F,pest!$A$1,原始!$I:$I,pest!B$2)</f>
        <v>2</v>
      </c>
      <c r="C5">
        <f>SUMIFS(原始!$C:$C,原始!$A:$A,pest!$A$2,原始!$B:$B,pest!$A5,原始!$F:$F,pest!$A$1,原始!$I:$I,pest!C$2)</f>
        <v>2</v>
      </c>
      <c r="D5">
        <f>SUMIFS(原始!$C:$C,原始!$A:$A,pest!$A$2,原始!$B:$B,pest!$A5,原始!$F:$F,pest!$A$1,原始!$I:$I,pest!D$2)</f>
        <v>0</v>
      </c>
      <c r="E5">
        <f>SUMIFS(原始!$C:$C,原始!$A:$A,pest!$A$2,原始!$B:$B,pest!$A5,原始!$F:$F,pest!$A$1,原始!$I:$I,pest!E$2)</f>
        <v>0</v>
      </c>
      <c r="F5">
        <f>SUMIFS(原始!$C:$C,原始!$A:$A,pest!$A$2,原始!$B:$B,pest!$A5,原始!$F:$F,pest!$A$1,原始!$I:$I,pest!F$2)</f>
        <v>0</v>
      </c>
    </row>
    <row r="6" spans="1:6" ht="16.149999999999999" x14ac:dyDescent="0.3">
      <c r="A6" s="1">
        <v>43579</v>
      </c>
      <c r="B6">
        <f>SUMIFS(原始!$C:$C,原始!$A:$A,pest!$A$2,原始!$B:$B,pest!$A6,原始!$F:$F,pest!$A$1,原始!$I:$I,pest!B$2)</f>
        <v>6</v>
      </c>
      <c r="C6">
        <f>SUMIFS(原始!$C:$C,原始!$A:$A,pest!$A$2,原始!$B:$B,pest!$A6,原始!$F:$F,pest!$A$1,原始!$I:$I,pest!C$2)</f>
        <v>12</v>
      </c>
      <c r="D6">
        <f>SUMIFS(原始!$C:$C,原始!$A:$A,pest!$A$2,原始!$B:$B,pest!$A6,原始!$F:$F,pest!$A$1,原始!$I:$I,pest!D$2)</f>
        <v>0</v>
      </c>
      <c r="E6">
        <f>SUMIFS(原始!$C:$C,原始!$A:$A,pest!$A$2,原始!$B:$B,pest!$A6,原始!$F:$F,pest!$A$1,原始!$I:$I,pest!E$2)</f>
        <v>0</v>
      </c>
      <c r="F6">
        <f>SUMIFS(原始!$C:$C,原始!$A:$A,pest!$A$2,原始!$B:$B,pest!$A6,原始!$F:$F,pest!$A$1,原始!$I:$I,pest!F$2)</f>
        <v>1</v>
      </c>
    </row>
    <row r="7" spans="1:6" ht="16.149999999999999" x14ac:dyDescent="0.3">
      <c r="A7" s="1">
        <v>43600</v>
      </c>
      <c r="B7">
        <f>SUMIFS(原始!$C:$C,原始!$A:$A,pest!$A$2,原始!$B:$B,pest!$A7,原始!$F:$F,pest!$A$1,原始!$I:$I,pest!B$2)</f>
        <v>1</v>
      </c>
      <c r="C7">
        <f>SUMIFS(原始!$C:$C,原始!$A:$A,pest!$A$2,原始!$B:$B,pest!$A7,原始!$F:$F,pest!$A$1,原始!$I:$I,pest!C$2)</f>
        <v>6</v>
      </c>
      <c r="D7">
        <f>SUMIFS(原始!$C:$C,原始!$A:$A,pest!$A$2,原始!$B:$B,pest!$A7,原始!$F:$F,pest!$A$1,原始!$I:$I,pest!D$2)</f>
        <v>0</v>
      </c>
      <c r="E7">
        <f>SUMIFS(原始!$C:$C,原始!$A:$A,pest!$A$2,原始!$B:$B,pest!$A7,原始!$F:$F,pest!$A$1,原始!$I:$I,pest!E$2)</f>
        <v>26</v>
      </c>
      <c r="F7">
        <f>SUMIFS(原始!$C:$C,原始!$A:$A,pest!$A$2,原始!$B:$B,pest!$A7,原始!$F:$F,pest!$A$1,原始!$I:$I,pest!F$2)</f>
        <v>1</v>
      </c>
    </row>
    <row r="8" spans="1:6" ht="16.149999999999999" x14ac:dyDescent="0.3">
      <c r="A8" s="1">
        <v>43616</v>
      </c>
      <c r="B8">
        <f>SUMIFS(原始!$C:$C,原始!$A:$A,pest!$A$2,原始!$B:$B,pest!$A8,原始!$F:$F,pest!$A$1,原始!$I:$I,pest!B$2)</f>
        <v>2</v>
      </c>
      <c r="C8">
        <f>SUMIFS(原始!$C:$C,原始!$A:$A,pest!$A$2,原始!$B:$B,pest!$A8,原始!$F:$F,pest!$A$1,原始!$I:$I,pest!C$2)</f>
        <v>8</v>
      </c>
      <c r="D8">
        <f>SUMIFS(原始!$C:$C,原始!$A:$A,pest!$A$2,原始!$B:$B,pest!$A8,原始!$F:$F,pest!$A$1,原始!$I:$I,pest!D$2)</f>
        <v>0</v>
      </c>
      <c r="E8">
        <f>SUMIFS(原始!$C:$C,原始!$A:$A,pest!$A$2,原始!$B:$B,pest!$A8,原始!$F:$F,pest!$A$1,原始!$I:$I,pest!E$2)</f>
        <v>17</v>
      </c>
      <c r="F8">
        <f>SUMIFS(原始!$C:$C,原始!$A:$A,pest!$A$2,原始!$B:$B,pest!$A8,原始!$F:$F,pest!$A$1,原始!$I:$I,pest!F$2)</f>
        <v>1</v>
      </c>
    </row>
    <row r="9" spans="1:6" ht="16.149999999999999" x14ac:dyDescent="0.3">
      <c r="A9" s="1">
        <v>43633</v>
      </c>
      <c r="B9">
        <f>SUMIFS(原始!$C:$C,原始!$A:$A,pest!$A$2,原始!$B:$B,pest!$A9,原始!$F:$F,pest!$A$1,原始!$I:$I,pest!B$2)</f>
        <v>2</v>
      </c>
      <c r="C9">
        <f>SUMIFS(原始!$C:$C,原始!$A:$A,pest!$A$2,原始!$B:$B,pest!$A9,原始!$F:$F,pest!$A$1,原始!$I:$I,pest!C$2)</f>
        <v>5</v>
      </c>
      <c r="D9">
        <f>SUMIFS(原始!$C:$C,原始!$A:$A,pest!$A$2,原始!$B:$B,pest!$A9,原始!$F:$F,pest!$A$1,原始!$I:$I,pest!D$2)</f>
        <v>6</v>
      </c>
      <c r="E9">
        <f>SUMIFS(原始!$C:$C,原始!$A:$A,pest!$A$2,原始!$B:$B,pest!$A9,原始!$F:$F,pest!$A$1,原始!$I:$I,pest!E$2)</f>
        <v>0</v>
      </c>
      <c r="F9">
        <f>SUMIFS(原始!$C:$C,原始!$A:$A,pest!$A$2,原始!$B:$B,pest!$A9,原始!$F:$F,pest!$A$1,原始!$I:$I,pest!F$2)</f>
        <v>2</v>
      </c>
    </row>
    <row r="10" spans="1:6" ht="16.149999999999999" x14ac:dyDescent="0.3">
      <c r="A10" s="1">
        <v>43642</v>
      </c>
      <c r="B10">
        <f>SUMIFS(原始!$C:$C,原始!$A:$A,pest!$A$2,原始!$B:$B,pest!$A10,原始!$F:$F,pest!$A$1,原始!$I:$I,pest!B$2)</f>
        <v>20</v>
      </c>
      <c r="C10">
        <f>SUMIFS(原始!$C:$C,原始!$A:$A,pest!$A$2,原始!$B:$B,pest!$A10,原始!$F:$F,pest!$A$1,原始!$I:$I,pest!C$2)</f>
        <v>16</v>
      </c>
      <c r="D10">
        <f>SUMIFS(原始!$C:$C,原始!$A:$A,pest!$A$2,原始!$B:$B,pest!$A10,原始!$F:$F,pest!$A$1,原始!$I:$I,pest!D$2)</f>
        <v>3</v>
      </c>
      <c r="E10">
        <f>SUMIFS(原始!$C:$C,原始!$A:$A,pest!$A$2,原始!$B:$B,pest!$A10,原始!$F:$F,pest!$A$1,原始!$I:$I,pest!E$2)</f>
        <v>0</v>
      </c>
      <c r="F10">
        <f>SUMIFS(原始!$C:$C,原始!$A:$A,pest!$A$2,原始!$B:$B,pest!$A10,原始!$F:$F,pest!$A$1,原始!$I:$I,pest!F$2)</f>
        <v>2</v>
      </c>
    </row>
    <row r="12" spans="1:6" x14ac:dyDescent="0.25">
      <c r="A12" t="s">
        <v>222</v>
      </c>
      <c r="B12" t="s">
        <v>493</v>
      </c>
      <c r="C12" t="s">
        <v>494</v>
      </c>
      <c r="D12" t="s">
        <v>495</v>
      </c>
      <c r="E12" t="s">
        <v>496</v>
      </c>
      <c r="F12" t="s">
        <v>497</v>
      </c>
    </row>
    <row r="13" spans="1:6" ht="16.149999999999999" x14ac:dyDescent="0.3">
      <c r="A13" s="1">
        <v>43537</v>
      </c>
      <c r="B13">
        <f>SUMIFS(原始!$C:$C,原始!$A:$A,pest!$A$12,原始!$B:$B,pest!$A13,原始!$F:$F,pest!$A$1,原始!$I:$I,pest!B$2)</f>
        <v>1</v>
      </c>
      <c r="C13">
        <f>SUMIFS(原始!$C:$C,原始!$A:$A,pest!$A$12,原始!$B:$B,pest!$A13,原始!$F:$F,pest!$A$1,原始!$I:$I,pest!C$2)</f>
        <v>0</v>
      </c>
      <c r="D13">
        <f>SUMIFS(原始!$C:$C,原始!$A:$A,pest!$A$12,原始!$B:$B,pest!$A13,原始!$F:$F,pest!$A$1,原始!$I:$I,pest!D$2)</f>
        <v>0</v>
      </c>
      <c r="E13">
        <f>SUMIFS(原始!$C:$C,原始!$A:$A,pest!$A$12,原始!$B:$B,pest!$A13,原始!$F:$F,pest!$A$1,原始!$I:$I,pest!E$2)</f>
        <v>0</v>
      </c>
      <c r="F13">
        <f>SUMIFS(原始!$C:$C,原始!$A:$A,pest!$A$12,原始!$B:$B,pest!$A13,原始!$F:$F,pest!$A$1,原始!$I:$I,pest!F$2)</f>
        <v>0</v>
      </c>
    </row>
    <row r="14" spans="1:6" ht="16.149999999999999" x14ac:dyDescent="0.3">
      <c r="A14" s="1">
        <v>43551</v>
      </c>
      <c r="B14">
        <f>SUMIFS(原始!$C:$C,原始!$A:$A,pest!$A$12,原始!$B:$B,pest!$A14,原始!$F:$F,pest!$A$1,原始!$I:$I,pest!B$2)</f>
        <v>3</v>
      </c>
      <c r="C14">
        <f>SUMIFS(原始!$C:$C,原始!$A:$A,pest!$A$12,原始!$B:$B,pest!$A14,原始!$F:$F,pest!$A$1,原始!$I:$I,pest!C$2)</f>
        <v>1</v>
      </c>
      <c r="D14">
        <f>SUMIFS(原始!$C:$C,原始!$A:$A,pest!$A$12,原始!$B:$B,pest!$A14,原始!$F:$F,pest!$A$1,原始!$I:$I,pest!D$2)</f>
        <v>0</v>
      </c>
      <c r="E14">
        <f>SUMIFS(原始!$C:$C,原始!$A:$A,pest!$A$12,原始!$B:$B,pest!$A14,原始!$F:$F,pest!$A$1,原始!$I:$I,pest!E$2)</f>
        <v>0</v>
      </c>
      <c r="F14">
        <f>SUMIFS(原始!$C:$C,原始!$A:$A,pest!$A$12,原始!$B:$B,pest!$A14,原始!$F:$F,pest!$A$1,原始!$I:$I,pest!F$2)</f>
        <v>0</v>
      </c>
    </row>
    <row r="15" spans="1:6" ht="16.149999999999999" x14ac:dyDescent="0.3">
      <c r="A15" s="1">
        <v>43565</v>
      </c>
      <c r="B15">
        <f>SUMIFS(原始!$C:$C,原始!$A:$A,pest!$A$12,原始!$B:$B,pest!$A15,原始!$F:$F,pest!$A$1,原始!$I:$I,pest!B$2)</f>
        <v>4</v>
      </c>
      <c r="C15">
        <f>SUMIFS(原始!$C:$C,原始!$A:$A,pest!$A$12,原始!$B:$B,pest!$A15,原始!$F:$F,pest!$A$1,原始!$I:$I,pest!C$2)</f>
        <v>5</v>
      </c>
      <c r="D15">
        <f>SUMIFS(原始!$C:$C,原始!$A:$A,pest!$A$12,原始!$B:$B,pest!$A15,原始!$F:$F,pest!$A$1,原始!$I:$I,pest!D$2)</f>
        <v>0</v>
      </c>
      <c r="E15">
        <f>SUMIFS(原始!$C:$C,原始!$A:$A,pest!$A$12,原始!$B:$B,pest!$A15,原始!$F:$F,pest!$A$1,原始!$I:$I,pest!E$2)</f>
        <v>0</v>
      </c>
      <c r="F15">
        <f>SUMIFS(原始!$C:$C,原始!$A:$A,pest!$A$12,原始!$B:$B,pest!$A15,原始!$F:$F,pest!$A$1,原始!$I:$I,pest!F$2)</f>
        <v>0</v>
      </c>
    </row>
    <row r="16" spans="1:6" ht="16.149999999999999" x14ac:dyDescent="0.3">
      <c r="A16" s="1">
        <v>43579</v>
      </c>
      <c r="B16">
        <f>SUMIFS(原始!$C:$C,原始!$A:$A,pest!$A$12,原始!$B:$B,pest!$A16,原始!$F:$F,pest!$A$1,原始!$I:$I,pest!B$2)</f>
        <v>15</v>
      </c>
      <c r="C16">
        <f>SUMIFS(原始!$C:$C,原始!$A:$A,pest!$A$12,原始!$B:$B,pest!$A16,原始!$F:$F,pest!$A$1,原始!$I:$I,pest!C$2)</f>
        <v>26</v>
      </c>
      <c r="D16">
        <f>SUMIFS(原始!$C:$C,原始!$A:$A,pest!$A$12,原始!$B:$B,pest!$A16,原始!$F:$F,pest!$A$1,原始!$I:$I,pest!D$2)</f>
        <v>0</v>
      </c>
      <c r="E16">
        <f>SUMIFS(原始!$C:$C,原始!$A:$A,pest!$A$12,原始!$B:$B,pest!$A16,原始!$F:$F,pest!$A$1,原始!$I:$I,pest!E$2)</f>
        <v>1</v>
      </c>
      <c r="F16">
        <f>SUMIFS(原始!$C:$C,原始!$A:$A,pest!$A$12,原始!$B:$B,pest!$A16,原始!$F:$F,pest!$A$1,原始!$I:$I,pest!F$2)</f>
        <v>1</v>
      </c>
    </row>
    <row r="17" spans="1:6" ht="16.149999999999999" x14ac:dyDescent="0.3">
      <c r="A17" s="1">
        <v>43600</v>
      </c>
      <c r="B17">
        <f>SUMIFS(原始!$C:$C,原始!$A:$A,pest!$A$12,原始!$B:$B,pest!$A17,原始!$F:$F,pest!$A$1,原始!$I:$I,pest!B$2)</f>
        <v>48</v>
      </c>
      <c r="C17">
        <f>SUMIFS(原始!$C:$C,原始!$A:$A,pest!$A$12,原始!$B:$B,pest!$A17,原始!$F:$F,pest!$A$1,原始!$I:$I,pest!C$2)</f>
        <v>61</v>
      </c>
      <c r="D17">
        <f>SUMIFS(原始!$C:$C,原始!$A:$A,pest!$A$12,原始!$B:$B,pest!$A17,原始!$F:$F,pest!$A$1,原始!$I:$I,pest!D$2)</f>
        <v>0</v>
      </c>
      <c r="E17">
        <f>SUMIFS(原始!$C:$C,原始!$A:$A,pest!$A$12,原始!$B:$B,pest!$A17,原始!$F:$F,pest!$A$1,原始!$I:$I,pest!E$2)</f>
        <v>4</v>
      </c>
      <c r="F17">
        <f>SUMIFS(原始!$C:$C,原始!$A:$A,pest!$A$12,原始!$B:$B,pest!$A17,原始!$F:$F,pest!$A$1,原始!$I:$I,pest!F$2)</f>
        <v>2</v>
      </c>
    </row>
    <row r="18" spans="1:6" ht="16.149999999999999" x14ac:dyDescent="0.3">
      <c r="A18" s="1">
        <v>43616</v>
      </c>
      <c r="B18">
        <f>SUMIFS(原始!$C:$C,原始!$A:$A,pest!$A$12,原始!$B:$B,pest!$A18,原始!$F:$F,pest!$A$1,原始!$I:$I,pest!B$2)</f>
        <v>52</v>
      </c>
      <c r="C18">
        <f>SUMIFS(原始!$C:$C,原始!$A:$A,pest!$A$12,原始!$B:$B,pest!$A18,原始!$F:$F,pest!$A$1,原始!$I:$I,pest!C$2)</f>
        <v>11</v>
      </c>
      <c r="D18">
        <f>SUMIFS(原始!$C:$C,原始!$A:$A,pest!$A$12,原始!$B:$B,pest!$A18,原始!$F:$F,pest!$A$1,原始!$I:$I,pest!D$2)</f>
        <v>0</v>
      </c>
      <c r="E18">
        <f>SUMIFS(原始!$C:$C,原始!$A:$A,pest!$A$12,原始!$B:$B,pest!$A18,原始!$F:$F,pest!$A$1,原始!$I:$I,pest!E$2)</f>
        <v>1</v>
      </c>
      <c r="F18">
        <f>SUMIFS(原始!$C:$C,原始!$A:$A,pest!$A$12,原始!$B:$B,pest!$A18,原始!$F:$F,pest!$A$1,原始!$I:$I,pest!F$2)</f>
        <v>9</v>
      </c>
    </row>
    <row r="19" spans="1:6" ht="16.149999999999999" x14ac:dyDescent="0.3">
      <c r="A19" s="1">
        <v>43633</v>
      </c>
      <c r="B19">
        <f>SUMIFS(原始!$C:$C,原始!$A:$A,pest!$A$12,原始!$B:$B,pest!$A19,原始!$F:$F,pest!$A$1,原始!$I:$I,pest!B$2)</f>
        <v>185</v>
      </c>
      <c r="C19">
        <f>SUMIFS(原始!$C:$C,原始!$A:$A,pest!$A$12,原始!$B:$B,pest!$A19,原始!$F:$F,pest!$A$1,原始!$I:$I,pest!C$2)</f>
        <v>92</v>
      </c>
      <c r="D19">
        <f>SUMIFS(原始!$C:$C,原始!$A:$A,pest!$A$12,原始!$B:$B,pest!$A19,原始!$F:$F,pest!$A$1,原始!$I:$I,pest!D$2)</f>
        <v>20</v>
      </c>
      <c r="E19">
        <f>SUMIFS(原始!$C:$C,原始!$A:$A,pest!$A$12,原始!$B:$B,pest!$A19,原始!$F:$F,pest!$A$1,原始!$I:$I,pest!E$2)</f>
        <v>1</v>
      </c>
      <c r="F19">
        <f>SUMIFS(原始!$C:$C,原始!$A:$A,pest!$A$12,原始!$B:$B,pest!$A19,原始!$F:$F,pest!$A$1,原始!$I:$I,pest!F$2)</f>
        <v>14</v>
      </c>
    </row>
    <row r="20" spans="1:6" ht="16.149999999999999" x14ac:dyDescent="0.3">
      <c r="A20" s="1">
        <v>43642</v>
      </c>
      <c r="B20">
        <f>SUMIFS(原始!$C:$C,原始!$A:$A,pest!$A$12,原始!$B:$B,pest!$A20,原始!$F:$F,pest!$A$1,原始!$I:$I,pest!B$2)</f>
        <v>78</v>
      </c>
      <c r="C20">
        <f>SUMIFS(原始!$C:$C,原始!$A:$A,pest!$A$12,原始!$B:$B,pest!$A20,原始!$F:$F,pest!$A$1,原始!$I:$I,pest!C$2)</f>
        <v>1</v>
      </c>
      <c r="D20">
        <f>SUMIFS(原始!$C:$C,原始!$A:$A,pest!$A$12,原始!$B:$B,pest!$A20,原始!$F:$F,pest!$A$1,原始!$I:$I,pest!D$2)</f>
        <v>5</v>
      </c>
      <c r="E20">
        <f>SUMIFS(原始!$C:$C,原始!$A:$A,pest!$A$12,原始!$B:$B,pest!$A20,原始!$F:$F,pest!$A$1,原始!$I:$I,pest!E$2)</f>
        <v>0</v>
      </c>
      <c r="F20">
        <f>SUMIFS(原始!$C:$C,原始!$A:$A,pest!$A$12,原始!$B:$B,pest!$A20,原始!$F:$F,pest!$A$1,原始!$I:$I,pest!F$2)</f>
        <v>17</v>
      </c>
    </row>
    <row r="22" spans="1:6" x14ac:dyDescent="0.25">
      <c r="A22" t="s">
        <v>446</v>
      </c>
      <c r="B22" t="s">
        <v>310</v>
      </c>
      <c r="C22" t="s">
        <v>69</v>
      </c>
      <c r="D22" t="s">
        <v>115</v>
      </c>
      <c r="E22" t="s">
        <v>498</v>
      </c>
      <c r="F22" t="s">
        <v>100</v>
      </c>
    </row>
    <row r="23" spans="1:6" ht="16.149999999999999" x14ac:dyDescent="0.3">
      <c r="A23" s="11">
        <v>43537</v>
      </c>
      <c r="B23">
        <f>SUMIFS(原始!$C:$C,原始!$A:$A,pest!$A$22,原始!$B:$B,pest!$A23,原始!$F:$F,pest!$A$1,原始!$I:$I,pest!B$2)</f>
        <v>0</v>
      </c>
      <c r="C23">
        <f>SUMIFS(原始!$C:$C,原始!$A:$A,pest!$A$22,原始!$B:$B,pest!$A23,原始!$F:$F,pest!$A$1,原始!$I:$I,pest!C$2)</f>
        <v>0</v>
      </c>
      <c r="D23">
        <f>SUMIFS(原始!$C:$C,原始!$A:$A,pest!$A$22,原始!$B:$B,pest!$A23,原始!$F:$F,pest!$A$1,原始!$I:$I,pest!D$2)</f>
        <v>0</v>
      </c>
      <c r="E23">
        <f>SUMIFS(原始!$C:$C,原始!$A:$A,pest!$A$22,原始!$B:$B,pest!$A23,原始!$F:$F,pest!$A$1,原始!$I:$I,pest!E$2)</f>
        <v>0</v>
      </c>
      <c r="F23">
        <f>SUMIFS(原始!$C:$C,原始!$A:$A,pest!$A$22,原始!$B:$B,pest!$A23,原始!$F:$F,pest!$A$1,原始!$I:$I,pest!F$2)</f>
        <v>0</v>
      </c>
    </row>
    <row r="24" spans="1:6" ht="16.149999999999999" x14ac:dyDescent="0.3">
      <c r="A24" s="11">
        <v>43551</v>
      </c>
      <c r="B24">
        <f>SUMIFS(原始!$C:$C,原始!$A:$A,pest!$A$22,原始!$B:$B,pest!$A24,原始!$F:$F,pest!$A$1,原始!$I:$I,pest!B$2)</f>
        <v>0</v>
      </c>
      <c r="C24">
        <f>SUMIFS(原始!$C:$C,原始!$A:$A,pest!$A$22,原始!$B:$B,pest!$A24,原始!$F:$F,pest!$A$1,原始!$I:$I,pest!C$2)</f>
        <v>0</v>
      </c>
      <c r="D24">
        <f>SUMIFS(原始!$C:$C,原始!$A:$A,pest!$A$22,原始!$B:$B,pest!$A24,原始!$F:$F,pest!$A$1,原始!$I:$I,pest!D$2)</f>
        <v>0</v>
      </c>
      <c r="E24">
        <f>SUMIFS(原始!$C:$C,原始!$A:$A,pest!$A$22,原始!$B:$B,pest!$A24,原始!$F:$F,pest!$A$1,原始!$I:$I,pest!E$2)</f>
        <v>0</v>
      </c>
      <c r="F24">
        <f>SUMIFS(原始!$C:$C,原始!$A:$A,pest!$A$22,原始!$B:$B,pest!$A24,原始!$F:$F,pest!$A$1,原始!$I:$I,pest!F$2)</f>
        <v>0</v>
      </c>
    </row>
    <row r="25" spans="1:6" x14ac:dyDescent="0.25">
      <c r="A25" s="1">
        <v>43565</v>
      </c>
      <c r="B25">
        <f>SUMIFS(原始!$C:$C,原始!$A:$A,pest!$A$22,原始!$B:$B,pest!$A25,原始!$F:$F,pest!$A$1,原始!$I:$I,pest!B$2)</f>
        <v>0</v>
      </c>
      <c r="C25">
        <f>SUMIFS(原始!$C:$C,原始!$A:$A,pest!$A$22,原始!$B:$B,pest!$A25,原始!$F:$F,pest!$A$1,原始!$I:$I,pest!C$2)</f>
        <v>1</v>
      </c>
      <c r="D25">
        <f>SUMIFS(原始!$C:$C,原始!$A:$A,pest!$A$22,原始!$B:$B,pest!$A25,原始!$F:$F,pest!$A$1,原始!$I:$I,pest!D$2)</f>
        <v>0</v>
      </c>
      <c r="E25">
        <f>SUMIFS(原始!$C:$C,原始!$A:$A,pest!$A$22,原始!$B:$B,pest!$A25,原始!$F:$F,pest!$A$1,原始!$I:$I,pest!E$2)</f>
        <v>0</v>
      </c>
      <c r="F25">
        <f>SUMIFS(原始!$C:$C,原始!$A:$A,pest!$A$22,原始!$B:$B,pest!$A25,原始!$F:$F,pest!$A$1,原始!$I:$I,pest!F$2)</f>
        <v>0</v>
      </c>
    </row>
    <row r="26" spans="1:6" x14ac:dyDescent="0.25">
      <c r="A26" s="1">
        <v>43579</v>
      </c>
      <c r="B26">
        <f>SUMIFS(原始!$C:$C,原始!$A:$A,pest!$A$22,原始!$B:$B,pest!$A26,原始!$F:$F,pest!$A$1,原始!$I:$I,pest!B$2)</f>
        <v>5</v>
      </c>
      <c r="C26">
        <f>SUMIFS(原始!$C:$C,原始!$A:$A,pest!$A$22,原始!$B:$B,pest!$A26,原始!$F:$F,pest!$A$1,原始!$I:$I,pest!C$2)</f>
        <v>0</v>
      </c>
      <c r="D26">
        <f>SUMIFS(原始!$C:$C,原始!$A:$A,pest!$A$22,原始!$B:$B,pest!$A26,原始!$F:$F,pest!$A$1,原始!$I:$I,pest!D$2)</f>
        <v>0</v>
      </c>
      <c r="E26">
        <f>SUMIFS(原始!$C:$C,原始!$A:$A,pest!$A$22,原始!$B:$B,pest!$A26,原始!$F:$F,pest!$A$1,原始!$I:$I,pest!E$2)</f>
        <v>1</v>
      </c>
      <c r="F26">
        <f>SUMIFS(原始!$C:$C,原始!$A:$A,pest!$A$22,原始!$B:$B,pest!$A26,原始!$F:$F,pest!$A$1,原始!$I:$I,pest!F$2)</f>
        <v>0</v>
      </c>
    </row>
    <row r="27" spans="1:6" x14ac:dyDescent="0.25">
      <c r="A27" s="1">
        <v>43600</v>
      </c>
      <c r="B27">
        <f>SUMIFS(原始!$C:$C,原始!$A:$A,pest!$A$22,原始!$B:$B,pest!$A27,原始!$F:$F,pest!$A$1,原始!$I:$I,pest!B$2)</f>
        <v>16</v>
      </c>
      <c r="C27">
        <f>SUMIFS(原始!$C:$C,原始!$A:$A,pest!$A$22,原始!$B:$B,pest!$A27,原始!$F:$F,pest!$A$1,原始!$I:$I,pest!C$2)</f>
        <v>8</v>
      </c>
      <c r="D27">
        <f>SUMIFS(原始!$C:$C,原始!$A:$A,pest!$A$22,原始!$B:$B,pest!$A27,原始!$F:$F,pest!$A$1,原始!$I:$I,pest!D$2)</f>
        <v>0</v>
      </c>
      <c r="E27">
        <f>SUMIFS(原始!$C:$C,原始!$A:$A,pest!$A$22,原始!$B:$B,pest!$A27,原始!$F:$F,pest!$A$1,原始!$I:$I,pest!E$2)</f>
        <v>7</v>
      </c>
      <c r="F27">
        <f>SUMIFS(原始!$C:$C,原始!$A:$A,pest!$A$22,原始!$B:$B,pest!$A27,原始!$F:$F,pest!$A$1,原始!$I:$I,pest!F$2)</f>
        <v>0</v>
      </c>
    </row>
    <row r="28" spans="1:6" x14ac:dyDescent="0.25">
      <c r="A28" s="1">
        <v>43616</v>
      </c>
      <c r="B28">
        <f>SUMIFS(原始!$C:$C,原始!$A:$A,pest!$A$22,原始!$B:$B,pest!$A28,原始!$F:$F,pest!$A$1,原始!$I:$I,pest!B$2)</f>
        <v>44</v>
      </c>
      <c r="C28">
        <f>SUMIFS(原始!$C:$C,原始!$A:$A,pest!$A$22,原始!$B:$B,pest!$A28,原始!$F:$F,pest!$A$1,原始!$I:$I,pest!C$2)</f>
        <v>195</v>
      </c>
      <c r="D28">
        <f>SUMIFS(原始!$C:$C,原始!$A:$A,pest!$A$22,原始!$B:$B,pest!$A28,原始!$F:$F,pest!$A$1,原始!$I:$I,pest!D$2)</f>
        <v>0</v>
      </c>
      <c r="E28">
        <f>SUMIFS(原始!$C:$C,原始!$A:$A,pest!$A$22,原始!$B:$B,pest!$A28,原始!$F:$F,pest!$A$1,原始!$I:$I,pest!E$2)</f>
        <v>9</v>
      </c>
      <c r="F28">
        <f>SUMIFS(原始!$C:$C,原始!$A:$A,pest!$A$22,原始!$B:$B,pest!$A28,原始!$F:$F,pest!$A$1,原始!$I:$I,pest!F$2)</f>
        <v>0</v>
      </c>
    </row>
    <row r="29" spans="1:6" x14ac:dyDescent="0.25">
      <c r="A29" s="1">
        <v>43633</v>
      </c>
      <c r="B29">
        <f>SUMIFS(原始!$C:$C,原始!$A:$A,pest!$A$22,原始!$B:$B,pest!$A29,原始!$F:$F,pest!$A$1,原始!$I:$I,pest!B$2)</f>
        <v>3</v>
      </c>
      <c r="C29">
        <f>SUMIFS(原始!$C:$C,原始!$A:$A,pest!$A$22,原始!$B:$B,pest!$A29,原始!$F:$F,pest!$A$1,原始!$I:$I,pest!C$2)</f>
        <v>2</v>
      </c>
      <c r="D29">
        <f>SUMIFS(原始!$C:$C,原始!$A:$A,pest!$A$22,原始!$B:$B,pest!$A29,原始!$F:$F,pest!$A$1,原始!$I:$I,pest!D$2)</f>
        <v>14</v>
      </c>
      <c r="E29">
        <f>SUMIFS(原始!$C:$C,原始!$A:$A,pest!$A$22,原始!$B:$B,pest!$A29,原始!$F:$F,pest!$A$1,原始!$I:$I,pest!E$2)</f>
        <v>0</v>
      </c>
      <c r="F29">
        <f>SUMIFS(原始!$C:$C,原始!$A:$A,pest!$A$22,原始!$B:$B,pest!$A29,原始!$F:$F,pest!$A$1,原始!$I:$I,pest!F$2)</f>
        <v>3</v>
      </c>
    </row>
    <row r="30" spans="1:6" x14ac:dyDescent="0.25">
      <c r="A30" s="1">
        <v>43642</v>
      </c>
      <c r="B30">
        <f>SUMIFS(原始!$C:$C,原始!$A:$A,pest!$A$22,原始!$B:$B,pest!$A30,原始!$F:$F,pest!$A$1,原始!$I:$I,pest!B$2)</f>
        <v>8</v>
      </c>
      <c r="C30">
        <f>SUMIFS(原始!$C:$C,原始!$A:$A,pest!$A$22,原始!$B:$B,pest!$A30,原始!$F:$F,pest!$A$1,原始!$I:$I,pest!C$2)</f>
        <v>0</v>
      </c>
      <c r="D30">
        <f>SUMIFS(原始!$C:$C,原始!$A:$A,pest!$A$22,原始!$B:$B,pest!$A30,原始!$F:$F,pest!$A$1,原始!$I:$I,pest!D$2)</f>
        <v>4</v>
      </c>
      <c r="E30">
        <f>SUMIFS(原始!$C:$C,原始!$A:$A,pest!$A$22,原始!$B:$B,pest!$A30,原始!$F:$F,pest!$A$1,原始!$I:$I,pest!E$2)</f>
        <v>1</v>
      </c>
      <c r="F30">
        <f>SUMIFS(原始!$C:$C,原始!$A:$A,pest!$A$22,原始!$B:$B,pest!$A30,原始!$F:$F,pest!$A$1,原始!$I:$I,pest!F$2)</f>
        <v>0</v>
      </c>
    </row>
    <row r="32" spans="1:6" x14ac:dyDescent="0.25">
      <c r="A32" t="s">
        <v>448</v>
      </c>
      <c r="B32" t="s">
        <v>310</v>
      </c>
      <c r="C32" t="s">
        <v>69</v>
      </c>
      <c r="D32" t="s">
        <v>115</v>
      </c>
      <c r="E32" t="s">
        <v>90</v>
      </c>
      <c r="F32" t="s">
        <v>100</v>
      </c>
    </row>
    <row r="33" spans="1:6" x14ac:dyDescent="0.25">
      <c r="A33" s="11">
        <v>43537</v>
      </c>
      <c r="B33">
        <f>SUMIFS(原始!$C:$C,原始!$A:$A,pest!$A$32,原始!$B:$B,pest!$A33,原始!$F:$F,pest!$A$1,原始!$I:$I,pest!B$2)</f>
        <v>0</v>
      </c>
      <c r="C33">
        <f>SUMIFS(原始!$C:$C,原始!$A:$A,pest!$A$32,原始!$B:$B,pest!$A33,原始!$F:$F,pest!$A$1,原始!$I:$I,pest!C$2)</f>
        <v>0</v>
      </c>
      <c r="D33">
        <f>SUMIFS(原始!$C:$C,原始!$A:$A,pest!$A$32,原始!$B:$B,pest!$A33,原始!$F:$F,pest!$A$1,原始!$I:$I,pest!D$2)</f>
        <v>0</v>
      </c>
      <c r="E33">
        <f>SUMIFS(原始!$C:$C,原始!$A:$A,pest!$A$32,原始!$B:$B,pest!$A33,原始!$F:$F,pest!$A$1,原始!$I:$I,pest!E$2)</f>
        <v>0</v>
      </c>
      <c r="F33">
        <f>SUMIFS(原始!$C:$C,原始!$A:$A,pest!$A$32,原始!$B:$B,pest!$A33,原始!$F:$F,pest!$A$1,原始!$I:$I,pest!F$2)</f>
        <v>0</v>
      </c>
    </row>
    <row r="34" spans="1:6" x14ac:dyDescent="0.25">
      <c r="A34" s="1">
        <v>43551</v>
      </c>
      <c r="B34">
        <f>SUMIFS(原始!$C:$C,原始!$A:$A,pest!$A$32,原始!$B:$B,pest!$A34,原始!$F:$F,pest!$A$1,原始!$I:$I,pest!B$2)</f>
        <v>0</v>
      </c>
      <c r="C34">
        <f>SUMIFS(原始!$C:$C,原始!$A:$A,pest!$A$32,原始!$B:$B,pest!$A34,原始!$F:$F,pest!$A$1,原始!$I:$I,pest!C$2)</f>
        <v>0</v>
      </c>
      <c r="D34">
        <f>SUMIFS(原始!$C:$C,原始!$A:$A,pest!$A$32,原始!$B:$B,pest!$A34,原始!$F:$F,pest!$A$1,原始!$I:$I,pest!D$2)</f>
        <v>0</v>
      </c>
      <c r="E34">
        <f>SUMIFS(原始!$C:$C,原始!$A:$A,pest!$A$32,原始!$B:$B,pest!$A34,原始!$F:$F,pest!$A$1,原始!$I:$I,pest!E$2)</f>
        <v>0</v>
      </c>
      <c r="F34">
        <f>SUMIFS(原始!$C:$C,原始!$A:$A,pest!$A$32,原始!$B:$B,pest!$A34,原始!$F:$F,pest!$A$1,原始!$I:$I,pest!F$2)</f>
        <v>0</v>
      </c>
    </row>
    <row r="35" spans="1:6" x14ac:dyDescent="0.25">
      <c r="A35" s="1">
        <v>43565</v>
      </c>
      <c r="B35">
        <f>SUMIFS(原始!$C:$C,原始!$A:$A,pest!$A$32,原始!$B:$B,pest!$A35,原始!$F:$F,pest!$A$1,原始!$I:$I,pest!B$2)</f>
        <v>0</v>
      </c>
      <c r="C35">
        <f>SUMIFS(原始!$C:$C,原始!$A:$A,pest!$A$32,原始!$B:$B,pest!$A35,原始!$F:$F,pest!$A$1,原始!$I:$I,pest!C$2)</f>
        <v>2</v>
      </c>
      <c r="D35">
        <f>SUMIFS(原始!$C:$C,原始!$A:$A,pest!$A$32,原始!$B:$B,pest!$A35,原始!$F:$F,pest!$A$1,原始!$I:$I,pest!D$2)</f>
        <v>0</v>
      </c>
      <c r="E35">
        <f>SUMIFS(原始!$C:$C,原始!$A:$A,pest!$A$32,原始!$B:$B,pest!$A35,原始!$F:$F,pest!$A$1,原始!$I:$I,pest!E$2)</f>
        <v>0</v>
      </c>
      <c r="F35">
        <f>SUMIFS(原始!$C:$C,原始!$A:$A,pest!$A$32,原始!$B:$B,pest!$A35,原始!$F:$F,pest!$A$1,原始!$I:$I,pest!F$2)</f>
        <v>0</v>
      </c>
    </row>
    <row r="36" spans="1:6" x14ac:dyDescent="0.25">
      <c r="A36" s="1">
        <v>43579</v>
      </c>
      <c r="B36">
        <f>SUMIFS(原始!$C:$C,原始!$A:$A,pest!$A$32,原始!$B:$B,pest!$A36,原始!$F:$F,pest!$A$1,原始!$I:$I,pest!B$2)</f>
        <v>0</v>
      </c>
      <c r="C36">
        <f>SUMIFS(原始!$C:$C,原始!$A:$A,pest!$A$32,原始!$B:$B,pest!$A36,原始!$F:$F,pest!$A$1,原始!$I:$I,pest!C$2)</f>
        <v>30</v>
      </c>
      <c r="D36">
        <f>SUMIFS(原始!$C:$C,原始!$A:$A,pest!$A$32,原始!$B:$B,pest!$A36,原始!$F:$F,pest!$A$1,原始!$I:$I,pest!D$2)</f>
        <v>0</v>
      </c>
      <c r="E36">
        <f>SUMIFS(原始!$C:$C,原始!$A:$A,pest!$A$32,原始!$B:$B,pest!$A36,原始!$F:$F,pest!$A$1,原始!$I:$I,pest!E$2)</f>
        <v>1</v>
      </c>
      <c r="F36">
        <f>SUMIFS(原始!$C:$C,原始!$A:$A,pest!$A$32,原始!$B:$B,pest!$A36,原始!$F:$F,pest!$A$1,原始!$I:$I,pest!F$2)</f>
        <v>0</v>
      </c>
    </row>
    <row r="37" spans="1:6" x14ac:dyDescent="0.25">
      <c r="A37" s="1">
        <v>43600</v>
      </c>
      <c r="B37">
        <f>SUMIFS(原始!$C:$C,原始!$A:$A,pest!$A$32,原始!$B:$B,pest!$A37,原始!$F:$F,pest!$A$1,原始!$I:$I,pest!B$2)</f>
        <v>2</v>
      </c>
      <c r="C37">
        <f>SUMIFS(原始!$C:$C,原始!$A:$A,pest!$A$32,原始!$B:$B,pest!$A37,原始!$F:$F,pest!$A$1,原始!$I:$I,pest!C$2)</f>
        <v>34</v>
      </c>
      <c r="D37">
        <f>SUMIFS(原始!$C:$C,原始!$A:$A,pest!$A$32,原始!$B:$B,pest!$A37,原始!$F:$F,pest!$A$1,原始!$I:$I,pest!D$2)</f>
        <v>0</v>
      </c>
      <c r="E37">
        <f>SUMIFS(原始!$C:$C,原始!$A:$A,pest!$A$32,原始!$B:$B,pest!$A37,原始!$F:$F,pest!$A$1,原始!$I:$I,pest!E$2)</f>
        <v>1</v>
      </c>
      <c r="F37">
        <f>SUMIFS(原始!$C:$C,原始!$A:$A,pest!$A$32,原始!$B:$B,pest!$A37,原始!$F:$F,pest!$A$1,原始!$I:$I,pest!F$2)</f>
        <v>0</v>
      </c>
    </row>
    <row r="38" spans="1:6" x14ac:dyDescent="0.25">
      <c r="A38" s="1">
        <v>43616</v>
      </c>
      <c r="B38">
        <f>SUMIFS(原始!$C:$C,原始!$A:$A,pest!$A$32,原始!$B:$B,pest!$A38,原始!$F:$F,pest!$A$1,原始!$I:$I,pest!B$2)</f>
        <v>21</v>
      </c>
      <c r="C38">
        <f>SUMIFS(原始!$C:$C,原始!$A:$A,pest!$A$32,原始!$B:$B,pest!$A38,原始!$F:$F,pest!$A$1,原始!$I:$I,pest!C$2)</f>
        <v>113</v>
      </c>
      <c r="D38">
        <f>SUMIFS(原始!$C:$C,原始!$A:$A,pest!$A$32,原始!$B:$B,pest!$A38,原始!$F:$F,pest!$A$1,原始!$I:$I,pest!D$2)</f>
        <v>0</v>
      </c>
      <c r="E38">
        <f>SUMIFS(原始!$C:$C,原始!$A:$A,pest!$A$32,原始!$B:$B,pest!$A38,原始!$F:$F,pest!$A$1,原始!$I:$I,pest!E$2)</f>
        <v>3</v>
      </c>
      <c r="F38">
        <f>SUMIFS(原始!$C:$C,原始!$A:$A,pest!$A$32,原始!$B:$B,pest!$A38,原始!$F:$F,pest!$A$1,原始!$I:$I,pest!F$2)</f>
        <v>0</v>
      </c>
    </row>
    <row r="39" spans="1:6" x14ac:dyDescent="0.25">
      <c r="A39" s="1">
        <v>43633</v>
      </c>
      <c r="B39">
        <f>SUMIFS(原始!$C:$C,原始!$A:$A,pest!$A$32,原始!$B:$B,pest!$A39,原始!$F:$F,pest!$A$1,原始!$I:$I,pest!B$2)</f>
        <v>41</v>
      </c>
      <c r="C39">
        <f>SUMIFS(原始!$C:$C,原始!$A:$A,pest!$A$32,原始!$B:$B,pest!$A39,原始!$F:$F,pest!$A$1,原始!$I:$I,pest!C$2)</f>
        <v>42</v>
      </c>
      <c r="D39">
        <f>SUMIFS(原始!$C:$C,原始!$A:$A,pest!$A$32,原始!$B:$B,pest!$A39,原始!$F:$F,pest!$A$1,原始!$I:$I,pest!D$2)</f>
        <v>6</v>
      </c>
      <c r="E39">
        <f>SUMIFS(原始!$C:$C,原始!$A:$A,pest!$A$32,原始!$B:$B,pest!$A39,原始!$F:$F,pest!$A$1,原始!$I:$I,pest!E$2)</f>
        <v>2</v>
      </c>
      <c r="F39">
        <f>SUMIFS(原始!$C:$C,原始!$A:$A,pest!$A$32,原始!$B:$B,pest!$A39,原始!$F:$F,pest!$A$1,原始!$I:$I,pest!F$2)</f>
        <v>0</v>
      </c>
    </row>
    <row r="40" spans="1:6" x14ac:dyDescent="0.25">
      <c r="A40" s="1">
        <v>43642</v>
      </c>
      <c r="B40">
        <f>SUMIFS(原始!$C:$C,原始!$A:$A,pest!$A$32,原始!$B:$B,pest!$A40,原始!$F:$F,pest!$A$1,原始!$I:$I,pest!B$2)</f>
        <v>8</v>
      </c>
      <c r="C40">
        <f>SUMIFS(原始!$C:$C,原始!$A:$A,pest!$A$32,原始!$B:$B,pest!$A40,原始!$F:$F,pest!$A$1,原始!$I:$I,pest!C$2)</f>
        <v>10</v>
      </c>
      <c r="D40">
        <f>SUMIFS(原始!$C:$C,原始!$A:$A,pest!$A$32,原始!$B:$B,pest!$A40,原始!$F:$F,pest!$A$1,原始!$I:$I,pest!D$2)</f>
        <v>2</v>
      </c>
      <c r="E40">
        <f>SUMIFS(原始!$C:$C,原始!$A:$A,pest!$A$32,原始!$B:$B,pest!$A40,原始!$F:$F,pest!$A$1,原始!$I:$I,pest!E$2)</f>
        <v>0</v>
      </c>
      <c r="F40">
        <f>SUMIFS(原始!$C:$C,原始!$A:$A,pest!$A$32,原始!$B:$B,pest!$A40,原始!$F:$F,pest!$A$1,原始!$I:$I,pest!F$2)</f>
        <v>1</v>
      </c>
    </row>
    <row r="42" spans="1:6" x14ac:dyDescent="0.25">
      <c r="A42" t="s">
        <v>449</v>
      </c>
      <c r="B42" t="s">
        <v>310</v>
      </c>
      <c r="C42" t="s">
        <v>69</v>
      </c>
      <c r="D42" t="s">
        <v>115</v>
      </c>
      <c r="E42" t="s">
        <v>90</v>
      </c>
      <c r="F42" t="s">
        <v>100</v>
      </c>
    </row>
    <row r="43" spans="1:6" x14ac:dyDescent="0.25">
      <c r="A43" s="1">
        <v>43537</v>
      </c>
      <c r="B43">
        <f>SUMIFS(原始!$C:$C,原始!$A:$A,pest!$A$42,原始!$B:$B,pest!$A43,原始!$F:$F,pest!$A$1,原始!$I:$I,pest!B$2)</f>
        <v>0</v>
      </c>
      <c r="C43">
        <f>SUMIFS(原始!$C:$C,原始!$A:$A,pest!$A$42,原始!$B:$B,pest!$A43,原始!$F:$F,pest!$A$1,原始!$I:$I,pest!C$2)</f>
        <v>0</v>
      </c>
      <c r="D43">
        <f>SUMIFS(原始!$C:$C,原始!$A:$A,pest!$A$42,原始!$B:$B,pest!$A43,原始!$F:$F,pest!$A$1,原始!$I:$I,pest!D$2)</f>
        <v>0</v>
      </c>
      <c r="E43">
        <f>SUMIFS(原始!$C:$C,原始!$A:$A,pest!$A$42,原始!$B:$B,pest!$A43,原始!$F:$F,pest!$A$1,原始!$I:$I,pest!E$2)</f>
        <v>0</v>
      </c>
      <c r="F43">
        <f>SUMIFS(原始!$C:$C,原始!$A:$A,pest!$A$42,原始!$B:$B,pest!$A43,原始!$F:$F,pest!$A$1,原始!$I:$I,pest!F$2)</f>
        <v>0</v>
      </c>
    </row>
    <row r="44" spans="1:6" x14ac:dyDescent="0.25">
      <c r="A44" s="1">
        <v>43551</v>
      </c>
      <c r="B44">
        <f>SUMIFS(原始!$C:$C,原始!$A:$A,pest!$A$42,原始!$B:$B,pest!$A44,原始!$F:$F,pest!$A$1,原始!$I:$I,pest!B$2)</f>
        <v>1</v>
      </c>
      <c r="C44">
        <f>SUMIFS(原始!$C:$C,原始!$A:$A,pest!$A$42,原始!$B:$B,pest!$A44,原始!$F:$F,pest!$A$1,原始!$I:$I,pest!C$2)</f>
        <v>0</v>
      </c>
      <c r="D44">
        <f>SUMIFS(原始!$C:$C,原始!$A:$A,pest!$A$42,原始!$B:$B,pest!$A44,原始!$F:$F,pest!$A$1,原始!$I:$I,pest!D$2)</f>
        <v>0</v>
      </c>
      <c r="E44">
        <f>SUMIFS(原始!$C:$C,原始!$A:$A,pest!$A$42,原始!$B:$B,pest!$A44,原始!$F:$F,pest!$A$1,原始!$I:$I,pest!E$2)</f>
        <v>0</v>
      </c>
      <c r="F44">
        <f>SUMIFS(原始!$C:$C,原始!$A:$A,pest!$A$42,原始!$B:$B,pest!$A44,原始!$F:$F,pest!$A$1,原始!$I:$I,pest!F$2)</f>
        <v>0</v>
      </c>
    </row>
    <row r="45" spans="1:6" x14ac:dyDescent="0.25">
      <c r="A45" s="1">
        <v>43565</v>
      </c>
      <c r="B45">
        <f>SUMIFS(原始!$C:$C,原始!$A:$A,pest!$A$42,原始!$B:$B,pest!$A45,原始!$F:$F,pest!$A$1,原始!$I:$I,pest!B$2)</f>
        <v>6</v>
      </c>
      <c r="C45">
        <f>SUMIFS(原始!$C:$C,原始!$A:$A,pest!$A$42,原始!$B:$B,pest!$A45,原始!$F:$F,pest!$A$1,原始!$I:$I,pest!C$2)</f>
        <v>4</v>
      </c>
      <c r="D45">
        <f>SUMIFS(原始!$C:$C,原始!$A:$A,pest!$A$42,原始!$B:$B,pest!$A45,原始!$F:$F,pest!$A$1,原始!$I:$I,pest!D$2)</f>
        <v>0</v>
      </c>
      <c r="E45">
        <f>SUMIFS(原始!$C:$C,原始!$A:$A,pest!$A$42,原始!$B:$B,pest!$A45,原始!$F:$F,pest!$A$1,原始!$I:$I,pest!E$2)</f>
        <v>0</v>
      </c>
      <c r="F45">
        <f>SUMIFS(原始!$C:$C,原始!$A:$A,pest!$A$42,原始!$B:$B,pest!$A45,原始!$F:$F,pest!$A$1,原始!$I:$I,pest!F$2)</f>
        <v>0</v>
      </c>
    </row>
    <row r="46" spans="1:6" x14ac:dyDescent="0.25">
      <c r="A46" s="1">
        <v>43579</v>
      </c>
      <c r="B46">
        <f>SUMIFS(原始!$C:$C,原始!$A:$A,pest!$A$42,原始!$B:$B,pest!$A46,原始!$F:$F,pest!$A$1,原始!$I:$I,pest!B$2)</f>
        <v>16</v>
      </c>
      <c r="C46">
        <f>SUMIFS(原始!$C:$C,原始!$A:$A,pest!$A$42,原始!$B:$B,pest!$A46,原始!$F:$F,pest!$A$1,原始!$I:$I,pest!C$2)</f>
        <v>17</v>
      </c>
      <c r="D46">
        <f>SUMIFS(原始!$C:$C,原始!$A:$A,pest!$A$42,原始!$B:$B,pest!$A46,原始!$F:$F,pest!$A$1,原始!$I:$I,pest!D$2)</f>
        <v>0</v>
      </c>
      <c r="E46">
        <f>SUMIFS(原始!$C:$C,原始!$A:$A,pest!$A$42,原始!$B:$B,pest!$A46,原始!$F:$F,pest!$A$1,原始!$I:$I,pest!E$2)</f>
        <v>0</v>
      </c>
      <c r="F46">
        <f>SUMIFS(原始!$C:$C,原始!$A:$A,pest!$A$42,原始!$B:$B,pest!$A46,原始!$F:$F,pest!$A$1,原始!$I:$I,pest!F$2)</f>
        <v>0</v>
      </c>
    </row>
    <row r="47" spans="1:6" x14ac:dyDescent="0.25">
      <c r="A47" s="1">
        <v>43600</v>
      </c>
      <c r="B47">
        <f>SUMIFS(原始!$C:$C,原始!$A:$A,pest!$A$42,原始!$B:$B,pest!$A47,原始!$F:$F,pest!$A$1,原始!$I:$I,pest!B$2)</f>
        <v>31</v>
      </c>
      <c r="C47">
        <f>SUMIFS(原始!$C:$C,原始!$A:$A,pest!$A$42,原始!$B:$B,pest!$A47,原始!$F:$F,pest!$A$1,原始!$I:$I,pest!C$2)</f>
        <v>2</v>
      </c>
      <c r="D47">
        <f>SUMIFS(原始!$C:$C,原始!$A:$A,pest!$A$42,原始!$B:$B,pest!$A47,原始!$F:$F,pest!$A$1,原始!$I:$I,pest!D$2)</f>
        <v>2</v>
      </c>
      <c r="E47">
        <f>SUMIFS(原始!$C:$C,原始!$A:$A,pest!$A$42,原始!$B:$B,pest!$A47,原始!$F:$F,pest!$A$1,原始!$I:$I,pest!E$2)</f>
        <v>0</v>
      </c>
      <c r="F47">
        <f>SUMIFS(原始!$C:$C,原始!$A:$A,pest!$A$42,原始!$B:$B,pest!$A47,原始!$F:$F,pest!$A$1,原始!$I:$I,pest!F$2)</f>
        <v>0</v>
      </c>
    </row>
    <row r="48" spans="1:6" x14ac:dyDescent="0.25">
      <c r="A48" s="1">
        <v>43616</v>
      </c>
      <c r="B48">
        <f>SUMIFS(原始!$C:$C,原始!$A:$A,pest!$A$42,原始!$B:$B,pest!$A48,原始!$F:$F,pest!$A$1,原始!$I:$I,pest!B$2)</f>
        <v>135</v>
      </c>
      <c r="C48">
        <f>SUMIFS(原始!$C:$C,原始!$A:$A,pest!$A$42,原始!$B:$B,pest!$A48,原始!$F:$F,pest!$A$1,原始!$I:$I,pest!C$2)</f>
        <v>31</v>
      </c>
      <c r="D48">
        <f>SUMIFS(原始!$C:$C,原始!$A:$A,pest!$A$42,原始!$B:$B,pest!$A48,原始!$F:$F,pest!$A$1,原始!$I:$I,pest!D$2)</f>
        <v>8</v>
      </c>
      <c r="E48">
        <f>SUMIFS(原始!$C:$C,原始!$A:$A,pest!$A$42,原始!$B:$B,pest!$A48,原始!$F:$F,pest!$A$1,原始!$I:$I,pest!E$2)</f>
        <v>0</v>
      </c>
      <c r="F48">
        <f>SUMIFS(原始!$C:$C,原始!$A:$A,pest!$A$42,原始!$B:$B,pest!$A48,原始!$F:$F,pest!$A$1,原始!$I:$I,pest!F$2)</f>
        <v>0</v>
      </c>
    </row>
    <row r="49" spans="1:6" x14ac:dyDescent="0.25">
      <c r="A49" s="1">
        <v>43633</v>
      </c>
      <c r="B49">
        <f>SUMIFS(原始!$C:$C,原始!$A:$A,pest!$A$42,原始!$B:$B,pest!$A49,原始!$F:$F,pest!$A$1,原始!$I:$I,pest!B$2)</f>
        <v>173</v>
      </c>
      <c r="C49">
        <f>SUMIFS(原始!$C:$C,原始!$A:$A,pest!$A$42,原始!$B:$B,pest!$A49,原始!$F:$F,pest!$A$1,原始!$I:$I,pest!C$2)</f>
        <v>33</v>
      </c>
      <c r="D49">
        <f>SUMIFS(原始!$C:$C,原始!$A:$A,pest!$A$42,原始!$B:$B,pest!$A49,原始!$F:$F,pest!$A$1,原始!$I:$I,pest!D$2)</f>
        <v>7</v>
      </c>
      <c r="E49">
        <f>SUMIFS(原始!$C:$C,原始!$A:$A,pest!$A$42,原始!$B:$B,pest!$A49,原始!$F:$F,pest!$A$1,原始!$I:$I,pest!E$2)</f>
        <v>1</v>
      </c>
      <c r="F49">
        <f>SUMIFS(原始!$C:$C,原始!$A:$A,pest!$A$42,原始!$B:$B,pest!$A49,原始!$F:$F,pest!$A$1,原始!$I:$I,pest!F$2)</f>
        <v>1</v>
      </c>
    </row>
    <row r="50" spans="1:6" x14ac:dyDescent="0.25">
      <c r="A50" s="1">
        <v>43642</v>
      </c>
      <c r="B50">
        <f>SUMIFS(原始!$C:$C,原始!$A:$A,pest!$A$42,原始!$B:$B,pest!$A50,原始!$F:$F,pest!$A$1,原始!$I:$I,pest!B$2)</f>
        <v>61</v>
      </c>
      <c r="C50">
        <f>SUMIFS(原始!$C:$C,原始!$A:$A,pest!$A$42,原始!$B:$B,pest!$A50,原始!$F:$F,pest!$A$1,原始!$I:$I,pest!C$2)</f>
        <v>0</v>
      </c>
      <c r="D50">
        <f>SUMIFS(原始!$C:$C,原始!$A:$A,pest!$A$42,原始!$B:$B,pest!$A50,原始!$F:$F,pest!$A$1,原始!$I:$I,pest!D$2)</f>
        <v>2</v>
      </c>
      <c r="E50">
        <f>SUMIFS(原始!$C:$C,原始!$A:$A,pest!$A$42,原始!$B:$B,pest!$A50,原始!$F:$F,pest!$A$1,原始!$I:$I,pest!E$2)</f>
        <v>0</v>
      </c>
      <c r="F50">
        <f>SUMIFS(原始!$C:$C,原始!$A:$A,pest!$A$42,原始!$B:$B,pest!$A50,原始!$F:$F,pest!$A$1,原始!$I:$I,pest!F$2)</f>
        <v>5</v>
      </c>
    </row>
    <row r="52" spans="1:6" x14ac:dyDescent="0.25">
      <c r="A52" t="s">
        <v>287</v>
      </c>
      <c r="B52" t="s">
        <v>310</v>
      </c>
      <c r="C52" t="s">
        <v>69</v>
      </c>
      <c r="D52" t="s">
        <v>115</v>
      </c>
      <c r="E52" t="s">
        <v>90</v>
      </c>
      <c r="F52" t="s">
        <v>100</v>
      </c>
    </row>
    <row r="53" spans="1:6" x14ac:dyDescent="0.25">
      <c r="A53" s="11">
        <v>43537</v>
      </c>
      <c r="B53">
        <f>SUMIFS(原始!$C:$C,原始!$A:$A,pest!$A$52,原始!$B:$B,pest!$A53,原始!$F:$F,pest!$A$1,原始!$I:$I,pest!B$2)</f>
        <v>0</v>
      </c>
      <c r="C53">
        <f>SUMIFS(原始!$C:$C,原始!$A:$A,pest!$A$52,原始!$B:$B,pest!$A53,原始!$F:$F,pest!$A$1,原始!$I:$I,pest!C$2)</f>
        <v>0</v>
      </c>
      <c r="D53">
        <f>SUMIFS(原始!$C:$C,原始!$A:$A,pest!$A$52,原始!$B:$B,pest!$A53,原始!$F:$F,pest!$A$1,原始!$I:$I,pest!D$2)</f>
        <v>0</v>
      </c>
      <c r="E53">
        <f>SUMIFS(原始!$C:$C,原始!$A:$A,pest!$A$52,原始!$B:$B,pest!$A53,原始!$F:$F,pest!$A$1,原始!$I:$I,pest!E$2)</f>
        <v>0</v>
      </c>
      <c r="F53">
        <f>SUMIFS(原始!$C:$C,原始!$A:$A,pest!$A$52,原始!$B:$B,pest!$A53,原始!$F:$F,pest!$A$1,原始!$I:$I,pest!F$2)</f>
        <v>0</v>
      </c>
    </row>
    <row r="54" spans="1:6" x14ac:dyDescent="0.25">
      <c r="A54" s="1">
        <v>43551</v>
      </c>
      <c r="B54">
        <f>SUMIFS(原始!$C:$C,原始!$A:$A,pest!$A$52,原始!$B:$B,pest!$A54,原始!$F:$F,pest!$A$1,原始!$I:$I,pest!B$2)</f>
        <v>0</v>
      </c>
      <c r="C54">
        <f>SUMIFS(原始!$C:$C,原始!$A:$A,pest!$A$52,原始!$B:$B,pest!$A54,原始!$F:$F,pest!$A$1,原始!$I:$I,pest!C$2)</f>
        <v>0</v>
      </c>
      <c r="D54">
        <f>SUMIFS(原始!$C:$C,原始!$A:$A,pest!$A$52,原始!$B:$B,pest!$A54,原始!$F:$F,pest!$A$1,原始!$I:$I,pest!D$2)</f>
        <v>0</v>
      </c>
      <c r="E54">
        <f>SUMIFS(原始!$C:$C,原始!$A:$A,pest!$A$52,原始!$B:$B,pest!$A54,原始!$F:$F,pest!$A$1,原始!$I:$I,pest!E$2)</f>
        <v>0</v>
      </c>
      <c r="F54">
        <f>SUMIFS(原始!$C:$C,原始!$A:$A,pest!$A$52,原始!$B:$B,pest!$A54,原始!$F:$F,pest!$A$1,原始!$I:$I,pest!F$2)</f>
        <v>0</v>
      </c>
    </row>
    <row r="55" spans="1:6" x14ac:dyDescent="0.25">
      <c r="A55" s="1">
        <v>43565</v>
      </c>
      <c r="B55">
        <f>SUMIFS(原始!$C:$C,原始!$A:$A,pest!$A$52,原始!$B:$B,pest!$A55,原始!$F:$F,pest!$A$1,原始!$I:$I,pest!B$2)</f>
        <v>0</v>
      </c>
      <c r="C55">
        <f>SUMIFS(原始!$C:$C,原始!$A:$A,pest!$A$52,原始!$B:$B,pest!$A55,原始!$F:$F,pest!$A$1,原始!$I:$I,pest!C$2)</f>
        <v>0</v>
      </c>
      <c r="D55">
        <f>SUMIFS(原始!$C:$C,原始!$A:$A,pest!$A$52,原始!$B:$B,pest!$A55,原始!$F:$F,pest!$A$1,原始!$I:$I,pest!D$2)</f>
        <v>0</v>
      </c>
      <c r="E55">
        <f>SUMIFS(原始!$C:$C,原始!$A:$A,pest!$A$52,原始!$B:$B,pest!$A55,原始!$F:$F,pest!$A$1,原始!$I:$I,pest!E$2)</f>
        <v>0</v>
      </c>
      <c r="F55">
        <f>SUMIFS(原始!$C:$C,原始!$A:$A,pest!$A$52,原始!$B:$B,pest!$A55,原始!$F:$F,pest!$A$1,原始!$I:$I,pest!F$2)</f>
        <v>0</v>
      </c>
    </row>
    <row r="56" spans="1:6" x14ac:dyDescent="0.25">
      <c r="A56" s="1">
        <v>43579</v>
      </c>
      <c r="B56">
        <f>SUMIFS(原始!$C:$C,原始!$A:$A,pest!$A$52,原始!$B:$B,pest!$A56,原始!$F:$F,pest!$A$1,原始!$I:$I,pest!B$2)</f>
        <v>1</v>
      </c>
      <c r="C56">
        <f>SUMIFS(原始!$C:$C,原始!$A:$A,pest!$A$52,原始!$B:$B,pest!$A56,原始!$F:$F,pest!$A$1,原始!$I:$I,pest!C$2)</f>
        <v>1</v>
      </c>
      <c r="D56">
        <f>SUMIFS(原始!$C:$C,原始!$A:$A,pest!$A$52,原始!$B:$B,pest!$A56,原始!$F:$F,pest!$A$1,原始!$I:$I,pest!D$2)</f>
        <v>0</v>
      </c>
      <c r="E56">
        <f>SUMIFS(原始!$C:$C,原始!$A:$A,pest!$A$52,原始!$B:$B,pest!$A56,原始!$F:$F,pest!$A$1,原始!$I:$I,pest!E$2)</f>
        <v>0</v>
      </c>
      <c r="F56">
        <f>SUMIFS(原始!$C:$C,原始!$A:$A,pest!$A$52,原始!$B:$B,pest!$A56,原始!$F:$F,pest!$A$1,原始!$I:$I,pest!F$2)</f>
        <v>0</v>
      </c>
    </row>
    <row r="57" spans="1:6" x14ac:dyDescent="0.25">
      <c r="A57" s="1">
        <v>43600</v>
      </c>
      <c r="B57">
        <f>SUMIFS(原始!$C:$C,原始!$A:$A,pest!$A$52,原始!$B:$B,pest!$A57,原始!$F:$F,pest!$A$1,原始!$I:$I,pest!B$2)</f>
        <v>0</v>
      </c>
      <c r="C57">
        <f>SUMIFS(原始!$C:$C,原始!$A:$A,pest!$A$52,原始!$B:$B,pest!$A57,原始!$F:$F,pest!$A$1,原始!$I:$I,pest!C$2)</f>
        <v>12</v>
      </c>
      <c r="D57">
        <f>SUMIFS(原始!$C:$C,原始!$A:$A,pest!$A$52,原始!$B:$B,pest!$A57,原始!$F:$F,pest!$A$1,原始!$I:$I,pest!D$2)</f>
        <v>0</v>
      </c>
      <c r="E57">
        <f>SUMIFS(原始!$C:$C,原始!$A:$A,pest!$A$52,原始!$B:$B,pest!$A57,原始!$F:$F,pest!$A$1,原始!$I:$I,pest!E$2)</f>
        <v>0</v>
      </c>
      <c r="F57">
        <f>SUMIFS(原始!$C:$C,原始!$A:$A,pest!$A$52,原始!$B:$B,pest!$A57,原始!$F:$F,pest!$A$1,原始!$I:$I,pest!F$2)</f>
        <v>1</v>
      </c>
    </row>
    <row r="58" spans="1:6" x14ac:dyDescent="0.25">
      <c r="A58" s="1">
        <v>43616</v>
      </c>
      <c r="B58">
        <f>SUMIFS(原始!$C:$C,原始!$A:$A,pest!$A$52,原始!$B:$B,pest!$A58,原始!$F:$F,pest!$A$1,原始!$I:$I,pest!B$2)</f>
        <v>2</v>
      </c>
      <c r="C58">
        <f>SUMIFS(原始!$C:$C,原始!$A:$A,pest!$A$52,原始!$B:$B,pest!$A58,原始!$F:$F,pest!$A$1,原始!$I:$I,pest!C$2)</f>
        <v>28</v>
      </c>
      <c r="D58">
        <f>SUMIFS(原始!$C:$C,原始!$A:$A,pest!$A$52,原始!$B:$B,pest!$A58,原始!$F:$F,pest!$A$1,原始!$I:$I,pest!D$2)</f>
        <v>0</v>
      </c>
      <c r="E58">
        <f>SUMIFS(原始!$C:$C,原始!$A:$A,pest!$A$52,原始!$B:$B,pest!$A58,原始!$F:$F,pest!$A$1,原始!$I:$I,pest!E$2)</f>
        <v>0</v>
      </c>
      <c r="F58">
        <f>SUMIFS(原始!$C:$C,原始!$A:$A,pest!$A$52,原始!$B:$B,pest!$A58,原始!$F:$F,pest!$A$1,原始!$I:$I,pest!F$2)</f>
        <v>1</v>
      </c>
    </row>
    <row r="59" spans="1:6" x14ac:dyDescent="0.25">
      <c r="A59" s="1">
        <v>43633</v>
      </c>
      <c r="B59">
        <f>SUMIFS(原始!$C:$C,原始!$A:$A,pest!$A$52,原始!$B:$B,pest!$A59,原始!$F:$F,pest!$A$1,原始!$I:$I,pest!B$2)</f>
        <v>2</v>
      </c>
      <c r="C59">
        <f>SUMIFS(原始!$C:$C,原始!$A:$A,pest!$A$52,原始!$B:$B,pest!$A59,原始!$F:$F,pest!$A$1,原始!$I:$I,pest!C$2)</f>
        <v>26</v>
      </c>
      <c r="D59">
        <f>SUMIFS(原始!$C:$C,原始!$A:$A,pest!$A$52,原始!$B:$B,pest!$A59,原始!$F:$F,pest!$A$1,原始!$I:$I,pest!D$2)</f>
        <v>3</v>
      </c>
      <c r="E59">
        <f>SUMIFS(原始!$C:$C,原始!$A:$A,pest!$A$52,原始!$B:$B,pest!$A59,原始!$F:$F,pest!$A$1,原始!$I:$I,pest!E$2)</f>
        <v>0</v>
      </c>
      <c r="F59">
        <f>SUMIFS(原始!$C:$C,原始!$A:$A,pest!$A$52,原始!$B:$B,pest!$A59,原始!$F:$F,pest!$A$1,原始!$I:$I,pest!F$2)</f>
        <v>1</v>
      </c>
    </row>
    <row r="60" spans="1:6" x14ac:dyDescent="0.25">
      <c r="A60" s="1">
        <v>43642</v>
      </c>
      <c r="B60">
        <f>SUMIFS(原始!$C:$C,原始!$A:$A,pest!$A$52,原始!$B:$B,pest!$A60,原始!$F:$F,pest!$A$1,原始!$I:$I,pest!B$2)</f>
        <v>1</v>
      </c>
      <c r="C60">
        <f>SUMIFS(原始!$C:$C,原始!$A:$A,pest!$A$52,原始!$B:$B,pest!$A60,原始!$F:$F,pest!$A$1,原始!$I:$I,pest!C$2)</f>
        <v>8</v>
      </c>
      <c r="D60">
        <f>SUMIFS(原始!$C:$C,原始!$A:$A,pest!$A$52,原始!$B:$B,pest!$A60,原始!$F:$F,pest!$A$1,原始!$I:$I,pest!D$2)</f>
        <v>0</v>
      </c>
      <c r="E60">
        <f>SUMIFS(原始!$C:$C,原始!$A:$A,pest!$A$52,原始!$B:$B,pest!$A60,原始!$F:$F,pest!$A$1,原始!$I:$I,pest!E$2)</f>
        <v>0</v>
      </c>
      <c r="F60">
        <f>SUMIFS(原始!$C:$C,原始!$A:$A,pest!$A$52,原始!$B:$B,pest!$A60,原始!$F:$F,pest!$A$1,原始!$I:$I,pest!F$2)</f>
        <v>2</v>
      </c>
    </row>
    <row r="62" spans="1:6" x14ac:dyDescent="0.25">
      <c r="A62" t="s">
        <v>450</v>
      </c>
      <c r="B62" t="s">
        <v>310</v>
      </c>
      <c r="C62" t="s">
        <v>69</v>
      </c>
      <c r="D62" t="s">
        <v>115</v>
      </c>
      <c r="E62" t="s">
        <v>90</v>
      </c>
      <c r="F62" t="s">
        <v>100</v>
      </c>
    </row>
    <row r="63" spans="1:6" x14ac:dyDescent="0.25">
      <c r="A63" s="1">
        <v>43537</v>
      </c>
      <c r="B63">
        <f>SUMIFS(原始!$C:$C,原始!$A:$A,pest!$A$62,原始!$B:$B,pest!$A63,原始!$F:$F,pest!$A$1,原始!$I:$I,pest!B$2)</f>
        <v>0</v>
      </c>
      <c r="C63">
        <f>SUMIFS(原始!$C:$C,原始!$A:$A,pest!$A$62,原始!$B:$B,pest!$A63,原始!$F:$F,pest!$A$1,原始!$I:$I,pest!C$2)</f>
        <v>0</v>
      </c>
      <c r="D63">
        <f>SUMIFS(原始!$C:$C,原始!$A:$A,pest!$A$62,原始!$B:$B,pest!$A63,原始!$F:$F,pest!$A$1,原始!$I:$I,pest!D$2)</f>
        <v>0</v>
      </c>
      <c r="E63">
        <f>SUMIFS(原始!$C:$C,原始!$A:$A,pest!$A$62,原始!$B:$B,pest!$A63,原始!$F:$F,pest!$A$1,原始!$I:$I,pest!E$2)</f>
        <v>0</v>
      </c>
      <c r="F63">
        <f>SUMIFS(原始!$C:$C,原始!$A:$A,pest!$A$62,原始!$B:$B,pest!$A63,原始!$F:$F,pest!$A$1,原始!$I:$I,pest!F$2)</f>
        <v>0</v>
      </c>
    </row>
    <row r="64" spans="1:6" x14ac:dyDescent="0.25">
      <c r="A64" s="1">
        <v>43551</v>
      </c>
      <c r="B64">
        <f>SUMIFS(原始!$C:$C,原始!$A:$A,pest!$A$62,原始!$B:$B,pest!$A64,原始!$F:$F,pest!$A$1,原始!$I:$I,pest!B$2)</f>
        <v>0</v>
      </c>
      <c r="C64">
        <f>SUMIFS(原始!$C:$C,原始!$A:$A,pest!$A$62,原始!$B:$B,pest!$A64,原始!$F:$F,pest!$A$1,原始!$I:$I,pest!C$2)</f>
        <v>4</v>
      </c>
      <c r="D64">
        <f>SUMIFS(原始!$C:$C,原始!$A:$A,pest!$A$62,原始!$B:$B,pest!$A64,原始!$F:$F,pest!$A$1,原始!$I:$I,pest!D$2)</f>
        <v>0</v>
      </c>
      <c r="E64">
        <f>SUMIFS(原始!$C:$C,原始!$A:$A,pest!$A$62,原始!$B:$B,pest!$A64,原始!$F:$F,pest!$A$1,原始!$I:$I,pest!E$2)</f>
        <v>0</v>
      </c>
      <c r="F64">
        <f>SUMIFS(原始!$C:$C,原始!$A:$A,pest!$A$62,原始!$B:$B,pest!$A64,原始!$F:$F,pest!$A$1,原始!$I:$I,pest!F$2)</f>
        <v>0</v>
      </c>
    </row>
    <row r="65" spans="1:6" x14ac:dyDescent="0.25">
      <c r="A65" s="1">
        <v>43565</v>
      </c>
      <c r="B65">
        <f>SUMIFS(原始!$C:$C,原始!$A:$A,pest!$A$62,原始!$B:$B,pest!$A65,原始!$F:$F,pest!$A$1,原始!$I:$I,pest!B$2)</f>
        <v>0</v>
      </c>
      <c r="C65">
        <f>SUMIFS(原始!$C:$C,原始!$A:$A,pest!$A$62,原始!$B:$B,pest!$A65,原始!$F:$F,pest!$A$1,原始!$I:$I,pest!C$2)</f>
        <v>4</v>
      </c>
      <c r="D65">
        <f>SUMIFS(原始!$C:$C,原始!$A:$A,pest!$A$62,原始!$B:$B,pest!$A65,原始!$F:$F,pest!$A$1,原始!$I:$I,pest!D$2)</f>
        <v>0</v>
      </c>
      <c r="E65">
        <f>SUMIFS(原始!$C:$C,原始!$A:$A,pest!$A$62,原始!$B:$B,pest!$A65,原始!$F:$F,pest!$A$1,原始!$I:$I,pest!E$2)</f>
        <v>2</v>
      </c>
      <c r="F65">
        <f>SUMIFS(原始!$C:$C,原始!$A:$A,pest!$A$62,原始!$B:$B,pest!$A65,原始!$F:$F,pest!$A$1,原始!$I:$I,pest!F$2)</f>
        <v>0</v>
      </c>
    </row>
    <row r="66" spans="1:6" x14ac:dyDescent="0.25">
      <c r="A66" s="1">
        <v>43579</v>
      </c>
      <c r="B66">
        <f>SUMIFS(原始!$C:$C,原始!$A:$A,pest!$A$62,原始!$B:$B,pest!$A66,原始!$F:$F,pest!$A$1,原始!$I:$I,pest!B$2)</f>
        <v>2</v>
      </c>
      <c r="C66">
        <f>SUMIFS(原始!$C:$C,原始!$A:$A,pest!$A$62,原始!$B:$B,pest!$A66,原始!$F:$F,pest!$A$1,原始!$I:$I,pest!C$2)</f>
        <v>2</v>
      </c>
      <c r="D66">
        <f>SUMIFS(原始!$C:$C,原始!$A:$A,pest!$A$62,原始!$B:$B,pest!$A66,原始!$F:$F,pest!$A$1,原始!$I:$I,pest!D$2)</f>
        <v>0</v>
      </c>
      <c r="E66">
        <f>SUMIFS(原始!$C:$C,原始!$A:$A,pest!$A$62,原始!$B:$B,pest!$A66,原始!$F:$F,pest!$A$1,原始!$I:$I,pest!E$2)</f>
        <v>0</v>
      </c>
      <c r="F66">
        <f>SUMIFS(原始!$C:$C,原始!$A:$A,pest!$A$62,原始!$B:$B,pest!$A66,原始!$F:$F,pest!$A$1,原始!$I:$I,pest!F$2)</f>
        <v>0</v>
      </c>
    </row>
    <row r="67" spans="1:6" x14ac:dyDescent="0.25">
      <c r="A67" s="1">
        <v>43600</v>
      </c>
      <c r="B67">
        <f>SUMIFS(原始!$C:$C,原始!$A:$A,pest!$A$62,原始!$B:$B,pest!$A67,原始!$F:$F,pest!$A$1,原始!$I:$I,pest!B$2)</f>
        <v>3</v>
      </c>
      <c r="C67">
        <f>SUMIFS(原始!$C:$C,原始!$A:$A,pest!$A$62,原始!$B:$B,pest!$A67,原始!$F:$F,pest!$A$1,原始!$I:$I,pest!C$2)</f>
        <v>8</v>
      </c>
      <c r="D67">
        <f>SUMIFS(原始!$C:$C,原始!$A:$A,pest!$A$62,原始!$B:$B,pest!$A67,原始!$F:$F,pest!$A$1,原始!$I:$I,pest!D$2)</f>
        <v>0</v>
      </c>
      <c r="E67">
        <f>SUMIFS(原始!$C:$C,原始!$A:$A,pest!$A$62,原始!$B:$B,pest!$A67,原始!$F:$F,pest!$A$1,原始!$I:$I,pest!E$2)</f>
        <v>3</v>
      </c>
      <c r="F67">
        <f>SUMIFS(原始!$C:$C,原始!$A:$A,pest!$A$62,原始!$B:$B,pest!$A67,原始!$F:$F,pest!$A$1,原始!$I:$I,pest!F$2)</f>
        <v>0</v>
      </c>
    </row>
    <row r="68" spans="1:6" x14ac:dyDescent="0.25">
      <c r="A68" s="1">
        <v>43616</v>
      </c>
      <c r="B68">
        <f>SUMIFS(原始!$C:$C,原始!$A:$A,pest!$A$62,原始!$B:$B,pest!$A68,原始!$F:$F,pest!$A$1,原始!$I:$I,pest!B$2)</f>
        <v>67</v>
      </c>
      <c r="C68">
        <f>SUMIFS(原始!$C:$C,原始!$A:$A,pest!$A$62,原始!$B:$B,pest!$A68,原始!$F:$F,pest!$A$1,原始!$I:$I,pest!C$2)</f>
        <v>49</v>
      </c>
      <c r="D68">
        <f>SUMIFS(原始!$C:$C,原始!$A:$A,pest!$A$62,原始!$B:$B,pest!$A68,原始!$F:$F,pest!$A$1,原始!$I:$I,pest!D$2)</f>
        <v>0</v>
      </c>
      <c r="E68">
        <f>SUMIFS(原始!$C:$C,原始!$A:$A,pest!$A$62,原始!$B:$B,pest!$A68,原始!$F:$F,pest!$A$1,原始!$I:$I,pest!E$2)</f>
        <v>0</v>
      </c>
      <c r="F68">
        <f>SUMIFS(原始!$C:$C,原始!$A:$A,pest!$A$62,原始!$B:$B,pest!$A68,原始!$F:$F,pest!$A$1,原始!$I:$I,pest!F$2)</f>
        <v>0</v>
      </c>
    </row>
    <row r="69" spans="1:6" x14ac:dyDescent="0.25">
      <c r="A69" s="1">
        <v>43633</v>
      </c>
      <c r="B69">
        <f>SUMIFS(原始!$C:$C,原始!$A:$A,pest!$A$62,原始!$B:$B,pest!$A69,原始!$F:$F,pest!$A$1,原始!$I:$I,pest!B$2)</f>
        <v>58</v>
      </c>
      <c r="C69">
        <f>SUMIFS(原始!$C:$C,原始!$A:$A,pest!$A$62,原始!$B:$B,pest!$A69,原始!$F:$F,pest!$A$1,原始!$I:$I,pest!C$2)</f>
        <v>31</v>
      </c>
      <c r="D69">
        <f>SUMIFS(原始!$C:$C,原始!$A:$A,pest!$A$62,原始!$B:$B,pest!$A69,原始!$F:$F,pest!$A$1,原始!$I:$I,pest!D$2)</f>
        <v>0</v>
      </c>
      <c r="E69">
        <f>SUMIFS(原始!$C:$C,原始!$A:$A,pest!$A$62,原始!$B:$B,pest!$A69,原始!$F:$F,pest!$A$1,原始!$I:$I,pest!E$2)</f>
        <v>1</v>
      </c>
      <c r="F69">
        <f>SUMIFS(原始!$C:$C,原始!$A:$A,pest!$A$62,原始!$B:$B,pest!$A69,原始!$F:$F,pest!$A$1,原始!$I:$I,pest!F$2)</f>
        <v>1</v>
      </c>
    </row>
    <row r="70" spans="1:6" x14ac:dyDescent="0.25">
      <c r="A70" s="1">
        <v>43642</v>
      </c>
      <c r="B70">
        <f>SUMIFS(原始!$C:$C,原始!$A:$A,pest!$A$62,原始!$B:$B,pest!$A70,原始!$F:$F,pest!$A$1,原始!$I:$I,pest!B$2)</f>
        <v>25</v>
      </c>
      <c r="C70">
        <f>SUMIFS(原始!$C:$C,原始!$A:$A,pest!$A$62,原始!$B:$B,pest!$A70,原始!$F:$F,pest!$A$1,原始!$I:$I,pest!C$2)</f>
        <v>0</v>
      </c>
      <c r="D70">
        <f>SUMIFS(原始!$C:$C,原始!$A:$A,pest!$A$62,原始!$B:$B,pest!$A70,原始!$F:$F,pest!$A$1,原始!$I:$I,pest!D$2)</f>
        <v>0</v>
      </c>
      <c r="E70">
        <f>SUMIFS(原始!$C:$C,原始!$A:$A,pest!$A$62,原始!$B:$B,pest!$A70,原始!$F:$F,pest!$A$1,原始!$I:$I,pest!E$2)</f>
        <v>0</v>
      </c>
      <c r="F70">
        <f>SUMIFS(原始!$C:$C,原始!$A:$A,pest!$A$62,原始!$B:$B,pest!$A70,原始!$F:$F,pest!$A$1,原始!$I:$I,pest!F$2)</f>
        <v>1</v>
      </c>
    </row>
    <row r="72" spans="1:6" x14ac:dyDescent="0.25">
      <c r="A72" t="s">
        <v>451</v>
      </c>
      <c r="B72" t="s">
        <v>499</v>
      </c>
      <c r="C72" t="s">
        <v>500</v>
      </c>
      <c r="D72" t="s">
        <v>501</v>
      </c>
      <c r="E72" t="s">
        <v>502</v>
      </c>
      <c r="F72" t="s">
        <v>503</v>
      </c>
    </row>
    <row r="73" spans="1:6" x14ac:dyDescent="0.25">
      <c r="A73" s="1">
        <v>43537</v>
      </c>
      <c r="B73">
        <f>SUMIFS(原始!$C:$C,原始!$A:$A,pest!$A$72,原始!$B:$B,pest!$A73,原始!$F:$F,pest!$A$1,原始!$I:$I,pest!B$2)</f>
        <v>0</v>
      </c>
      <c r="C73">
        <f>SUMIFS(原始!$C:$C,原始!$A:$A,pest!$A$72,原始!$B:$B,pest!$A73,原始!$F:$F,pest!$A$1,原始!$I:$I,pest!C$2)</f>
        <v>0</v>
      </c>
      <c r="D73">
        <f>SUMIFS(原始!$C:$C,原始!$A:$A,pest!$A$72,原始!$B:$B,pest!$A73,原始!$F:$F,pest!$A$1,原始!$I:$I,pest!D$2)</f>
        <v>0</v>
      </c>
      <c r="E73">
        <f>SUMIFS(原始!$C:$C,原始!$A:$A,pest!$A$72,原始!$B:$B,pest!$A73,原始!$F:$F,pest!$A$1,原始!$I:$I,pest!E$2)</f>
        <v>0</v>
      </c>
      <c r="F73">
        <f>SUMIFS(原始!$C:$C,原始!$A:$A,pest!$A$72,原始!$B:$B,pest!$A73,原始!$F:$F,pest!$A$1,原始!$I:$I,pest!F$2)</f>
        <v>0</v>
      </c>
    </row>
    <row r="74" spans="1:6" x14ac:dyDescent="0.25">
      <c r="A74" s="1">
        <v>43551</v>
      </c>
      <c r="B74">
        <f>SUMIFS(原始!$C:$C,原始!$A:$A,pest!$A$72,原始!$B:$B,pest!$A74,原始!$F:$F,pest!$A$1,原始!$I:$I,pest!B$2)</f>
        <v>0</v>
      </c>
      <c r="C74">
        <f>SUMIFS(原始!$C:$C,原始!$A:$A,pest!$A$72,原始!$B:$B,pest!$A74,原始!$F:$F,pest!$A$1,原始!$I:$I,pest!C$2)</f>
        <v>0</v>
      </c>
      <c r="D74">
        <f>SUMIFS(原始!$C:$C,原始!$A:$A,pest!$A$72,原始!$B:$B,pest!$A74,原始!$F:$F,pest!$A$1,原始!$I:$I,pest!D$2)</f>
        <v>0</v>
      </c>
      <c r="E74">
        <f>SUMIFS(原始!$C:$C,原始!$A:$A,pest!$A$72,原始!$B:$B,pest!$A74,原始!$F:$F,pest!$A$1,原始!$I:$I,pest!E$2)</f>
        <v>0</v>
      </c>
      <c r="F74">
        <f>SUMIFS(原始!$C:$C,原始!$A:$A,pest!$A$72,原始!$B:$B,pest!$A74,原始!$F:$F,pest!$A$1,原始!$I:$I,pest!F$2)</f>
        <v>0</v>
      </c>
    </row>
    <row r="75" spans="1:6" x14ac:dyDescent="0.25">
      <c r="A75" s="1">
        <v>43565</v>
      </c>
      <c r="B75">
        <f>SUMIFS(原始!$C:$C,原始!$A:$A,pest!$A$72,原始!$B:$B,pest!$A75,原始!$F:$F,pest!$A$1,原始!$I:$I,pest!B$2)</f>
        <v>1</v>
      </c>
      <c r="C75">
        <f>SUMIFS(原始!$C:$C,原始!$A:$A,pest!$A$72,原始!$B:$B,pest!$A75,原始!$F:$F,pest!$A$1,原始!$I:$I,pest!C$2)</f>
        <v>1</v>
      </c>
      <c r="D75">
        <f>SUMIFS(原始!$C:$C,原始!$A:$A,pest!$A$72,原始!$B:$B,pest!$A75,原始!$F:$F,pest!$A$1,原始!$I:$I,pest!D$2)</f>
        <v>0</v>
      </c>
      <c r="E75">
        <f>SUMIFS(原始!$C:$C,原始!$A:$A,pest!$A$72,原始!$B:$B,pest!$A75,原始!$F:$F,pest!$A$1,原始!$I:$I,pest!E$2)</f>
        <v>0</v>
      </c>
      <c r="F75">
        <f>SUMIFS(原始!$C:$C,原始!$A:$A,pest!$A$72,原始!$B:$B,pest!$A75,原始!$F:$F,pest!$A$1,原始!$I:$I,pest!F$2)</f>
        <v>0</v>
      </c>
    </row>
    <row r="76" spans="1:6" x14ac:dyDescent="0.25">
      <c r="A76" s="1">
        <v>43579</v>
      </c>
      <c r="B76">
        <f>SUMIFS(原始!$C:$C,原始!$A:$A,pest!$A$72,原始!$B:$B,pest!$A76,原始!$F:$F,pest!$A$1,原始!$I:$I,pest!B$2)</f>
        <v>4</v>
      </c>
      <c r="C76">
        <f>SUMIFS(原始!$C:$C,原始!$A:$A,pest!$A$72,原始!$B:$B,pest!$A76,原始!$F:$F,pest!$A$1,原始!$I:$I,pest!C$2)</f>
        <v>7</v>
      </c>
      <c r="D76">
        <f>SUMIFS(原始!$C:$C,原始!$A:$A,pest!$A$72,原始!$B:$B,pest!$A76,原始!$F:$F,pest!$A$1,原始!$I:$I,pest!D$2)</f>
        <v>0</v>
      </c>
      <c r="E76">
        <f>SUMIFS(原始!$C:$C,原始!$A:$A,pest!$A$72,原始!$B:$B,pest!$A76,原始!$F:$F,pest!$A$1,原始!$I:$I,pest!E$2)</f>
        <v>0</v>
      </c>
      <c r="F76">
        <f>SUMIFS(原始!$C:$C,原始!$A:$A,pest!$A$72,原始!$B:$B,pest!$A76,原始!$F:$F,pest!$A$1,原始!$I:$I,pest!F$2)</f>
        <v>0</v>
      </c>
    </row>
    <row r="77" spans="1:6" x14ac:dyDescent="0.25">
      <c r="A77" s="1">
        <v>43600</v>
      </c>
      <c r="B77">
        <f>SUMIFS(原始!$C:$C,原始!$A:$A,pest!$A$72,原始!$B:$B,pest!$A77,原始!$F:$F,pest!$A$1,原始!$I:$I,pest!B$2)</f>
        <v>2</v>
      </c>
      <c r="C77">
        <f>SUMIFS(原始!$C:$C,原始!$A:$A,pest!$A$72,原始!$B:$B,pest!$A77,原始!$F:$F,pest!$A$1,原始!$I:$I,pest!C$2)</f>
        <v>31</v>
      </c>
      <c r="D77">
        <f>SUMIFS(原始!$C:$C,原始!$A:$A,pest!$A$72,原始!$B:$B,pest!$A77,原始!$F:$F,pest!$A$1,原始!$I:$I,pest!D$2)</f>
        <v>0</v>
      </c>
      <c r="E77">
        <f>SUMIFS(原始!$C:$C,原始!$A:$A,pest!$A$72,原始!$B:$B,pest!$A77,原始!$F:$F,pest!$A$1,原始!$I:$I,pest!E$2)</f>
        <v>0</v>
      </c>
      <c r="F77">
        <f>SUMIFS(原始!$C:$C,原始!$A:$A,pest!$A$72,原始!$B:$B,pest!$A77,原始!$F:$F,pest!$A$1,原始!$I:$I,pest!F$2)</f>
        <v>0</v>
      </c>
    </row>
    <row r="78" spans="1:6" x14ac:dyDescent="0.25">
      <c r="A78" s="1">
        <v>43616</v>
      </c>
      <c r="B78">
        <f>SUMIFS(原始!$C:$C,原始!$A:$A,pest!$A$72,原始!$B:$B,pest!$A78,原始!$F:$F,pest!$A$1,原始!$I:$I,pest!B$2)</f>
        <v>22</v>
      </c>
      <c r="C78">
        <f>SUMIFS(原始!$C:$C,原始!$A:$A,pest!$A$72,原始!$B:$B,pest!$A78,原始!$F:$F,pest!$A$1,原始!$I:$I,pest!C$2)</f>
        <v>19</v>
      </c>
      <c r="D78">
        <f>SUMIFS(原始!$C:$C,原始!$A:$A,pest!$A$72,原始!$B:$B,pest!$A78,原始!$F:$F,pest!$A$1,原始!$I:$I,pest!D$2)</f>
        <v>0</v>
      </c>
      <c r="E78">
        <f>SUMIFS(原始!$C:$C,原始!$A:$A,pest!$A$72,原始!$B:$B,pest!$A78,原始!$F:$F,pest!$A$1,原始!$I:$I,pest!E$2)</f>
        <v>0</v>
      </c>
      <c r="F78">
        <f>SUMIFS(原始!$C:$C,原始!$A:$A,pest!$A$72,原始!$B:$B,pest!$A78,原始!$F:$F,pest!$A$1,原始!$I:$I,pest!F$2)</f>
        <v>0</v>
      </c>
    </row>
    <row r="79" spans="1:6" x14ac:dyDescent="0.25">
      <c r="A79" s="1">
        <v>43633</v>
      </c>
      <c r="B79">
        <f>SUMIFS(原始!$C:$C,原始!$A:$A,pest!$A$72,原始!$B:$B,pest!$A79,原始!$F:$F,pest!$A$1,原始!$I:$I,pest!B$2)</f>
        <v>74</v>
      </c>
      <c r="C79">
        <f>SUMIFS(原始!$C:$C,原始!$A:$A,pest!$A$72,原始!$B:$B,pest!$A79,原始!$F:$F,pest!$A$1,原始!$I:$I,pest!C$2)</f>
        <v>104</v>
      </c>
      <c r="D79">
        <f>SUMIFS(原始!$C:$C,原始!$A:$A,pest!$A$72,原始!$B:$B,pest!$A79,原始!$F:$F,pest!$A$1,原始!$I:$I,pest!D$2)</f>
        <v>0</v>
      </c>
      <c r="E79">
        <f>SUMIFS(原始!$C:$C,原始!$A:$A,pest!$A$72,原始!$B:$B,pest!$A79,原始!$F:$F,pest!$A$1,原始!$I:$I,pest!E$2)</f>
        <v>0</v>
      </c>
      <c r="F79">
        <f>SUMIFS(原始!$C:$C,原始!$A:$A,pest!$A$72,原始!$B:$B,pest!$A79,原始!$F:$F,pest!$A$1,原始!$I:$I,pest!F$2)</f>
        <v>0</v>
      </c>
    </row>
    <row r="80" spans="1:6" x14ac:dyDescent="0.25">
      <c r="A80" s="1">
        <v>43642</v>
      </c>
      <c r="B80">
        <f>SUMIFS(原始!$C:$C,原始!$A:$A,pest!$A$72,原始!$B:$B,pest!$A80,原始!$F:$F,pest!$A$1,原始!$I:$I,pest!B$2)</f>
        <v>10</v>
      </c>
      <c r="C80">
        <f>SUMIFS(原始!$C:$C,原始!$A:$A,pest!$A$72,原始!$B:$B,pest!$A80,原始!$F:$F,pest!$A$1,原始!$I:$I,pest!C$2)</f>
        <v>6</v>
      </c>
      <c r="D80">
        <f>SUMIFS(原始!$C:$C,原始!$A:$A,pest!$A$72,原始!$B:$B,pest!$A80,原始!$F:$F,pest!$A$1,原始!$I:$I,pest!D$2)</f>
        <v>0</v>
      </c>
      <c r="E80">
        <f>SUMIFS(原始!$C:$C,原始!$A:$A,pest!$A$72,原始!$B:$B,pest!$A80,原始!$F:$F,pest!$A$1,原始!$I:$I,pest!E$2)</f>
        <v>0</v>
      </c>
      <c r="F80">
        <f>SUMIFS(原始!$C:$C,原始!$A:$A,pest!$A$72,原始!$B:$B,pest!$A80,原始!$F:$F,pest!$A$1,原始!$I:$I,pest!F$2)</f>
        <v>0</v>
      </c>
    </row>
    <row r="82" spans="1:6" x14ac:dyDescent="0.25">
      <c r="A82" t="s">
        <v>338</v>
      </c>
      <c r="B82" t="s">
        <v>504</v>
      </c>
      <c r="C82" t="s">
        <v>505</v>
      </c>
      <c r="D82" t="s">
        <v>506</v>
      </c>
      <c r="E82" t="s">
        <v>507</v>
      </c>
      <c r="F82" t="s">
        <v>508</v>
      </c>
    </row>
    <row r="83" spans="1:6" x14ac:dyDescent="0.25">
      <c r="A83" s="1">
        <v>43537</v>
      </c>
      <c r="B83">
        <f>SUMIFS(原始!$C:$C,原始!$A:$A,pest!$A$82,原始!$B:$B,pest!$A83,原始!$F:$F,pest!$A$1,原始!$I:$I,pest!B$2)</f>
        <v>1</v>
      </c>
      <c r="C83">
        <f>SUMIFS(原始!$C:$C,原始!$A:$A,pest!$A$82,原始!$B:$B,pest!$A83,原始!$F:$F,pest!$A$1,原始!$I:$I,pest!C$2)</f>
        <v>0</v>
      </c>
      <c r="D83">
        <f>SUMIFS(原始!$C:$C,原始!$A:$A,pest!$A$82,原始!$B:$B,pest!$A83,原始!$F:$F,pest!$A$1,原始!$I:$I,pest!D$2)</f>
        <v>0</v>
      </c>
      <c r="E83">
        <f>SUMIFS(原始!$C:$C,原始!$A:$A,pest!$A$82,原始!$B:$B,pest!$A83,原始!$F:$F,pest!$A$1,原始!$I:$I,pest!E$2)</f>
        <v>0</v>
      </c>
      <c r="F83">
        <f>SUMIFS(原始!$C:$C,原始!$A:$A,pest!$A$82,原始!$B:$B,pest!$A83,原始!$F:$F,pest!$A$1,原始!$I:$I,pest!F$2)</f>
        <v>0</v>
      </c>
    </row>
    <row r="84" spans="1:6" x14ac:dyDescent="0.25">
      <c r="A84" s="1">
        <v>43551</v>
      </c>
      <c r="B84">
        <f>SUMIFS(原始!$C:$C,原始!$A:$A,pest!$A$82,原始!$B:$B,pest!$A84,原始!$F:$F,pest!$A$1,原始!$I:$I,pest!B$2)</f>
        <v>0</v>
      </c>
      <c r="C84">
        <f>SUMIFS(原始!$C:$C,原始!$A:$A,pest!$A$82,原始!$B:$B,pest!$A84,原始!$F:$F,pest!$A$1,原始!$I:$I,pest!C$2)</f>
        <v>1</v>
      </c>
      <c r="D84">
        <f>SUMIFS(原始!$C:$C,原始!$A:$A,pest!$A$82,原始!$B:$B,pest!$A84,原始!$F:$F,pest!$A$1,原始!$I:$I,pest!D$2)</f>
        <v>0</v>
      </c>
      <c r="E84">
        <f>SUMIFS(原始!$C:$C,原始!$A:$A,pest!$A$82,原始!$B:$B,pest!$A84,原始!$F:$F,pest!$A$1,原始!$I:$I,pest!E$2)</f>
        <v>0</v>
      </c>
      <c r="F84">
        <f>SUMIFS(原始!$C:$C,原始!$A:$A,pest!$A$82,原始!$B:$B,pest!$A84,原始!$F:$F,pest!$A$1,原始!$I:$I,pest!F$2)</f>
        <v>0</v>
      </c>
    </row>
    <row r="85" spans="1:6" x14ac:dyDescent="0.25">
      <c r="A85" s="1">
        <v>43565</v>
      </c>
      <c r="B85">
        <f>SUMIFS(原始!$C:$C,原始!$A:$A,pest!$A$82,原始!$B:$B,pest!$A85,原始!$F:$F,pest!$A$1,原始!$I:$I,pest!B$2)</f>
        <v>0</v>
      </c>
      <c r="C85">
        <f>SUMIFS(原始!$C:$C,原始!$A:$A,pest!$A$82,原始!$B:$B,pest!$A85,原始!$F:$F,pest!$A$1,原始!$I:$I,pest!C$2)</f>
        <v>1</v>
      </c>
      <c r="D85">
        <f>SUMIFS(原始!$C:$C,原始!$A:$A,pest!$A$82,原始!$B:$B,pest!$A85,原始!$F:$F,pest!$A$1,原始!$I:$I,pest!D$2)</f>
        <v>0</v>
      </c>
      <c r="E85">
        <f>SUMIFS(原始!$C:$C,原始!$A:$A,pest!$A$82,原始!$B:$B,pest!$A85,原始!$F:$F,pest!$A$1,原始!$I:$I,pest!E$2)</f>
        <v>10</v>
      </c>
      <c r="F85">
        <f>SUMIFS(原始!$C:$C,原始!$A:$A,pest!$A$82,原始!$B:$B,pest!$A85,原始!$F:$F,pest!$A$1,原始!$I:$I,pest!F$2)</f>
        <v>1</v>
      </c>
    </row>
    <row r="86" spans="1:6" x14ac:dyDescent="0.25">
      <c r="A86" s="1">
        <v>43579</v>
      </c>
      <c r="B86">
        <f>SUMIFS(原始!$C:$C,原始!$A:$A,pest!$A$82,原始!$B:$B,pest!$A86,原始!$F:$F,pest!$A$1,原始!$I:$I,pest!B$2)</f>
        <v>0</v>
      </c>
      <c r="C86">
        <f>SUMIFS(原始!$C:$C,原始!$A:$A,pest!$A$82,原始!$B:$B,pest!$A86,原始!$F:$F,pest!$A$1,原始!$I:$I,pest!C$2)</f>
        <v>1</v>
      </c>
      <c r="D86">
        <f>SUMIFS(原始!$C:$C,原始!$A:$A,pest!$A$82,原始!$B:$B,pest!$A86,原始!$F:$F,pest!$A$1,原始!$I:$I,pest!D$2)</f>
        <v>0</v>
      </c>
      <c r="E86">
        <f>SUMIFS(原始!$C:$C,原始!$A:$A,pest!$A$82,原始!$B:$B,pest!$A86,原始!$F:$F,pest!$A$1,原始!$I:$I,pest!E$2)</f>
        <v>10</v>
      </c>
      <c r="F86">
        <f>SUMIFS(原始!$C:$C,原始!$A:$A,pest!$A$82,原始!$B:$B,pest!$A86,原始!$F:$F,pest!$A$1,原始!$I:$I,pest!F$2)</f>
        <v>0</v>
      </c>
    </row>
    <row r="87" spans="1:6" x14ac:dyDescent="0.25">
      <c r="A87" s="1">
        <v>43600</v>
      </c>
      <c r="B87">
        <f>SUMIFS(原始!$C:$C,原始!$A:$A,pest!$A$82,原始!$B:$B,pest!$A87,原始!$F:$F,pest!$A$1,原始!$I:$I,pest!B$2)</f>
        <v>3</v>
      </c>
      <c r="C87">
        <f>SUMIFS(原始!$C:$C,原始!$A:$A,pest!$A$82,原始!$B:$B,pest!$A87,原始!$F:$F,pest!$A$1,原始!$I:$I,pest!C$2)</f>
        <v>1</v>
      </c>
      <c r="D87">
        <f>SUMIFS(原始!$C:$C,原始!$A:$A,pest!$A$82,原始!$B:$B,pest!$A87,原始!$F:$F,pest!$A$1,原始!$I:$I,pest!D$2)</f>
        <v>0</v>
      </c>
      <c r="E87">
        <f>SUMIFS(原始!$C:$C,原始!$A:$A,pest!$A$82,原始!$B:$B,pest!$A87,原始!$F:$F,pest!$A$1,原始!$I:$I,pest!E$2)</f>
        <v>28</v>
      </c>
      <c r="F87">
        <f>SUMIFS(原始!$C:$C,原始!$A:$A,pest!$A$82,原始!$B:$B,pest!$A87,原始!$F:$F,pest!$A$1,原始!$I:$I,pest!F$2)</f>
        <v>0</v>
      </c>
    </row>
    <row r="88" spans="1:6" x14ac:dyDescent="0.25">
      <c r="A88" s="1">
        <v>43616</v>
      </c>
      <c r="B88">
        <f>SUMIFS(原始!$C:$C,原始!$A:$A,pest!$A$82,原始!$B:$B,pest!$A88,原始!$F:$F,pest!$A$1,原始!$I:$I,pest!B$2)</f>
        <v>53</v>
      </c>
      <c r="C88">
        <f>SUMIFS(原始!$C:$C,原始!$A:$A,pest!$A$82,原始!$B:$B,pest!$A88,原始!$F:$F,pest!$A$1,原始!$I:$I,pest!C$2)</f>
        <v>3</v>
      </c>
      <c r="D88">
        <f>SUMIFS(原始!$C:$C,原始!$A:$A,pest!$A$82,原始!$B:$B,pest!$A88,原始!$F:$F,pest!$A$1,原始!$I:$I,pest!D$2)</f>
        <v>0</v>
      </c>
      <c r="E88">
        <f>SUMIFS(原始!$C:$C,原始!$A:$A,pest!$A$82,原始!$B:$B,pest!$A88,原始!$F:$F,pest!$A$1,原始!$I:$I,pest!E$2)</f>
        <v>3</v>
      </c>
      <c r="F88">
        <f>SUMIFS(原始!$C:$C,原始!$A:$A,pest!$A$82,原始!$B:$B,pest!$A88,原始!$F:$F,pest!$A$1,原始!$I:$I,pest!F$2)</f>
        <v>0</v>
      </c>
    </row>
    <row r="89" spans="1:6" x14ac:dyDescent="0.25">
      <c r="A89" s="1">
        <v>43633</v>
      </c>
      <c r="B89">
        <f>SUMIFS(原始!$C:$C,原始!$A:$A,pest!$A$82,原始!$B:$B,pest!$A89,原始!$F:$F,pest!$A$1,原始!$I:$I,pest!B$2)</f>
        <v>74</v>
      </c>
      <c r="C89">
        <f>SUMIFS(原始!$C:$C,原始!$A:$A,pest!$A$82,原始!$B:$B,pest!$A89,原始!$F:$F,pest!$A$1,原始!$I:$I,pest!C$2)</f>
        <v>62</v>
      </c>
      <c r="D89">
        <f>SUMIFS(原始!$C:$C,原始!$A:$A,pest!$A$82,原始!$B:$B,pest!$A89,原始!$F:$F,pest!$A$1,原始!$I:$I,pest!D$2)</f>
        <v>0</v>
      </c>
      <c r="E89">
        <f>SUMIFS(原始!$C:$C,原始!$A:$A,pest!$A$82,原始!$B:$B,pest!$A89,原始!$F:$F,pest!$A$1,原始!$I:$I,pest!E$2)</f>
        <v>2</v>
      </c>
      <c r="F89">
        <f>SUMIFS(原始!$C:$C,原始!$A:$A,pest!$A$82,原始!$B:$B,pest!$A89,原始!$F:$F,pest!$A$1,原始!$I:$I,pest!F$2)</f>
        <v>2</v>
      </c>
    </row>
    <row r="90" spans="1:6" x14ac:dyDescent="0.25">
      <c r="A90" s="1">
        <v>43642</v>
      </c>
      <c r="B90">
        <f>SUMIFS(原始!$C:$C,原始!$A:$A,pest!$A$82,原始!$B:$B,pest!$A90,原始!$F:$F,pest!$A$1,原始!$I:$I,pest!B$2)</f>
        <v>30</v>
      </c>
      <c r="C90">
        <f>SUMIFS(原始!$C:$C,原始!$A:$A,pest!$A$82,原始!$B:$B,pest!$A90,原始!$F:$F,pest!$A$1,原始!$I:$I,pest!C$2)</f>
        <v>2</v>
      </c>
      <c r="D90">
        <f>SUMIFS(原始!$C:$C,原始!$A:$A,pest!$A$82,原始!$B:$B,pest!$A90,原始!$F:$F,pest!$A$1,原始!$I:$I,pest!D$2)</f>
        <v>0</v>
      </c>
      <c r="E90">
        <f>SUMIFS(原始!$C:$C,原始!$A:$A,pest!$A$82,原始!$B:$B,pest!$A90,原始!$F:$F,pest!$A$1,原始!$I:$I,pest!E$2)</f>
        <v>1</v>
      </c>
      <c r="F90">
        <f>SUMIFS(原始!$C:$C,原始!$A:$A,pest!$A$82,原始!$B:$B,pest!$A90,原始!$F:$F,pest!$A$1,原始!$I:$I,pest!F$2)</f>
        <v>0</v>
      </c>
    </row>
    <row r="92" spans="1:6" x14ac:dyDescent="0.25">
      <c r="A92" t="s">
        <v>454</v>
      </c>
      <c r="B92" t="s">
        <v>509</v>
      </c>
      <c r="C92" t="s">
        <v>69</v>
      </c>
      <c r="D92" t="s">
        <v>115</v>
      </c>
      <c r="E92" t="s">
        <v>90</v>
      </c>
      <c r="F92" t="s">
        <v>510</v>
      </c>
    </row>
    <row r="93" spans="1:6" x14ac:dyDescent="0.25">
      <c r="A93" s="1">
        <v>43537</v>
      </c>
      <c r="B93">
        <f>SUMIFS(原始!$C:$C,原始!$A:$A,pest!$A$92,原始!$B:$B,pest!$A93,原始!$F:$F,pest!$A$1,原始!$I:$I,pest!B$2)</f>
        <v>0</v>
      </c>
      <c r="C93">
        <f>SUMIFS(原始!$C:$C,原始!$A:$A,pest!$A$92,原始!$B:$B,pest!$A93,原始!$F:$F,pest!$A$1,原始!$I:$I,pest!C$2)</f>
        <v>0</v>
      </c>
      <c r="D93">
        <f>SUMIFS(原始!$C:$C,原始!$A:$A,pest!$A$92,原始!$B:$B,pest!$A93,原始!$F:$F,pest!$A$1,原始!$I:$I,pest!D$2)</f>
        <v>0</v>
      </c>
      <c r="E93">
        <f>SUMIFS(原始!$C:$C,原始!$A:$A,pest!$A$92,原始!$B:$B,pest!$A93,原始!$F:$F,pest!$A$1,原始!$I:$I,pest!E$2)</f>
        <v>0</v>
      </c>
      <c r="F93">
        <f>SUMIFS(原始!$C:$C,原始!$A:$A,pest!$A$92,原始!$B:$B,pest!$A93,原始!$F:$F,pest!$A$1,原始!$I:$I,pest!F$2)</f>
        <v>0</v>
      </c>
    </row>
    <row r="94" spans="1:6" x14ac:dyDescent="0.25">
      <c r="A94" s="1">
        <v>43551</v>
      </c>
      <c r="B94">
        <f>SUMIFS(原始!$C:$C,原始!$A:$A,pest!$A$92,原始!$B:$B,pest!$A94,原始!$F:$F,pest!$A$1,原始!$I:$I,pest!B$2)</f>
        <v>0</v>
      </c>
      <c r="C94">
        <f>SUMIFS(原始!$C:$C,原始!$A:$A,pest!$A$92,原始!$B:$B,pest!$A94,原始!$F:$F,pest!$A$1,原始!$I:$I,pest!C$2)</f>
        <v>0</v>
      </c>
      <c r="D94">
        <f>SUMIFS(原始!$C:$C,原始!$A:$A,pest!$A$92,原始!$B:$B,pest!$A94,原始!$F:$F,pest!$A$1,原始!$I:$I,pest!D$2)</f>
        <v>0</v>
      </c>
      <c r="E94">
        <f>SUMIFS(原始!$C:$C,原始!$A:$A,pest!$A$92,原始!$B:$B,pest!$A94,原始!$F:$F,pest!$A$1,原始!$I:$I,pest!E$2)</f>
        <v>0</v>
      </c>
      <c r="F94">
        <f>SUMIFS(原始!$C:$C,原始!$A:$A,pest!$A$92,原始!$B:$B,pest!$A94,原始!$F:$F,pest!$A$1,原始!$I:$I,pest!F$2)</f>
        <v>0</v>
      </c>
    </row>
    <row r="95" spans="1:6" x14ac:dyDescent="0.25">
      <c r="A95" s="1">
        <v>43565</v>
      </c>
      <c r="B95">
        <f>SUMIFS(原始!$C:$C,原始!$A:$A,pest!$A$92,原始!$B:$B,pest!$A95,原始!$F:$F,pest!$A$1,原始!$I:$I,pest!B$2)</f>
        <v>0</v>
      </c>
      <c r="C95">
        <f>SUMIFS(原始!$C:$C,原始!$A:$A,pest!$A$92,原始!$B:$B,pest!$A95,原始!$F:$F,pest!$A$1,原始!$I:$I,pest!C$2)</f>
        <v>0</v>
      </c>
      <c r="D95">
        <f>SUMIFS(原始!$C:$C,原始!$A:$A,pest!$A$92,原始!$B:$B,pest!$A95,原始!$F:$F,pest!$A$1,原始!$I:$I,pest!D$2)</f>
        <v>0</v>
      </c>
      <c r="E95">
        <f>SUMIFS(原始!$C:$C,原始!$A:$A,pest!$A$92,原始!$B:$B,pest!$A95,原始!$F:$F,pest!$A$1,原始!$I:$I,pest!E$2)</f>
        <v>0</v>
      </c>
      <c r="F95">
        <f>SUMIFS(原始!$C:$C,原始!$A:$A,pest!$A$92,原始!$B:$B,pest!$A95,原始!$F:$F,pest!$A$1,原始!$I:$I,pest!F$2)</f>
        <v>0</v>
      </c>
    </row>
    <row r="96" spans="1:6" x14ac:dyDescent="0.25">
      <c r="A96" s="1">
        <v>43579</v>
      </c>
      <c r="B96">
        <f>SUMIFS(原始!$C:$C,原始!$A:$A,pest!$A$92,原始!$B:$B,pest!$A96,原始!$F:$F,pest!$A$1,原始!$I:$I,pest!B$2)</f>
        <v>3</v>
      </c>
      <c r="C96">
        <f>SUMIFS(原始!$C:$C,原始!$A:$A,pest!$A$92,原始!$B:$B,pest!$A96,原始!$F:$F,pest!$A$1,原始!$I:$I,pest!C$2)</f>
        <v>2</v>
      </c>
      <c r="D96">
        <f>SUMIFS(原始!$C:$C,原始!$A:$A,pest!$A$92,原始!$B:$B,pest!$A96,原始!$F:$F,pest!$A$1,原始!$I:$I,pest!D$2)</f>
        <v>0</v>
      </c>
      <c r="E96">
        <f>SUMIFS(原始!$C:$C,原始!$A:$A,pest!$A$92,原始!$B:$B,pest!$A96,原始!$F:$F,pest!$A$1,原始!$I:$I,pest!E$2)</f>
        <v>2</v>
      </c>
      <c r="F96">
        <f>SUMIFS(原始!$C:$C,原始!$A:$A,pest!$A$92,原始!$B:$B,pest!$A96,原始!$F:$F,pest!$A$1,原始!$I:$I,pest!F$2)</f>
        <v>0</v>
      </c>
    </row>
    <row r="97" spans="1:6" x14ac:dyDescent="0.25">
      <c r="A97" s="1">
        <v>43600</v>
      </c>
      <c r="B97">
        <f>SUMIFS(原始!$C:$C,原始!$A:$A,pest!$A$92,原始!$B:$B,pest!$A97,原始!$F:$F,pest!$A$1,原始!$I:$I,pest!B$2)</f>
        <v>1</v>
      </c>
      <c r="C97">
        <f>SUMIFS(原始!$C:$C,原始!$A:$A,pest!$A$92,原始!$B:$B,pest!$A97,原始!$F:$F,pest!$A$1,原始!$I:$I,pest!C$2)</f>
        <v>11</v>
      </c>
      <c r="D97">
        <f>SUMIFS(原始!$C:$C,原始!$A:$A,pest!$A$92,原始!$B:$B,pest!$A97,原始!$F:$F,pest!$A$1,原始!$I:$I,pest!D$2)</f>
        <v>0</v>
      </c>
      <c r="E97">
        <f>SUMIFS(原始!$C:$C,原始!$A:$A,pest!$A$92,原始!$B:$B,pest!$A97,原始!$F:$F,pest!$A$1,原始!$I:$I,pest!E$2)</f>
        <v>0</v>
      </c>
      <c r="F97">
        <f>SUMIFS(原始!$C:$C,原始!$A:$A,pest!$A$92,原始!$B:$B,pest!$A97,原始!$F:$F,pest!$A$1,原始!$I:$I,pest!F$2)</f>
        <v>0</v>
      </c>
    </row>
    <row r="98" spans="1:6" x14ac:dyDescent="0.25">
      <c r="A98" s="1">
        <v>43616</v>
      </c>
      <c r="B98">
        <f>SUMIFS(原始!$C:$C,原始!$A:$A,pest!$A$92,原始!$B:$B,pest!$A98,原始!$F:$F,pest!$A$1,原始!$I:$I,pest!B$2)</f>
        <v>21</v>
      </c>
      <c r="C98">
        <f>SUMIFS(原始!$C:$C,原始!$A:$A,pest!$A$92,原始!$B:$B,pest!$A98,原始!$F:$F,pest!$A$1,原始!$I:$I,pest!C$2)</f>
        <v>30</v>
      </c>
      <c r="D98">
        <f>SUMIFS(原始!$C:$C,原始!$A:$A,pest!$A$92,原始!$B:$B,pest!$A98,原始!$F:$F,pest!$A$1,原始!$I:$I,pest!D$2)</f>
        <v>0</v>
      </c>
      <c r="E98">
        <f>SUMIFS(原始!$C:$C,原始!$A:$A,pest!$A$92,原始!$B:$B,pest!$A98,原始!$F:$F,pest!$A$1,原始!$I:$I,pest!E$2)</f>
        <v>1</v>
      </c>
      <c r="F98">
        <f>SUMIFS(原始!$C:$C,原始!$A:$A,pest!$A$92,原始!$B:$B,pest!$A98,原始!$F:$F,pest!$A$1,原始!$I:$I,pest!F$2)</f>
        <v>1</v>
      </c>
    </row>
    <row r="99" spans="1:6" x14ac:dyDescent="0.25">
      <c r="A99" s="1">
        <v>43633</v>
      </c>
      <c r="B99">
        <f>SUMIFS(原始!$C:$C,原始!$A:$A,pest!$A$92,原始!$B:$B,pest!$A99,原始!$F:$F,pest!$A$1,原始!$I:$I,pest!B$2)</f>
        <v>36</v>
      </c>
      <c r="C99">
        <f>SUMIFS(原始!$C:$C,原始!$A:$A,pest!$A$92,原始!$B:$B,pest!$A99,原始!$F:$F,pest!$A$1,原始!$I:$I,pest!C$2)</f>
        <v>42</v>
      </c>
      <c r="D99">
        <f>SUMIFS(原始!$C:$C,原始!$A:$A,pest!$A$92,原始!$B:$B,pest!$A99,原始!$F:$F,pest!$A$1,原始!$I:$I,pest!D$2)</f>
        <v>0</v>
      </c>
      <c r="E99">
        <f>SUMIFS(原始!$C:$C,原始!$A:$A,pest!$A$92,原始!$B:$B,pest!$A99,原始!$F:$F,pest!$A$1,原始!$I:$I,pest!E$2)</f>
        <v>0</v>
      </c>
      <c r="F99">
        <f>SUMIFS(原始!$C:$C,原始!$A:$A,pest!$A$92,原始!$B:$B,pest!$A99,原始!$F:$F,pest!$A$1,原始!$I:$I,pest!F$2)</f>
        <v>0</v>
      </c>
    </row>
    <row r="100" spans="1:6" x14ac:dyDescent="0.25">
      <c r="A100" s="1">
        <v>43642</v>
      </c>
      <c r="B100">
        <f>SUMIFS(原始!$C:$C,原始!$A:$A,pest!$A$92,原始!$B:$B,pest!$A100,原始!$F:$F,pest!$A$1,原始!$I:$I,pest!B$2)</f>
        <v>44</v>
      </c>
      <c r="C100">
        <f>SUMIFS(原始!$C:$C,原始!$A:$A,pest!$A$92,原始!$B:$B,pest!$A100,原始!$F:$F,pest!$A$1,原始!$I:$I,pest!C$2)</f>
        <v>2</v>
      </c>
      <c r="D100">
        <f>SUMIFS(原始!$C:$C,原始!$A:$A,pest!$A$92,原始!$B:$B,pest!$A100,原始!$F:$F,pest!$A$1,原始!$I:$I,pest!D$2)</f>
        <v>0</v>
      </c>
      <c r="E100">
        <f>SUMIFS(原始!$C:$C,原始!$A:$A,pest!$A$92,原始!$B:$B,pest!$A100,原始!$F:$F,pest!$A$1,原始!$I:$I,pest!E$2)</f>
        <v>0</v>
      </c>
      <c r="F100">
        <f>SUMIFS(原始!$C:$C,原始!$A:$A,pest!$A$92,原始!$B:$B,pest!$A100,原始!$F:$F,pest!$A$1,原始!$I:$I,pest!F$2)</f>
        <v>1</v>
      </c>
    </row>
    <row r="102" spans="1:6" x14ac:dyDescent="0.25">
      <c r="A102" t="s">
        <v>350</v>
      </c>
      <c r="B102" t="s">
        <v>511</v>
      </c>
      <c r="C102" t="s">
        <v>512</v>
      </c>
      <c r="D102" t="s">
        <v>513</v>
      </c>
      <c r="E102" t="s">
        <v>514</v>
      </c>
      <c r="F102" t="s">
        <v>515</v>
      </c>
    </row>
    <row r="103" spans="1:6" x14ac:dyDescent="0.25">
      <c r="A103" s="1">
        <v>43537</v>
      </c>
      <c r="B103">
        <f>SUMIFS(原始!$C:$C,原始!$A:$A,pest!$A$102,原始!$B:$B,pest!$A103,原始!$F:$F,pest!$A$1,原始!$I:$I,pest!B$2)</f>
        <v>0</v>
      </c>
      <c r="C103">
        <f>SUMIFS(原始!$C:$C,原始!$A:$A,pest!$A$102,原始!$B:$B,pest!$A103,原始!$F:$F,pest!$A$1,原始!$I:$I,pest!C$2)</f>
        <v>0</v>
      </c>
      <c r="D103">
        <f>SUMIFS(原始!$C:$C,原始!$A:$A,pest!$A$102,原始!$B:$B,pest!$A103,原始!$F:$F,pest!$A$1,原始!$I:$I,pest!D$2)</f>
        <v>0</v>
      </c>
      <c r="E103">
        <f>SUMIFS(原始!$C:$C,原始!$A:$A,pest!$A$102,原始!$B:$B,pest!$A103,原始!$F:$F,pest!$A$1,原始!$I:$I,pest!E$2)</f>
        <v>0</v>
      </c>
      <c r="F103">
        <f>SUMIFS(原始!$C:$C,原始!$A:$A,pest!$A$102,原始!$B:$B,pest!$A103,原始!$F:$F,pest!$A$1,原始!$I:$I,pest!F$2)</f>
        <v>0</v>
      </c>
    </row>
    <row r="104" spans="1:6" x14ac:dyDescent="0.25">
      <c r="A104" s="1">
        <v>43551</v>
      </c>
      <c r="B104">
        <f>SUMIFS(原始!$C:$C,原始!$A:$A,pest!$A$102,原始!$B:$B,pest!$A104,原始!$F:$F,pest!$A$1,原始!$I:$I,pest!B$2)</f>
        <v>0</v>
      </c>
      <c r="C104">
        <f>SUMIFS(原始!$C:$C,原始!$A:$A,pest!$A$102,原始!$B:$B,pest!$A104,原始!$F:$F,pest!$A$1,原始!$I:$I,pest!C$2)</f>
        <v>0</v>
      </c>
      <c r="D104">
        <f>SUMIFS(原始!$C:$C,原始!$A:$A,pest!$A$102,原始!$B:$B,pest!$A104,原始!$F:$F,pest!$A$1,原始!$I:$I,pest!D$2)</f>
        <v>0</v>
      </c>
      <c r="E104">
        <f>SUMIFS(原始!$C:$C,原始!$A:$A,pest!$A$102,原始!$B:$B,pest!$A104,原始!$F:$F,pest!$A$1,原始!$I:$I,pest!E$2)</f>
        <v>0</v>
      </c>
      <c r="F104">
        <f>SUMIFS(原始!$C:$C,原始!$A:$A,pest!$A$102,原始!$B:$B,pest!$A104,原始!$F:$F,pest!$A$1,原始!$I:$I,pest!F$2)</f>
        <v>0</v>
      </c>
    </row>
    <row r="105" spans="1:6" x14ac:dyDescent="0.25">
      <c r="A105" s="1">
        <v>43565</v>
      </c>
      <c r="B105">
        <f>SUMIFS(原始!$C:$C,原始!$A:$A,pest!$A$102,原始!$B:$B,pest!$A105,原始!$F:$F,pest!$A$1,原始!$I:$I,pest!B$2)</f>
        <v>1</v>
      </c>
      <c r="C105">
        <f>SUMIFS(原始!$C:$C,原始!$A:$A,pest!$A$102,原始!$B:$B,pest!$A105,原始!$F:$F,pest!$A$1,原始!$I:$I,pest!C$2)</f>
        <v>4</v>
      </c>
      <c r="D105">
        <f>SUMIFS(原始!$C:$C,原始!$A:$A,pest!$A$102,原始!$B:$B,pest!$A105,原始!$F:$F,pest!$A$1,原始!$I:$I,pest!D$2)</f>
        <v>0</v>
      </c>
      <c r="E105">
        <f>SUMIFS(原始!$C:$C,原始!$A:$A,pest!$A$102,原始!$B:$B,pest!$A105,原始!$F:$F,pest!$A$1,原始!$I:$I,pest!E$2)</f>
        <v>0</v>
      </c>
      <c r="F105">
        <f>SUMIFS(原始!$C:$C,原始!$A:$A,pest!$A$102,原始!$B:$B,pest!$A105,原始!$F:$F,pest!$A$1,原始!$I:$I,pest!F$2)</f>
        <v>0</v>
      </c>
    </row>
    <row r="106" spans="1:6" x14ac:dyDescent="0.25">
      <c r="A106" s="1">
        <v>43579</v>
      </c>
      <c r="B106">
        <f>SUMIFS(原始!$C:$C,原始!$A:$A,pest!$A$102,原始!$B:$B,pest!$A106,原始!$F:$F,pest!$A$1,原始!$I:$I,pest!B$2)</f>
        <v>0</v>
      </c>
      <c r="C106">
        <f>SUMIFS(原始!$C:$C,原始!$A:$A,pest!$A$102,原始!$B:$B,pest!$A106,原始!$F:$F,pest!$A$1,原始!$I:$I,pest!C$2)</f>
        <v>7</v>
      </c>
      <c r="D106">
        <f>SUMIFS(原始!$C:$C,原始!$A:$A,pest!$A$102,原始!$B:$B,pest!$A106,原始!$F:$F,pest!$A$1,原始!$I:$I,pest!D$2)</f>
        <v>0</v>
      </c>
      <c r="E106">
        <f>SUMIFS(原始!$C:$C,原始!$A:$A,pest!$A$102,原始!$B:$B,pest!$A106,原始!$F:$F,pest!$A$1,原始!$I:$I,pest!E$2)</f>
        <v>0</v>
      </c>
      <c r="F106">
        <f>SUMIFS(原始!$C:$C,原始!$A:$A,pest!$A$102,原始!$B:$B,pest!$A106,原始!$F:$F,pest!$A$1,原始!$I:$I,pest!F$2)</f>
        <v>0</v>
      </c>
    </row>
    <row r="107" spans="1:6" x14ac:dyDescent="0.25">
      <c r="A107" s="1">
        <v>43600</v>
      </c>
      <c r="B107">
        <f>SUMIFS(原始!$C:$C,原始!$A:$A,pest!$A$102,原始!$B:$B,pest!$A107,原始!$F:$F,pest!$A$1,原始!$I:$I,pest!B$2)</f>
        <v>2</v>
      </c>
      <c r="C107">
        <f>SUMIFS(原始!$C:$C,原始!$A:$A,pest!$A$102,原始!$B:$B,pest!$A107,原始!$F:$F,pest!$A$1,原始!$I:$I,pest!C$2)</f>
        <v>6</v>
      </c>
      <c r="D107">
        <f>SUMIFS(原始!$C:$C,原始!$A:$A,pest!$A$102,原始!$B:$B,pest!$A107,原始!$F:$F,pest!$A$1,原始!$I:$I,pest!D$2)</f>
        <v>0</v>
      </c>
      <c r="E107">
        <f>SUMIFS(原始!$C:$C,原始!$A:$A,pest!$A$102,原始!$B:$B,pest!$A107,原始!$F:$F,pest!$A$1,原始!$I:$I,pest!E$2)</f>
        <v>2</v>
      </c>
      <c r="F107">
        <f>SUMIFS(原始!$C:$C,原始!$A:$A,pest!$A$102,原始!$B:$B,pest!$A107,原始!$F:$F,pest!$A$1,原始!$I:$I,pest!F$2)</f>
        <v>0</v>
      </c>
    </row>
    <row r="108" spans="1:6" x14ac:dyDescent="0.25">
      <c r="A108" s="1">
        <v>43616</v>
      </c>
      <c r="B108">
        <f>SUMIFS(原始!$C:$C,原始!$A:$A,pest!$A$102,原始!$B:$B,pest!$A108,原始!$F:$F,pest!$A$1,原始!$I:$I,pest!B$2)</f>
        <v>7</v>
      </c>
      <c r="C108">
        <f>SUMIFS(原始!$C:$C,原始!$A:$A,pest!$A$102,原始!$B:$B,pest!$A108,原始!$F:$F,pest!$A$1,原始!$I:$I,pest!C$2)</f>
        <v>35</v>
      </c>
      <c r="D108">
        <f>SUMIFS(原始!$C:$C,原始!$A:$A,pest!$A$102,原始!$B:$B,pest!$A108,原始!$F:$F,pest!$A$1,原始!$I:$I,pest!D$2)</f>
        <v>0</v>
      </c>
      <c r="E108">
        <f>SUMIFS(原始!$C:$C,原始!$A:$A,pest!$A$102,原始!$B:$B,pest!$A108,原始!$F:$F,pest!$A$1,原始!$I:$I,pest!E$2)</f>
        <v>0</v>
      </c>
      <c r="F108">
        <f>SUMIFS(原始!$C:$C,原始!$A:$A,pest!$A$102,原始!$B:$B,pest!$A108,原始!$F:$F,pest!$A$1,原始!$I:$I,pest!F$2)</f>
        <v>0</v>
      </c>
    </row>
    <row r="109" spans="1:6" x14ac:dyDescent="0.25">
      <c r="A109" s="1">
        <v>43633</v>
      </c>
      <c r="B109">
        <f>SUMIFS(原始!$C:$C,原始!$A:$A,pest!$A$102,原始!$B:$B,pest!$A109,原始!$F:$F,pest!$A$1,原始!$I:$I,pest!B$2)</f>
        <v>10</v>
      </c>
      <c r="C109">
        <f>SUMIFS(原始!$C:$C,原始!$A:$A,pest!$A$102,原始!$B:$B,pest!$A109,原始!$F:$F,pest!$A$1,原始!$I:$I,pest!C$2)</f>
        <v>3</v>
      </c>
      <c r="D109">
        <f>SUMIFS(原始!$C:$C,原始!$A:$A,pest!$A$102,原始!$B:$B,pest!$A109,原始!$F:$F,pest!$A$1,原始!$I:$I,pest!D$2)</f>
        <v>0</v>
      </c>
      <c r="E109">
        <f>SUMIFS(原始!$C:$C,原始!$A:$A,pest!$A$102,原始!$B:$B,pest!$A109,原始!$F:$F,pest!$A$1,原始!$I:$I,pest!E$2)</f>
        <v>0</v>
      </c>
      <c r="F109">
        <f>SUMIFS(原始!$C:$C,原始!$A:$A,pest!$A$102,原始!$B:$B,pest!$A109,原始!$F:$F,pest!$A$1,原始!$I:$I,pest!F$2)</f>
        <v>0</v>
      </c>
    </row>
    <row r="110" spans="1:6" x14ac:dyDescent="0.25">
      <c r="A110" s="1">
        <v>43642</v>
      </c>
      <c r="B110">
        <f>SUMIFS(原始!$C:$C,原始!$A:$A,pest!$A$102,原始!$B:$B,pest!$A110,原始!$F:$F,pest!$A$1,原始!$I:$I,pest!B$2)</f>
        <v>4</v>
      </c>
      <c r="C110">
        <f>SUMIFS(原始!$C:$C,原始!$A:$A,pest!$A$102,原始!$B:$B,pest!$A110,原始!$F:$F,pest!$A$1,原始!$I:$I,pest!C$2)</f>
        <v>1</v>
      </c>
      <c r="D110">
        <f>SUMIFS(原始!$C:$C,原始!$A:$A,pest!$A$102,原始!$B:$B,pest!$A110,原始!$F:$F,pest!$A$1,原始!$I:$I,pest!D$2)</f>
        <v>0</v>
      </c>
      <c r="E110">
        <f>SUMIFS(原始!$C:$C,原始!$A:$A,pest!$A$102,原始!$B:$B,pest!$A110,原始!$F:$F,pest!$A$1,原始!$I:$I,pest!E$2)</f>
        <v>0</v>
      </c>
      <c r="F110">
        <f>SUMIFS(原始!$C:$C,原始!$A:$A,pest!$A$102,原始!$B:$B,pest!$A110,原始!$F:$F,pest!$A$1,原始!$I:$I,pest!F$2)</f>
        <v>0</v>
      </c>
    </row>
    <row r="112" spans="1:6" x14ac:dyDescent="0.25">
      <c r="A112" t="s">
        <v>352</v>
      </c>
      <c r="B112" t="s">
        <v>516</v>
      </c>
      <c r="C112" t="s">
        <v>69</v>
      </c>
      <c r="D112" t="s">
        <v>517</v>
      </c>
      <c r="E112" t="s">
        <v>90</v>
      </c>
      <c r="F112" t="s">
        <v>100</v>
      </c>
    </row>
    <row r="113" spans="1:6" x14ac:dyDescent="0.25">
      <c r="A113" s="1">
        <v>43537</v>
      </c>
      <c r="B113">
        <f>SUMIFS(原始!$C:$C,原始!$A:$A,pest!$A$112,原始!$B:$B,pest!$A113,原始!$F:$F,pest!$A$1,原始!$I:$I,pest!B$2)</f>
        <v>0</v>
      </c>
      <c r="C113">
        <f>SUMIFS(原始!$C:$C,原始!$A:$A,pest!$A$112,原始!$B:$B,pest!$A113,原始!$F:$F,pest!$A$1,原始!$I:$I,pest!C$2)</f>
        <v>0</v>
      </c>
      <c r="D113">
        <f>SUMIFS(原始!$C:$C,原始!$A:$A,pest!$A$112,原始!$B:$B,pest!$A113,原始!$F:$F,pest!$A$1,原始!$I:$I,pest!D$2)</f>
        <v>0</v>
      </c>
      <c r="E113">
        <f>SUMIFS(原始!$C:$C,原始!$A:$A,pest!$A$112,原始!$B:$B,pest!$A113,原始!$F:$F,pest!$A$1,原始!$I:$I,pest!E$2)</f>
        <v>0</v>
      </c>
      <c r="F113">
        <f>SUMIFS(原始!$C:$C,原始!$A:$A,pest!$A$112,原始!$B:$B,pest!$A113,原始!$F:$F,pest!$A$1,原始!$I:$I,pest!F$2)</f>
        <v>0</v>
      </c>
    </row>
    <row r="114" spans="1:6" x14ac:dyDescent="0.25">
      <c r="A114" s="1">
        <v>43551</v>
      </c>
      <c r="B114">
        <f>SUMIFS(原始!$C:$C,原始!$A:$A,pest!$A$112,原始!$B:$B,pest!$A114,原始!$F:$F,pest!$A$1,原始!$I:$I,pest!B$2)</f>
        <v>2</v>
      </c>
      <c r="C114">
        <f>SUMIFS(原始!$C:$C,原始!$A:$A,pest!$A$112,原始!$B:$B,pest!$A114,原始!$F:$F,pest!$A$1,原始!$I:$I,pest!C$2)</f>
        <v>0</v>
      </c>
      <c r="D114">
        <f>SUMIFS(原始!$C:$C,原始!$A:$A,pest!$A$112,原始!$B:$B,pest!$A114,原始!$F:$F,pest!$A$1,原始!$I:$I,pest!D$2)</f>
        <v>0</v>
      </c>
      <c r="E114">
        <f>SUMIFS(原始!$C:$C,原始!$A:$A,pest!$A$112,原始!$B:$B,pest!$A114,原始!$F:$F,pest!$A$1,原始!$I:$I,pest!E$2)</f>
        <v>0</v>
      </c>
      <c r="F114">
        <f>SUMIFS(原始!$C:$C,原始!$A:$A,pest!$A$112,原始!$B:$B,pest!$A114,原始!$F:$F,pest!$A$1,原始!$I:$I,pest!F$2)</f>
        <v>0</v>
      </c>
    </row>
    <row r="115" spans="1:6" x14ac:dyDescent="0.25">
      <c r="A115" s="1">
        <v>43565</v>
      </c>
      <c r="B115">
        <f>SUMIFS(原始!$C:$C,原始!$A:$A,pest!$A$112,原始!$B:$B,pest!$A115,原始!$F:$F,pest!$A$1,原始!$I:$I,pest!B$2)</f>
        <v>0</v>
      </c>
      <c r="C115">
        <f>SUMIFS(原始!$C:$C,原始!$A:$A,pest!$A$112,原始!$B:$B,pest!$A115,原始!$F:$F,pest!$A$1,原始!$I:$I,pest!C$2)</f>
        <v>0</v>
      </c>
      <c r="D115">
        <f>SUMIFS(原始!$C:$C,原始!$A:$A,pest!$A$112,原始!$B:$B,pest!$A115,原始!$F:$F,pest!$A$1,原始!$I:$I,pest!D$2)</f>
        <v>0</v>
      </c>
      <c r="E115">
        <f>SUMIFS(原始!$C:$C,原始!$A:$A,pest!$A$112,原始!$B:$B,pest!$A115,原始!$F:$F,pest!$A$1,原始!$I:$I,pest!E$2)</f>
        <v>0</v>
      </c>
      <c r="F115">
        <f>SUMIFS(原始!$C:$C,原始!$A:$A,pest!$A$112,原始!$B:$B,pest!$A115,原始!$F:$F,pest!$A$1,原始!$I:$I,pest!F$2)</f>
        <v>0</v>
      </c>
    </row>
    <row r="116" spans="1:6" x14ac:dyDescent="0.25">
      <c r="A116" s="1">
        <v>43579</v>
      </c>
      <c r="B116">
        <f>SUMIFS(原始!$C:$C,原始!$A:$A,pest!$A$112,原始!$B:$B,pest!$A116,原始!$F:$F,pest!$A$1,原始!$I:$I,pest!B$2)</f>
        <v>6</v>
      </c>
      <c r="C116">
        <f>SUMIFS(原始!$C:$C,原始!$A:$A,pest!$A$112,原始!$B:$B,pest!$A116,原始!$F:$F,pest!$A$1,原始!$I:$I,pest!C$2)</f>
        <v>0</v>
      </c>
      <c r="D116">
        <f>SUMIFS(原始!$C:$C,原始!$A:$A,pest!$A$112,原始!$B:$B,pest!$A116,原始!$F:$F,pest!$A$1,原始!$I:$I,pest!D$2)</f>
        <v>0</v>
      </c>
      <c r="E116">
        <f>SUMIFS(原始!$C:$C,原始!$A:$A,pest!$A$112,原始!$B:$B,pest!$A116,原始!$F:$F,pest!$A$1,原始!$I:$I,pest!E$2)</f>
        <v>0</v>
      </c>
      <c r="F116">
        <f>SUMIFS(原始!$C:$C,原始!$A:$A,pest!$A$112,原始!$B:$B,pest!$A116,原始!$F:$F,pest!$A$1,原始!$I:$I,pest!F$2)</f>
        <v>0</v>
      </c>
    </row>
    <row r="117" spans="1:6" x14ac:dyDescent="0.25">
      <c r="A117" s="1">
        <v>43600</v>
      </c>
      <c r="B117">
        <f>SUMIFS(原始!$C:$C,原始!$A:$A,pest!$A$112,原始!$B:$B,pest!$A117,原始!$F:$F,pest!$A$1,原始!$I:$I,pest!B$2)</f>
        <v>13</v>
      </c>
      <c r="C117">
        <f>SUMIFS(原始!$C:$C,原始!$A:$A,pest!$A$112,原始!$B:$B,pest!$A117,原始!$F:$F,pest!$A$1,原始!$I:$I,pest!C$2)</f>
        <v>10</v>
      </c>
      <c r="D117">
        <f>SUMIFS(原始!$C:$C,原始!$A:$A,pest!$A$112,原始!$B:$B,pest!$A117,原始!$F:$F,pest!$A$1,原始!$I:$I,pest!D$2)</f>
        <v>0</v>
      </c>
      <c r="E117">
        <f>SUMIFS(原始!$C:$C,原始!$A:$A,pest!$A$112,原始!$B:$B,pest!$A117,原始!$F:$F,pest!$A$1,原始!$I:$I,pest!E$2)</f>
        <v>0</v>
      </c>
      <c r="F117">
        <f>SUMIFS(原始!$C:$C,原始!$A:$A,pest!$A$112,原始!$B:$B,pest!$A117,原始!$F:$F,pest!$A$1,原始!$I:$I,pest!F$2)</f>
        <v>0</v>
      </c>
    </row>
    <row r="118" spans="1:6" x14ac:dyDescent="0.25">
      <c r="A118" s="1">
        <v>43616</v>
      </c>
      <c r="B118">
        <f>SUMIFS(原始!$C:$C,原始!$A:$A,pest!$A$112,原始!$B:$B,pest!$A118,原始!$F:$F,pest!$A$1,原始!$I:$I,pest!B$2)</f>
        <v>77</v>
      </c>
      <c r="C118">
        <f>SUMIFS(原始!$C:$C,原始!$A:$A,pest!$A$112,原始!$B:$B,pest!$A118,原始!$F:$F,pest!$A$1,原始!$I:$I,pest!C$2)</f>
        <v>22</v>
      </c>
      <c r="D118">
        <f>SUMIFS(原始!$C:$C,原始!$A:$A,pest!$A$112,原始!$B:$B,pest!$A118,原始!$F:$F,pest!$A$1,原始!$I:$I,pest!D$2)</f>
        <v>0</v>
      </c>
      <c r="E118">
        <f>SUMIFS(原始!$C:$C,原始!$A:$A,pest!$A$112,原始!$B:$B,pest!$A118,原始!$F:$F,pest!$A$1,原始!$I:$I,pest!E$2)</f>
        <v>0</v>
      </c>
      <c r="F118">
        <f>SUMIFS(原始!$C:$C,原始!$A:$A,pest!$A$112,原始!$B:$B,pest!$A118,原始!$F:$F,pest!$A$1,原始!$I:$I,pest!F$2)</f>
        <v>0</v>
      </c>
    </row>
    <row r="119" spans="1:6" x14ac:dyDescent="0.25">
      <c r="A119" s="1">
        <v>43633</v>
      </c>
      <c r="B119">
        <f>SUMIFS(原始!$C:$C,原始!$A:$A,pest!$A$112,原始!$B:$B,pest!$A119,原始!$F:$F,pest!$A$1,原始!$I:$I,pest!B$2)</f>
        <v>352</v>
      </c>
      <c r="C119">
        <f>SUMIFS(原始!$C:$C,原始!$A:$A,pest!$A$112,原始!$B:$B,pest!$A119,原始!$F:$F,pest!$A$1,原始!$I:$I,pest!C$2)</f>
        <v>62</v>
      </c>
      <c r="D119">
        <f>SUMIFS(原始!$C:$C,原始!$A:$A,pest!$A$112,原始!$B:$B,pest!$A119,原始!$F:$F,pest!$A$1,原始!$I:$I,pest!D$2)</f>
        <v>0</v>
      </c>
      <c r="E119">
        <f>SUMIFS(原始!$C:$C,原始!$A:$A,pest!$A$112,原始!$B:$B,pest!$A119,原始!$F:$F,pest!$A$1,原始!$I:$I,pest!E$2)</f>
        <v>0</v>
      </c>
      <c r="F119">
        <f>SUMIFS(原始!$C:$C,原始!$A:$A,pest!$A$112,原始!$B:$B,pest!$A119,原始!$F:$F,pest!$A$1,原始!$I:$I,pest!F$2)</f>
        <v>0</v>
      </c>
    </row>
    <row r="120" spans="1:6" x14ac:dyDescent="0.25">
      <c r="A120" s="1">
        <v>43642</v>
      </c>
      <c r="B120">
        <f>SUMIFS(原始!$C:$C,原始!$A:$A,pest!$A$112,原始!$B:$B,pest!$A120,原始!$F:$F,pest!$A$1,原始!$I:$I,pest!B$2)</f>
        <v>141</v>
      </c>
      <c r="C120">
        <f>SUMIFS(原始!$C:$C,原始!$A:$A,pest!$A$112,原始!$B:$B,pest!$A120,原始!$F:$F,pest!$A$1,原始!$I:$I,pest!C$2)</f>
        <v>2</v>
      </c>
      <c r="D120">
        <f>SUMIFS(原始!$C:$C,原始!$A:$A,pest!$A$112,原始!$B:$B,pest!$A120,原始!$F:$F,pest!$A$1,原始!$I:$I,pest!D$2)</f>
        <v>0</v>
      </c>
      <c r="E120">
        <f>SUMIFS(原始!$C:$C,原始!$A:$A,pest!$A$112,原始!$B:$B,pest!$A120,原始!$F:$F,pest!$A$1,原始!$I:$I,pest!E$2)</f>
        <v>1</v>
      </c>
      <c r="F120">
        <f>SUMIFS(原始!$C:$C,原始!$A:$A,pest!$A$112,原始!$B:$B,pest!$A120,原始!$F:$F,pest!$A$1,原始!$I:$I,pest!F$2)</f>
        <v>0</v>
      </c>
    </row>
    <row r="122" spans="1:6" x14ac:dyDescent="0.25">
      <c r="A122" t="s">
        <v>461</v>
      </c>
      <c r="B122" t="s">
        <v>310</v>
      </c>
      <c r="C122" t="s">
        <v>69</v>
      </c>
      <c r="D122" t="s">
        <v>115</v>
      </c>
      <c r="E122" t="s">
        <v>90</v>
      </c>
      <c r="F122" t="s">
        <v>100</v>
      </c>
    </row>
    <row r="123" spans="1:6" x14ac:dyDescent="0.25">
      <c r="A123" s="1">
        <v>43537</v>
      </c>
      <c r="B123">
        <f>SUMIFS(原始!$C:$C,原始!$A:$A,pest!$A$122,原始!$B:$B,pest!$A123,原始!$F:$F,pest!$A$1,原始!$I:$I,pest!B$2)</f>
        <v>0</v>
      </c>
      <c r="C123">
        <f>SUMIFS(原始!$C:$C,原始!$A:$A,pest!$A$122,原始!$B:$B,pest!$A123,原始!$F:$F,pest!$A$1,原始!$I:$I,pest!C$2)</f>
        <v>0</v>
      </c>
      <c r="D123">
        <f>SUMIFS(原始!$C:$C,原始!$A:$A,pest!$A$122,原始!$B:$B,pest!$A123,原始!$F:$F,pest!$A$1,原始!$I:$I,pest!D$2)</f>
        <v>0</v>
      </c>
      <c r="E123">
        <f>SUMIFS(原始!$C:$C,原始!$A:$A,pest!$A$122,原始!$B:$B,pest!$A123,原始!$F:$F,pest!$A$1,原始!$I:$I,pest!E$2)</f>
        <v>0</v>
      </c>
      <c r="F123">
        <f>SUMIFS(原始!$C:$C,原始!$A:$A,pest!$A$122,原始!$B:$B,pest!$A123,原始!$F:$F,pest!$A$1,原始!$I:$I,pest!F$2)</f>
        <v>0</v>
      </c>
    </row>
    <row r="124" spans="1:6" x14ac:dyDescent="0.25">
      <c r="A124" s="1">
        <v>43551</v>
      </c>
      <c r="B124">
        <f>SUMIFS(原始!$C:$C,原始!$A:$A,pest!$A$122,原始!$B:$B,pest!$A124,原始!$F:$F,pest!$A$1,原始!$I:$I,pest!B$2)</f>
        <v>0</v>
      </c>
      <c r="C124">
        <f>SUMIFS(原始!$C:$C,原始!$A:$A,pest!$A$122,原始!$B:$B,pest!$A124,原始!$F:$F,pest!$A$1,原始!$I:$I,pest!C$2)</f>
        <v>1</v>
      </c>
      <c r="D124">
        <f>SUMIFS(原始!$C:$C,原始!$A:$A,pest!$A$122,原始!$B:$B,pest!$A124,原始!$F:$F,pest!$A$1,原始!$I:$I,pest!D$2)</f>
        <v>0</v>
      </c>
      <c r="E124">
        <f>SUMIFS(原始!$C:$C,原始!$A:$A,pest!$A$122,原始!$B:$B,pest!$A124,原始!$F:$F,pest!$A$1,原始!$I:$I,pest!E$2)</f>
        <v>0</v>
      </c>
      <c r="F124">
        <f>SUMIFS(原始!$C:$C,原始!$A:$A,pest!$A$122,原始!$B:$B,pest!$A124,原始!$F:$F,pest!$A$1,原始!$I:$I,pest!F$2)</f>
        <v>0</v>
      </c>
    </row>
    <row r="125" spans="1:6" x14ac:dyDescent="0.25">
      <c r="A125" s="1">
        <v>43565</v>
      </c>
      <c r="B125">
        <f>SUMIFS(原始!$C:$C,原始!$A:$A,pest!$A$122,原始!$B:$B,pest!$A125,原始!$F:$F,pest!$A$1,原始!$I:$I,pest!B$2)</f>
        <v>1</v>
      </c>
      <c r="C125">
        <f>SUMIFS(原始!$C:$C,原始!$A:$A,pest!$A$122,原始!$B:$B,pest!$A125,原始!$F:$F,pest!$A$1,原始!$I:$I,pest!C$2)</f>
        <v>0</v>
      </c>
      <c r="D125">
        <f>SUMIFS(原始!$C:$C,原始!$A:$A,pest!$A$122,原始!$B:$B,pest!$A125,原始!$F:$F,pest!$A$1,原始!$I:$I,pest!D$2)</f>
        <v>0</v>
      </c>
      <c r="E125">
        <f>SUMIFS(原始!$C:$C,原始!$A:$A,pest!$A$122,原始!$B:$B,pest!$A125,原始!$F:$F,pest!$A$1,原始!$I:$I,pest!E$2)</f>
        <v>1</v>
      </c>
      <c r="F125">
        <f>SUMIFS(原始!$C:$C,原始!$A:$A,pest!$A$122,原始!$B:$B,pest!$A125,原始!$F:$F,pest!$A$1,原始!$I:$I,pest!F$2)</f>
        <v>0</v>
      </c>
    </row>
    <row r="126" spans="1:6" x14ac:dyDescent="0.25">
      <c r="A126" s="1">
        <v>43579</v>
      </c>
      <c r="B126">
        <f>SUMIFS(原始!$C:$C,原始!$A:$A,pest!$A$122,原始!$B:$B,pest!$A126,原始!$F:$F,pest!$A$1,原始!$I:$I,pest!B$2)</f>
        <v>0</v>
      </c>
      <c r="C126">
        <f>SUMIFS(原始!$C:$C,原始!$A:$A,pest!$A$122,原始!$B:$B,pest!$A126,原始!$F:$F,pest!$A$1,原始!$I:$I,pest!C$2)</f>
        <v>2</v>
      </c>
      <c r="D126">
        <f>SUMIFS(原始!$C:$C,原始!$A:$A,pest!$A$122,原始!$B:$B,pest!$A126,原始!$F:$F,pest!$A$1,原始!$I:$I,pest!D$2)</f>
        <v>0</v>
      </c>
      <c r="E126">
        <f>SUMIFS(原始!$C:$C,原始!$A:$A,pest!$A$122,原始!$B:$B,pest!$A126,原始!$F:$F,pest!$A$1,原始!$I:$I,pest!E$2)</f>
        <v>0</v>
      </c>
      <c r="F126">
        <f>SUMIFS(原始!$C:$C,原始!$A:$A,pest!$A$122,原始!$B:$B,pest!$A126,原始!$F:$F,pest!$A$1,原始!$I:$I,pest!F$2)</f>
        <v>0</v>
      </c>
    </row>
    <row r="127" spans="1:6" x14ac:dyDescent="0.25">
      <c r="A127" s="1">
        <v>43600</v>
      </c>
      <c r="B127">
        <f>SUMIFS(原始!$C:$C,原始!$A:$A,pest!$A$122,原始!$B:$B,pest!$A127,原始!$F:$F,pest!$A$1,原始!$I:$I,pest!B$2)</f>
        <v>0</v>
      </c>
      <c r="C127">
        <f>SUMIFS(原始!$C:$C,原始!$A:$A,pest!$A$122,原始!$B:$B,pest!$A127,原始!$F:$F,pest!$A$1,原始!$I:$I,pest!C$2)</f>
        <v>0</v>
      </c>
      <c r="D127">
        <f>SUMIFS(原始!$C:$C,原始!$A:$A,pest!$A$122,原始!$B:$B,pest!$A127,原始!$F:$F,pest!$A$1,原始!$I:$I,pest!D$2)</f>
        <v>0</v>
      </c>
      <c r="E127">
        <f>SUMIFS(原始!$C:$C,原始!$A:$A,pest!$A$122,原始!$B:$B,pest!$A127,原始!$F:$F,pest!$A$1,原始!$I:$I,pest!E$2)</f>
        <v>1</v>
      </c>
      <c r="F127">
        <f>SUMIFS(原始!$C:$C,原始!$A:$A,pest!$A$122,原始!$B:$B,pest!$A127,原始!$F:$F,pest!$A$1,原始!$I:$I,pest!F$2)</f>
        <v>0</v>
      </c>
    </row>
    <row r="128" spans="1:6" x14ac:dyDescent="0.25">
      <c r="A128" s="1">
        <v>43616</v>
      </c>
      <c r="B128">
        <f>SUMIFS(原始!$C:$C,原始!$A:$A,pest!$A$122,原始!$B:$B,pest!$A128,原始!$F:$F,pest!$A$1,原始!$I:$I,pest!B$2)</f>
        <v>1</v>
      </c>
      <c r="C128">
        <f>SUMIFS(原始!$C:$C,原始!$A:$A,pest!$A$122,原始!$B:$B,pest!$A128,原始!$F:$F,pest!$A$1,原始!$I:$I,pest!C$2)</f>
        <v>1</v>
      </c>
      <c r="D128">
        <f>SUMIFS(原始!$C:$C,原始!$A:$A,pest!$A$122,原始!$B:$B,pest!$A128,原始!$F:$F,pest!$A$1,原始!$I:$I,pest!D$2)</f>
        <v>0</v>
      </c>
      <c r="E128">
        <f>SUMIFS(原始!$C:$C,原始!$A:$A,pest!$A$122,原始!$B:$B,pest!$A128,原始!$F:$F,pest!$A$1,原始!$I:$I,pest!E$2)</f>
        <v>0</v>
      </c>
      <c r="F128">
        <f>SUMIFS(原始!$C:$C,原始!$A:$A,pest!$A$122,原始!$B:$B,pest!$A128,原始!$F:$F,pest!$A$1,原始!$I:$I,pest!F$2)</f>
        <v>0</v>
      </c>
    </row>
    <row r="129" spans="1:6" x14ac:dyDescent="0.25">
      <c r="A129" s="1">
        <v>43633</v>
      </c>
      <c r="B129">
        <f>SUMIFS(原始!$C:$C,原始!$A:$A,pest!$A$122,原始!$B:$B,pest!$A129,原始!$F:$F,pest!$A$1,原始!$I:$I,pest!B$2)</f>
        <v>1</v>
      </c>
      <c r="C129">
        <f>SUMIFS(原始!$C:$C,原始!$A:$A,pest!$A$122,原始!$B:$B,pest!$A129,原始!$F:$F,pest!$A$1,原始!$I:$I,pest!C$2)</f>
        <v>6</v>
      </c>
      <c r="D129">
        <f>SUMIFS(原始!$C:$C,原始!$A:$A,pest!$A$122,原始!$B:$B,pest!$A129,原始!$F:$F,pest!$A$1,原始!$I:$I,pest!D$2)</f>
        <v>0</v>
      </c>
      <c r="E129">
        <f>SUMIFS(原始!$C:$C,原始!$A:$A,pest!$A$122,原始!$B:$B,pest!$A129,原始!$F:$F,pest!$A$1,原始!$I:$I,pest!E$2)</f>
        <v>0</v>
      </c>
      <c r="F129">
        <f>SUMIFS(原始!$C:$C,原始!$A:$A,pest!$A$122,原始!$B:$B,pest!$A129,原始!$F:$F,pest!$A$1,原始!$I:$I,pest!F$2)</f>
        <v>0</v>
      </c>
    </row>
    <row r="130" spans="1:6" x14ac:dyDescent="0.25">
      <c r="A130" s="1">
        <v>43642</v>
      </c>
      <c r="B130">
        <f>SUMIFS(原始!$C:$C,原始!$A:$A,pest!$A$122,原始!$B:$B,pest!$A130,原始!$F:$F,pest!$A$1,原始!$I:$I,pest!B$2)</f>
        <v>0</v>
      </c>
      <c r="C130">
        <f>SUMIFS(原始!$C:$C,原始!$A:$A,pest!$A$122,原始!$B:$B,pest!$A130,原始!$F:$F,pest!$A$1,原始!$I:$I,pest!C$2)</f>
        <v>2</v>
      </c>
      <c r="D130">
        <f>SUMIFS(原始!$C:$C,原始!$A:$A,pest!$A$122,原始!$B:$B,pest!$A130,原始!$F:$F,pest!$A$1,原始!$I:$I,pest!D$2)</f>
        <v>0</v>
      </c>
      <c r="E130">
        <f>SUMIFS(原始!$C:$C,原始!$A:$A,pest!$A$122,原始!$B:$B,pest!$A130,原始!$F:$F,pest!$A$1,原始!$I:$I,pest!E$2)</f>
        <v>0</v>
      </c>
      <c r="F130">
        <f>SUMIFS(原始!$C:$C,原始!$A:$A,pest!$A$122,原始!$B:$B,pest!$A130,原始!$F:$F,pest!$A$1,原始!$I:$I,pest!F$2)</f>
        <v>0</v>
      </c>
    </row>
    <row r="132" spans="1:6" x14ac:dyDescent="0.25">
      <c r="A132" t="s">
        <v>462</v>
      </c>
      <c r="B132" t="s">
        <v>310</v>
      </c>
      <c r="C132" t="s">
        <v>518</v>
      </c>
      <c r="D132" t="s">
        <v>519</v>
      </c>
      <c r="E132" t="s">
        <v>90</v>
      </c>
      <c r="F132" t="s">
        <v>520</v>
      </c>
    </row>
    <row r="133" spans="1:6" x14ac:dyDescent="0.25">
      <c r="A133" s="1">
        <v>43537</v>
      </c>
      <c r="B133">
        <f>SUMIFS(原始!$C:$C,原始!$A:$A,pest!$A$132,原始!$B:$B,pest!$A133,原始!$F:$F,pest!$A$1,原始!$I:$I,pest!B$2)</f>
        <v>0</v>
      </c>
      <c r="C133">
        <f>SUMIFS(原始!$C:$C,原始!$A:$A,pest!$A$132,原始!$B:$B,pest!$A133,原始!$F:$F,pest!$A$1,原始!$I:$I,pest!C$2)</f>
        <v>0</v>
      </c>
      <c r="D133">
        <f>SUMIFS(原始!$C:$C,原始!$A:$A,pest!$A$132,原始!$B:$B,pest!$A133,原始!$F:$F,pest!$A$1,原始!$I:$I,pest!D$2)</f>
        <v>0</v>
      </c>
      <c r="E133">
        <f>SUMIFS(原始!$C:$C,原始!$A:$A,pest!$A$132,原始!$B:$B,pest!$A133,原始!$F:$F,pest!$A$1,原始!$I:$I,pest!E$2)</f>
        <v>0</v>
      </c>
      <c r="F133">
        <f>SUMIFS(原始!$C:$C,原始!$A:$A,pest!$A$132,原始!$B:$B,pest!$A133,原始!$F:$F,pest!$A$1,原始!$I:$I,pest!F$2)</f>
        <v>0</v>
      </c>
    </row>
    <row r="134" spans="1:6" x14ac:dyDescent="0.25">
      <c r="A134" s="1">
        <v>43551</v>
      </c>
      <c r="B134">
        <f>SUMIFS(原始!$C:$C,原始!$A:$A,pest!$A$132,原始!$B:$B,pest!$A134,原始!$F:$F,pest!$A$1,原始!$I:$I,pest!B$2)</f>
        <v>0</v>
      </c>
      <c r="C134">
        <f>SUMIFS(原始!$C:$C,原始!$A:$A,pest!$A$132,原始!$B:$B,pest!$A134,原始!$F:$F,pest!$A$1,原始!$I:$I,pest!C$2)</f>
        <v>0</v>
      </c>
      <c r="D134">
        <f>SUMIFS(原始!$C:$C,原始!$A:$A,pest!$A$132,原始!$B:$B,pest!$A134,原始!$F:$F,pest!$A$1,原始!$I:$I,pest!D$2)</f>
        <v>0</v>
      </c>
      <c r="E134">
        <f>SUMIFS(原始!$C:$C,原始!$A:$A,pest!$A$132,原始!$B:$B,pest!$A134,原始!$F:$F,pest!$A$1,原始!$I:$I,pest!E$2)</f>
        <v>0</v>
      </c>
      <c r="F134">
        <f>SUMIFS(原始!$C:$C,原始!$A:$A,pest!$A$132,原始!$B:$B,pest!$A134,原始!$F:$F,pest!$A$1,原始!$I:$I,pest!F$2)</f>
        <v>0</v>
      </c>
    </row>
    <row r="135" spans="1:6" x14ac:dyDescent="0.25">
      <c r="A135" s="1">
        <v>43565</v>
      </c>
      <c r="B135">
        <f>SUMIFS(原始!$C:$C,原始!$A:$A,pest!$A$132,原始!$B:$B,pest!$A135,原始!$F:$F,pest!$A$1,原始!$I:$I,pest!B$2)</f>
        <v>0</v>
      </c>
      <c r="C135">
        <f>SUMIFS(原始!$C:$C,原始!$A:$A,pest!$A$132,原始!$B:$B,pest!$A135,原始!$F:$F,pest!$A$1,原始!$I:$I,pest!C$2)</f>
        <v>0</v>
      </c>
      <c r="D135">
        <f>SUMIFS(原始!$C:$C,原始!$A:$A,pest!$A$132,原始!$B:$B,pest!$A135,原始!$F:$F,pest!$A$1,原始!$I:$I,pest!D$2)</f>
        <v>0</v>
      </c>
      <c r="E135">
        <f>SUMIFS(原始!$C:$C,原始!$A:$A,pest!$A$132,原始!$B:$B,pest!$A135,原始!$F:$F,pest!$A$1,原始!$I:$I,pest!E$2)</f>
        <v>0</v>
      </c>
      <c r="F135">
        <f>SUMIFS(原始!$C:$C,原始!$A:$A,pest!$A$132,原始!$B:$B,pest!$A135,原始!$F:$F,pest!$A$1,原始!$I:$I,pest!F$2)</f>
        <v>0</v>
      </c>
    </row>
    <row r="136" spans="1:6" x14ac:dyDescent="0.25">
      <c r="A136" s="1">
        <v>43579</v>
      </c>
      <c r="B136">
        <f>SUMIFS(原始!$C:$C,原始!$A:$A,pest!$A$132,原始!$B:$B,pest!$A136,原始!$F:$F,pest!$A$1,原始!$I:$I,pest!B$2)</f>
        <v>0</v>
      </c>
      <c r="C136">
        <f>SUMIFS(原始!$C:$C,原始!$A:$A,pest!$A$132,原始!$B:$B,pest!$A136,原始!$F:$F,pest!$A$1,原始!$I:$I,pest!C$2)</f>
        <v>1</v>
      </c>
      <c r="D136">
        <f>SUMIFS(原始!$C:$C,原始!$A:$A,pest!$A$132,原始!$B:$B,pest!$A136,原始!$F:$F,pest!$A$1,原始!$I:$I,pest!D$2)</f>
        <v>0</v>
      </c>
      <c r="E136">
        <f>SUMIFS(原始!$C:$C,原始!$A:$A,pest!$A$132,原始!$B:$B,pest!$A136,原始!$F:$F,pest!$A$1,原始!$I:$I,pest!E$2)</f>
        <v>0</v>
      </c>
      <c r="F136">
        <f>SUMIFS(原始!$C:$C,原始!$A:$A,pest!$A$132,原始!$B:$B,pest!$A136,原始!$F:$F,pest!$A$1,原始!$I:$I,pest!F$2)</f>
        <v>0</v>
      </c>
    </row>
    <row r="137" spans="1:6" x14ac:dyDescent="0.25">
      <c r="A137" s="1">
        <v>43600</v>
      </c>
      <c r="B137">
        <f>SUMIFS(原始!$C:$C,原始!$A:$A,pest!$A$132,原始!$B:$B,pest!$A137,原始!$F:$F,pest!$A$1,原始!$I:$I,pest!B$2)</f>
        <v>0</v>
      </c>
      <c r="C137">
        <f>SUMIFS(原始!$C:$C,原始!$A:$A,pest!$A$132,原始!$B:$B,pest!$A137,原始!$F:$F,pest!$A$1,原始!$I:$I,pest!C$2)</f>
        <v>0</v>
      </c>
      <c r="D137">
        <f>SUMIFS(原始!$C:$C,原始!$A:$A,pest!$A$132,原始!$B:$B,pest!$A137,原始!$F:$F,pest!$A$1,原始!$I:$I,pest!D$2)</f>
        <v>0</v>
      </c>
      <c r="E137">
        <f>SUMIFS(原始!$C:$C,原始!$A:$A,pest!$A$132,原始!$B:$B,pest!$A137,原始!$F:$F,pest!$A$1,原始!$I:$I,pest!E$2)</f>
        <v>0</v>
      </c>
      <c r="F137">
        <f>SUMIFS(原始!$C:$C,原始!$A:$A,pest!$A$132,原始!$B:$B,pest!$A137,原始!$F:$F,pest!$A$1,原始!$I:$I,pest!F$2)</f>
        <v>0</v>
      </c>
    </row>
    <row r="138" spans="1:6" x14ac:dyDescent="0.25">
      <c r="A138" s="1">
        <v>43616</v>
      </c>
      <c r="B138">
        <f>SUMIFS(原始!$C:$C,原始!$A:$A,pest!$A$132,原始!$B:$B,pest!$A138,原始!$F:$F,pest!$A$1,原始!$I:$I,pest!B$2)</f>
        <v>14</v>
      </c>
      <c r="C138">
        <f>SUMIFS(原始!$C:$C,原始!$A:$A,pest!$A$132,原始!$B:$B,pest!$A138,原始!$F:$F,pest!$A$1,原始!$I:$I,pest!C$2)</f>
        <v>14</v>
      </c>
      <c r="D138">
        <f>SUMIFS(原始!$C:$C,原始!$A:$A,pest!$A$132,原始!$B:$B,pest!$A138,原始!$F:$F,pest!$A$1,原始!$I:$I,pest!D$2)</f>
        <v>0</v>
      </c>
      <c r="E138">
        <f>SUMIFS(原始!$C:$C,原始!$A:$A,pest!$A$132,原始!$B:$B,pest!$A138,原始!$F:$F,pest!$A$1,原始!$I:$I,pest!E$2)</f>
        <v>0</v>
      </c>
      <c r="F138">
        <f>SUMIFS(原始!$C:$C,原始!$A:$A,pest!$A$132,原始!$B:$B,pest!$A138,原始!$F:$F,pest!$A$1,原始!$I:$I,pest!F$2)</f>
        <v>0</v>
      </c>
    </row>
    <row r="139" spans="1:6" x14ac:dyDescent="0.25">
      <c r="A139" s="1">
        <v>43633</v>
      </c>
      <c r="B139">
        <f>SUMIFS(原始!$C:$C,原始!$A:$A,pest!$A$132,原始!$B:$B,pest!$A139,原始!$F:$F,pest!$A$1,原始!$I:$I,pest!B$2)</f>
        <v>27</v>
      </c>
      <c r="C139">
        <f>SUMIFS(原始!$C:$C,原始!$A:$A,pest!$A$132,原始!$B:$B,pest!$A139,原始!$F:$F,pest!$A$1,原始!$I:$I,pest!C$2)</f>
        <v>30</v>
      </c>
      <c r="D139">
        <f>SUMIFS(原始!$C:$C,原始!$A:$A,pest!$A$132,原始!$B:$B,pest!$A139,原始!$F:$F,pest!$A$1,原始!$I:$I,pest!D$2)</f>
        <v>0</v>
      </c>
      <c r="E139">
        <f>SUMIFS(原始!$C:$C,原始!$A:$A,pest!$A$132,原始!$B:$B,pest!$A139,原始!$F:$F,pest!$A$1,原始!$I:$I,pest!E$2)</f>
        <v>0</v>
      </c>
      <c r="F139">
        <f>SUMIFS(原始!$C:$C,原始!$A:$A,pest!$A$132,原始!$B:$B,pest!$A139,原始!$F:$F,pest!$A$1,原始!$I:$I,pest!F$2)</f>
        <v>0</v>
      </c>
    </row>
    <row r="140" spans="1:6" x14ac:dyDescent="0.25">
      <c r="A140" s="1">
        <v>43642</v>
      </c>
      <c r="B140">
        <f>SUMIFS(原始!$C:$C,原始!$A:$A,pest!$A$132,原始!$B:$B,pest!$A140,原始!$F:$F,pest!$A$1,原始!$I:$I,pest!B$2)</f>
        <v>12</v>
      </c>
      <c r="C140">
        <f>SUMIFS(原始!$C:$C,原始!$A:$A,pest!$A$132,原始!$B:$B,pest!$A140,原始!$F:$F,pest!$A$1,原始!$I:$I,pest!C$2)</f>
        <v>0</v>
      </c>
      <c r="D140">
        <f>SUMIFS(原始!$C:$C,原始!$A:$A,pest!$A$132,原始!$B:$B,pest!$A140,原始!$F:$F,pest!$A$1,原始!$I:$I,pest!D$2)</f>
        <v>0</v>
      </c>
      <c r="E140">
        <f>SUMIFS(原始!$C:$C,原始!$A:$A,pest!$A$132,原始!$B:$B,pest!$A140,原始!$F:$F,pest!$A$1,原始!$I:$I,pest!E$2)</f>
        <v>0</v>
      </c>
      <c r="F140">
        <f>SUMIFS(原始!$C:$C,原始!$A:$A,pest!$A$132,原始!$B:$B,pest!$A140,原始!$F:$F,pest!$A$1,原始!$I:$I,pest!F$2)</f>
        <v>0</v>
      </c>
    </row>
    <row r="142" spans="1:6" x14ac:dyDescent="0.25">
      <c r="A142" t="s">
        <v>463</v>
      </c>
      <c r="B142" t="s">
        <v>521</v>
      </c>
      <c r="C142" t="s">
        <v>522</v>
      </c>
      <c r="D142" t="s">
        <v>523</v>
      </c>
      <c r="E142" t="s">
        <v>90</v>
      </c>
      <c r="F142" t="s">
        <v>100</v>
      </c>
    </row>
    <row r="143" spans="1:6" x14ac:dyDescent="0.25">
      <c r="A143" s="1">
        <v>43510</v>
      </c>
      <c r="B143">
        <f>SUMIFS(原始!$C:$C,原始!$A:$A,pest!$A$142,原始!$B:$B,pest!$A143,原始!$F:$F,pest!$A$1,原始!$I:$I,pest!B$2)</f>
        <v>0</v>
      </c>
      <c r="C143">
        <f>SUMIFS(原始!$C:$C,原始!$A:$A,pest!$A$142,原始!$B:$B,pest!$A143,原始!$F:$F,pest!$A$1,原始!$I:$I,pest!C$2)</f>
        <v>0</v>
      </c>
      <c r="D143">
        <f>SUMIFS(原始!$C:$C,原始!$A:$A,pest!$A$142,原始!$B:$B,pest!$A143,原始!$F:$F,pest!$A$1,原始!$I:$I,pest!D$2)</f>
        <v>0</v>
      </c>
      <c r="E143">
        <f>SUMIFS(原始!$C:$C,原始!$A:$A,pest!$A$142,原始!$B:$B,pest!$A143,原始!$F:$F,pest!$A$1,原始!$I:$I,pest!E$2)</f>
        <v>0</v>
      </c>
      <c r="F143">
        <f>SUMIFS(原始!$C:$C,原始!$A:$A,pest!$A$142,原始!$B:$B,pest!$A143,原始!$F:$F,pest!$A$1,原始!$I:$I,pest!F$2)</f>
        <v>0</v>
      </c>
    </row>
    <row r="144" spans="1:6" x14ac:dyDescent="0.25">
      <c r="A144" s="1">
        <v>43523</v>
      </c>
      <c r="B144">
        <f>SUMIFS(原始!$C:$C,原始!$A:$A,pest!$A$142,原始!$B:$B,pest!$A144,原始!$F:$F,pest!$A$1,原始!$I:$I,pest!B$2)</f>
        <v>0</v>
      </c>
      <c r="C144">
        <f>SUMIFS(原始!$C:$C,原始!$A:$A,pest!$A$142,原始!$B:$B,pest!$A144,原始!$F:$F,pest!$A$1,原始!$I:$I,pest!C$2)</f>
        <v>0</v>
      </c>
      <c r="D144">
        <f>SUMIFS(原始!$C:$C,原始!$A:$A,pest!$A$142,原始!$B:$B,pest!$A144,原始!$F:$F,pest!$A$1,原始!$I:$I,pest!D$2)</f>
        <v>0</v>
      </c>
      <c r="E144">
        <f>SUMIFS(原始!$C:$C,原始!$A:$A,pest!$A$142,原始!$B:$B,pest!$A144,原始!$F:$F,pest!$A$1,原始!$I:$I,pest!E$2)</f>
        <v>0</v>
      </c>
      <c r="F144">
        <f>SUMIFS(原始!$C:$C,原始!$A:$A,pest!$A$142,原始!$B:$B,pest!$A144,原始!$F:$F,pest!$A$1,原始!$I:$I,pest!F$2)</f>
        <v>0</v>
      </c>
    </row>
    <row r="145" spans="1:6" x14ac:dyDescent="0.25">
      <c r="A145" s="1">
        <v>43538</v>
      </c>
      <c r="B145">
        <f>SUMIFS(原始!$C:$C,原始!$A:$A,pest!$A$142,原始!$B:$B,pest!$A145,原始!$F:$F,pest!$A$1,原始!$I:$I,pest!B$2)</f>
        <v>0</v>
      </c>
      <c r="C145">
        <f>SUMIFS(原始!$C:$C,原始!$A:$A,pest!$A$142,原始!$B:$B,pest!$A145,原始!$F:$F,pest!$A$1,原始!$I:$I,pest!C$2)</f>
        <v>0</v>
      </c>
      <c r="D145">
        <f>SUMIFS(原始!$C:$C,原始!$A:$A,pest!$A$142,原始!$B:$B,pest!$A145,原始!$F:$F,pest!$A$1,原始!$I:$I,pest!D$2)</f>
        <v>0</v>
      </c>
      <c r="E145">
        <f>SUMIFS(原始!$C:$C,原始!$A:$A,pest!$A$142,原始!$B:$B,pest!$A145,原始!$F:$F,pest!$A$1,原始!$I:$I,pest!E$2)</f>
        <v>0</v>
      </c>
      <c r="F145">
        <f>SUMIFS(原始!$C:$C,原始!$A:$A,pest!$A$142,原始!$B:$B,pest!$A145,原始!$F:$F,pest!$A$1,原始!$I:$I,pest!F$2)</f>
        <v>0</v>
      </c>
    </row>
    <row r="146" spans="1:6" x14ac:dyDescent="0.25">
      <c r="A146" s="1">
        <v>43551</v>
      </c>
      <c r="B146">
        <f>SUMIFS(原始!$C:$C,原始!$A:$A,pest!$A$142,原始!$B:$B,pest!$A146,原始!$F:$F,pest!$A$1,原始!$I:$I,pest!B$2)</f>
        <v>0</v>
      </c>
      <c r="C146">
        <f>SUMIFS(原始!$C:$C,原始!$A:$A,pest!$A$142,原始!$B:$B,pest!$A146,原始!$F:$F,pest!$A$1,原始!$I:$I,pest!C$2)</f>
        <v>0</v>
      </c>
      <c r="D146">
        <f>SUMIFS(原始!$C:$C,原始!$A:$A,pest!$A$142,原始!$B:$B,pest!$A146,原始!$F:$F,pest!$A$1,原始!$I:$I,pest!D$2)</f>
        <v>0</v>
      </c>
      <c r="E146">
        <f>SUMIFS(原始!$C:$C,原始!$A:$A,pest!$A$142,原始!$B:$B,pest!$A146,原始!$F:$F,pest!$A$1,原始!$I:$I,pest!E$2)</f>
        <v>0</v>
      </c>
      <c r="F146">
        <f>SUMIFS(原始!$C:$C,原始!$A:$A,pest!$A$142,原始!$B:$B,pest!$A146,原始!$F:$F,pest!$A$1,原始!$I:$I,pest!F$2)</f>
        <v>0</v>
      </c>
    </row>
    <row r="147" spans="1:6" x14ac:dyDescent="0.25">
      <c r="A147" s="1">
        <v>43566</v>
      </c>
      <c r="B147">
        <f>SUMIFS(原始!$C:$C,原始!$A:$A,pest!$A$142,原始!$B:$B,pest!$A147,原始!$F:$F,pest!$A$1,原始!$I:$I,pest!B$2)</f>
        <v>0</v>
      </c>
      <c r="C147">
        <f>SUMIFS(原始!$C:$C,原始!$A:$A,pest!$A$142,原始!$B:$B,pest!$A147,原始!$F:$F,pest!$A$1,原始!$I:$I,pest!C$2)</f>
        <v>2</v>
      </c>
      <c r="D147">
        <f>SUMIFS(原始!$C:$C,原始!$A:$A,pest!$A$142,原始!$B:$B,pest!$A147,原始!$F:$F,pest!$A$1,原始!$I:$I,pest!D$2)</f>
        <v>0</v>
      </c>
      <c r="E147">
        <f>SUMIFS(原始!$C:$C,原始!$A:$A,pest!$A$142,原始!$B:$B,pest!$A147,原始!$F:$F,pest!$A$1,原始!$I:$I,pest!E$2)</f>
        <v>0</v>
      </c>
      <c r="F147">
        <f>SUMIFS(原始!$C:$C,原始!$A:$A,pest!$A$142,原始!$B:$B,pest!$A147,原始!$F:$F,pest!$A$1,原始!$I:$I,pest!F$2)</f>
        <v>0</v>
      </c>
    </row>
    <row r="148" spans="1:6" x14ac:dyDescent="0.25">
      <c r="A148" s="1">
        <v>43582</v>
      </c>
      <c r="B148">
        <f>SUMIFS(原始!$C:$C,原始!$A:$A,pest!$A$142,原始!$B:$B,pest!$A148,原始!$F:$F,pest!$A$1,原始!$I:$I,pest!B$2)</f>
        <v>0</v>
      </c>
      <c r="C148">
        <f>SUMIFS(原始!$C:$C,原始!$A:$A,pest!$A$142,原始!$B:$B,pest!$A148,原始!$F:$F,pest!$A$1,原始!$I:$I,pest!C$2)</f>
        <v>1</v>
      </c>
      <c r="D148">
        <f>SUMIFS(原始!$C:$C,原始!$A:$A,pest!$A$142,原始!$B:$B,pest!$A148,原始!$F:$F,pest!$A$1,原始!$I:$I,pest!D$2)</f>
        <v>0</v>
      </c>
      <c r="E148">
        <f>SUMIFS(原始!$C:$C,原始!$A:$A,pest!$A$142,原始!$B:$B,pest!$A148,原始!$F:$F,pest!$A$1,原始!$I:$I,pest!E$2)</f>
        <v>0</v>
      </c>
      <c r="F148">
        <f>SUMIFS(原始!$C:$C,原始!$A:$A,pest!$A$142,原始!$B:$B,pest!$A148,原始!$F:$F,pest!$A$1,原始!$I:$I,pest!F$2)</f>
        <v>0</v>
      </c>
    </row>
    <row r="149" spans="1:6" x14ac:dyDescent="0.25">
      <c r="A149" s="1">
        <v>43595</v>
      </c>
      <c r="B149">
        <f>SUMIFS(原始!$C:$C,原始!$A:$A,pest!$A$142,原始!$B:$B,pest!$A149,原始!$F:$F,pest!$A$1,原始!$I:$I,pest!B$2)</f>
        <v>0</v>
      </c>
      <c r="C149">
        <f>SUMIFS(原始!$C:$C,原始!$A:$A,pest!$A$142,原始!$B:$B,pest!$A149,原始!$F:$F,pest!$A$1,原始!$I:$I,pest!C$2)</f>
        <v>7</v>
      </c>
      <c r="D149">
        <f>SUMIFS(原始!$C:$C,原始!$A:$A,pest!$A$142,原始!$B:$B,pest!$A149,原始!$F:$F,pest!$A$1,原始!$I:$I,pest!D$2)</f>
        <v>0</v>
      </c>
      <c r="E149">
        <f>SUMIFS(原始!$C:$C,原始!$A:$A,pest!$A$142,原始!$B:$B,pest!$A149,原始!$F:$F,pest!$A$1,原始!$I:$I,pest!E$2)</f>
        <v>0</v>
      </c>
      <c r="F149">
        <f>SUMIFS(原始!$C:$C,原始!$A:$A,pest!$A$142,原始!$B:$B,pest!$A149,原始!$F:$F,pest!$A$1,原始!$I:$I,pest!F$2)</f>
        <v>0</v>
      </c>
    </row>
    <row r="150" spans="1:6" x14ac:dyDescent="0.25">
      <c r="A150" s="1">
        <v>43613</v>
      </c>
      <c r="B150">
        <f>SUMIFS(原始!$C:$C,原始!$A:$A,pest!$A$142,原始!$B:$B,pest!$A150,原始!$F:$F,pest!$A$1,原始!$I:$I,pest!B$2)</f>
        <v>8</v>
      </c>
      <c r="C150">
        <f>SUMIFS(原始!$C:$C,原始!$A:$A,pest!$A$142,原始!$B:$B,pest!$A150,原始!$F:$F,pest!$A$1,原始!$I:$I,pest!C$2)</f>
        <v>2</v>
      </c>
      <c r="D150">
        <f>SUMIFS(原始!$C:$C,原始!$A:$A,pest!$A$142,原始!$B:$B,pest!$A150,原始!$F:$F,pest!$A$1,原始!$I:$I,pest!D$2)</f>
        <v>0</v>
      </c>
      <c r="E150">
        <f>SUMIFS(原始!$C:$C,原始!$A:$A,pest!$A$142,原始!$B:$B,pest!$A150,原始!$F:$F,pest!$A$1,原始!$I:$I,pest!E$2)</f>
        <v>0</v>
      </c>
      <c r="F150">
        <f>SUMIFS(原始!$C:$C,原始!$A:$A,pest!$A$142,原始!$B:$B,pest!$A150,原始!$F:$F,pest!$A$1,原始!$I:$I,pest!F$2)</f>
        <v>0</v>
      </c>
    </row>
    <row r="152" spans="1:6" x14ac:dyDescent="0.25">
      <c r="A152" t="s">
        <v>366</v>
      </c>
      <c r="B152" t="s">
        <v>524</v>
      </c>
      <c r="C152" t="s">
        <v>525</v>
      </c>
      <c r="D152" t="s">
        <v>526</v>
      </c>
      <c r="E152" t="s">
        <v>527</v>
      </c>
      <c r="F152" t="s">
        <v>528</v>
      </c>
    </row>
    <row r="153" spans="1:6" x14ac:dyDescent="0.25">
      <c r="A153" s="1">
        <v>43510</v>
      </c>
      <c r="B153">
        <f>SUMIFS(原始!$C:$C,原始!$A:$A,pest!$A$152,原始!$B:$B,pest!$A153,原始!$F:$F,pest!$A$1,原始!$I:$I,pest!B$2)</f>
        <v>0</v>
      </c>
      <c r="C153">
        <f>SUMIFS(原始!$C:$C,原始!$A:$A,pest!$A$152,原始!$B:$B,pest!$A153,原始!$F:$F,pest!$A$1,原始!$I:$I,pest!C$2)</f>
        <v>0</v>
      </c>
      <c r="D153">
        <f>SUMIFS(原始!$C:$C,原始!$A:$A,pest!$A$152,原始!$B:$B,pest!$A153,原始!$F:$F,pest!$A$1,原始!$I:$I,pest!D$2)</f>
        <v>0</v>
      </c>
      <c r="E153">
        <f>SUMIFS(原始!$C:$C,原始!$A:$A,pest!$A$152,原始!$B:$B,pest!$A153,原始!$F:$F,pest!$A$1,原始!$I:$I,pest!E$2)</f>
        <v>0</v>
      </c>
      <c r="F153">
        <f>SUMIFS(原始!$C:$C,原始!$A:$A,pest!$A$152,原始!$B:$B,pest!$A153,原始!$F:$F,pest!$A$1,原始!$I:$I,pest!F$2)</f>
        <v>0</v>
      </c>
    </row>
    <row r="154" spans="1:6" x14ac:dyDescent="0.25">
      <c r="A154" s="1">
        <v>43523</v>
      </c>
      <c r="B154">
        <f>SUMIFS(原始!$C:$C,原始!$A:$A,pest!$A$152,原始!$B:$B,pest!$A154,原始!$F:$F,pest!$A$1,原始!$I:$I,pest!B$2)</f>
        <v>0</v>
      </c>
      <c r="C154">
        <f>SUMIFS(原始!$C:$C,原始!$A:$A,pest!$A$152,原始!$B:$B,pest!$A154,原始!$F:$F,pest!$A$1,原始!$I:$I,pest!C$2)</f>
        <v>0</v>
      </c>
      <c r="D154">
        <f>SUMIFS(原始!$C:$C,原始!$A:$A,pest!$A$152,原始!$B:$B,pest!$A154,原始!$F:$F,pest!$A$1,原始!$I:$I,pest!D$2)</f>
        <v>0</v>
      </c>
      <c r="E154">
        <f>SUMIFS(原始!$C:$C,原始!$A:$A,pest!$A$152,原始!$B:$B,pest!$A154,原始!$F:$F,pest!$A$1,原始!$I:$I,pest!E$2)</f>
        <v>0</v>
      </c>
      <c r="F154">
        <f>SUMIFS(原始!$C:$C,原始!$A:$A,pest!$A$152,原始!$B:$B,pest!$A154,原始!$F:$F,pest!$A$1,原始!$I:$I,pest!F$2)</f>
        <v>0</v>
      </c>
    </row>
    <row r="155" spans="1:6" x14ac:dyDescent="0.25">
      <c r="A155" s="1">
        <v>43538</v>
      </c>
      <c r="B155">
        <f>SUMIFS(原始!$C:$C,原始!$A:$A,pest!$A$152,原始!$B:$B,pest!$A155,原始!$F:$F,pest!$A$1,原始!$I:$I,pest!B$2)</f>
        <v>0</v>
      </c>
      <c r="C155">
        <f>SUMIFS(原始!$C:$C,原始!$A:$A,pest!$A$152,原始!$B:$B,pest!$A155,原始!$F:$F,pest!$A$1,原始!$I:$I,pest!C$2)</f>
        <v>0</v>
      </c>
      <c r="D155">
        <f>SUMIFS(原始!$C:$C,原始!$A:$A,pest!$A$152,原始!$B:$B,pest!$A155,原始!$F:$F,pest!$A$1,原始!$I:$I,pest!D$2)</f>
        <v>0</v>
      </c>
      <c r="E155">
        <f>SUMIFS(原始!$C:$C,原始!$A:$A,pest!$A$152,原始!$B:$B,pest!$A155,原始!$F:$F,pest!$A$1,原始!$I:$I,pest!E$2)</f>
        <v>0</v>
      </c>
      <c r="F155">
        <f>SUMIFS(原始!$C:$C,原始!$A:$A,pest!$A$152,原始!$B:$B,pest!$A155,原始!$F:$F,pest!$A$1,原始!$I:$I,pest!F$2)</f>
        <v>0</v>
      </c>
    </row>
    <row r="156" spans="1:6" x14ac:dyDescent="0.25">
      <c r="A156" s="1">
        <v>43551</v>
      </c>
      <c r="B156">
        <f>SUMIFS(原始!$C:$C,原始!$A:$A,pest!$A$152,原始!$B:$B,pest!$A156,原始!$F:$F,pest!$A$1,原始!$I:$I,pest!B$2)</f>
        <v>0</v>
      </c>
      <c r="C156">
        <f>SUMIFS(原始!$C:$C,原始!$A:$A,pest!$A$152,原始!$B:$B,pest!$A156,原始!$F:$F,pest!$A$1,原始!$I:$I,pest!C$2)</f>
        <v>0</v>
      </c>
      <c r="D156">
        <f>SUMIFS(原始!$C:$C,原始!$A:$A,pest!$A$152,原始!$B:$B,pest!$A156,原始!$F:$F,pest!$A$1,原始!$I:$I,pest!D$2)</f>
        <v>0</v>
      </c>
      <c r="E156">
        <f>SUMIFS(原始!$C:$C,原始!$A:$A,pest!$A$152,原始!$B:$B,pest!$A156,原始!$F:$F,pest!$A$1,原始!$I:$I,pest!E$2)</f>
        <v>0</v>
      </c>
      <c r="F156">
        <f>SUMIFS(原始!$C:$C,原始!$A:$A,pest!$A$152,原始!$B:$B,pest!$A156,原始!$F:$F,pest!$A$1,原始!$I:$I,pest!F$2)</f>
        <v>0</v>
      </c>
    </row>
    <row r="157" spans="1:6" x14ac:dyDescent="0.25">
      <c r="A157" s="1">
        <v>43566</v>
      </c>
      <c r="B157">
        <f>SUMIFS(原始!$C:$C,原始!$A:$A,pest!$A$152,原始!$B:$B,pest!$A157,原始!$F:$F,pest!$A$1,原始!$I:$I,pest!B$2)</f>
        <v>0</v>
      </c>
      <c r="C157">
        <f>SUMIFS(原始!$C:$C,原始!$A:$A,pest!$A$152,原始!$B:$B,pest!$A157,原始!$F:$F,pest!$A$1,原始!$I:$I,pest!C$2)</f>
        <v>0</v>
      </c>
      <c r="D157">
        <f>SUMIFS(原始!$C:$C,原始!$A:$A,pest!$A$152,原始!$B:$B,pest!$A157,原始!$F:$F,pest!$A$1,原始!$I:$I,pest!D$2)</f>
        <v>0</v>
      </c>
      <c r="E157">
        <f>SUMIFS(原始!$C:$C,原始!$A:$A,pest!$A$152,原始!$B:$B,pest!$A157,原始!$F:$F,pest!$A$1,原始!$I:$I,pest!E$2)</f>
        <v>0</v>
      </c>
      <c r="F157">
        <f>SUMIFS(原始!$C:$C,原始!$A:$A,pest!$A$152,原始!$B:$B,pest!$A157,原始!$F:$F,pest!$A$1,原始!$I:$I,pest!F$2)</f>
        <v>0</v>
      </c>
    </row>
    <row r="158" spans="1:6" x14ac:dyDescent="0.25">
      <c r="A158" s="1">
        <v>43582</v>
      </c>
      <c r="B158">
        <f>SUMIFS(原始!$C:$C,原始!$A:$A,pest!$A$152,原始!$B:$B,pest!$A158,原始!$F:$F,pest!$A$1,原始!$I:$I,pest!B$2)</f>
        <v>0</v>
      </c>
      <c r="C158">
        <f>SUMIFS(原始!$C:$C,原始!$A:$A,pest!$A$152,原始!$B:$B,pest!$A158,原始!$F:$F,pest!$A$1,原始!$I:$I,pest!C$2)</f>
        <v>0</v>
      </c>
      <c r="D158">
        <f>SUMIFS(原始!$C:$C,原始!$A:$A,pest!$A$152,原始!$B:$B,pest!$A158,原始!$F:$F,pest!$A$1,原始!$I:$I,pest!D$2)</f>
        <v>0</v>
      </c>
      <c r="E158">
        <f>SUMIFS(原始!$C:$C,原始!$A:$A,pest!$A$152,原始!$B:$B,pest!$A158,原始!$F:$F,pest!$A$1,原始!$I:$I,pest!E$2)</f>
        <v>0</v>
      </c>
      <c r="F158">
        <f>SUMIFS(原始!$C:$C,原始!$A:$A,pest!$A$152,原始!$B:$B,pest!$A158,原始!$F:$F,pest!$A$1,原始!$I:$I,pest!F$2)</f>
        <v>0</v>
      </c>
    </row>
    <row r="159" spans="1:6" x14ac:dyDescent="0.25">
      <c r="A159" s="1">
        <v>43595</v>
      </c>
      <c r="B159">
        <f>SUMIFS(原始!$C:$C,原始!$A:$A,pest!$A$152,原始!$B:$B,pest!$A159,原始!$F:$F,pest!$A$1,原始!$I:$I,pest!B$2)</f>
        <v>0</v>
      </c>
      <c r="C159">
        <f>SUMIFS(原始!$C:$C,原始!$A:$A,pest!$A$152,原始!$B:$B,pest!$A159,原始!$F:$F,pest!$A$1,原始!$I:$I,pest!C$2)</f>
        <v>0</v>
      </c>
      <c r="D159">
        <f>SUMIFS(原始!$C:$C,原始!$A:$A,pest!$A$152,原始!$B:$B,pest!$A159,原始!$F:$F,pest!$A$1,原始!$I:$I,pest!D$2)</f>
        <v>0</v>
      </c>
      <c r="E159">
        <f>SUMIFS(原始!$C:$C,原始!$A:$A,pest!$A$152,原始!$B:$B,pest!$A159,原始!$F:$F,pest!$A$1,原始!$I:$I,pest!E$2)</f>
        <v>0</v>
      </c>
      <c r="F159">
        <f>SUMIFS(原始!$C:$C,原始!$A:$A,pest!$A$152,原始!$B:$B,pest!$A159,原始!$F:$F,pest!$A$1,原始!$I:$I,pest!F$2)</f>
        <v>0</v>
      </c>
    </row>
    <row r="160" spans="1:6" x14ac:dyDescent="0.25">
      <c r="A160" s="1">
        <v>43613</v>
      </c>
      <c r="B160">
        <f>SUMIFS(原始!$C:$C,原始!$A:$A,pest!$A$152,原始!$B:$B,pest!$A160,原始!$F:$F,pest!$A$1,原始!$I:$I,pest!B$2)</f>
        <v>1</v>
      </c>
      <c r="C160">
        <f>SUMIFS(原始!$C:$C,原始!$A:$A,pest!$A$152,原始!$B:$B,pest!$A160,原始!$F:$F,pest!$A$1,原始!$I:$I,pest!C$2)</f>
        <v>7</v>
      </c>
      <c r="D160">
        <f>SUMIFS(原始!$C:$C,原始!$A:$A,pest!$A$152,原始!$B:$B,pest!$A160,原始!$F:$F,pest!$A$1,原始!$I:$I,pest!D$2)</f>
        <v>0</v>
      </c>
      <c r="E160">
        <f>SUMIFS(原始!$C:$C,原始!$A:$A,pest!$A$152,原始!$B:$B,pest!$A160,原始!$F:$F,pest!$A$1,原始!$I:$I,pest!E$2)</f>
        <v>0</v>
      </c>
      <c r="F160">
        <f>SUMIFS(原始!$C:$C,原始!$A:$A,pest!$A$152,原始!$B:$B,pest!$A160,原始!$F:$F,pest!$A$1,原始!$I:$I,pest!F$2)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sqref="A1:A1048576"/>
    </sheetView>
  </sheetViews>
  <sheetFormatPr defaultRowHeight="16.5" x14ac:dyDescent="0.25"/>
  <sheetData>
    <row r="1" spans="1:6" x14ac:dyDescent="0.25">
      <c r="A1" t="s">
        <v>464</v>
      </c>
    </row>
    <row r="2" spans="1:6" x14ac:dyDescent="0.25">
      <c r="A2" t="s">
        <v>441</v>
      </c>
      <c r="B2" t="s">
        <v>465</v>
      </c>
      <c r="C2" t="s">
        <v>318</v>
      </c>
      <c r="D2" t="s">
        <v>466</v>
      </c>
      <c r="E2" t="s">
        <v>467</v>
      </c>
      <c r="F2" t="s">
        <v>468</v>
      </c>
    </row>
    <row r="3" spans="1:6" ht="16.149999999999999" x14ac:dyDescent="0.3">
      <c r="A3" s="1">
        <v>43537</v>
      </c>
      <c r="B3">
        <f>SUMIFS(原始!$C:$C,原始!$A:$A,predator!$A$2,原始!$B:$B,predator!$A3,原始!$F:$F,predator!$A$1,原始!$I:$I,predator!B$2)</f>
        <v>0</v>
      </c>
      <c r="C3">
        <f>SUMIFS(原始!$C:$C,原始!$A:$A,predator!$A$2,原始!$B:$B,predator!$A3,原始!$F:$F,predator!$A$1,原始!$I:$I,predator!C$2)</f>
        <v>0</v>
      </c>
      <c r="D3">
        <f>SUMIFS(原始!$C:$C,原始!$A:$A,predator!$A$2,原始!$B:$B,predator!$A3,原始!$F:$F,predator!$A$1,原始!$I:$I,predator!D$2)</f>
        <v>0</v>
      </c>
      <c r="E3">
        <f>SUMIFS(原始!$C:$C,原始!$A:$A,predator!$A$2,原始!$B:$B,predator!$A3,原始!$F:$F,predator!$A$1,原始!$I:$I,predator!E$2)</f>
        <v>0</v>
      </c>
      <c r="F3">
        <f>SUMIFS(原始!$C:$C,原始!$A:$A,predator!$A$2,原始!$B:$B,predator!$A3,原始!$F:$F,predator!$A$1,原始!$I:$I,predator!F$2)</f>
        <v>0</v>
      </c>
    </row>
    <row r="4" spans="1:6" ht="16.149999999999999" x14ac:dyDescent="0.3">
      <c r="A4" s="1">
        <v>43551</v>
      </c>
      <c r="B4">
        <f>SUMIFS(原始!$C:$C,原始!$A:$A,predator!$A$2,原始!$B:$B,predator!$A4,原始!$F:$F,predator!$A$1,原始!$I:$I,predator!B$2)</f>
        <v>0</v>
      </c>
      <c r="C4">
        <f>SUMIFS(原始!$C:$C,原始!$A:$A,predator!$A$2,原始!$B:$B,predator!$A4,原始!$F:$F,predator!$A$1,原始!$I:$I,predator!C$2)</f>
        <v>0</v>
      </c>
      <c r="D4">
        <f>SUMIFS(原始!$C:$C,原始!$A:$A,predator!$A$2,原始!$B:$B,predator!$A4,原始!$F:$F,predator!$A$1,原始!$I:$I,predator!D$2)</f>
        <v>0</v>
      </c>
      <c r="E4">
        <f>SUMIFS(原始!$C:$C,原始!$A:$A,predator!$A$2,原始!$B:$B,predator!$A4,原始!$F:$F,predator!$A$1,原始!$I:$I,predator!E$2)</f>
        <v>0</v>
      </c>
      <c r="F4">
        <f>SUMIFS(原始!$C:$C,原始!$A:$A,predator!$A$2,原始!$B:$B,predator!$A4,原始!$F:$F,predator!$A$1,原始!$I:$I,predator!F$2)</f>
        <v>0</v>
      </c>
    </row>
    <row r="5" spans="1:6" ht="16.149999999999999" x14ac:dyDescent="0.3">
      <c r="A5" s="1">
        <v>43565</v>
      </c>
      <c r="B5">
        <f>SUMIFS(原始!$C:$C,原始!$A:$A,predator!$A$2,原始!$B:$B,predator!$A5,原始!$F:$F,predator!$A$1,原始!$I:$I,predator!B$2)</f>
        <v>0</v>
      </c>
      <c r="C5">
        <f>SUMIFS(原始!$C:$C,原始!$A:$A,predator!$A$2,原始!$B:$B,predator!$A5,原始!$F:$F,predator!$A$1,原始!$I:$I,predator!C$2)</f>
        <v>1</v>
      </c>
      <c r="D5">
        <f>SUMIFS(原始!$C:$C,原始!$A:$A,predator!$A$2,原始!$B:$B,predator!$A5,原始!$F:$F,predator!$A$1,原始!$I:$I,predator!D$2)</f>
        <v>0</v>
      </c>
      <c r="E5">
        <f>SUMIFS(原始!$C:$C,原始!$A:$A,predator!$A$2,原始!$B:$B,predator!$A5,原始!$F:$F,predator!$A$1,原始!$I:$I,predator!E$2)</f>
        <v>0</v>
      </c>
      <c r="F5">
        <f>SUMIFS(原始!$C:$C,原始!$A:$A,predator!$A$2,原始!$B:$B,predator!$A5,原始!$F:$F,predator!$A$1,原始!$I:$I,predator!F$2)</f>
        <v>0</v>
      </c>
    </row>
    <row r="6" spans="1:6" ht="16.149999999999999" x14ac:dyDescent="0.3">
      <c r="A6" s="1">
        <v>43579</v>
      </c>
      <c r="B6">
        <f>SUMIFS(原始!$C:$C,原始!$A:$A,predator!$A$2,原始!$B:$B,predator!$A6,原始!$F:$F,predator!$A$1,原始!$I:$I,predator!B$2)</f>
        <v>1</v>
      </c>
      <c r="C6">
        <f>SUMIFS(原始!$C:$C,原始!$A:$A,predator!$A$2,原始!$B:$B,predator!$A6,原始!$F:$F,predator!$A$1,原始!$I:$I,predator!C$2)</f>
        <v>5</v>
      </c>
      <c r="D6">
        <f>SUMIFS(原始!$C:$C,原始!$A:$A,predator!$A$2,原始!$B:$B,predator!$A6,原始!$F:$F,predator!$A$1,原始!$I:$I,predator!D$2)</f>
        <v>2</v>
      </c>
      <c r="E6">
        <f>SUMIFS(原始!$C:$C,原始!$A:$A,predator!$A$2,原始!$B:$B,predator!$A6,原始!$F:$F,predator!$A$1,原始!$I:$I,predator!E$2)</f>
        <v>3</v>
      </c>
      <c r="F6">
        <f>SUMIFS(原始!$C:$C,原始!$A:$A,predator!$A$2,原始!$B:$B,predator!$A6,原始!$F:$F,predator!$A$1,原始!$I:$I,predator!F$2)</f>
        <v>0</v>
      </c>
    </row>
    <row r="7" spans="1:6" ht="16.149999999999999" x14ac:dyDescent="0.3">
      <c r="A7" s="1">
        <v>43600</v>
      </c>
      <c r="B7">
        <f>SUMIFS(原始!$C:$C,原始!$A:$A,predator!$A$2,原始!$B:$B,predator!$A7,原始!$F:$F,predator!$A$1,原始!$I:$I,predator!B$2)</f>
        <v>0</v>
      </c>
      <c r="C7">
        <f>SUMIFS(原始!$C:$C,原始!$A:$A,predator!$A$2,原始!$B:$B,predator!$A7,原始!$F:$F,predator!$A$1,原始!$I:$I,predator!C$2)</f>
        <v>6</v>
      </c>
      <c r="D7">
        <f>SUMIFS(原始!$C:$C,原始!$A:$A,predator!$A$2,原始!$B:$B,predator!$A7,原始!$F:$F,predator!$A$1,原始!$I:$I,predator!D$2)</f>
        <v>3</v>
      </c>
      <c r="E7">
        <f>SUMIFS(原始!$C:$C,原始!$A:$A,predator!$A$2,原始!$B:$B,predator!$A7,原始!$F:$F,predator!$A$1,原始!$I:$I,predator!E$2)</f>
        <v>0</v>
      </c>
      <c r="F7">
        <f>SUMIFS(原始!$C:$C,原始!$A:$A,predator!$A$2,原始!$B:$B,predator!$A7,原始!$F:$F,predator!$A$1,原始!$I:$I,predator!F$2)</f>
        <v>0</v>
      </c>
    </row>
    <row r="8" spans="1:6" ht="16.149999999999999" x14ac:dyDescent="0.3">
      <c r="A8" s="1">
        <v>43616</v>
      </c>
      <c r="B8">
        <f>SUMIFS(原始!$C:$C,原始!$A:$A,predator!$A$2,原始!$B:$B,predator!$A8,原始!$F:$F,predator!$A$1,原始!$I:$I,predator!B$2)</f>
        <v>2</v>
      </c>
      <c r="C8">
        <f>SUMIFS(原始!$C:$C,原始!$A:$A,predator!$A$2,原始!$B:$B,predator!$A8,原始!$F:$F,predator!$A$1,原始!$I:$I,predator!C$2)</f>
        <v>0</v>
      </c>
      <c r="D8">
        <f>SUMIFS(原始!$C:$C,原始!$A:$A,predator!$A$2,原始!$B:$B,predator!$A8,原始!$F:$F,predator!$A$1,原始!$I:$I,predator!D$2)</f>
        <v>0</v>
      </c>
      <c r="E8">
        <f>SUMIFS(原始!$C:$C,原始!$A:$A,predator!$A$2,原始!$B:$B,predator!$A8,原始!$F:$F,predator!$A$1,原始!$I:$I,predator!E$2)</f>
        <v>0</v>
      </c>
      <c r="F8">
        <f>SUMIFS(原始!$C:$C,原始!$A:$A,predator!$A$2,原始!$B:$B,predator!$A8,原始!$F:$F,predator!$A$1,原始!$I:$I,predator!F$2)</f>
        <v>0</v>
      </c>
    </row>
    <row r="9" spans="1:6" ht="16.149999999999999" x14ac:dyDescent="0.3">
      <c r="A9" s="1">
        <v>43633</v>
      </c>
      <c r="B9">
        <f>SUMIFS(原始!$C:$C,原始!$A:$A,predator!$A$2,原始!$B:$B,predator!$A9,原始!$F:$F,predator!$A$1,原始!$I:$I,predator!B$2)</f>
        <v>0</v>
      </c>
      <c r="C9">
        <f>SUMIFS(原始!$C:$C,原始!$A:$A,predator!$A$2,原始!$B:$B,predator!$A9,原始!$F:$F,predator!$A$1,原始!$I:$I,predator!C$2)</f>
        <v>3</v>
      </c>
      <c r="D9">
        <f>SUMIFS(原始!$C:$C,原始!$A:$A,predator!$A$2,原始!$B:$B,predator!$A9,原始!$F:$F,predator!$A$1,原始!$I:$I,predator!D$2)</f>
        <v>1</v>
      </c>
      <c r="E9">
        <f>SUMIFS(原始!$C:$C,原始!$A:$A,predator!$A$2,原始!$B:$B,predator!$A9,原始!$F:$F,predator!$A$1,原始!$I:$I,predator!E$2)</f>
        <v>3</v>
      </c>
      <c r="F9">
        <f>SUMIFS(原始!$C:$C,原始!$A:$A,predator!$A$2,原始!$B:$B,predator!$A9,原始!$F:$F,predator!$A$1,原始!$I:$I,predator!F$2)</f>
        <v>0</v>
      </c>
    </row>
    <row r="10" spans="1:6" ht="16.149999999999999" x14ac:dyDescent="0.3">
      <c r="A10" s="1">
        <v>43642</v>
      </c>
      <c r="B10">
        <f>SUMIFS(原始!$C:$C,原始!$A:$A,predator!$A$2,原始!$B:$B,predator!$A10,原始!$F:$F,predator!$A$1,原始!$I:$I,predator!B$2)</f>
        <v>0</v>
      </c>
      <c r="C10">
        <f>SUMIFS(原始!$C:$C,原始!$A:$A,predator!$A$2,原始!$B:$B,predator!$A10,原始!$F:$F,predator!$A$1,原始!$I:$I,predator!C$2)</f>
        <v>0</v>
      </c>
      <c r="D10">
        <f>SUMIFS(原始!$C:$C,原始!$A:$A,predator!$A$2,原始!$B:$B,predator!$A10,原始!$F:$F,predator!$A$1,原始!$I:$I,predator!D$2)</f>
        <v>2</v>
      </c>
      <c r="E10">
        <f>SUMIFS(原始!$C:$C,原始!$A:$A,predator!$A$2,原始!$B:$B,predator!$A10,原始!$F:$F,predator!$A$1,原始!$I:$I,predator!E$2)</f>
        <v>0</v>
      </c>
      <c r="F10">
        <f>SUMIFS(原始!$C:$C,原始!$A:$A,predator!$A$2,原始!$B:$B,predator!$A10,原始!$F:$F,predator!$A$1,原始!$I:$I,predator!F$2)</f>
        <v>0</v>
      </c>
    </row>
    <row r="12" spans="1:6" x14ac:dyDescent="0.25">
      <c r="A12" t="s">
        <v>222</v>
      </c>
      <c r="B12" t="s">
        <v>465</v>
      </c>
      <c r="C12" t="s">
        <v>318</v>
      </c>
      <c r="D12" t="s">
        <v>466</v>
      </c>
      <c r="E12" t="s">
        <v>467</v>
      </c>
      <c r="F12" t="s">
        <v>468</v>
      </c>
    </row>
    <row r="13" spans="1:6" ht="16.149999999999999" x14ac:dyDescent="0.3">
      <c r="A13" s="1">
        <v>43537</v>
      </c>
      <c r="B13">
        <f>SUMIFS(原始!$C:$C,原始!$A:$A,predator!$A$12,原始!$B:$B,predator!$A13,原始!$F:$F,predator!$A$1,原始!$I:$I,predator!B$2)</f>
        <v>0</v>
      </c>
      <c r="C13">
        <f>SUMIFS(原始!$C:$C,原始!$A:$A,predator!$A$12,原始!$B:$B,predator!$A13,原始!$F:$F,predator!$A$1,原始!$I:$I,predator!C$2)</f>
        <v>0</v>
      </c>
      <c r="D13">
        <f>SUMIFS(原始!$C:$C,原始!$A:$A,predator!$A$12,原始!$B:$B,predator!$A13,原始!$F:$F,predator!$A$1,原始!$I:$I,predator!D$2)</f>
        <v>0</v>
      </c>
      <c r="E13">
        <f>SUMIFS(原始!$C:$C,原始!$A:$A,predator!$A$12,原始!$B:$B,predator!$A13,原始!$F:$F,predator!$A$1,原始!$I:$I,predator!E$2)</f>
        <v>0</v>
      </c>
      <c r="F13">
        <f>SUMIFS(原始!$C:$C,原始!$A:$A,predator!$A$12,原始!$B:$B,predator!$A13,原始!$F:$F,predator!$A$1,原始!$I:$I,predator!F$2)</f>
        <v>0</v>
      </c>
    </row>
    <row r="14" spans="1:6" ht="16.149999999999999" x14ac:dyDescent="0.3">
      <c r="A14" s="1">
        <v>43551</v>
      </c>
      <c r="B14">
        <f>SUMIFS(原始!$C:$C,原始!$A:$A,predator!$A$12,原始!$B:$B,predator!$A14,原始!$F:$F,predator!$A$1,原始!$I:$I,predator!B$2)</f>
        <v>0</v>
      </c>
      <c r="C14">
        <f>SUMIFS(原始!$C:$C,原始!$A:$A,predator!$A$12,原始!$B:$B,predator!$A14,原始!$F:$F,predator!$A$1,原始!$I:$I,predator!C$2)</f>
        <v>15</v>
      </c>
      <c r="D14">
        <f>SUMIFS(原始!$C:$C,原始!$A:$A,predator!$A$12,原始!$B:$B,predator!$A14,原始!$F:$F,predator!$A$1,原始!$I:$I,predator!D$2)</f>
        <v>0</v>
      </c>
      <c r="E14">
        <f>SUMIFS(原始!$C:$C,原始!$A:$A,predator!$A$12,原始!$B:$B,predator!$A14,原始!$F:$F,predator!$A$1,原始!$I:$I,predator!E$2)</f>
        <v>0</v>
      </c>
      <c r="F14">
        <f>SUMIFS(原始!$C:$C,原始!$A:$A,predator!$A$12,原始!$B:$B,predator!$A14,原始!$F:$F,predator!$A$1,原始!$I:$I,predator!F$2)</f>
        <v>0</v>
      </c>
    </row>
    <row r="15" spans="1:6" ht="16.149999999999999" x14ac:dyDescent="0.3">
      <c r="A15" s="1">
        <v>43565</v>
      </c>
      <c r="B15">
        <f>SUMIFS(原始!$C:$C,原始!$A:$A,predator!$A$12,原始!$B:$B,predator!$A15,原始!$F:$F,predator!$A$1,原始!$I:$I,predator!B$2)</f>
        <v>1</v>
      </c>
      <c r="C15">
        <f>SUMIFS(原始!$C:$C,原始!$A:$A,predator!$A$12,原始!$B:$B,predator!$A15,原始!$F:$F,predator!$A$1,原始!$I:$I,predator!C$2)</f>
        <v>9</v>
      </c>
      <c r="D15">
        <f>SUMIFS(原始!$C:$C,原始!$A:$A,predator!$A$12,原始!$B:$B,predator!$A15,原始!$F:$F,predator!$A$1,原始!$I:$I,predator!D$2)</f>
        <v>0</v>
      </c>
      <c r="E15">
        <f>SUMIFS(原始!$C:$C,原始!$A:$A,predator!$A$12,原始!$B:$B,predator!$A15,原始!$F:$F,predator!$A$1,原始!$I:$I,predator!E$2)</f>
        <v>1</v>
      </c>
      <c r="F15">
        <f>SUMIFS(原始!$C:$C,原始!$A:$A,predator!$A$12,原始!$B:$B,predator!$A15,原始!$F:$F,predator!$A$1,原始!$I:$I,predator!F$2)</f>
        <v>0</v>
      </c>
    </row>
    <row r="16" spans="1:6" ht="16.149999999999999" x14ac:dyDescent="0.3">
      <c r="A16" s="1">
        <v>43579</v>
      </c>
      <c r="B16">
        <f>SUMIFS(原始!$C:$C,原始!$A:$A,predator!$A$12,原始!$B:$B,predator!$A16,原始!$F:$F,predator!$A$1,原始!$I:$I,predator!B$2)</f>
        <v>3</v>
      </c>
      <c r="C16">
        <f>SUMIFS(原始!$C:$C,原始!$A:$A,predator!$A$12,原始!$B:$B,predator!$A16,原始!$F:$F,predator!$A$1,原始!$I:$I,predator!C$2)</f>
        <v>22</v>
      </c>
      <c r="D16">
        <f>SUMIFS(原始!$C:$C,原始!$A:$A,predator!$A$12,原始!$B:$B,predator!$A16,原始!$F:$F,predator!$A$1,原始!$I:$I,predator!D$2)</f>
        <v>20</v>
      </c>
      <c r="E16">
        <f>SUMIFS(原始!$C:$C,原始!$A:$A,predator!$A$12,原始!$B:$B,predator!$A16,原始!$F:$F,predator!$A$1,原始!$I:$I,predator!E$2)</f>
        <v>1</v>
      </c>
      <c r="F16">
        <f>SUMIFS(原始!$C:$C,原始!$A:$A,predator!$A$12,原始!$B:$B,predator!$A16,原始!$F:$F,predator!$A$1,原始!$I:$I,predator!F$2)</f>
        <v>0</v>
      </c>
    </row>
    <row r="17" spans="1:6" ht="16.149999999999999" x14ac:dyDescent="0.3">
      <c r="A17" s="1">
        <v>43600</v>
      </c>
      <c r="B17">
        <f>SUMIFS(原始!$C:$C,原始!$A:$A,predator!$A$12,原始!$B:$B,predator!$A17,原始!$F:$F,predator!$A$1,原始!$I:$I,predator!B$2)</f>
        <v>2</v>
      </c>
      <c r="C17">
        <f>SUMIFS(原始!$C:$C,原始!$A:$A,predator!$A$12,原始!$B:$B,predator!$A17,原始!$F:$F,predator!$A$1,原始!$I:$I,predator!C$2)</f>
        <v>51</v>
      </c>
      <c r="D17">
        <f>SUMIFS(原始!$C:$C,原始!$A:$A,predator!$A$12,原始!$B:$B,predator!$A17,原始!$F:$F,predator!$A$1,原始!$I:$I,predator!D$2)</f>
        <v>4</v>
      </c>
      <c r="E17">
        <f>SUMIFS(原始!$C:$C,原始!$A:$A,predator!$A$12,原始!$B:$B,predator!$A17,原始!$F:$F,predator!$A$1,原始!$I:$I,predator!E$2)</f>
        <v>1</v>
      </c>
      <c r="F17">
        <f>SUMIFS(原始!$C:$C,原始!$A:$A,predator!$A$12,原始!$B:$B,predator!$A17,原始!$F:$F,predator!$A$1,原始!$I:$I,predator!F$2)</f>
        <v>0</v>
      </c>
    </row>
    <row r="18" spans="1:6" ht="16.149999999999999" x14ac:dyDescent="0.3">
      <c r="A18" s="1">
        <v>43616</v>
      </c>
      <c r="B18">
        <f>SUMIFS(原始!$C:$C,原始!$A:$A,predator!$A$12,原始!$B:$B,predator!$A18,原始!$F:$F,predator!$A$1,原始!$I:$I,predator!B$2)</f>
        <v>17</v>
      </c>
      <c r="C18">
        <f>SUMIFS(原始!$C:$C,原始!$A:$A,predator!$A$12,原始!$B:$B,predator!$A18,原始!$F:$F,predator!$A$1,原始!$I:$I,predator!C$2)</f>
        <v>0</v>
      </c>
      <c r="D18">
        <f>SUMIFS(原始!$C:$C,原始!$A:$A,predator!$A$12,原始!$B:$B,predator!$A18,原始!$F:$F,predator!$A$1,原始!$I:$I,predator!D$2)</f>
        <v>0</v>
      </c>
      <c r="E18">
        <f>SUMIFS(原始!$C:$C,原始!$A:$A,predator!$A$12,原始!$B:$B,predator!$A18,原始!$F:$F,predator!$A$1,原始!$I:$I,predator!E$2)</f>
        <v>0</v>
      </c>
      <c r="F18">
        <f>SUMIFS(原始!$C:$C,原始!$A:$A,predator!$A$12,原始!$B:$B,predator!$A18,原始!$F:$F,predator!$A$1,原始!$I:$I,predator!F$2)</f>
        <v>0</v>
      </c>
    </row>
    <row r="19" spans="1:6" ht="16.149999999999999" x14ac:dyDescent="0.3">
      <c r="A19" s="1">
        <v>43633</v>
      </c>
      <c r="B19">
        <f>SUMIFS(原始!$C:$C,原始!$A:$A,predator!$A$12,原始!$B:$B,predator!$A19,原始!$F:$F,predator!$A$1,原始!$I:$I,predator!B$2)</f>
        <v>8</v>
      </c>
      <c r="C19">
        <f>SUMIFS(原始!$C:$C,原始!$A:$A,predator!$A$12,原始!$B:$B,predator!$A19,原始!$F:$F,predator!$A$1,原始!$I:$I,predator!C$2)</f>
        <v>6</v>
      </c>
      <c r="D19">
        <f>SUMIFS(原始!$C:$C,原始!$A:$A,predator!$A$12,原始!$B:$B,predator!$A19,原始!$F:$F,predator!$A$1,原始!$I:$I,predator!D$2)</f>
        <v>1</v>
      </c>
      <c r="E19">
        <f>SUMIFS(原始!$C:$C,原始!$A:$A,predator!$A$12,原始!$B:$B,predator!$A19,原始!$F:$F,predator!$A$1,原始!$I:$I,predator!E$2)</f>
        <v>4</v>
      </c>
      <c r="F19">
        <f>SUMIFS(原始!$C:$C,原始!$A:$A,predator!$A$12,原始!$B:$B,predator!$A19,原始!$F:$F,predator!$A$1,原始!$I:$I,predator!F$2)</f>
        <v>0</v>
      </c>
    </row>
    <row r="20" spans="1:6" ht="16.149999999999999" x14ac:dyDescent="0.3">
      <c r="A20" s="1">
        <v>43642</v>
      </c>
      <c r="B20">
        <f>SUMIFS(原始!$C:$C,原始!$A:$A,predator!$A$12,原始!$B:$B,predator!$A20,原始!$F:$F,predator!$A$1,原始!$I:$I,predator!B$2)</f>
        <v>8</v>
      </c>
      <c r="C20">
        <f>SUMIFS(原始!$C:$C,原始!$A:$A,predator!$A$12,原始!$B:$B,predator!$A20,原始!$F:$F,predator!$A$1,原始!$I:$I,predator!C$2)</f>
        <v>0</v>
      </c>
      <c r="D20">
        <f>SUMIFS(原始!$C:$C,原始!$A:$A,predator!$A$12,原始!$B:$B,predator!$A20,原始!$F:$F,predator!$A$1,原始!$I:$I,predator!D$2)</f>
        <v>0</v>
      </c>
      <c r="E20">
        <f>SUMIFS(原始!$C:$C,原始!$A:$A,predator!$A$12,原始!$B:$B,predator!$A20,原始!$F:$F,predator!$A$1,原始!$I:$I,predator!E$2)</f>
        <v>0</v>
      </c>
      <c r="F20">
        <f>SUMIFS(原始!$C:$C,原始!$A:$A,predator!$A$12,原始!$B:$B,predator!$A20,原始!$F:$F,predator!$A$1,原始!$I:$I,predator!F$2)</f>
        <v>0</v>
      </c>
    </row>
    <row r="22" spans="1:6" x14ac:dyDescent="0.25">
      <c r="A22" t="s">
        <v>446</v>
      </c>
      <c r="B22" t="s">
        <v>465</v>
      </c>
      <c r="C22" t="s">
        <v>318</v>
      </c>
      <c r="D22" t="s">
        <v>466</v>
      </c>
      <c r="E22" t="s">
        <v>467</v>
      </c>
      <c r="F22" t="s">
        <v>468</v>
      </c>
    </row>
    <row r="23" spans="1:6" ht="16.149999999999999" x14ac:dyDescent="0.3">
      <c r="A23" s="11">
        <v>43537</v>
      </c>
      <c r="B23">
        <f>SUMIFS(原始!$C:$C,原始!$A:$A,predator!$A$22,原始!$B:$B,predator!$A23,原始!$F:$F,predator!$A$1,原始!$I:$I,predator!B$2)</f>
        <v>0</v>
      </c>
      <c r="C23">
        <f>SUMIFS(原始!$C:$C,原始!$A:$A,predator!$A$22,原始!$B:$B,predator!$A23,原始!$F:$F,predator!$A$1,原始!$I:$I,predator!C$2)</f>
        <v>0</v>
      </c>
      <c r="D23">
        <f>SUMIFS(原始!$C:$C,原始!$A:$A,predator!$A$22,原始!$B:$B,predator!$A23,原始!$F:$F,predator!$A$1,原始!$I:$I,predator!D$2)</f>
        <v>0</v>
      </c>
      <c r="E23">
        <f>SUMIFS(原始!$C:$C,原始!$A:$A,predator!$A$22,原始!$B:$B,predator!$A23,原始!$F:$F,predator!$A$1,原始!$I:$I,predator!E$2)</f>
        <v>0</v>
      </c>
      <c r="F23">
        <f>SUMIFS(原始!$C:$C,原始!$A:$A,predator!$A$22,原始!$B:$B,predator!$A23,原始!$F:$F,predator!$A$1,原始!$I:$I,predator!F$2)</f>
        <v>0</v>
      </c>
    </row>
    <row r="24" spans="1:6" ht="16.149999999999999" x14ac:dyDescent="0.3">
      <c r="A24" s="11">
        <v>43551</v>
      </c>
      <c r="B24">
        <f>SUMIFS(原始!$C:$C,原始!$A:$A,predator!$A$22,原始!$B:$B,predator!$A24,原始!$F:$F,predator!$A$1,原始!$I:$I,predator!B$2)</f>
        <v>0</v>
      </c>
      <c r="C24">
        <f>SUMIFS(原始!$C:$C,原始!$A:$A,predator!$A$22,原始!$B:$B,predator!$A24,原始!$F:$F,predator!$A$1,原始!$I:$I,predator!C$2)</f>
        <v>0</v>
      </c>
      <c r="D24">
        <f>SUMIFS(原始!$C:$C,原始!$A:$A,predator!$A$22,原始!$B:$B,predator!$A24,原始!$F:$F,predator!$A$1,原始!$I:$I,predator!D$2)</f>
        <v>0</v>
      </c>
      <c r="E24">
        <f>SUMIFS(原始!$C:$C,原始!$A:$A,predator!$A$22,原始!$B:$B,predator!$A24,原始!$F:$F,predator!$A$1,原始!$I:$I,predator!E$2)</f>
        <v>0</v>
      </c>
      <c r="F24">
        <f>SUMIFS(原始!$C:$C,原始!$A:$A,predator!$A$22,原始!$B:$B,predator!$A24,原始!$F:$F,predator!$A$1,原始!$I:$I,predator!F$2)</f>
        <v>0</v>
      </c>
    </row>
    <row r="25" spans="1:6" x14ac:dyDescent="0.25">
      <c r="A25" s="1">
        <v>43565</v>
      </c>
      <c r="B25">
        <f>SUMIFS(原始!$C:$C,原始!$A:$A,predator!$A$22,原始!$B:$B,predator!$A25,原始!$F:$F,predator!$A$1,原始!$I:$I,predator!B$2)</f>
        <v>0</v>
      </c>
      <c r="C25">
        <f>SUMIFS(原始!$C:$C,原始!$A:$A,predator!$A$22,原始!$B:$B,predator!$A25,原始!$F:$F,predator!$A$1,原始!$I:$I,predator!C$2)</f>
        <v>0</v>
      </c>
      <c r="D25">
        <f>SUMIFS(原始!$C:$C,原始!$A:$A,predator!$A$22,原始!$B:$B,predator!$A25,原始!$F:$F,predator!$A$1,原始!$I:$I,predator!D$2)</f>
        <v>0</v>
      </c>
      <c r="E25">
        <f>SUMIFS(原始!$C:$C,原始!$A:$A,predator!$A$22,原始!$B:$B,predator!$A25,原始!$F:$F,predator!$A$1,原始!$I:$I,predator!E$2)</f>
        <v>0</v>
      </c>
      <c r="F25">
        <f>SUMIFS(原始!$C:$C,原始!$A:$A,predator!$A$22,原始!$B:$B,predator!$A25,原始!$F:$F,predator!$A$1,原始!$I:$I,predator!F$2)</f>
        <v>0</v>
      </c>
    </row>
    <row r="26" spans="1:6" x14ac:dyDescent="0.25">
      <c r="A26" s="1">
        <v>43579</v>
      </c>
      <c r="B26">
        <f>SUMIFS(原始!$C:$C,原始!$A:$A,predator!$A$22,原始!$B:$B,predator!$A26,原始!$F:$F,predator!$A$1,原始!$I:$I,predator!B$2)</f>
        <v>0</v>
      </c>
      <c r="C26">
        <f>SUMIFS(原始!$C:$C,原始!$A:$A,predator!$A$22,原始!$B:$B,predator!$A26,原始!$F:$F,predator!$A$1,原始!$I:$I,predator!C$2)</f>
        <v>12</v>
      </c>
      <c r="D26">
        <f>SUMIFS(原始!$C:$C,原始!$A:$A,predator!$A$22,原始!$B:$B,predator!$A26,原始!$F:$F,predator!$A$1,原始!$I:$I,predator!D$2)</f>
        <v>0</v>
      </c>
      <c r="E26">
        <f>SUMIFS(原始!$C:$C,原始!$A:$A,predator!$A$22,原始!$B:$B,predator!$A26,原始!$F:$F,predator!$A$1,原始!$I:$I,predator!E$2)</f>
        <v>1</v>
      </c>
      <c r="F26">
        <f>SUMIFS(原始!$C:$C,原始!$A:$A,predator!$A$22,原始!$B:$B,predator!$A26,原始!$F:$F,predator!$A$1,原始!$I:$I,predator!F$2)</f>
        <v>0</v>
      </c>
    </row>
    <row r="27" spans="1:6" x14ac:dyDescent="0.25">
      <c r="A27" s="1">
        <v>43600</v>
      </c>
      <c r="B27">
        <f>SUMIFS(原始!$C:$C,原始!$A:$A,predator!$A$22,原始!$B:$B,predator!$A27,原始!$F:$F,predator!$A$1,原始!$I:$I,predator!B$2)</f>
        <v>2</v>
      </c>
      <c r="C27">
        <f>SUMIFS(原始!$C:$C,原始!$A:$A,predator!$A$22,原始!$B:$B,predator!$A27,原始!$F:$F,predator!$A$1,原始!$I:$I,predator!C$2)</f>
        <v>8</v>
      </c>
      <c r="D27">
        <f>SUMIFS(原始!$C:$C,原始!$A:$A,predator!$A$22,原始!$B:$B,predator!$A27,原始!$F:$F,predator!$A$1,原始!$I:$I,predator!D$2)</f>
        <v>19</v>
      </c>
      <c r="E27">
        <f>SUMIFS(原始!$C:$C,原始!$A:$A,predator!$A$22,原始!$B:$B,predator!$A27,原始!$F:$F,predator!$A$1,原始!$I:$I,predator!E$2)</f>
        <v>2</v>
      </c>
      <c r="F27">
        <f>SUMIFS(原始!$C:$C,原始!$A:$A,predator!$A$22,原始!$B:$B,predator!$A27,原始!$F:$F,predator!$A$1,原始!$I:$I,predator!F$2)</f>
        <v>0</v>
      </c>
    </row>
    <row r="28" spans="1:6" x14ac:dyDescent="0.25">
      <c r="A28" s="1">
        <v>43616</v>
      </c>
      <c r="B28">
        <f>SUMIFS(原始!$C:$C,原始!$A:$A,predator!$A$22,原始!$B:$B,predator!$A28,原始!$F:$F,predator!$A$1,原始!$I:$I,predator!B$2)</f>
        <v>0</v>
      </c>
      <c r="C28">
        <f>SUMIFS(原始!$C:$C,原始!$A:$A,predator!$A$22,原始!$B:$B,predator!$A28,原始!$F:$F,predator!$A$1,原始!$I:$I,predator!C$2)</f>
        <v>2</v>
      </c>
      <c r="D28">
        <f>SUMIFS(原始!$C:$C,原始!$A:$A,predator!$A$22,原始!$B:$B,predator!$A28,原始!$F:$F,predator!$A$1,原始!$I:$I,predator!D$2)</f>
        <v>11</v>
      </c>
      <c r="E28">
        <f>SUMIFS(原始!$C:$C,原始!$A:$A,predator!$A$22,原始!$B:$B,predator!$A28,原始!$F:$F,predator!$A$1,原始!$I:$I,predator!E$2)</f>
        <v>1</v>
      </c>
      <c r="F28">
        <f>SUMIFS(原始!$C:$C,原始!$A:$A,predator!$A$22,原始!$B:$B,predator!$A28,原始!$F:$F,predator!$A$1,原始!$I:$I,predator!F$2)</f>
        <v>0</v>
      </c>
    </row>
    <row r="29" spans="1:6" x14ac:dyDescent="0.25">
      <c r="A29" s="1">
        <v>43633</v>
      </c>
      <c r="B29">
        <f>SUMIFS(原始!$C:$C,原始!$A:$A,predator!$A$22,原始!$B:$B,predator!$A29,原始!$F:$F,predator!$A$1,原始!$I:$I,predator!B$2)</f>
        <v>1</v>
      </c>
      <c r="C29">
        <f>SUMIFS(原始!$C:$C,原始!$A:$A,predator!$A$22,原始!$B:$B,predator!$A29,原始!$F:$F,predator!$A$1,原始!$I:$I,predator!C$2)</f>
        <v>0</v>
      </c>
      <c r="D29">
        <f>SUMIFS(原始!$C:$C,原始!$A:$A,predator!$A$22,原始!$B:$B,predator!$A29,原始!$F:$F,predator!$A$1,原始!$I:$I,predator!D$2)</f>
        <v>2</v>
      </c>
      <c r="E29">
        <f>SUMIFS(原始!$C:$C,原始!$A:$A,predator!$A$22,原始!$B:$B,predator!$A29,原始!$F:$F,predator!$A$1,原始!$I:$I,predator!E$2)</f>
        <v>0</v>
      </c>
      <c r="F29">
        <f>SUMIFS(原始!$C:$C,原始!$A:$A,predator!$A$22,原始!$B:$B,predator!$A29,原始!$F:$F,predator!$A$1,原始!$I:$I,predator!F$2)</f>
        <v>0</v>
      </c>
    </row>
    <row r="30" spans="1:6" x14ac:dyDescent="0.25">
      <c r="A30" s="1">
        <v>43642</v>
      </c>
      <c r="B30">
        <f>SUMIFS(原始!$C:$C,原始!$A:$A,predator!$A$22,原始!$B:$B,predator!$A30,原始!$F:$F,predator!$A$1,原始!$I:$I,predator!B$2)</f>
        <v>12</v>
      </c>
      <c r="C30">
        <f>SUMIFS(原始!$C:$C,原始!$A:$A,predator!$A$22,原始!$B:$B,predator!$A30,原始!$F:$F,predator!$A$1,原始!$I:$I,predator!C$2)</f>
        <v>0</v>
      </c>
      <c r="D30">
        <f>SUMIFS(原始!$C:$C,原始!$A:$A,predator!$A$22,原始!$B:$B,predator!$A30,原始!$F:$F,predator!$A$1,原始!$I:$I,predator!D$2)</f>
        <v>0</v>
      </c>
      <c r="E30">
        <f>SUMIFS(原始!$C:$C,原始!$A:$A,predator!$A$22,原始!$B:$B,predator!$A30,原始!$F:$F,predator!$A$1,原始!$I:$I,predator!E$2)</f>
        <v>0</v>
      </c>
      <c r="F30">
        <f>SUMIFS(原始!$C:$C,原始!$A:$A,predator!$A$22,原始!$B:$B,predator!$A30,原始!$F:$F,predator!$A$1,原始!$I:$I,predator!F$2)</f>
        <v>0</v>
      </c>
    </row>
    <row r="32" spans="1:6" x14ac:dyDescent="0.25">
      <c r="A32" t="s">
        <v>448</v>
      </c>
      <c r="B32" t="s">
        <v>465</v>
      </c>
      <c r="C32" t="s">
        <v>318</v>
      </c>
      <c r="D32" t="s">
        <v>466</v>
      </c>
      <c r="E32" t="s">
        <v>467</v>
      </c>
      <c r="F32" t="s">
        <v>468</v>
      </c>
    </row>
    <row r="33" spans="1:6" x14ac:dyDescent="0.25">
      <c r="A33" s="11">
        <v>43537</v>
      </c>
      <c r="B33">
        <f>SUMIFS(原始!$C:$C,原始!$A:$A,predator!$A$32,原始!$B:$B,predator!$A33,原始!$F:$F,predator!$A$1,原始!$I:$I,predator!B$2)</f>
        <v>0</v>
      </c>
      <c r="C33">
        <f>SUMIFS(原始!$C:$C,原始!$A:$A,predator!$A$32,原始!$B:$B,predator!$A33,原始!$F:$F,predator!$A$1,原始!$I:$I,predator!C$2)</f>
        <v>0</v>
      </c>
      <c r="D33">
        <f>SUMIFS(原始!$C:$C,原始!$A:$A,predator!$A$32,原始!$B:$B,predator!$A33,原始!$F:$F,predator!$A$1,原始!$I:$I,predator!D$2)</f>
        <v>0</v>
      </c>
      <c r="E33">
        <f>SUMIFS(原始!$C:$C,原始!$A:$A,predator!$A$32,原始!$B:$B,predator!$A33,原始!$F:$F,predator!$A$1,原始!$I:$I,predator!E$2)</f>
        <v>0</v>
      </c>
      <c r="F33">
        <f>SUMIFS(原始!$C:$C,原始!$A:$A,predator!$A$32,原始!$B:$B,predator!$A33,原始!$F:$F,predator!$A$1,原始!$I:$I,predator!F$2)</f>
        <v>0</v>
      </c>
    </row>
    <row r="34" spans="1:6" x14ac:dyDescent="0.25">
      <c r="A34" s="1">
        <v>43551</v>
      </c>
      <c r="B34">
        <f>SUMIFS(原始!$C:$C,原始!$A:$A,predator!$A$32,原始!$B:$B,predator!$A34,原始!$F:$F,predator!$A$1,原始!$I:$I,predator!B$2)</f>
        <v>0</v>
      </c>
      <c r="C34">
        <f>SUMIFS(原始!$C:$C,原始!$A:$A,predator!$A$32,原始!$B:$B,predator!$A34,原始!$F:$F,predator!$A$1,原始!$I:$I,predator!C$2)</f>
        <v>0</v>
      </c>
      <c r="D34">
        <f>SUMIFS(原始!$C:$C,原始!$A:$A,predator!$A$32,原始!$B:$B,predator!$A34,原始!$F:$F,predator!$A$1,原始!$I:$I,predator!D$2)</f>
        <v>0</v>
      </c>
      <c r="E34">
        <f>SUMIFS(原始!$C:$C,原始!$A:$A,predator!$A$32,原始!$B:$B,predator!$A34,原始!$F:$F,predator!$A$1,原始!$I:$I,predator!E$2)</f>
        <v>0</v>
      </c>
      <c r="F34">
        <f>SUMIFS(原始!$C:$C,原始!$A:$A,predator!$A$32,原始!$B:$B,predator!$A34,原始!$F:$F,predator!$A$1,原始!$I:$I,predator!F$2)</f>
        <v>0</v>
      </c>
    </row>
    <row r="35" spans="1:6" x14ac:dyDescent="0.25">
      <c r="A35" s="1">
        <v>43565</v>
      </c>
      <c r="B35">
        <f>SUMIFS(原始!$C:$C,原始!$A:$A,predator!$A$32,原始!$B:$B,predator!$A35,原始!$F:$F,predator!$A$1,原始!$I:$I,predator!B$2)</f>
        <v>0</v>
      </c>
      <c r="C35">
        <f>SUMIFS(原始!$C:$C,原始!$A:$A,predator!$A$32,原始!$B:$B,predator!$A35,原始!$F:$F,predator!$A$1,原始!$I:$I,predator!C$2)</f>
        <v>4</v>
      </c>
      <c r="D35">
        <f>SUMIFS(原始!$C:$C,原始!$A:$A,predator!$A$32,原始!$B:$B,predator!$A35,原始!$F:$F,predator!$A$1,原始!$I:$I,predator!D$2)</f>
        <v>0</v>
      </c>
      <c r="E35">
        <f>SUMIFS(原始!$C:$C,原始!$A:$A,predator!$A$32,原始!$B:$B,predator!$A35,原始!$F:$F,predator!$A$1,原始!$I:$I,predator!E$2)</f>
        <v>0</v>
      </c>
      <c r="F35">
        <f>SUMIFS(原始!$C:$C,原始!$A:$A,predator!$A$32,原始!$B:$B,predator!$A35,原始!$F:$F,predator!$A$1,原始!$I:$I,predator!F$2)</f>
        <v>0</v>
      </c>
    </row>
    <row r="36" spans="1:6" x14ac:dyDescent="0.25">
      <c r="A36" s="1">
        <v>43579</v>
      </c>
      <c r="B36">
        <f>SUMIFS(原始!$C:$C,原始!$A:$A,predator!$A$32,原始!$B:$B,predator!$A36,原始!$F:$F,predator!$A$1,原始!$I:$I,predator!B$2)</f>
        <v>1</v>
      </c>
      <c r="C36">
        <f>SUMIFS(原始!$C:$C,原始!$A:$A,predator!$A$32,原始!$B:$B,predator!$A36,原始!$F:$F,predator!$A$1,原始!$I:$I,predator!C$2)</f>
        <v>2</v>
      </c>
      <c r="D36">
        <f>SUMIFS(原始!$C:$C,原始!$A:$A,predator!$A$32,原始!$B:$B,predator!$A36,原始!$F:$F,predator!$A$1,原始!$I:$I,predator!D$2)</f>
        <v>18</v>
      </c>
      <c r="E36">
        <f>SUMIFS(原始!$C:$C,原始!$A:$A,predator!$A$32,原始!$B:$B,predator!$A36,原始!$F:$F,predator!$A$1,原始!$I:$I,predator!E$2)</f>
        <v>0</v>
      </c>
      <c r="F36">
        <f>SUMIFS(原始!$C:$C,原始!$A:$A,predator!$A$32,原始!$B:$B,predator!$A36,原始!$F:$F,predator!$A$1,原始!$I:$I,predator!F$2)</f>
        <v>0</v>
      </c>
    </row>
    <row r="37" spans="1:6" x14ac:dyDescent="0.25">
      <c r="A37" s="1">
        <v>43600</v>
      </c>
      <c r="B37">
        <f>SUMIFS(原始!$C:$C,原始!$A:$A,predator!$A$32,原始!$B:$B,predator!$A37,原始!$F:$F,predator!$A$1,原始!$I:$I,predator!B$2)</f>
        <v>1</v>
      </c>
      <c r="C37">
        <f>SUMIFS(原始!$C:$C,原始!$A:$A,predator!$A$32,原始!$B:$B,predator!$A37,原始!$F:$F,predator!$A$1,原始!$I:$I,predator!C$2)</f>
        <v>0</v>
      </c>
      <c r="D37">
        <f>SUMIFS(原始!$C:$C,原始!$A:$A,predator!$A$32,原始!$B:$B,predator!$A37,原始!$F:$F,predator!$A$1,原始!$I:$I,predator!D$2)</f>
        <v>3</v>
      </c>
      <c r="E37">
        <f>SUMIFS(原始!$C:$C,原始!$A:$A,predator!$A$32,原始!$B:$B,predator!$A37,原始!$F:$F,predator!$A$1,原始!$I:$I,predator!E$2)</f>
        <v>2</v>
      </c>
      <c r="F37">
        <f>SUMIFS(原始!$C:$C,原始!$A:$A,predator!$A$32,原始!$B:$B,predator!$A37,原始!$F:$F,predator!$A$1,原始!$I:$I,predator!F$2)</f>
        <v>0</v>
      </c>
    </row>
    <row r="38" spans="1:6" x14ac:dyDescent="0.25">
      <c r="A38" s="1">
        <v>43616</v>
      </c>
      <c r="B38">
        <f>SUMIFS(原始!$C:$C,原始!$A:$A,predator!$A$32,原始!$B:$B,predator!$A38,原始!$F:$F,predator!$A$1,原始!$I:$I,predator!B$2)</f>
        <v>0</v>
      </c>
      <c r="C38">
        <f>SUMIFS(原始!$C:$C,原始!$A:$A,predator!$A$32,原始!$B:$B,predator!$A38,原始!$F:$F,predator!$A$1,原始!$I:$I,predator!C$2)</f>
        <v>0</v>
      </c>
      <c r="D38">
        <f>SUMIFS(原始!$C:$C,原始!$A:$A,predator!$A$32,原始!$B:$B,predator!$A38,原始!$F:$F,predator!$A$1,原始!$I:$I,predator!D$2)</f>
        <v>5</v>
      </c>
      <c r="E38">
        <f>SUMIFS(原始!$C:$C,原始!$A:$A,predator!$A$32,原始!$B:$B,predator!$A38,原始!$F:$F,predator!$A$1,原始!$I:$I,predator!E$2)</f>
        <v>0</v>
      </c>
      <c r="F38">
        <f>SUMIFS(原始!$C:$C,原始!$A:$A,predator!$A$32,原始!$B:$B,predator!$A38,原始!$F:$F,predator!$A$1,原始!$I:$I,predator!F$2)</f>
        <v>0</v>
      </c>
    </row>
    <row r="39" spans="1:6" x14ac:dyDescent="0.25">
      <c r="A39" s="1">
        <v>43633</v>
      </c>
      <c r="B39">
        <f>SUMIFS(原始!$C:$C,原始!$A:$A,predator!$A$32,原始!$B:$B,predator!$A39,原始!$F:$F,predator!$A$1,原始!$I:$I,predator!B$2)</f>
        <v>2</v>
      </c>
      <c r="C39">
        <f>SUMIFS(原始!$C:$C,原始!$A:$A,predator!$A$32,原始!$B:$B,predator!$A39,原始!$F:$F,predator!$A$1,原始!$I:$I,predator!C$2)</f>
        <v>6</v>
      </c>
      <c r="D39">
        <f>SUMIFS(原始!$C:$C,原始!$A:$A,predator!$A$32,原始!$B:$B,predator!$A39,原始!$F:$F,predator!$A$1,原始!$I:$I,predator!D$2)</f>
        <v>3</v>
      </c>
      <c r="E39">
        <f>SUMIFS(原始!$C:$C,原始!$A:$A,predator!$A$32,原始!$B:$B,predator!$A39,原始!$F:$F,predator!$A$1,原始!$I:$I,predator!E$2)</f>
        <v>1</v>
      </c>
      <c r="F39">
        <f>SUMIFS(原始!$C:$C,原始!$A:$A,predator!$A$32,原始!$B:$B,predator!$A39,原始!$F:$F,predator!$A$1,原始!$I:$I,predator!F$2)</f>
        <v>0</v>
      </c>
    </row>
    <row r="40" spans="1:6" x14ac:dyDescent="0.25">
      <c r="A40" s="1">
        <v>43642</v>
      </c>
      <c r="B40">
        <f>SUMIFS(原始!$C:$C,原始!$A:$A,predator!$A$32,原始!$B:$B,predator!$A40,原始!$F:$F,predator!$A$1,原始!$I:$I,predator!B$2)</f>
        <v>0</v>
      </c>
      <c r="C40">
        <f>SUMIFS(原始!$C:$C,原始!$A:$A,predator!$A$32,原始!$B:$B,predator!$A40,原始!$F:$F,predator!$A$1,原始!$I:$I,predator!C$2)</f>
        <v>0</v>
      </c>
      <c r="D40">
        <f>SUMIFS(原始!$C:$C,原始!$A:$A,predator!$A$32,原始!$B:$B,predator!$A40,原始!$F:$F,predator!$A$1,原始!$I:$I,predator!D$2)</f>
        <v>0</v>
      </c>
      <c r="E40">
        <f>SUMIFS(原始!$C:$C,原始!$A:$A,predator!$A$32,原始!$B:$B,predator!$A40,原始!$F:$F,predator!$A$1,原始!$I:$I,predator!E$2)</f>
        <v>0</v>
      </c>
      <c r="F40">
        <f>SUMIFS(原始!$C:$C,原始!$A:$A,predator!$A$32,原始!$B:$B,predator!$A40,原始!$F:$F,predator!$A$1,原始!$I:$I,predator!F$2)</f>
        <v>0</v>
      </c>
    </row>
    <row r="42" spans="1:6" x14ac:dyDescent="0.25">
      <c r="A42" t="s">
        <v>449</v>
      </c>
      <c r="B42" t="s">
        <v>465</v>
      </c>
      <c r="C42" t="s">
        <v>318</v>
      </c>
      <c r="D42" t="s">
        <v>466</v>
      </c>
      <c r="E42" t="s">
        <v>467</v>
      </c>
      <c r="F42" t="s">
        <v>468</v>
      </c>
    </row>
    <row r="43" spans="1:6" x14ac:dyDescent="0.25">
      <c r="A43" s="1">
        <v>43537</v>
      </c>
      <c r="B43">
        <f>SUMIFS(原始!$C:$C,原始!$A:$A,predator!$A$42,原始!$B:$B,predator!$A43,原始!$F:$F,predator!$A$1,原始!$I:$I,predator!B$2)</f>
        <v>0</v>
      </c>
      <c r="C43">
        <f>SUMIFS(原始!$C:$C,原始!$A:$A,predator!$A$42,原始!$B:$B,predator!$A43,原始!$F:$F,predator!$A$1,原始!$I:$I,predator!C$2)</f>
        <v>0</v>
      </c>
      <c r="D43">
        <f>SUMIFS(原始!$C:$C,原始!$A:$A,predator!$A$42,原始!$B:$B,predator!$A43,原始!$F:$F,predator!$A$1,原始!$I:$I,predator!D$2)</f>
        <v>0</v>
      </c>
      <c r="E43">
        <f>SUMIFS(原始!$C:$C,原始!$A:$A,predator!$A$42,原始!$B:$B,predator!$A43,原始!$F:$F,predator!$A$1,原始!$I:$I,predator!E$2)</f>
        <v>0</v>
      </c>
      <c r="F43">
        <f>SUMIFS(原始!$C:$C,原始!$A:$A,predator!$A$42,原始!$B:$B,predator!$A43,原始!$F:$F,predator!$A$1,原始!$I:$I,predator!F$2)</f>
        <v>0</v>
      </c>
    </row>
    <row r="44" spans="1:6" x14ac:dyDescent="0.25">
      <c r="A44" s="1">
        <v>43551</v>
      </c>
      <c r="B44">
        <f>SUMIFS(原始!$C:$C,原始!$A:$A,predator!$A$42,原始!$B:$B,predator!$A44,原始!$F:$F,predator!$A$1,原始!$I:$I,predator!B$2)</f>
        <v>0</v>
      </c>
      <c r="C44">
        <f>SUMIFS(原始!$C:$C,原始!$A:$A,predator!$A$42,原始!$B:$B,predator!$A44,原始!$F:$F,predator!$A$1,原始!$I:$I,predator!C$2)</f>
        <v>0</v>
      </c>
      <c r="D44">
        <f>SUMIFS(原始!$C:$C,原始!$A:$A,predator!$A$42,原始!$B:$B,predator!$A44,原始!$F:$F,predator!$A$1,原始!$I:$I,predator!D$2)</f>
        <v>0</v>
      </c>
      <c r="E44">
        <f>SUMIFS(原始!$C:$C,原始!$A:$A,predator!$A$42,原始!$B:$B,predator!$A44,原始!$F:$F,predator!$A$1,原始!$I:$I,predator!E$2)</f>
        <v>1</v>
      </c>
      <c r="F44">
        <f>SUMIFS(原始!$C:$C,原始!$A:$A,predator!$A$42,原始!$B:$B,predator!$A44,原始!$F:$F,predator!$A$1,原始!$I:$I,predator!F$2)</f>
        <v>0</v>
      </c>
    </row>
    <row r="45" spans="1:6" x14ac:dyDescent="0.25">
      <c r="A45" s="1">
        <v>43565</v>
      </c>
      <c r="B45">
        <f>SUMIFS(原始!$C:$C,原始!$A:$A,predator!$A$42,原始!$B:$B,predator!$A45,原始!$F:$F,predator!$A$1,原始!$I:$I,predator!B$2)</f>
        <v>0</v>
      </c>
      <c r="C45">
        <f>SUMIFS(原始!$C:$C,原始!$A:$A,predator!$A$42,原始!$B:$B,predator!$A45,原始!$F:$F,predator!$A$1,原始!$I:$I,predator!C$2)</f>
        <v>3</v>
      </c>
      <c r="D45">
        <f>SUMIFS(原始!$C:$C,原始!$A:$A,predator!$A$42,原始!$B:$B,predator!$A45,原始!$F:$F,predator!$A$1,原始!$I:$I,predator!D$2)</f>
        <v>2</v>
      </c>
      <c r="E45">
        <f>SUMIFS(原始!$C:$C,原始!$A:$A,predator!$A$42,原始!$B:$B,predator!$A45,原始!$F:$F,predator!$A$1,原始!$I:$I,predator!E$2)</f>
        <v>1</v>
      </c>
      <c r="F45">
        <f>SUMIFS(原始!$C:$C,原始!$A:$A,predator!$A$42,原始!$B:$B,predator!$A45,原始!$F:$F,predator!$A$1,原始!$I:$I,predator!F$2)</f>
        <v>0</v>
      </c>
    </row>
    <row r="46" spans="1:6" x14ac:dyDescent="0.25">
      <c r="A46" s="1">
        <v>43579</v>
      </c>
      <c r="B46">
        <f>SUMIFS(原始!$C:$C,原始!$A:$A,predator!$A$42,原始!$B:$B,predator!$A46,原始!$F:$F,predator!$A$1,原始!$I:$I,predator!B$2)</f>
        <v>1</v>
      </c>
      <c r="C46">
        <f>SUMIFS(原始!$C:$C,原始!$A:$A,predator!$A$42,原始!$B:$B,predator!$A46,原始!$F:$F,predator!$A$1,原始!$I:$I,predator!C$2)</f>
        <v>4</v>
      </c>
      <c r="D46">
        <f>SUMIFS(原始!$C:$C,原始!$A:$A,predator!$A$42,原始!$B:$B,predator!$A46,原始!$F:$F,predator!$A$1,原始!$I:$I,predator!D$2)</f>
        <v>4</v>
      </c>
      <c r="E46">
        <f>SUMIFS(原始!$C:$C,原始!$A:$A,predator!$A$42,原始!$B:$B,predator!$A46,原始!$F:$F,predator!$A$1,原始!$I:$I,predator!E$2)</f>
        <v>7</v>
      </c>
      <c r="F46">
        <f>SUMIFS(原始!$C:$C,原始!$A:$A,predator!$A$42,原始!$B:$B,predator!$A46,原始!$F:$F,predator!$A$1,原始!$I:$I,predator!F$2)</f>
        <v>0</v>
      </c>
    </row>
    <row r="47" spans="1:6" x14ac:dyDescent="0.25">
      <c r="A47" s="1">
        <v>43600</v>
      </c>
      <c r="B47">
        <f>SUMIFS(原始!$C:$C,原始!$A:$A,predator!$A$42,原始!$B:$B,predator!$A47,原始!$F:$F,predator!$A$1,原始!$I:$I,predator!B$2)</f>
        <v>3</v>
      </c>
      <c r="C47">
        <f>SUMIFS(原始!$C:$C,原始!$A:$A,predator!$A$42,原始!$B:$B,predator!$A47,原始!$F:$F,predator!$A$1,原始!$I:$I,predator!C$2)</f>
        <v>9</v>
      </c>
      <c r="D47">
        <f>SUMIFS(原始!$C:$C,原始!$A:$A,predator!$A$42,原始!$B:$B,predator!$A47,原始!$F:$F,predator!$A$1,原始!$I:$I,predator!D$2)</f>
        <v>8</v>
      </c>
      <c r="E47">
        <f>SUMIFS(原始!$C:$C,原始!$A:$A,predator!$A$42,原始!$B:$B,predator!$A47,原始!$F:$F,predator!$A$1,原始!$I:$I,predator!E$2)</f>
        <v>2</v>
      </c>
      <c r="F47">
        <f>SUMIFS(原始!$C:$C,原始!$A:$A,predator!$A$42,原始!$B:$B,predator!$A47,原始!$F:$F,predator!$A$1,原始!$I:$I,predator!F$2)</f>
        <v>0</v>
      </c>
    </row>
    <row r="48" spans="1:6" x14ac:dyDescent="0.25">
      <c r="A48" s="1">
        <v>43616</v>
      </c>
      <c r="B48">
        <f>SUMIFS(原始!$C:$C,原始!$A:$A,predator!$A$42,原始!$B:$B,predator!$A48,原始!$F:$F,predator!$A$1,原始!$I:$I,predator!B$2)</f>
        <v>8</v>
      </c>
      <c r="C48">
        <f>SUMIFS(原始!$C:$C,原始!$A:$A,predator!$A$42,原始!$B:$B,predator!$A48,原始!$F:$F,predator!$A$1,原始!$I:$I,predator!C$2)</f>
        <v>1</v>
      </c>
      <c r="D48">
        <f>SUMIFS(原始!$C:$C,原始!$A:$A,predator!$A$42,原始!$B:$B,predator!$A48,原始!$F:$F,predator!$A$1,原始!$I:$I,predator!D$2)</f>
        <v>0</v>
      </c>
      <c r="E48">
        <f>SUMIFS(原始!$C:$C,原始!$A:$A,predator!$A$42,原始!$B:$B,predator!$A48,原始!$F:$F,predator!$A$1,原始!$I:$I,predator!E$2)</f>
        <v>0</v>
      </c>
      <c r="F48">
        <f>SUMIFS(原始!$C:$C,原始!$A:$A,predator!$A$42,原始!$B:$B,predator!$A48,原始!$F:$F,predator!$A$1,原始!$I:$I,predator!F$2)</f>
        <v>0</v>
      </c>
    </row>
    <row r="49" spans="1:6" x14ac:dyDescent="0.25">
      <c r="A49" s="1">
        <v>43633</v>
      </c>
      <c r="B49">
        <f>SUMIFS(原始!$C:$C,原始!$A:$A,predator!$A$42,原始!$B:$B,predator!$A49,原始!$F:$F,predator!$A$1,原始!$I:$I,predator!B$2)</f>
        <v>1</v>
      </c>
      <c r="C49">
        <f>SUMIFS(原始!$C:$C,原始!$A:$A,predator!$A$42,原始!$B:$B,predator!$A49,原始!$F:$F,predator!$A$1,原始!$I:$I,predator!C$2)</f>
        <v>4</v>
      </c>
      <c r="D49">
        <f>SUMIFS(原始!$C:$C,原始!$A:$A,predator!$A$42,原始!$B:$B,predator!$A49,原始!$F:$F,predator!$A$1,原始!$I:$I,predator!D$2)</f>
        <v>2</v>
      </c>
      <c r="E49">
        <f>SUMIFS(原始!$C:$C,原始!$A:$A,predator!$A$42,原始!$B:$B,predator!$A49,原始!$F:$F,predator!$A$1,原始!$I:$I,predator!E$2)</f>
        <v>0</v>
      </c>
      <c r="F49">
        <f>SUMIFS(原始!$C:$C,原始!$A:$A,predator!$A$42,原始!$B:$B,predator!$A49,原始!$F:$F,predator!$A$1,原始!$I:$I,predator!F$2)</f>
        <v>0</v>
      </c>
    </row>
    <row r="50" spans="1:6" x14ac:dyDescent="0.25">
      <c r="A50" s="1">
        <v>43642</v>
      </c>
      <c r="B50">
        <f>SUMIFS(原始!$C:$C,原始!$A:$A,predator!$A$42,原始!$B:$B,predator!$A50,原始!$F:$F,predator!$A$1,原始!$I:$I,predator!B$2)</f>
        <v>6</v>
      </c>
      <c r="C50">
        <f>SUMIFS(原始!$C:$C,原始!$A:$A,predator!$A$42,原始!$B:$B,predator!$A50,原始!$F:$F,predator!$A$1,原始!$I:$I,predator!C$2)</f>
        <v>0</v>
      </c>
      <c r="D50">
        <f>SUMIFS(原始!$C:$C,原始!$A:$A,predator!$A$42,原始!$B:$B,predator!$A50,原始!$F:$F,predator!$A$1,原始!$I:$I,predator!D$2)</f>
        <v>0</v>
      </c>
      <c r="E50">
        <f>SUMIFS(原始!$C:$C,原始!$A:$A,predator!$A$42,原始!$B:$B,predator!$A50,原始!$F:$F,predator!$A$1,原始!$I:$I,predator!E$2)</f>
        <v>0</v>
      </c>
      <c r="F50">
        <f>SUMIFS(原始!$C:$C,原始!$A:$A,predator!$A$42,原始!$B:$B,predator!$A50,原始!$F:$F,predator!$A$1,原始!$I:$I,predator!F$2)</f>
        <v>0</v>
      </c>
    </row>
    <row r="52" spans="1:6" x14ac:dyDescent="0.25">
      <c r="A52" t="s">
        <v>287</v>
      </c>
      <c r="B52" t="s">
        <v>465</v>
      </c>
      <c r="C52" t="s">
        <v>318</v>
      </c>
      <c r="D52" t="s">
        <v>466</v>
      </c>
      <c r="E52" t="s">
        <v>467</v>
      </c>
      <c r="F52" t="s">
        <v>468</v>
      </c>
    </row>
    <row r="53" spans="1:6" x14ac:dyDescent="0.25">
      <c r="A53" s="11">
        <v>43537</v>
      </c>
      <c r="B53">
        <f>SUMIFS(原始!$C:$C,原始!$A:$A,predator!$A$52,原始!$B:$B,predator!$A53,原始!$F:$F,predator!$A$1,原始!$I:$I,predator!B$2)</f>
        <v>0</v>
      </c>
      <c r="C53">
        <f>SUMIFS(原始!$C:$C,原始!$A:$A,predator!$A$52,原始!$B:$B,predator!$A53,原始!$F:$F,predator!$A$1,原始!$I:$I,predator!C$2)</f>
        <v>0</v>
      </c>
      <c r="D53">
        <f>SUMIFS(原始!$C:$C,原始!$A:$A,predator!$A$52,原始!$B:$B,predator!$A53,原始!$F:$F,predator!$A$1,原始!$I:$I,predator!D$2)</f>
        <v>0</v>
      </c>
      <c r="E53">
        <f>SUMIFS(原始!$C:$C,原始!$A:$A,predator!$A$52,原始!$B:$B,predator!$A53,原始!$F:$F,predator!$A$1,原始!$I:$I,predator!E$2)</f>
        <v>0</v>
      </c>
      <c r="F53">
        <f>SUMIFS(原始!$C:$C,原始!$A:$A,predator!$A$52,原始!$B:$B,predator!$A53,原始!$F:$F,predator!$A$1,原始!$I:$I,predator!F$2)</f>
        <v>0</v>
      </c>
    </row>
    <row r="54" spans="1:6" x14ac:dyDescent="0.25">
      <c r="A54" s="1">
        <v>43551</v>
      </c>
      <c r="B54">
        <f>SUMIFS(原始!$C:$C,原始!$A:$A,predator!$A$52,原始!$B:$B,predator!$A54,原始!$F:$F,predator!$A$1,原始!$I:$I,predator!B$2)</f>
        <v>0</v>
      </c>
      <c r="C54">
        <f>SUMIFS(原始!$C:$C,原始!$A:$A,predator!$A$52,原始!$B:$B,predator!$A54,原始!$F:$F,predator!$A$1,原始!$I:$I,predator!C$2)</f>
        <v>0</v>
      </c>
      <c r="D54">
        <f>SUMIFS(原始!$C:$C,原始!$A:$A,predator!$A$52,原始!$B:$B,predator!$A54,原始!$F:$F,predator!$A$1,原始!$I:$I,predator!D$2)</f>
        <v>0</v>
      </c>
      <c r="E54">
        <f>SUMIFS(原始!$C:$C,原始!$A:$A,predator!$A$52,原始!$B:$B,predator!$A54,原始!$F:$F,predator!$A$1,原始!$I:$I,predator!E$2)</f>
        <v>0</v>
      </c>
      <c r="F54">
        <f>SUMIFS(原始!$C:$C,原始!$A:$A,predator!$A$52,原始!$B:$B,predator!$A54,原始!$F:$F,predator!$A$1,原始!$I:$I,predator!F$2)</f>
        <v>0</v>
      </c>
    </row>
    <row r="55" spans="1:6" x14ac:dyDescent="0.25">
      <c r="A55" s="1">
        <v>43565</v>
      </c>
      <c r="B55">
        <f>SUMIFS(原始!$C:$C,原始!$A:$A,predator!$A$52,原始!$B:$B,predator!$A55,原始!$F:$F,predator!$A$1,原始!$I:$I,predator!B$2)</f>
        <v>0</v>
      </c>
      <c r="C55">
        <f>SUMIFS(原始!$C:$C,原始!$A:$A,predator!$A$52,原始!$B:$B,predator!$A55,原始!$F:$F,predator!$A$1,原始!$I:$I,predator!C$2)</f>
        <v>1</v>
      </c>
      <c r="D55">
        <f>SUMIFS(原始!$C:$C,原始!$A:$A,predator!$A$52,原始!$B:$B,predator!$A55,原始!$F:$F,predator!$A$1,原始!$I:$I,predator!D$2)</f>
        <v>0</v>
      </c>
      <c r="E55">
        <f>SUMIFS(原始!$C:$C,原始!$A:$A,predator!$A$52,原始!$B:$B,predator!$A55,原始!$F:$F,predator!$A$1,原始!$I:$I,predator!E$2)</f>
        <v>0</v>
      </c>
      <c r="F55">
        <f>SUMIFS(原始!$C:$C,原始!$A:$A,predator!$A$52,原始!$B:$B,predator!$A55,原始!$F:$F,predator!$A$1,原始!$I:$I,predator!F$2)</f>
        <v>0</v>
      </c>
    </row>
    <row r="56" spans="1:6" x14ac:dyDescent="0.25">
      <c r="A56" s="1">
        <v>43579</v>
      </c>
      <c r="B56">
        <f>SUMIFS(原始!$C:$C,原始!$A:$A,predator!$A$52,原始!$B:$B,predator!$A56,原始!$F:$F,predator!$A$1,原始!$I:$I,predator!B$2)</f>
        <v>0</v>
      </c>
      <c r="C56">
        <f>SUMIFS(原始!$C:$C,原始!$A:$A,predator!$A$52,原始!$B:$B,predator!$A56,原始!$F:$F,predator!$A$1,原始!$I:$I,predator!C$2)</f>
        <v>1</v>
      </c>
      <c r="D56">
        <f>SUMIFS(原始!$C:$C,原始!$A:$A,predator!$A$52,原始!$B:$B,predator!$A56,原始!$F:$F,predator!$A$1,原始!$I:$I,predator!D$2)</f>
        <v>1</v>
      </c>
      <c r="E56">
        <f>SUMIFS(原始!$C:$C,原始!$A:$A,predator!$A$52,原始!$B:$B,predator!$A56,原始!$F:$F,predator!$A$1,原始!$I:$I,predator!E$2)</f>
        <v>0</v>
      </c>
      <c r="F56">
        <f>SUMIFS(原始!$C:$C,原始!$A:$A,predator!$A$52,原始!$B:$B,predator!$A56,原始!$F:$F,predator!$A$1,原始!$I:$I,predator!F$2)</f>
        <v>0</v>
      </c>
    </row>
    <row r="57" spans="1:6" x14ac:dyDescent="0.25">
      <c r="A57" s="1">
        <v>43600</v>
      </c>
      <c r="B57">
        <f>SUMIFS(原始!$C:$C,原始!$A:$A,predator!$A$52,原始!$B:$B,predator!$A57,原始!$F:$F,predator!$A$1,原始!$I:$I,predator!B$2)</f>
        <v>0</v>
      </c>
      <c r="C57">
        <f>SUMIFS(原始!$C:$C,原始!$A:$A,predator!$A$52,原始!$B:$B,predator!$A57,原始!$F:$F,predator!$A$1,原始!$I:$I,predator!C$2)</f>
        <v>1</v>
      </c>
      <c r="D57">
        <f>SUMIFS(原始!$C:$C,原始!$A:$A,predator!$A$52,原始!$B:$B,predator!$A57,原始!$F:$F,predator!$A$1,原始!$I:$I,predator!D$2)</f>
        <v>18</v>
      </c>
      <c r="E57">
        <f>SUMIFS(原始!$C:$C,原始!$A:$A,predator!$A$52,原始!$B:$B,predator!$A57,原始!$F:$F,predator!$A$1,原始!$I:$I,predator!E$2)</f>
        <v>2</v>
      </c>
      <c r="F57">
        <f>SUMIFS(原始!$C:$C,原始!$A:$A,predator!$A$52,原始!$B:$B,predator!$A57,原始!$F:$F,predator!$A$1,原始!$I:$I,predator!F$2)</f>
        <v>0</v>
      </c>
    </row>
    <row r="58" spans="1:6" x14ac:dyDescent="0.25">
      <c r="A58" s="1">
        <v>43616</v>
      </c>
      <c r="B58">
        <f>SUMIFS(原始!$C:$C,原始!$A:$A,predator!$A$52,原始!$B:$B,predator!$A58,原始!$F:$F,predator!$A$1,原始!$I:$I,predator!B$2)</f>
        <v>1</v>
      </c>
      <c r="C58">
        <f>SUMIFS(原始!$C:$C,原始!$A:$A,predator!$A$52,原始!$B:$B,predator!$A58,原始!$F:$F,predator!$A$1,原始!$I:$I,predator!C$2)</f>
        <v>2</v>
      </c>
      <c r="D58">
        <f>SUMIFS(原始!$C:$C,原始!$A:$A,predator!$A$52,原始!$B:$B,predator!$A58,原始!$F:$F,predator!$A$1,原始!$I:$I,predator!D$2)</f>
        <v>5</v>
      </c>
      <c r="E58">
        <f>SUMIFS(原始!$C:$C,原始!$A:$A,predator!$A$52,原始!$B:$B,predator!$A58,原始!$F:$F,predator!$A$1,原始!$I:$I,predator!E$2)</f>
        <v>0</v>
      </c>
      <c r="F58">
        <f>SUMIFS(原始!$C:$C,原始!$A:$A,predator!$A$52,原始!$B:$B,predator!$A58,原始!$F:$F,predator!$A$1,原始!$I:$I,predator!F$2)</f>
        <v>0</v>
      </c>
    </row>
    <row r="59" spans="1:6" x14ac:dyDescent="0.25">
      <c r="A59" s="1">
        <v>43633</v>
      </c>
      <c r="B59">
        <f>SUMIFS(原始!$C:$C,原始!$A:$A,predator!$A$52,原始!$B:$B,predator!$A59,原始!$F:$F,predator!$A$1,原始!$I:$I,predator!B$2)</f>
        <v>1</v>
      </c>
      <c r="C59">
        <f>SUMIFS(原始!$C:$C,原始!$A:$A,predator!$A$52,原始!$B:$B,predator!$A59,原始!$F:$F,predator!$A$1,原始!$I:$I,predator!C$2)</f>
        <v>0</v>
      </c>
      <c r="D59">
        <f>SUMIFS(原始!$C:$C,原始!$A:$A,predator!$A$52,原始!$B:$B,predator!$A59,原始!$F:$F,predator!$A$1,原始!$I:$I,predator!D$2)</f>
        <v>3</v>
      </c>
      <c r="E59">
        <f>SUMIFS(原始!$C:$C,原始!$A:$A,predator!$A$52,原始!$B:$B,predator!$A59,原始!$F:$F,predator!$A$1,原始!$I:$I,predator!E$2)</f>
        <v>2</v>
      </c>
      <c r="F59">
        <f>SUMIFS(原始!$C:$C,原始!$A:$A,predator!$A$52,原始!$B:$B,predator!$A59,原始!$F:$F,predator!$A$1,原始!$I:$I,predator!F$2)</f>
        <v>0</v>
      </c>
    </row>
    <row r="60" spans="1:6" x14ac:dyDescent="0.25">
      <c r="A60" s="1">
        <v>43642</v>
      </c>
      <c r="B60">
        <f>SUMIFS(原始!$C:$C,原始!$A:$A,predator!$A$52,原始!$B:$B,predator!$A60,原始!$F:$F,predator!$A$1,原始!$I:$I,predator!B$2)</f>
        <v>0</v>
      </c>
      <c r="C60">
        <f>SUMIFS(原始!$C:$C,原始!$A:$A,predator!$A$52,原始!$B:$B,predator!$A60,原始!$F:$F,predator!$A$1,原始!$I:$I,predator!C$2)</f>
        <v>0</v>
      </c>
      <c r="D60">
        <f>SUMIFS(原始!$C:$C,原始!$A:$A,predator!$A$52,原始!$B:$B,predator!$A60,原始!$F:$F,predator!$A$1,原始!$I:$I,predator!D$2)</f>
        <v>1</v>
      </c>
      <c r="E60">
        <f>SUMIFS(原始!$C:$C,原始!$A:$A,predator!$A$52,原始!$B:$B,predator!$A60,原始!$F:$F,predator!$A$1,原始!$I:$I,predator!E$2)</f>
        <v>0</v>
      </c>
      <c r="F60">
        <f>SUMIFS(原始!$C:$C,原始!$A:$A,predator!$A$52,原始!$B:$B,predator!$A60,原始!$F:$F,predator!$A$1,原始!$I:$I,predator!F$2)</f>
        <v>0</v>
      </c>
    </row>
    <row r="62" spans="1:6" x14ac:dyDescent="0.25">
      <c r="A62" t="s">
        <v>450</v>
      </c>
      <c r="B62" t="s">
        <v>465</v>
      </c>
      <c r="C62" t="s">
        <v>318</v>
      </c>
      <c r="D62" t="s">
        <v>466</v>
      </c>
      <c r="E62" t="s">
        <v>467</v>
      </c>
      <c r="F62" t="s">
        <v>468</v>
      </c>
    </row>
    <row r="63" spans="1:6" x14ac:dyDescent="0.25">
      <c r="A63" s="1">
        <v>43537</v>
      </c>
      <c r="B63">
        <f>SUMIFS(原始!$C:$C,原始!$A:$A,predator!$A$62,原始!$B:$B,predator!$A63,原始!$F:$F,predator!$A$1,原始!$I:$I,predator!B$2)</f>
        <v>0</v>
      </c>
      <c r="C63">
        <f>SUMIFS(原始!$C:$C,原始!$A:$A,predator!$A$62,原始!$B:$B,predator!$A63,原始!$F:$F,predator!$A$1,原始!$I:$I,predator!C$2)</f>
        <v>0</v>
      </c>
      <c r="D63">
        <f>SUMIFS(原始!$C:$C,原始!$A:$A,predator!$A$62,原始!$B:$B,predator!$A63,原始!$F:$F,predator!$A$1,原始!$I:$I,predator!D$2)</f>
        <v>0</v>
      </c>
      <c r="E63">
        <f>SUMIFS(原始!$C:$C,原始!$A:$A,predator!$A$62,原始!$B:$B,predator!$A63,原始!$F:$F,predator!$A$1,原始!$I:$I,predator!E$2)</f>
        <v>0</v>
      </c>
      <c r="F63">
        <f>SUMIFS(原始!$C:$C,原始!$A:$A,predator!$A$62,原始!$B:$B,predator!$A63,原始!$F:$F,predator!$A$1,原始!$I:$I,predator!F$2)</f>
        <v>0</v>
      </c>
    </row>
    <row r="64" spans="1:6" x14ac:dyDescent="0.25">
      <c r="A64" s="1">
        <v>43551</v>
      </c>
      <c r="B64">
        <f>SUMIFS(原始!$C:$C,原始!$A:$A,predator!$A$62,原始!$B:$B,predator!$A64,原始!$F:$F,predator!$A$1,原始!$I:$I,predator!B$2)</f>
        <v>0</v>
      </c>
      <c r="C64">
        <f>SUMIFS(原始!$C:$C,原始!$A:$A,predator!$A$62,原始!$B:$B,predator!$A64,原始!$F:$F,predator!$A$1,原始!$I:$I,predator!C$2)</f>
        <v>1</v>
      </c>
      <c r="D64">
        <f>SUMIFS(原始!$C:$C,原始!$A:$A,predator!$A$62,原始!$B:$B,predator!$A64,原始!$F:$F,predator!$A$1,原始!$I:$I,predator!D$2)</f>
        <v>0</v>
      </c>
      <c r="E64">
        <f>SUMIFS(原始!$C:$C,原始!$A:$A,predator!$A$62,原始!$B:$B,predator!$A64,原始!$F:$F,predator!$A$1,原始!$I:$I,predator!E$2)</f>
        <v>0</v>
      </c>
      <c r="F64">
        <f>SUMIFS(原始!$C:$C,原始!$A:$A,predator!$A$62,原始!$B:$B,predator!$A64,原始!$F:$F,predator!$A$1,原始!$I:$I,predator!F$2)</f>
        <v>0</v>
      </c>
    </row>
    <row r="65" spans="1:6" x14ac:dyDescent="0.25">
      <c r="A65" s="1">
        <v>43565</v>
      </c>
      <c r="B65">
        <f>SUMIFS(原始!$C:$C,原始!$A:$A,predator!$A$62,原始!$B:$B,predator!$A65,原始!$F:$F,predator!$A$1,原始!$I:$I,predator!B$2)</f>
        <v>0</v>
      </c>
      <c r="C65">
        <f>SUMIFS(原始!$C:$C,原始!$A:$A,predator!$A$62,原始!$B:$B,predator!$A65,原始!$F:$F,predator!$A$1,原始!$I:$I,predator!C$2)</f>
        <v>4</v>
      </c>
      <c r="D65">
        <f>SUMIFS(原始!$C:$C,原始!$A:$A,predator!$A$62,原始!$B:$B,predator!$A65,原始!$F:$F,predator!$A$1,原始!$I:$I,predator!D$2)</f>
        <v>0</v>
      </c>
      <c r="E65">
        <f>SUMIFS(原始!$C:$C,原始!$A:$A,predator!$A$62,原始!$B:$B,predator!$A65,原始!$F:$F,predator!$A$1,原始!$I:$I,predator!E$2)</f>
        <v>1</v>
      </c>
      <c r="F65">
        <f>SUMIFS(原始!$C:$C,原始!$A:$A,predator!$A$62,原始!$B:$B,predator!$A65,原始!$F:$F,predator!$A$1,原始!$I:$I,predator!F$2)</f>
        <v>0</v>
      </c>
    </row>
    <row r="66" spans="1:6" x14ac:dyDescent="0.25">
      <c r="A66" s="1">
        <v>43579</v>
      </c>
      <c r="B66">
        <f>SUMIFS(原始!$C:$C,原始!$A:$A,predator!$A$62,原始!$B:$B,predator!$A66,原始!$F:$F,predator!$A$1,原始!$I:$I,predator!B$2)</f>
        <v>0</v>
      </c>
      <c r="C66">
        <f>SUMIFS(原始!$C:$C,原始!$A:$A,predator!$A$62,原始!$B:$B,predator!$A66,原始!$F:$F,predator!$A$1,原始!$I:$I,predator!C$2)</f>
        <v>7</v>
      </c>
      <c r="D66">
        <f>SUMIFS(原始!$C:$C,原始!$A:$A,predator!$A$62,原始!$B:$B,predator!$A66,原始!$F:$F,predator!$A$1,原始!$I:$I,predator!D$2)</f>
        <v>5</v>
      </c>
      <c r="E66">
        <f>SUMIFS(原始!$C:$C,原始!$A:$A,predator!$A$62,原始!$B:$B,predator!$A66,原始!$F:$F,predator!$A$1,原始!$I:$I,predator!E$2)</f>
        <v>0</v>
      </c>
      <c r="F66">
        <f>SUMIFS(原始!$C:$C,原始!$A:$A,predator!$A$62,原始!$B:$B,predator!$A66,原始!$F:$F,predator!$A$1,原始!$I:$I,predator!F$2)</f>
        <v>0</v>
      </c>
    </row>
    <row r="67" spans="1:6" x14ac:dyDescent="0.25">
      <c r="A67" s="1">
        <v>43600</v>
      </c>
      <c r="B67">
        <f>SUMIFS(原始!$C:$C,原始!$A:$A,predator!$A$62,原始!$B:$B,predator!$A67,原始!$F:$F,predator!$A$1,原始!$I:$I,predator!B$2)</f>
        <v>1</v>
      </c>
      <c r="C67">
        <f>SUMIFS(原始!$C:$C,原始!$A:$A,predator!$A$62,原始!$B:$B,predator!$A67,原始!$F:$F,predator!$A$1,原始!$I:$I,predator!C$2)</f>
        <v>0</v>
      </c>
      <c r="D67">
        <f>SUMIFS(原始!$C:$C,原始!$A:$A,predator!$A$62,原始!$B:$B,predator!$A67,原始!$F:$F,predator!$A$1,原始!$I:$I,predator!D$2)</f>
        <v>3</v>
      </c>
      <c r="E67">
        <f>SUMIFS(原始!$C:$C,原始!$A:$A,predator!$A$62,原始!$B:$B,predator!$A67,原始!$F:$F,predator!$A$1,原始!$I:$I,predator!E$2)</f>
        <v>1</v>
      </c>
      <c r="F67">
        <f>SUMIFS(原始!$C:$C,原始!$A:$A,predator!$A$62,原始!$B:$B,predator!$A67,原始!$F:$F,predator!$A$1,原始!$I:$I,predator!F$2)</f>
        <v>0</v>
      </c>
    </row>
    <row r="68" spans="1:6" x14ac:dyDescent="0.25">
      <c r="A68" s="1">
        <v>43616</v>
      </c>
      <c r="B68">
        <f>SUMIFS(原始!$C:$C,原始!$A:$A,predator!$A$62,原始!$B:$B,predator!$A68,原始!$F:$F,predator!$A$1,原始!$I:$I,predator!B$2)</f>
        <v>2</v>
      </c>
      <c r="C68">
        <f>SUMIFS(原始!$C:$C,原始!$A:$A,predator!$A$62,原始!$B:$B,predator!$A68,原始!$F:$F,predator!$A$1,原始!$I:$I,predator!C$2)</f>
        <v>1</v>
      </c>
      <c r="D68">
        <f>SUMIFS(原始!$C:$C,原始!$A:$A,predator!$A$62,原始!$B:$B,predator!$A68,原始!$F:$F,predator!$A$1,原始!$I:$I,predator!D$2)</f>
        <v>10</v>
      </c>
      <c r="E68">
        <f>SUMIFS(原始!$C:$C,原始!$A:$A,predator!$A$62,原始!$B:$B,predator!$A68,原始!$F:$F,predator!$A$1,原始!$I:$I,predator!E$2)</f>
        <v>1</v>
      </c>
      <c r="F68">
        <f>SUMIFS(原始!$C:$C,原始!$A:$A,predator!$A$62,原始!$B:$B,predator!$A68,原始!$F:$F,predator!$A$1,原始!$I:$I,predator!F$2)</f>
        <v>0</v>
      </c>
    </row>
    <row r="69" spans="1:6" x14ac:dyDescent="0.25">
      <c r="A69" s="1">
        <v>43633</v>
      </c>
      <c r="B69">
        <f>SUMIFS(原始!$C:$C,原始!$A:$A,predator!$A$62,原始!$B:$B,predator!$A69,原始!$F:$F,predator!$A$1,原始!$I:$I,predator!B$2)</f>
        <v>1</v>
      </c>
      <c r="C69">
        <f>SUMIFS(原始!$C:$C,原始!$A:$A,predator!$A$62,原始!$B:$B,predator!$A69,原始!$F:$F,predator!$A$1,原始!$I:$I,predator!C$2)</f>
        <v>2</v>
      </c>
      <c r="D69">
        <f>SUMIFS(原始!$C:$C,原始!$A:$A,predator!$A$62,原始!$B:$B,predator!$A69,原始!$F:$F,predator!$A$1,原始!$I:$I,predator!D$2)</f>
        <v>1</v>
      </c>
      <c r="E69">
        <f>SUMIFS(原始!$C:$C,原始!$A:$A,predator!$A$62,原始!$B:$B,predator!$A69,原始!$F:$F,predator!$A$1,原始!$I:$I,predator!E$2)</f>
        <v>0</v>
      </c>
      <c r="F69">
        <f>SUMIFS(原始!$C:$C,原始!$A:$A,predator!$A$62,原始!$B:$B,predator!$A69,原始!$F:$F,predator!$A$1,原始!$I:$I,predator!F$2)</f>
        <v>0</v>
      </c>
    </row>
    <row r="70" spans="1:6" x14ac:dyDescent="0.25">
      <c r="A70" s="1">
        <v>43642</v>
      </c>
      <c r="B70">
        <f>SUMIFS(原始!$C:$C,原始!$A:$A,predator!$A$62,原始!$B:$B,predator!$A70,原始!$F:$F,predator!$A$1,原始!$I:$I,predator!B$2)</f>
        <v>0</v>
      </c>
      <c r="C70">
        <f>SUMIFS(原始!$C:$C,原始!$A:$A,predator!$A$62,原始!$B:$B,predator!$A70,原始!$F:$F,predator!$A$1,原始!$I:$I,predator!C$2)</f>
        <v>0</v>
      </c>
      <c r="D70">
        <f>SUMIFS(原始!$C:$C,原始!$A:$A,predator!$A$62,原始!$B:$B,predator!$A70,原始!$F:$F,predator!$A$1,原始!$I:$I,predator!D$2)</f>
        <v>0</v>
      </c>
      <c r="E70">
        <f>SUMIFS(原始!$C:$C,原始!$A:$A,predator!$A$62,原始!$B:$B,predator!$A70,原始!$F:$F,predator!$A$1,原始!$I:$I,predator!E$2)</f>
        <v>1</v>
      </c>
      <c r="F70">
        <f>SUMIFS(原始!$C:$C,原始!$A:$A,predator!$A$62,原始!$B:$B,predator!$A70,原始!$F:$F,predator!$A$1,原始!$I:$I,predator!F$2)</f>
        <v>0</v>
      </c>
    </row>
    <row r="72" spans="1:6" x14ac:dyDescent="0.25">
      <c r="A72" t="s">
        <v>451</v>
      </c>
      <c r="B72" t="s">
        <v>465</v>
      </c>
      <c r="C72" t="s">
        <v>318</v>
      </c>
      <c r="D72" t="s">
        <v>466</v>
      </c>
      <c r="E72" t="s">
        <v>467</v>
      </c>
      <c r="F72" t="s">
        <v>468</v>
      </c>
    </row>
    <row r="73" spans="1:6" x14ac:dyDescent="0.25">
      <c r="A73" s="1">
        <v>43537</v>
      </c>
      <c r="B73">
        <f>SUMIFS(原始!$C:$C,原始!$A:$A,predator!$A$72,原始!$B:$B,predator!$A73,原始!$F:$F,predator!$A$1,原始!$I:$I,predator!B$2)</f>
        <v>0</v>
      </c>
      <c r="C73">
        <f>SUMIFS(原始!$C:$C,原始!$A:$A,predator!$A$72,原始!$B:$B,predator!$A73,原始!$F:$F,predator!$A$1,原始!$I:$I,predator!C$2)</f>
        <v>0</v>
      </c>
      <c r="D73">
        <f>SUMIFS(原始!$C:$C,原始!$A:$A,predator!$A$72,原始!$B:$B,predator!$A73,原始!$F:$F,predator!$A$1,原始!$I:$I,predator!D$2)</f>
        <v>0</v>
      </c>
      <c r="E73">
        <f>SUMIFS(原始!$C:$C,原始!$A:$A,predator!$A$72,原始!$B:$B,predator!$A73,原始!$F:$F,predator!$A$1,原始!$I:$I,predator!E$2)</f>
        <v>0</v>
      </c>
      <c r="F73">
        <f>SUMIFS(原始!$C:$C,原始!$A:$A,predator!$A$72,原始!$B:$B,predator!$A73,原始!$F:$F,predator!$A$1,原始!$I:$I,predator!F$2)</f>
        <v>0</v>
      </c>
    </row>
    <row r="74" spans="1:6" x14ac:dyDescent="0.25">
      <c r="A74" s="1">
        <v>43551</v>
      </c>
      <c r="B74">
        <f>SUMIFS(原始!$C:$C,原始!$A:$A,predator!$A$72,原始!$B:$B,predator!$A74,原始!$F:$F,predator!$A$1,原始!$I:$I,predator!B$2)</f>
        <v>0</v>
      </c>
      <c r="C74">
        <f>SUMIFS(原始!$C:$C,原始!$A:$A,predator!$A$72,原始!$B:$B,predator!$A74,原始!$F:$F,predator!$A$1,原始!$I:$I,predator!C$2)</f>
        <v>0</v>
      </c>
      <c r="D74">
        <f>SUMIFS(原始!$C:$C,原始!$A:$A,predator!$A$72,原始!$B:$B,predator!$A74,原始!$F:$F,predator!$A$1,原始!$I:$I,predator!D$2)</f>
        <v>0</v>
      </c>
      <c r="E74">
        <f>SUMIFS(原始!$C:$C,原始!$A:$A,predator!$A$72,原始!$B:$B,predator!$A74,原始!$F:$F,predator!$A$1,原始!$I:$I,predator!E$2)</f>
        <v>0</v>
      </c>
      <c r="F74">
        <f>SUMIFS(原始!$C:$C,原始!$A:$A,predator!$A$72,原始!$B:$B,predator!$A74,原始!$F:$F,predator!$A$1,原始!$I:$I,predator!F$2)</f>
        <v>0</v>
      </c>
    </row>
    <row r="75" spans="1:6" x14ac:dyDescent="0.25">
      <c r="A75" s="1">
        <v>43565</v>
      </c>
      <c r="B75">
        <f>SUMIFS(原始!$C:$C,原始!$A:$A,predator!$A$72,原始!$B:$B,predator!$A75,原始!$F:$F,predator!$A$1,原始!$I:$I,predator!B$2)</f>
        <v>0</v>
      </c>
      <c r="C75">
        <f>SUMIFS(原始!$C:$C,原始!$A:$A,predator!$A$72,原始!$B:$B,predator!$A75,原始!$F:$F,predator!$A$1,原始!$I:$I,predator!C$2)</f>
        <v>5</v>
      </c>
      <c r="D75">
        <f>SUMIFS(原始!$C:$C,原始!$A:$A,predator!$A$72,原始!$B:$B,predator!$A75,原始!$F:$F,predator!$A$1,原始!$I:$I,predator!D$2)</f>
        <v>0</v>
      </c>
      <c r="E75">
        <f>SUMIFS(原始!$C:$C,原始!$A:$A,predator!$A$72,原始!$B:$B,predator!$A75,原始!$F:$F,predator!$A$1,原始!$I:$I,predator!E$2)</f>
        <v>0</v>
      </c>
      <c r="F75">
        <f>SUMIFS(原始!$C:$C,原始!$A:$A,predator!$A$72,原始!$B:$B,predator!$A75,原始!$F:$F,predator!$A$1,原始!$I:$I,predator!F$2)</f>
        <v>10</v>
      </c>
    </row>
    <row r="76" spans="1:6" x14ac:dyDescent="0.25">
      <c r="A76" s="1">
        <v>43579</v>
      </c>
      <c r="B76">
        <f>SUMIFS(原始!$C:$C,原始!$A:$A,predator!$A$72,原始!$B:$B,predator!$A76,原始!$F:$F,predator!$A$1,原始!$I:$I,predator!B$2)</f>
        <v>0</v>
      </c>
      <c r="C76">
        <f>SUMIFS(原始!$C:$C,原始!$A:$A,predator!$A$72,原始!$B:$B,predator!$A76,原始!$F:$F,predator!$A$1,原始!$I:$I,predator!C$2)</f>
        <v>10</v>
      </c>
      <c r="D76">
        <f>SUMIFS(原始!$C:$C,原始!$A:$A,predator!$A$72,原始!$B:$B,predator!$A76,原始!$F:$F,predator!$A$1,原始!$I:$I,predator!D$2)</f>
        <v>9</v>
      </c>
      <c r="E76">
        <f>SUMIFS(原始!$C:$C,原始!$A:$A,predator!$A$72,原始!$B:$B,predator!$A76,原始!$F:$F,predator!$A$1,原始!$I:$I,predator!E$2)</f>
        <v>9</v>
      </c>
      <c r="F76">
        <f>SUMIFS(原始!$C:$C,原始!$A:$A,predator!$A$72,原始!$B:$B,predator!$A76,原始!$F:$F,predator!$A$1,原始!$I:$I,predator!F$2)</f>
        <v>0</v>
      </c>
    </row>
    <row r="77" spans="1:6" x14ac:dyDescent="0.25">
      <c r="A77" s="1">
        <v>43600</v>
      </c>
      <c r="B77">
        <f>SUMIFS(原始!$C:$C,原始!$A:$A,predator!$A$72,原始!$B:$B,predator!$A77,原始!$F:$F,predator!$A$1,原始!$I:$I,predator!B$2)</f>
        <v>0</v>
      </c>
      <c r="C77">
        <f>SUMIFS(原始!$C:$C,原始!$A:$A,predator!$A$72,原始!$B:$B,predator!$A77,原始!$F:$F,predator!$A$1,原始!$I:$I,predator!C$2)</f>
        <v>2</v>
      </c>
      <c r="D77">
        <f>SUMIFS(原始!$C:$C,原始!$A:$A,predator!$A$72,原始!$B:$B,predator!$A77,原始!$F:$F,predator!$A$1,原始!$I:$I,predator!D$2)</f>
        <v>9</v>
      </c>
      <c r="E77">
        <f>SUMIFS(原始!$C:$C,原始!$A:$A,predator!$A$72,原始!$B:$B,predator!$A77,原始!$F:$F,predator!$A$1,原始!$I:$I,predator!E$2)</f>
        <v>13</v>
      </c>
      <c r="F77">
        <f>SUMIFS(原始!$C:$C,原始!$A:$A,predator!$A$72,原始!$B:$B,predator!$A77,原始!$F:$F,predator!$A$1,原始!$I:$I,predator!F$2)</f>
        <v>0</v>
      </c>
    </row>
    <row r="78" spans="1:6" x14ac:dyDescent="0.25">
      <c r="A78" s="1">
        <v>43616</v>
      </c>
      <c r="B78">
        <f>SUMIFS(原始!$C:$C,原始!$A:$A,predator!$A$72,原始!$B:$B,predator!$A78,原始!$F:$F,predator!$A$1,原始!$I:$I,predator!B$2)</f>
        <v>2</v>
      </c>
      <c r="C78">
        <f>SUMIFS(原始!$C:$C,原始!$A:$A,predator!$A$72,原始!$B:$B,predator!$A78,原始!$F:$F,predator!$A$1,原始!$I:$I,predator!C$2)</f>
        <v>0</v>
      </c>
      <c r="D78">
        <f>SUMIFS(原始!$C:$C,原始!$A:$A,predator!$A$72,原始!$B:$B,predator!$A78,原始!$F:$F,predator!$A$1,原始!$I:$I,predator!D$2)</f>
        <v>3</v>
      </c>
      <c r="E78">
        <f>SUMIFS(原始!$C:$C,原始!$A:$A,predator!$A$72,原始!$B:$B,predator!$A78,原始!$F:$F,predator!$A$1,原始!$I:$I,predator!E$2)</f>
        <v>1</v>
      </c>
      <c r="F78">
        <f>SUMIFS(原始!$C:$C,原始!$A:$A,predator!$A$72,原始!$B:$B,predator!$A78,原始!$F:$F,predator!$A$1,原始!$I:$I,predator!F$2)</f>
        <v>2</v>
      </c>
    </row>
    <row r="79" spans="1:6" x14ac:dyDescent="0.25">
      <c r="A79" s="1">
        <v>43633</v>
      </c>
      <c r="B79">
        <f>SUMIFS(原始!$C:$C,原始!$A:$A,predator!$A$72,原始!$B:$B,predator!$A79,原始!$F:$F,predator!$A$1,原始!$I:$I,predator!B$2)</f>
        <v>2</v>
      </c>
      <c r="C79">
        <f>SUMIFS(原始!$C:$C,原始!$A:$A,predator!$A$72,原始!$B:$B,predator!$A79,原始!$F:$F,predator!$A$1,原始!$I:$I,predator!C$2)</f>
        <v>0</v>
      </c>
      <c r="D79">
        <f>SUMIFS(原始!$C:$C,原始!$A:$A,predator!$A$72,原始!$B:$B,predator!$A79,原始!$F:$F,predator!$A$1,原始!$I:$I,predator!D$2)</f>
        <v>0</v>
      </c>
      <c r="E79">
        <f>SUMIFS(原始!$C:$C,原始!$A:$A,predator!$A$72,原始!$B:$B,predator!$A79,原始!$F:$F,predator!$A$1,原始!$I:$I,predator!E$2)</f>
        <v>5</v>
      </c>
      <c r="F79">
        <f>SUMIFS(原始!$C:$C,原始!$A:$A,predator!$A$72,原始!$B:$B,predator!$A79,原始!$F:$F,predator!$A$1,原始!$I:$I,predator!F$2)</f>
        <v>5</v>
      </c>
    </row>
    <row r="80" spans="1:6" x14ac:dyDescent="0.25">
      <c r="A80" s="1">
        <v>43642</v>
      </c>
      <c r="B80">
        <f>SUMIFS(原始!$C:$C,原始!$A:$A,predator!$A$72,原始!$B:$B,predator!$A80,原始!$F:$F,predator!$A$1,原始!$I:$I,predator!B$2)</f>
        <v>0</v>
      </c>
      <c r="C80">
        <f>SUMIFS(原始!$C:$C,原始!$A:$A,predator!$A$72,原始!$B:$B,predator!$A80,原始!$F:$F,predator!$A$1,原始!$I:$I,predator!C$2)</f>
        <v>0</v>
      </c>
      <c r="D80">
        <f>SUMIFS(原始!$C:$C,原始!$A:$A,predator!$A$72,原始!$B:$B,predator!$A80,原始!$F:$F,predator!$A$1,原始!$I:$I,predator!D$2)</f>
        <v>0</v>
      </c>
      <c r="E80">
        <f>SUMIFS(原始!$C:$C,原始!$A:$A,predator!$A$72,原始!$B:$B,predator!$A80,原始!$F:$F,predator!$A$1,原始!$I:$I,predator!E$2)</f>
        <v>0</v>
      </c>
      <c r="F80">
        <f>SUMIFS(原始!$C:$C,原始!$A:$A,predator!$A$72,原始!$B:$B,predator!$A80,原始!$F:$F,predator!$A$1,原始!$I:$I,predator!F$2)</f>
        <v>0</v>
      </c>
    </row>
    <row r="82" spans="1:6" x14ac:dyDescent="0.25">
      <c r="A82" t="s">
        <v>338</v>
      </c>
      <c r="B82" t="s">
        <v>465</v>
      </c>
      <c r="C82" t="s">
        <v>318</v>
      </c>
      <c r="D82" t="s">
        <v>466</v>
      </c>
      <c r="E82" t="s">
        <v>467</v>
      </c>
      <c r="F82" t="s">
        <v>468</v>
      </c>
    </row>
    <row r="83" spans="1:6" x14ac:dyDescent="0.25">
      <c r="A83" s="1">
        <v>43537</v>
      </c>
      <c r="B83">
        <f>SUMIFS(原始!$C:$C,原始!$A:$A,predator!$A$82,原始!$B:$B,predator!$A83,原始!$F:$F,predator!$A$1,原始!$I:$I,predator!B$2)</f>
        <v>0</v>
      </c>
      <c r="C83">
        <f>SUMIFS(原始!$C:$C,原始!$A:$A,predator!$A$82,原始!$B:$B,predator!$A83,原始!$F:$F,predator!$A$1,原始!$I:$I,predator!C$2)</f>
        <v>0</v>
      </c>
      <c r="D83">
        <f>SUMIFS(原始!$C:$C,原始!$A:$A,predator!$A$82,原始!$B:$B,predator!$A83,原始!$F:$F,predator!$A$1,原始!$I:$I,predator!D$2)</f>
        <v>0</v>
      </c>
      <c r="E83">
        <f>SUMIFS(原始!$C:$C,原始!$A:$A,predator!$A$82,原始!$B:$B,predator!$A83,原始!$F:$F,predator!$A$1,原始!$I:$I,predator!E$2)</f>
        <v>0</v>
      </c>
      <c r="F83">
        <f>SUMIFS(原始!$C:$C,原始!$A:$A,predator!$A$82,原始!$B:$B,predator!$A83,原始!$F:$F,predator!$A$1,原始!$I:$I,predator!F$2)</f>
        <v>0</v>
      </c>
    </row>
    <row r="84" spans="1:6" x14ac:dyDescent="0.25">
      <c r="A84" s="1">
        <v>43551</v>
      </c>
      <c r="B84">
        <f>SUMIFS(原始!$C:$C,原始!$A:$A,predator!$A$82,原始!$B:$B,predator!$A84,原始!$F:$F,predator!$A$1,原始!$I:$I,predator!B$2)</f>
        <v>1</v>
      </c>
      <c r="C84">
        <f>SUMIFS(原始!$C:$C,原始!$A:$A,predator!$A$82,原始!$B:$B,predator!$A84,原始!$F:$F,predator!$A$1,原始!$I:$I,predator!C$2)</f>
        <v>2</v>
      </c>
      <c r="D84">
        <f>SUMIFS(原始!$C:$C,原始!$A:$A,predator!$A$82,原始!$B:$B,predator!$A84,原始!$F:$F,predator!$A$1,原始!$I:$I,predator!D$2)</f>
        <v>0</v>
      </c>
      <c r="E84">
        <f>SUMIFS(原始!$C:$C,原始!$A:$A,predator!$A$82,原始!$B:$B,predator!$A84,原始!$F:$F,predator!$A$1,原始!$I:$I,predator!E$2)</f>
        <v>5</v>
      </c>
      <c r="F84">
        <f>SUMIFS(原始!$C:$C,原始!$A:$A,predator!$A$82,原始!$B:$B,predator!$A84,原始!$F:$F,predator!$A$1,原始!$I:$I,predator!F$2)</f>
        <v>0</v>
      </c>
    </row>
    <row r="85" spans="1:6" x14ac:dyDescent="0.25">
      <c r="A85" s="1">
        <v>43565</v>
      </c>
      <c r="B85">
        <f>SUMIFS(原始!$C:$C,原始!$A:$A,predator!$A$82,原始!$B:$B,predator!$A85,原始!$F:$F,predator!$A$1,原始!$I:$I,predator!B$2)</f>
        <v>0</v>
      </c>
      <c r="C85">
        <f>SUMIFS(原始!$C:$C,原始!$A:$A,predator!$A$82,原始!$B:$B,predator!$A85,原始!$F:$F,predator!$A$1,原始!$I:$I,predator!C$2)</f>
        <v>6</v>
      </c>
      <c r="D85">
        <f>SUMIFS(原始!$C:$C,原始!$A:$A,predator!$A$82,原始!$B:$B,predator!$A85,原始!$F:$F,predator!$A$1,原始!$I:$I,predator!D$2)</f>
        <v>1</v>
      </c>
      <c r="E85">
        <f>SUMIFS(原始!$C:$C,原始!$A:$A,predator!$A$82,原始!$B:$B,predator!$A85,原始!$F:$F,predator!$A$1,原始!$I:$I,predator!E$2)</f>
        <v>0</v>
      </c>
      <c r="F85">
        <f>SUMIFS(原始!$C:$C,原始!$A:$A,predator!$A$82,原始!$B:$B,predator!$A85,原始!$F:$F,predator!$A$1,原始!$I:$I,predator!F$2)</f>
        <v>0</v>
      </c>
    </row>
    <row r="86" spans="1:6" x14ac:dyDescent="0.25">
      <c r="A86" s="1">
        <v>43579</v>
      </c>
      <c r="B86">
        <f>SUMIFS(原始!$C:$C,原始!$A:$A,predator!$A$82,原始!$B:$B,predator!$A86,原始!$F:$F,predator!$A$1,原始!$I:$I,predator!B$2)</f>
        <v>1</v>
      </c>
      <c r="C86">
        <f>SUMIFS(原始!$C:$C,原始!$A:$A,predator!$A$82,原始!$B:$B,predator!$A86,原始!$F:$F,predator!$A$1,原始!$I:$I,predator!C$2)</f>
        <v>0</v>
      </c>
      <c r="D86">
        <f>SUMIFS(原始!$C:$C,原始!$A:$A,predator!$A$82,原始!$B:$B,predator!$A86,原始!$F:$F,predator!$A$1,原始!$I:$I,predator!D$2)</f>
        <v>3</v>
      </c>
      <c r="E86">
        <f>SUMIFS(原始!$C:$C,原始!$A:$A,predator!$A$82,原始!$B:$B,predator!$A86,原始!$F:$F,predator!$A$1,原始!$I:$I,predator!E$2)</f>
        <v>0</v>
      </c>
      <c r="F86">
        <f>SUMIFS(原始!$C:$C,原始!$A:$A,predator!$A$82,原始!$B:$B,predator!$A86,原始!$F:$F,predator!$A$1,原始!$I:$I,predator!F$2)</f>
        <v>0</v>
      </c>
    </row>
    <row r="87" spans="1:6" x14ac:dyDescent="0.25">
      <c r="A87" s="1">
        <v>43600</v>
      </c>
      <c r="B87">
        <f>SUMIFS(原始!$C:$C,原始!$A:$A,predator!$A$82,原始!$B:$B,predator!$A87,原始!$F:$F,predator!$A$1,原始!$I:$I,predator!B$2)</f>
        <v>4</v>
      </c>
      <c r="C87">
        <f>SUMIFS(原始!$C:$C,原始!$A:$A,predator!$A$82,原始!$B:$B,predator!$A87,原始!$F:$F,predator!$A$1,原始!$I:$I,predator!C$2)</f>
        <v>5</v>
      </c>
      <c r="D87">
        <f>SUMIFS(原始!$C:$C,原始!$A:$A,predator!$A$82,原始!$B:$B,predator!$A87,原始!$F:$F,predator!$A$1,原始!$I:$I,predator!D$2)</f>
        <v>0</v>
      </c>
      <c r="E87">
        <f>SUMIFS(原始!$C:$C,原始!$A:$A,predator!$A$82,原始!$B:$B,predator!$A87,原始!$F:$F,predator!$A$1,原始!$I:$I,predator!E$2)</f>
        <v>2</v>
      </c>
      <c r="F87">
        <f>SUMIFS(原始!$C:$C,原始!$A:$A,predator!$A$82,原始!$B:$B,predator!$A87,原始!$F:$F,predator!$A$1,原始!$I:$I,predator!F$2)</f>
        <v>0</v>
      </c>
    </row>
    <row r="88" spans="1:6" x14ac:dyDescent="0.25">
      <c r="A88" s="1">
        <v>43616</v>
      </c>
      <c r="B88">
        <f>SUMIFS(原始!$C:$C,原始!$A:$A,predator!$A$82,原始!$B:$B,predator!$A88,原始!$F:$F,predator!$A$1,原始!$I:$I,predator!B$2)</f>
        <v>0</v>
      </c>
      <c r="C88">
        <f>SUMIFS(原始!$C:$C,原始!$A:$A,predator!$A$82,原始!$B:$B,predator!$A88,原始!$F:$F,predator!$A$1,原始!$I:$I,predator!C$2)</f>
        <v>2</v>
      </c>
      <c r="D88">
        <f>SUMIFS(原始!$C:$C,原始!$A:$A,predator!$A$82,原始!$B:$B,predator!$A88,原始!$F:$F,predator!$A$1,原始!$I:$I,predator!D$2)</f>
        <v>5</v>
      </c>
      <c r="E88">
        <f>SUMIFS(原始!$C:$C,原始!$A:$A,predator!$A$82,原始!$B:$B,predator!$A88,原始!$F:$F,predator!$A$1,原始!$I:$I,predator!E$2)</f>
        <v>0</v>
      </c>
      <c r="F88">
        <f>SUMIFS(原始!$C:$C,原始!$A:$A,predator!$A$82,原始!$B:$B,predator!$A88,原始!$F:$F,predator!$A$1,原始!$I:$I,predator!F$2)</f>
        <v>0</v>
      </c>
    </row>
    <row r="89" spans="1:6" x14ac:dyDescent="0.25">
      <c r="A89" s="1">
        <v>43633</v>
      </c>
      <c r="B89">
        <f>SUMIFS(原始!$C:$C,原始!$A:$A,predator!$A$82,原始!$B:$B,predator!$A89,原始!$F:$F,predator!$A$1,原始!$I:$I,predator!B$2)</f>
        <v>1</v>
      </c>
      <c r="C89">
        <f>SUMIFS(原始!$C:$C,原始!$A:$A,predator!$A$82,原始!$B:$B,predator!$A89,原始!$F:$F,predator!$A$1,原始!$I:$I,predator!C$2)</f>
        <v>0</v>
      </c>
      <c r="D89">
        <f>SUMIFS(原始!$C:$C,原始!$A:$A,predator!$A$82,原始!$B:$B,predator!$A89,原始!$F:$F,predator!$A$1,原始!$I:$I,predator!D$2)</f>
        <v>5</v>
      </c>
      <c r="E89">
        <f>SUMIFS(原始!$C:$C,原始!$A:$A,predator!$A$82,原始!$B:$B,predator!$A89,原始!$F:$F,predator!$A$1,原始!$I:$I,predator!E$2)</f>
        <v>0</v>
      </c>
      <c r="F89">
        <f>SUMIFS(原始!$C:$C,原始!$A:$A,predator!$A$82,原始!$B:$B,predator!$A89,原始!$F:$F,predator!$A$1,原始!$I:$I,predator!F$2)</f>
        <v>0</v>
      </c>
    </row>
    <row r="90" spans="1:6" x14ac:dyDescent="0.25">
      <c r="A90" s="1">
        <v>43642</v>
      </c>
      <c r="B90">
        <f>SUMIFS(原始!$C:$C,原始!$A:$A,predator!$A$82,原始!$B:$B,predator!$A90,原始!$F:$F,predator!$A$1,原始!$I:$I,predator!B$2)</f>
        <v>0</v>
      </c>
      <c r="C90">
        <f>SUMIFS(原始!$C:$C,原始!$A:$A,predator!$A$82,原始!$B:$B,predator!$A90,原始!$F:$F,predator!$A$1,原始!$I:$I,predator!C$2)</f>
        <v>0</v>
      </c>
      <c r="D90">
        <f>SUMIFS(原始!$C:$C,原始!$A:$A,predator!$A$82,原始!$B:$B,predator!$A90,原始!$F:$F,predator!$A$1,原始!$I:$I,predator!D$2)</f>
        <v>0</v>
      </c>
      <c r="E90">
        <f>SUMIFS(原始!$C:$C,原始!$A:$A,predator!$A$82,原始!$B:$B,predator!$A90,原始!$F:$F,predator!$A$1,原始!$I:$I,predator!E$2)</f>
        <v>0</v>
      </c>
      <c r="F90">
        <f>SUMIFS(原始!$C:$C,原始!$A:$A,predator!$A$82,原始!$B:$B,predator!$A90,原始!$F:$F,predator!$A$1,原始!$I:$I,predator!F$2)</f>
        <v>0</v>
      </c>
    </row>
    <row r="92" spans="1:6" x14ac:dyDescent="0.25">
      <c r="A92" t="s">
        <v>454</v>
      </c>
      <c r="B92" t="s">
        <v>465</v>
      </c>
      <c r="C92" t="s">
        <v>318</v>
      </c>
      <c r="D92" t="s">
        <v>466</v>
      </c>
      <c r="E92" t="s">
        <v>467</v>
      </c>
      <c r="F92" t="s">
        <v>468</v>
      </c>
    </row>
    <row r="93" spans="1:6" x14ac:dyDescent="0.25">
      <c r="A93" s="1">
        <v>43537</v>
      </c>
      <c r="B93">
        <f>SUMIFS(原始!$C:$C,原始!$A:$A,predator!$A$92,原始!$B:$B,predator!$A93,原始!$F:$F,predator!$A$1,原始!$I:$I,predator!B$2)</f>
        <v>0</v>
      </c>
      <c r="C93">
        <f>SUMIFS(原始!$C:$C,原始!$A:$A,predator!$A$92,原始!$B:$B,predator!$A93,原始!$F:$F,predator!$A$1,原始!$I:$I,predator!C$2)</f>
        <v>0</v>
      </c>
      <c r="D93">
        <f>SUMIFS(原始!$C:$C,原始!$A:$A,predator!$A$92,原始!$B:$B,predator!$A93,原始!$F:$F,predator!$A$1,原始!$I:$I,predator!D$2)</f>
        <v>0</v>
      </c>
      <c r="E93">
        <f>SUMIFS(原始!$C:$C,原始!$A:$A,predator!$A$92,原始!$B:$B,predator!$A93,原始!$F:$F,predator!$A$1,原始!$I:$I,predator!E$2)</f>
        <v>0</v>
      </c>
      <c r="F93">
        <f>SUMIFS(原始!$C:$C,原始!$A:$A,predator!$A$92,原始!$B:$B,predator!$A93,原始!$F:$F,predator!$A$1,原始!$I:$I,predator!F$2)</f>
        <v>0</v>
      </c>
    </row>
    <row r="94" spans="1:6" x14ac:dyDescent="0.25">
      <c r="A94" s="1">
        <v>43551</v>
      </c>
      <c r="B94">
        <f>SUMIFS(原始!$C:$C,原始!$A:$A,predator!$A$92,原始!$B:$B,predator!$A94,原始!$F:$F,predator!$A$1,原始!$I:$I,predator!B$2)</f>
        <v>0</v>
      </c>
      <c r="C94">
        <f>SUMIFS(原始!$C:$C,原始!$A:$A,predator!$A$92,原始!$B:$B,predator!$A94,原始!$F:$F,predator!$A$1,原始!$I:$I,predator!C$2)</f>
        <v>0</v>
      </c>
      <c r="D94">
        <f>SUMIFS(原始!$C:$C,原始!$A:$A,predator!$A$92,原始!$B:$B,predator!$A94,原始!$F:$F,predator!$A$1,原始!$I:$I,predator!D$2)</f>
        <v>0</v>
      </c>
      <c r="E94">
        <f>SUMIFS(原始!$C:$C,原始!$A:$A,predator!$A$92,原始!$B:$B,predator!$A94,原始!$F:$F,predator!$A$1,原始!$I:$I,predator!E$2)</f>
        <v>0</v>
      </c>
      <c r="F94">
        <f>SUMIFS(原始!$C:$C,原始!$A:$A,predator!$A$92,原始!$B:$B,predator!$A94,原始!$F:$F,predator!$A$1,原始!$I:$I,predator!F$2)</f>
        <v>0</v>
      </c>
    </row>
    <row r="95" spans="1:6" x14ac:dyDescent="0.25">
      <c r="A95" s="1">
        <v>43565</v>
      </c>
      <c r="B95">
        <f>SUMIFS(原始!$C:$C,原始!$A:$A,predator!$A$92,原始!$B:$B,predator!$A95,原始!$F:$F,predator!$A$1,原始!$I:$I,predator!B$2)</f>
        <v>0</v>
      </c>
      <c r="C95">
        <f>SUMIFS(原始!$C:$C,原始!$A:$A,predator!$A$92,原始!$B:$B,predator!$A95,原始!$F:$F,predator!$A$1,原始!$I:$I,predator!C$2)</f>
        <v>2</v>
      </c>
      <c r="D95">
        <f>SUMIFS(原始!$C:$C,原始!$A:$A,predator!$A$92,原始!$B:$B,predator!$A95,原始!$F:$F,predator!$A$1,原始!$I:$I,predator!D$2)</f>
        <v>0</v>
      </c>
      <c r="E95">
        <f>SUMIFS(原始!$C:$C,原始!$A:$A,predator!$A$92,原始!$B:$B,predator!$A95,原始!$F:$F,predator!$A$1,原始!$I:$I,predator!E$2)</f>
        <v>1</v>
      </c>
      <c r="F95">
        <f>SUMIFS(原始!$C:$C,原始!$A:$A,predator!$A$92,原始!$B:$B,predator!$A95,原始!$F:$F,predator!$A$1,原始!$I:$I,predator!F$2)</f>
        <v>0</v>
      </c>
    </row>
    <row r="96" spans="1:6" x14ac:dyDescent="0.25">
      <c r="A96" s="1">
        <v>43579</v>
      </c>
      <c r="B96">
        <f>SUMIFS(原始!$C:$C,原始!$A:$A,predator!$A$92,原始!$B:$B,predator!$A96,原始!$F:$F,predator!$A$1,原始!$I:$I,predator!B$2)</f>
        <v>0</v>
      </c>
      <c r="C96">
        <f>SUMIFS(原始!$C:$C,原始!$A:$A,predator!$A$92,原始!$B:$B,predator!$A96,原始!$F:$F,predator!$A$1,原始!$I:$I,predator!C$2)</f>
        <v>0</v>
      </c>
      <c r="D96">
        <f>SUMIFS(原始!$C:$C,原始!$A:$A,predator!$A$92,原始!$B:$B,predator!$A96,原始!$F:$F,predator!$A$1,原始!$I:$I,predator!D$2)</f>
        <v>1</v>
      </c>
      <c r="E96">
        <f>SUMIFS(原始!$C:$C,原始!$A:$A,predator!$A$92,原始!$B:$B,predator!$A96,原始!$F:$F,predator!$A$1,原始!$I:$I,predator!E$2)</f>
        <v>2</v>
      </c>
      <c r="F96">
        <f>SUMIFS(原始!$C:$C,原始!$A:$A,predator!$A$92,原始!$B:$B,predator!$A96,原始!$F:$F,predator!$A$1,原始!$I:$I,predator!F$2)</f>
        <v>0</v>
      </c>
    </row>
    <row r="97" spans="1:6" x14ac:dyDescent="0.25">
      <c r="A97" s="1">
        <v>43600</v>
      </c>
      <c r="B97">
        <f>SUMIFS(原始!$C:$C,原始!$A:$A,predator!$A$92,原始!$B:$B,predator!$A97,原始!$F:$F,predator!$A$1,原始!$I:$I,predator!B$2)</f>
        <v>2</v>
      </c>
      <c r="C97">
        <f>SUMIFS(原始!$C:$C,原始!$A:$A,predator!$A$92,原始!$B:$B,predator!$A97,原始!$F:$F,predator!$A$1,原始!$I:$I,predator!C$2)</f>
        <v>0</v>
      </c>
      <c r="D97">
        <f>SUMIFS(原始!$C:$C,原始!$A:$A,predator!$A$92,原始!$B:$B,predator!$A97,原始!$F:$F,predator!$A$1,原始!$I:$I,predator!D$2)</f>
        <v>22</v>
      </c>
      <c r="E97">
        <f>SUMIFS(原始!$C:$C,原始!$A:$A,predator!$A$92,原始!$B:$B,predator!$A97,原始!$F:$F,predator!$A$1,原始!$I:$I,predator!E$2)</f>
        <v>0</v>
      </c>
      <c r="F97">
        <f>SUMIFS(原始!$C:$C,原始!$A:$A,predator!$A$92,原始!$B:$B,predator!$A97,原始!$F:$F,predator!$A$1,原始!$I:$I,predator!F$2)</f>
        <v>0</v>
      </c>
    </row>
    <row r="98" spans="1:6" x14ac:dyDescent="0.25">
      <c r="A98" s="1">
        <v>43616</v>
      </c>
      <c r="B98">
        <f>SUMIFS(原始!$C:$C,原始!$A:$A,predator!$A$92,原始!$B:$B,predator!$A98,原始!$F:$F,predator!$A$1,原始!$I:$I,predator!B$2)</f>
        <v>3</v>
      </c>
      <c r="C98">
        <f>SUMIFS(原始!$C:$C,原始!$A:$A,predator!$A$92,原始!$B:$B,predator!$A98,原始!$F:$F,predator!$A$1,原始!$I:$I,predator!C$2)</f>
        <v>0</v>
      </c>
      <c r="D98">
        <f>SUMIFS(原始!$C:$C,原始!$A:$A,predator!$A$92,原始!$B:$B,predator!$A98,原始!$F:$F,predator!$A$1,原始!$I:$I,predator!D$2)</f>
        <v>4</v>
      </c>
      <c r="E98">
        <f>SUMIFS(原始!$C:$C,原始!$A:$A,predator!$A$92,原始!$B:$B,predator!$A98,原始!$F:$F,predator!$A$1,原始!$I:$I,predator!E$2)</f>
        <v>2</v>
      </c>
      <c r="F98">
        <f>SUMIFS(原始!$C:$C,原始!$A:$A,predator!$A$92,原始!$B:$B,predator!$A98,原始!$F:$F,predator!$A$1,原始!$I:$I,predator!F$2)</f>
        <v>0</v>
      </c>
    </row>
    <row r="99" spans="1:6" x14ac:dyDescent="0.25">
      <c r="A99" s="1">
        <v>43633</v>
      </c>
      <c r="B99">
        <f>SUMIFS(原始!$C:$C,原始!$A:$A,predator!$A$92,原始!$B:$B,predator!$A99,原始!$F:$F,predator!$A$1,原始!$I:$I,predator!B$2)</f>
        <v>3</v>
      </c>
      <c r="C99">
        <f>SUMIFS(原始!$C:$C,原始!$A:$A,predator!$A$92,原始!$B:$B,predator!$A99,原始!$F:$F,predator!$A$1,原始!$I:$I,predator!C$2)</f>
        <v>0</v>
      </c>
      <c r="D99">
        <f>SUMIFS(原始!$C:$C,原始!$A:$A,predator!$A$92,原始!$B:$B,predator!$A99,原始!$F:$F,predator!$A$1,原始!$I:$I,predator!D$2)</f>
        <v>1</v>
      </c>
      <c r="E99">
        <f>SUMIFS(原始!$C:$C,原始!$A:$A,predator!$A$92,原始!$B:$B,predator!$A99,原始!$F:$F,predator!$A$1,原始!$I:$I,predator!E$2)</f>
        <v>0</v>
      </c>
      <c r="F99">
        <f>SUMIFS(原始!$C:$C,原始!$A:$A,predator!$A$92,原始!$B:$B,predator!$A99,原始!$F:$F,predator!$A$1,原始!$I:$I,predator!F$2)</f>
        <v>0</v>
      </c>
    </row>
    <row r="100" spans="1:6" x14ac:dyDescent="0.25">
      <c r="A100" s="1">
        <v>43642</v>
      </c>
      <c r="B100">
        <f>SUMIFS(原始!$C:$C,原始!$A:$A,predator!$A$92,原始!$B:$B,predator!$A100,原始!$F:$F,predator!$A$1,原始!$I:$I,predator!B$2)</f>
        <v>3</v>
      </c>
      <c r="C100">
        <f>SUMIFS(原始!$C:$C,原始!$A:$A,predator!$A$92,原始!$B:$B,predator!$A100,原始!$F:$F,predator!$A$1,原始!$I:$I,predator!C$2)</f>
        <v>0</v>
      </c>
      <c r="D100">
        <f>SUMIFS(原始!$C:$C,原始!$A:$A,predator!$A$92,原始!$B:$B,predator!$A100,原始!$F:$F,predator!$A$1,原始!$I:$I,predator!D$2)</f>
        <v>0</v>
      </c>
      <c r="E100">
        <f>SUMIFS(原始!$C:$C,原始!$A:$A,predator!$A$92,原始!$B:$B,predator!$A100,原始!$F:$F,predator!$A$1,原始!$I:$I,predator!E$2)</f>
        <v>0</v>
      </c>
      <c r="F100">
        <f>SUMIFS(原始!$C:$C,原始!$A:$A,predator!$A$92,原始!$B:$B,predator!$A100,原始!$F:$F,predator!$A$1,原始!$I:$I,predator!F$2)</f>
        <v>0</v>
      </c>
    </row>
    <row r="102" spans="1:6" x14ac:dyDescent="0.25">
      <c r="A102" t="s">
        <v>350</v>
      </c>
      <c r="B102" t="s">
        <v>465</v>
      </c>
      <c r="C102" t="s">
        <v>318</v>
      </c>
      <c r="D102" t="s">
        <v>466</v>
      </c>
      <c r="E102" t="s">
        <v>467</v>
      </c>
      <c r="F102" t="s">
        <v>468</v>
      </c>
    </row>
    <row r="103" spans="1:6" x14ac:dyDescent="0.25">
      <c r="A103" s="1">
        <v>43537</v>
      </c>
      <c r="B103">
        <f>SUMIFS(原始!$C:$C,原始!$A:$A,predator!$A$102,原始!$B:$B,predator!$A103,原始!$F:$F,predator!$A$1,原始!$I:$I,predator!B$2)</f>
        <v>0</v>
      </c>
      <c r="C103">
        <f>SUMIFS(原始!$C:$C,原始!$A:$A,predator!$A$102,原始!$B:$B,predator!$A103,原始!$F:$F,predator!$A$1,原始!$I:$I,predator!C$2)</f>
        <v>0</v>
      </c>
      <c r="D103">
        <f>SUMIFS(原始!$C:$C,原始!$A:$A,predator!$A$102,原始!$B:$B,predator!$A103,原始!$F:$F,predator!$A$1,原始!$I:$I,predator!D$2)</f>
        <v>0</v>
      </c>
      <c r="E103">
        <f>SUMIFS(原始!$C:$C,原始!$A:$A,predator!$A$102,原始!$B:$B,predator!$A103,原始!$F:$F,predator!$A$1,原始!$I:$I,predator!E$2)</f>
        <v>0</v>
      </c>
      <c r="F103">
        <f>SUMIFS(原始!$C:$C,原始!$A:$A,predator!$A$102,原始!$B:$B,predator!$A103,原始!$F:$F,predator!$A$1,原始!$I:$I,predator!F$2)</f>
        <v>0</v>
      </c>
    </row>
    <row r="104" spans="1:6" x14ac:dyDescent="0.25">
      <c r="A104" s="1">
        <v>43551</v>
      </c>
      <c r="B104">
        <f>SUMIFS(原始!$C:$C,原始!$A:$A,predator!$A$102,原始!$B:$B,predator!$A104,原始!$F:$F,predator!$A$1,原始!$I:$I,predator!B$2)</f>
        <v>0</v>
      </c>
      <c r="C104">
        <f>SUMIFS(原始!$C:$C,原始!$A:$A,predator!$A$102,原始!$B:$B,predator!$A104,原始!$F:$F,predator!$A$1,原始!$I:$I,predator!C$2)</f>
        <v>0</v>
      </c>
      <c r="D104">
        <f>SUMIFS(原始!$C:$C,原始!$A:$A,predator!$A$102,原始!$B:$B,predator!$A104,原始!$F:$F,predator!$A$1,原始!$I:$I,predator!D$2)</f>
        <v>0</v>
      </c>
      <c r="E104">
        <f>SUMIFS(原始!$C:$C,原始!$A:$A,predator!$A$102,原始!$B:$B,predator!$A104,原始!$F:$F,predator!$A$1,原始!$I:$I,predator!E$2)</f>
        <v>3</v>
      </c>
      <c r="F104">
        <f>SUMIFS(原始!$C:$C,原始!$A:$A,predator!$A$102,原始!$B:$B,predator!$A104,原始!$F:$F,predator!$A$1,原始!$I:$I,predator!F$2)</f>
        <v>0</v>
      </c>
    </row>
    <row r="105" spans="1:6" x14ac:dyDescent="0.25">
      <c r="A105" s="1">
        <v>43565</v>
      </c>
      <c r="B105">
        <f>SUMIFS(原始!$C:$C,原始!$A:$A,predator!$A$102,原始!$B:$B,predator!$A105,原始!$F:$F,predator!$A$1,原始!$I:$I,predator!B$2)</f>
        <v>0</v>
      </c>
      <c r="C105">
        <f>SUMIFS(原始!$C:$C,原始!$A:$A,predator!$A$102,原始!$B:$B,predator!$A105,原始!$F:$F,predator!$A$1,原始!$I:$I,predator!C$2)</f>
        <v>1</v>
      </c>
      <c r="D105">
        <f>SUMIFS(原始!$C:$C,原始!$A:$A,predator!$A$102,原始!$B:$B,predator!$A105,原始!$F:$F,predator!$A$1,原始!$I:$I,predator!D$2)</f>
        <v>2</v>
      </c>
      <c r="E105">
        <f>SUMIFS(原始!$C:$C,原始!$A:$A,predator!$A$102,原始!$B:$B,predator!$A105,原始!$F:$F,predator!$A$1,原始!$I:$I,predator!E$2)</f>
        <v>3</v>
      </c>
      <c r="F105">
        <f>SUMIFS(原始!$C:$C,原始!$A:$A,predator!$A$102,原始!$B:$B,predator!$A105,原始!$F:$F,predator!$A$1,原始!$I:$I,predator!F$2)</f>
        <v>0</v>
      </c>
    </row>
    <row r="106" spans="1:6" x14ac:dyDescent="0.25">
      <c r="A106" s="1">
        <v>43579</v>
      </c>
      <c r="B106">
        <f>SUMIFS(原始!$C:$C,原始!$A:$A,predator!$A$102,原始!$B:$B,predator!$A106,原始!$F:$F,predator!$A$1,原始!$I:$I,predator!B$2)</f>
        <v>0</v>
      </c>
      <c r="C106">
        <f>SUMIFS(原始!$C:$C,原始!$A:$A,predator!$A$102,原始!$B:$B,predator!$A106,原始!$F:$F,predator!$A$1,原始!$I:$I,predator!C$2)</f>
        <v>1</v>
      </c>
      <c r="D106">
        <f>SUMIFS(原始!$C:$C,原始!$A:$A,predator!$A$102,原始!$B:$B,predator!$A106,原始!$F:$F,predator!$A$1,原始!$I:$I,predator!D$2)</f>
        <v>4</v>
      </c>
      <c r="E106">
        <f>SUMIFS(原始!$C:$C,原始!$A:$A,predator!$A$102,原始!$B:$B,predator!$A106,原始!$F:$F,predator!$A$1,原始!$I:$I,predator!E$2)</f>
        <v>6</v>
      </c>
      <c r="F106">
        <f>SUMIFS(原始!$C:$C,原始!$A:$A,predator!$A$102,原始!$B:$B,predator!$A106,原始!$F:$F,predator!$A$1,原始!$I:$I,predator!F$2)</f>
        <v>0</v>
      </c>
    </row>
    <row r="107" spans="1:6" x14ac:dyDescent="0.25">
      <c r="A107" s="1">
        <v>43600</v>
      </c>
      <c r="B107">
        <f>SUMIFS(原始!$C:$C,原始!$A:$A,predator!$A$102,原始!$B:$B,predator!$A107,原始!$F:$F,predator!$A$1,原始!$I:$I,predator!B$2)</f>
        <v>0</v>
      </c>
      <c r="C107">
        <f>SUMIFS(原始!$C:$C,原始!$A:$A,predator!$A$102,原始!$B:$B,predator!$A107,原始!$F:$F,predator!$A$1,原始!$I:$I,predator!C$2)</f>
        <v>5</v>
      </c>
      <c r="D107">
        <f>SUMIFS(原始!$C:$C,原始!$A:$A,predator!$A$102,原始!$B:$B,predator!$A107,原始!$F:$F,predator!$A$1,原始!$I:$I,predator!D$2)</f>
        <v>0</v>
      </c>
      <c r="E107">
        <f>SUMIFS(原始!$C:$C,原始!$A:$A,predator!$A$102,原始!$B:$B,predator!$A107,原始!$F:$F,predator!$A$1,原始!$I:$I,predator!E$2)</f>
        <v>1</v>
      </c>
      <c r="F107">
        <f>SUMIFS(原始!$C:$C,原始!$A:$A,predator!$A$102,原始!$B:$B,predator!$A107,原始!$F:$F,predator!$A$1,原始!$I:$I,predator!F$2)</f>
        <v>0</v>
      </c>
    </row>
    <row r="108" spans="1:6" x14ac:dyDescent="0.25">
      <c r="A108" s="1">
        <v>43616</v>
      </c>
      <c r="B108">
        <f>SUMIFS(原始!$C:$C,原始!$A:$A,predator!$A$102,原始!$B:$B,predator!$A108,原始!$F:$F,predator!$A$1,原始!$I:$I,predator!B$2)</f>
        <v>2</v>
      </c>
      <c r="C108">
        <f>SUMIFS(原始!$C:$C,原始!$A:$A,predator!$A$102,原始!$B:$B,predator!$A108,原始!$F:$F,predator!$A$1,原始!$I:$I,predator!C$2)</f>
        <v>1</v>
      </c>
      <c r="D108">
        <f>SUMIFS(原始!$C:$C,原始!$A:$A,predator!$A$102,原始!$B:$B,predator!$A108,原始!$F:$F,predator!$A$1,原始!$I:$I,predator!D$2)</f>
        <v>0</v>
      </c>
      <c r="E108">
        <f>SUMIFS(原始!$C:$C,原始!$A:$A,predator!$A$102,原始!$B:$B,predator!$A108,原始!$F:$F,predator!$A$1,原始!$I:$I,predator!E$2)</f>
        <v>0</v>
      </c>
      <c r="F108">
        <f>SUMIFS(原始!$C:$C,原始!$A:$A,predator!$A$102,原始!$B:$B,predator!$A108,原始!$F:$F,predator!$A$1,原始!$I:$I,predator!F$2)</f>
        <v>0</v>
      </c>
    </row>
    <row r="109" spans="1:6" x14ac:dyDescent="0.25">
      <c r="A109" s="1">
        <v>43633</v>
      </c>
      <c r="B109">
        <f>SUMIFS(原始!$C:$C,原始!$A:$A,predator!$A$102,原始!$B:$B,predator!$A109,原始!$F:$F,predator!$A$1,原始!$I:$I,predator!B$2)</f>
        <v>0</v>
      </c>
      <c r="C109">
        <f>SUMIFS(原始!$C:$C,原始!$A:$A,predator!$A$102,原始!$B:$B,predator!$A109,原始!$F:$F,predator!$A$1,原始!$I:$I,predator!C$2)</f>
        <v>0</v>
      </c>
      <c r="D109">
        <f>SUMIFS(原始!$C:$C,原始!$A:$A,predator!$A$102,原始!$B:$B,predator!$A109,原始!$F:$F,predator!$A$1,原始!$I:$I,predator!D$2)</f>
        <v>0</v>
      </c>
      <c r="E109">
        <f>SUMIFS(原始!$C:$C,原始!$A:$A,predator!$A$102,原始!$B:$B,predator!$A109,原始!$F:$F,predator!$A$1,原始!$I:$I,predator!E$2)</f>
        <v>1</v>
      </c>
      <c r="F109">
        <f>SUMIFS(原始!$C:$C,原始!$A:$A,predator!$A$102,原始!$B:$B,predator!$A109,原始!$F:$F,predator!$A$1,原始!$I:$I,predator!F$2)</f>
        <v>0</v>
      </c>
    </row>
    <row r="110" spans="1:6" x14ac:dyDescent="0.25">
      <c r="A110" s="1">
        <v>43642</v>
      </c>
      <c r="B110">
        <f>SUMIFS(原始!$C:$C,原始!$A:$A,predator!$A$102,原始!$B:$B,predator!$A110,原始!$F:$F,predator!$A$1,原始!$I:$I,predator!B$2)</f>
        <v>1</v>
      </c>
      <c r="C110">
        <f>SUMIFS(原始!$C:$C,原始!$A:$A,predator!$A$102,原始!$B:$B,predator!$A110,原始!$F:$F,predator!$A$1,原始!$I:$I,predator!C$2)</f>
        <v>0</v>
      </c>
      <c r="D110">
        <f>SUMIFS(原始!$C:$C,原始!$A:$A,predator!$A$102,原始!$B:$B,predator!$A110,原始!$F:$F,predator!$A$1,原始!$I:$I,predator!D$2)</f>
        <v>0</v>
      </c>
      <c r="E110">
        <f>SUMIFS(原始!$C:$C,原始!$A:$A,predator!$A$102,原始!$B:$B,predator!$A110,原始!$F:$F,predator!$A$1,原始!$I:$I,predator!E$2)</f>
        <v>1</v>
      </c>
      <c r="F110">
        <f>SUMIFS(原始!$C:$C,原始!$A:$A,predator!$A$102,原始!$B:$B,predator!$A110,原始!$F:$F,predator!$A$1,原始!$I:$I,predator!F$2)</f>
        <v>0</v>
      </c>
    </row>
    <row r="112" spans="1:6" x14ac:dyDescent="0.25">
      <c r="A112" t="s">
        <v>352</v>
      </c>
      <c r="B112" t="s">
        <v>465</v>
      </c>
      <c r="C112" t="s">
        <v>318</v>
      </c>
      <c r="D112" t="s">
        <v>466</v>
      </c>
      <c r="E112" t="s">
        <v>467</v>
      </c>
      <c r="F112" t="s">
        <v>468</v>
      </c>
    </row>
    <row r="113" spans="1:6" x14ac:dyDescent="0.25">
      <c r="A113" s="1">
        <v>43537</v>
      </c>
      <c r="B113">
        <f>SUMIFS(原始!$C:$C,原始!$A:$A,predator!$A$112,原始!$B:$B,predator!$A113,原始!$F:$F,predator!$A$1,原始!$I:$I,predator!B$2)</f>
        <v>0</v>
      </c>
      <c r="C113">
        <f>SUMIFS(原始!$C:$C,原始!$A:$A,predator!$A$112,原始!$B:$B,predator!$A113,原始!$F:$F,predator!$A$1,原始!$I:$I,predator!C$2)</f>
        <v>0</v>
      </c>
      <c r="D113">
        <f>SUMIFS(原始!$C:$C,原始!$A:$A,predator!$A$112,原始!$B:$B,predator!$A113,原始!$F:$F,predator!$A$1,原始!$I:$I,predator!D$2)</f>
        <v>0</v>
      </c>
      <c r="E113">
        <f>SUMIFS(原始!$C:$C,原始!$A:$A,predator!$A$112,原始!$B:$B,predator!$A113,原始!$F:$F,predator!$A$1,原始!$I:$I,predator!E$2)</f>
        <v>0</v>
      </c>
      <c r="F113">
        <f>SUMIFS(原始!$C:$C,原始!$A:$A,predator!$A$112,原始!$B:$B,predator!$A113,原始!$F:$F,predator!$A$1,原始!$I:$I,predator!F$2)</f>
        <v>0</v>
      </c>
    </row>
    <row r="114" spans="1:6" x14ac:dyDescent="0.25">
      <c r="A114" s="1">
        <v>43551</v>
      </c>
      <c r="B114">
        <f>SUMIFS(原始!$C:$C,原始!$A:$A,predator!$A$112,原始!$B:$B,predator!$A114,原始!$F:$F,predator!$A$1,原始!$I:$I,predator!B$2)</f>
        <v>0</v>
      </c>
      <c r="C114">
        <f>SUMIFS(原始!$C:$C,原始!$A:$A,predator!$A$112,原始!$B:$B,predator!$A114,原始!$F:$F,predator!$A$1,原始!$I:$I,predator!C$2)</f>
        <v>0</v>
      </c>
      <c r="D114">
        <f>SUMIFS(原始!$C:$C,原始!$A:$A,predator!$A$112,原始!$B:$B,predator!$A114,原始!$F:$F,predator!$A$1,原始!$I:$I,predator!D$2)</f>
        <v>0</v>
      </c>
      <c r="E114">
        <f>SUMIFS(原始!$C:$C,原始!$A:$A,predator!$A$112,原始!$B:$B,predator!$A114,原始!$F:$F,predator!$A$1,原始!$I:$I,predator!E$2)</f>
        <v>0</v>
      </c>
      <c r="F114">
        <f>SUMIFS(原始!$C:$C,原始!$A:$A,predator!$A$112,原始!$B:$B,predator!$A114,原始!$F:$F,predator!$A$1,原始!$I:$I,predator!F$2)</f>
        <v>0</v>
      </c>
    </row>
    <row r="115" spans="1:6" x14ac:dyDescent="0.25">
      <c r="A115" s="1">
        <v>43565</v>
      </c>
      <c r="B115">
        <f>SUMIFS(原始!$C:$C,原始!$A:$A,predator!$A$112,原始!$B:$B,predator!$A115,原始!$F:$F,predator!$A$1,原始!$I:$I,predator!B$2)</f>
        <v>0</v>
      </c>
      <c r="C115">
        <f>SUMIFS(原始!$C:$C,原始!$A:$A,predator!$A$112,原始!$B:$B,predator!$A115,原始!$F:$F,predator!$A$1,原始!$I:$I,predator!C$2)</f>
        <v>2</v>
      </c>
      <c r="D115">
        <f>SUMIFS(原始!$C:$C,原始!$A:$A,predator!$A$112,原始!$B:$B,predator!$A115,原始!$F:$F,predator!$A$1,原始!$I:$I,predator!D$2)</f>
        <v>0</v>
      </c>
      <c r="E115">
        <f>SUMIFS(原始!$C:$C,原始!$A:$A,predator!$A$112,原始!$B:$B,predator!$A115,原始!$F:$F,predator!$A$1,原始!$I:$I,predator!E$2)</f>
        <v>0</v>
      </c>
      <c r="F115">
        <f>SUMIFS(原始!$C:$C,原始!$A:$A,predator!$A$112,原始!$B:$B,predator!$A115,原始!$F:$F,predator!$A$1,原始!$I:$I,predator!F$2)</f>
        <v>0</v>
      </c>
    </row>
    <row r="116" spans="1:6" x14ac:dyDescent="0.25">
      <c r="A116" s="1">
        <v>43579</v>
      </c>
      <c r="B116">
        <f>SUMIFS(原始!$C:$C,原始!$A:$A,predator!$A$112,原始!$B:$B,predator!$A116,原始!$F:$F,predator!$A$1,原始!$I:$I,predator!B$2)</f>
        <v>0</v>
      </c>
      <c r="C116">
        <f>SUMIFS(原始!$C:$C,原始!$A:$A,predator!$A$112,原始!$B:$B,predator!$A116,原始!$F:$F,predator!$A$1,原始!$I:$I,predator!C$2)</f>
        <v>1</v>
      </c>
      <c r="D116">
        <f>SUMIFS(原始!$C:$C,原始!$A:$A,predator!$A$112,原始!$B:$B,predator!$A116,原始!$F:$F,predator!$A$1,原始!$I:$I,predator!D$2)</f>
        <v>0</v>
      </c>
      <c r="E116">
        <f>SUMIFS(原始!$C:$C,原始!$A:$A,predator!$A$112,原始!$B:$B,predator!$A116,原始!$F:$F,predator!$A$1,原始!$I:$I,predator!E$2)</f>
        <v>0</v>
      </c>
      <c r="F116">
        <f>SUMIFS(原始!$C:$C,原始!$A:$A,predator!$A$112,原始!$B:$B,predator!$A116,原始!$F:$F,predator!$A$1,原始!$I:$I,predator!F$2)</f>
        <v>0</v>
      </c>
    </row>
    <row r="117" spans="1:6" x14ac:dyDescent="0.25">
      <c r="A117" s="1">
        <v>43600</v>
      </c>
      <c r="B117">
        <f>SUMIFS(原始!$C:$C,原始!$A:$A,predator!$A$112,原始!$B:$B,predator!$A117,原始!$F:$F,predator!$A$1,原始!$I:$I,predator!B$2)</f>
        <v>0</v>
      </c>
      <c r="C117">
        <f>SUMIFS(原始!$C:$C,原始!$A:$A,predator!$A$112,原始!$B:$B,predator!$A117,原始!$F:$F,predator!$A$1,原始!$I:$I,predator!C$2)</f>
        <v>1</v>
      </c>
      <c r="D117">
        <f>SUMIFS(原始!$C:$C,原始!$A:$A,predator!$A$112,原始!$B:$B,predator!$A117,原始!$F:$F,predator!$A$1,原始!$I:$I,predator!D$2)</f>
        <v>0</v>
      </c>
      <c r="E117">
        <f>SUMIFS(原始!$C:$C,原始!$A:$A,predator!$A$112,原始!$B:$B,predator!$A117,原始!$F:$F,predator!$A$1,原始!$I:$I,predator!E$2)</f>
        <v>0</v>
      </c>
      <c r="F117">
        <f>SUMIFS(原始!$C:$C,原始!$A:$A,predator!$A$112,原始!$B:$B,predator!$A117,原始!$F:$F,predator!$A$1,原始!$I:$I,predator!F$2)</f>
        <v>0</v>
      </c>
    </row>
    <row r="118" spans="1:6" x14ac:dyDescent="0.25">
      <c r="A118" s="1">
        <v>43616</v>
      </c>
      <c r="B118">
        <f>SUMIFS(原始!$C:$C,原始!$A:$A,predator!$A$112,原始!$B:$B,predator!$A118,原始!$F:$F,predator!$A$1,原始!$I:$I,predator!B$2)</f>
        <v>0</v>
      </c>
      <c r="C118">
        <f>SUMIFS(原始!$C:$C,原始!$A:$A,predator!$A$112,原始!$B:$B,predator!$A118,原始!$F:$F,predator!$A$1,原始!$I:$I,predator!C$2)</f>
        <v>0</v>
      </c>
      <c r="D118">
        <f>SUMIFS(原始!$C:$C,原始!$A:$A,predator!$A$112,原始!$B:$B,predator!$A118,原始!$F:$F,predator!$A$1,原始!$I:$I,predator!D$2)</f>
        <v>3</v>
      </c>
      <c r="E118">
        <f>SUMIFS(原始!$C:$C,原始!$A:$A,predator!$A$112,原始!$B:$B,predator!$A118,原始!$F:$F,predator!$A$1,原始!$I:$I,predator!E$2)</f>
        <v>0</v>
      </c>
      <c r="F118">
        <f>SUMIFS(原始!$C:$C,原始!$A:$A,predator!$A$112,原始!$B:$B,predator!$A118,原始!$F:$F,predator!$A$1,原始!$I:$I,predator!F$2)</f>
        <v>0</v>
      </c>
    </row>
    <row r="119" spans="1:6" x14ac:dyDescent="0.25">
      <c r="A119" s="1">
        <v>43633</v>
      </c>
      <c r="B119">
        <f>SUMIFS(原始!$C:$C,原始!$A:$A,predator!$A$112,原始!$B:$B,predator!$A119,原始!$F:$F,predator!$A$1,原始!$I:$I,predator!B$2)</f>
        <v>0</v>
      </c>
      <c r="C119">
        <f>SUMIFS(原始!$C:$C,原始!$A:$A,predator!$A$112,原始!$B:$B,predator!$A119,原始!$F:$F,predator!$A$1,原始!$I:$I,predator!C$2)</f>
        <v>0</v>
      </c>
      <c r="D119">
        <f>SUMIFS(原始!$C:$C,原始!$A:$A,predator!$A$112,原始!$B:$B,predator!$A119,原始!$F:$F,predator!$A$1,原始!$I:$I,predator!D$2)</f>
        <v>3</v>
      </c>
      <c r="E119">
        <f>SUMIFS(原始!$C:$C,原始!$A:$A,predator!$A$112,原始!$B:$B,predator!$A119,原始!$F:$F,predator!$A$1,原始!$I:$I,predator!E$2)</f>
        <v>1</v>
      </c>
      <c r="F119">
        <f>SUMIFS(原始!$C:$C,原始!$A:$A,predator!$A$112,原始!$B:$B,predator!$A119,原始!$F:$F,predator!$A$1,原始!$I:$I,predator!F$2)</f>
        <v>0</v>
      </c>
    </row>
    <row r="120" spans="1:6" x14ac:dyDescent="0.25">
      <c r="A120" s="1">
        <v>43642</v>
      </c>
      <c r="B120">
        <f>SUMIFS(原始!$C:$C,原始!$A:$A,predator!$A$112,原始!$B:$B,predator!$A120,原始!$F:$F,predator!$A$1,原始!$I:$I,predator!B$2)</f>
        <v>2</v>
      </c>
      <c r="C120">
        <f>SUMIFS(原始!$C:$C,原始!$A:$A,predator!$A$112,原始!$B:$B,predator!$A120,原始!$F:$F,predator!$A$1,原始!$I:$I,predator!C$2)</f>
        <v>0</v>
      </c>
      <c r="D120">
        <f>SUMIFS(原始!$C:$C,原始!$A:$A,predator!$A$112,原始!$B:$B,predator!$A120,原始!$F:$F,predator!$A$1,原始!$I:$I,predator!D$2)</f>
        <v>0</v>
      </c>
      <c r="E120">
        <f>SUMIFS(原始!$C:$C,原始!$A:$A,predator!$A$112,原始!$B:$B,predator!$A120,原始!$F:$F,predator!$A$1,原始!$I:$I,predator!E$2)</f>
        <v>0</v>
      </c>
      <c r="F120">
        <f>SUMIFS(原始!$C:$C,原始!$A:$A,predator!$A$112,原始!$B:$B,predator!$A120,原始!$F:$F,predator!$A$1,原始!$I:$I,predator!F$2)</f>
        <v>0</v>
      </c>
    </row>
    <row r="122" spans="1:6" x14ac:dyDescent="0.25">
      <c r="A122" t="s">
        <v>461</v>
      </c>
      <c r="B122" t="s">
        <v>465</v>
      </c>
      <c r="C122" t="s">
        <v>318</v>
      </c>
      <c r="D122" t="s">
        <v>466</v>
      </c>
      <c r="E122" t="s">
        <v>467</v>
      </c>
      <c r="F122" t="s">
        <v>468</v>
      </c>
    </row>
    <row r="123" spans="1:6" x14ac:dyDescent="0.25">
      <c r="A123" s="1">
        <v>43537</v>
      </c>
      <c r="B123">
        <f>SUMIFS(原始!$C:$C,原始!$A:$A,predator!$A$122,原始!$B:$B,predator!$A123,原始!$F:$F,predator!$A$1,原始!$I:$I,predator!B$2)</f>
        <v>0</v>
      </c>
      <c r="C123">
        <f>SUMIFS(原始!$C:$C,原始!$A:$A,predator!$A$122,原始!$B:$B,predator!$A123,原始!$F:$F,predator!$A$1,原始!$I:$I,predator!C$2)</f>
        <v>0</v>
      </c>
      <c r="D123">
        <f>SUMIFS(原始!$C:$C,原始!$A:$A,predator!$A$122,原始!$B:$B,predator!$A123,原始!$F:$F,predator!$A$1,原始!$I:$I,predator!D$2)</f>
        <v>0</v>
      </c>
      <c r="E123">
        <f>SUMIFS(原始!$C:$C,原始!$A:$A,predator!$A$122,原始!$B:$B,predator!$A123,原始!$F:$F,predator!$A$1,原始!$I:$I,predator!E$2)</f>
        <v>0</v>
      </c>
      <c r="F123">
        <f>SUMIFS(原始!$C:$C,原始!$A:$A,predator!$A$122,原始!$B:$B,predator!$A123,原始!$F:$F,predator!$A$1,原始!$I:$I,predator!F$2)</f>
        <v>0</v>
      </c>
    </row>
    <row r="124" spans="1:6" x14ac:dyDescent="0.25">
      <c r="A124" s="1">
        <v>43551</v>
      </c>
      <c r="B124">
        <f>SUMIFS(原始!$C:$C,原始!$A:$A,predator!$A$122,原始!$B:$B,predator!$A124,原始!$F:$F,predator!$A$1,原始!$I:$I,predator!B$2)</f>
        <v>0</v>
      </c>
      <c r="C124">
        <f>SUMIFS(原始!$C:$C,原始!$A:$A,predator!$A$122,原始!$B:$B,predator!$A124,原始!$F:$F,predator!$A$1,原始!$I:$I,predator!C$2)</f>
        <v>1</v>
      </c>
      <c r="D124">
        <f>SUMIFS(原始!$C:$C,原始!$A:$A,predator!$A$122,原始!$B:$B,predator!$A124,原始!$F:$F,predator!$A$1,原始!$I:$I,predator!D$2)</f>
        <v>0</v>
      </c>
      <c r="E124">
        <f>SUMIFS(原始!$C:$C,原始!$A:$A,predator!$A$122,原始!$B:$B,predator!$A124,原始!$F:$F,predator!$A$1,原始!$I:$I,predator!E$2)</f>
        <v>0</v>
      </c>
      <c r="F124">
        <f>SUMIFS(原始!$C:$C,原始!$A:$A,predator!$A$122,原始!$B:$B,predator!$A124,原始!$F:$F,predator!$A$1,原始!$I:$I,predator!F$2)</f>
        <v>0</v>
      </c>
    </row>
    <row r="125" spans="1:6" x14ac:dyDescent="0.25">
      <c r="A125" s="1">
        <v>43565</v>
      </c>
      <c r="B125">
        <f>SUMIFS(原始!$C:$C,原始!$A:$A,predator!$A$122,原始!$B:$B,predator!$A125,原始!$F:$F,predator!$A$1,原始!$I:$I,predator!B$2)</f>
        <v>0</v>
      </c>
      <c r="C125">
        <f>SUMIFS(原始!$C:$C,原始!$A:$A,predator!$A$122,原始!$B:$B,predator!$A125,原始!$F:$F,predator!$A$1,原始!$I:$I,predator!C$2)</f>
        <v>2</v>
      </c>
      <c r="D125">
        <f>SUMIFS(原始!$C:$C,原始!$A:$A,predator!$A$122,原始!$B:$B,predator!$A125,原始!$F:$F,predator!$A$1,原始!$I:$I,predator!D$2)</f>
        <v>0</v>
      </c>
      <c r="E125">
        <f>SUMIFS(原始!$C:$C,原始!$A:$A,predator!$A$122,原始!$B:$B,predator!$A125,原始!$F:$F,predator!$A$1,原始!$I:$I,predator!E$2)</f>
        <v>0</v>
      </c>
      <c r="F125">
        <f>SUMIFS(原始!$C:$C,原始!$A:$A,predator!$A$122,原始!$B:$B,predator!$A125,原始!$F:$F,predator!$A$1,原始!$I:$I,predator!F$2)</f>
        <v>0</v>
      </c>
    </row>
    <row r="126" spans="1:6" x14ac:dyDescent="0.25">
      <c r="A126" s="1">
        <v>43579</v>
      </c>
      <c r="B126">
        <f>SUMIFS(原始!$C:$C,原始!$A:$A,predator!$A$122,原始!$B:$B,predator!$A126,原始!$F:$F,predator!$A$1,原始!$I:$I,predator!B$2)</f>
        <v>0</v>
      </c>
      <c r="C126">
        <f>SUMIFS(原始!$C:$C,原始!$A:$A,predator!$A$122,原始!$B:$B,predator!$A126,原始!$F:$F,predator!$A$1,原始!$I:$I,predator!C$2)</f>
        <v>4</v>
      </c>
      <c r="D126">
        <f>SUMIFS(原始!$C:$C,原始!$A:$A,predator!$A$122,原始!$B:$B,predator!$A126,原始!$F:$F,predator!$A$1,原始!$I:$I,predator!D$2)</f>
        <v>0</v>
      </c>
      <c r="E126">
        <f>SUMIFS(原始!$C:$C,原始!$A:$A,predator!$A$122,原始!$B:$B,predator!$A126,原始!$F:$F,predator!$A$1,原始!$I:$I,predator!E$2)</f>
        <v>0</v>
      </c>
      <c r="F126">
        <f>SUMIFS(原始!$C:$C,原始!$A:$A,predator!$A$122,原始!$B:$B,predator!$A126,原始!$F:$F,predator!$A$1,原始!$I:$I,predator!F$2)</f>
        <v>0</v>
      </c>
    </row>
    <row r="127" spans="1:6" x14ac:dyDescent="0.25">
      <c r="A127" s="1">
        <v>43600</v>
      </c>
      <c r="B127">
        <f>SUMIFS(原始!$C:$C,原始!$A:$A,predator!$A$122,原始!$B:$B,predator!$A127,原始!$F:$F,predator!$A$1,原始!$I:$I,predator!B$2)</f>
        <v>0</v>
      </c>
      <c r="C127">
        <f>SUMIFS(原始!$C:$C,原始!$A:$A,predator!$A$122,原始!$B:$B,predator!$A127,原始!$F:$F,predator!$A$1,原始!$I:$I,predator!C$2)</f>
        <v>0</v>
      </c>
      <c r="D127">
        <f>SUMIFS(原始!$C:$C,原始!$A:$A,predator!$A$122,原始!$B:$B,predator!$A127,原始!$F:$F,predator!$A$1,原始!$I:$I,predator!D$2)</f>
        <v>6</v>
      </c>
      <c r="E127">
        <f>SUMIFS(原始!$C:$C,原始!$A:$A,predator!$A$122,原始!$B:$B,predator!$A127,原始!$F:$F,predator!$A$1,原始!$I:$I,predator!E$2)</f>
        <v>3</v>
      </c>
      <c r="F127">
        <f>SUMIFS(原始!$C:$C,原始!$A:$A,predator!$A$122,原始!$B:$B,predator!$A127,原始!$F:$F,predator!$A$1,原始!$I:$I,predator!F$2)</f>
        <v>0</v>
      </c>
    </row>
    <row r="128" spans="1:6" x14ac:dyDescent="0.25">
      <c r="A128" s="1">
        <v>43616</v>
      </c>
      <c r="B128">
        <f>SUMIFS(原始!$C:$C,原始!$A:$A,predator!$A$122,原始!$B:$B,predator!$A128,原始!$F:$F,predator!$A$1,原始!$I:$I,predator!B$2)</f>
        <v>1</v>
      </c>
      <c r="C128">
        <f>SUMIFS(原始!$C:$C,原始!$A:$A,predator!$A$122,原始!$B:$B,predator!$A128,原始!$F:$F,predator!$A$1,原始!$I:$I,predator!C$2)</f>
        <v>0</v>
      </c>
      <c r="D128">
        <f>SUMIFS(原始!$C:$C,原始!$A:$A,predator!$A$122,原始!$B:$B,predator!$A128,原始!$F:$F,predator!$A$1,原始!$I:$I,predator!D$2)</f>
        <v>3</v>
      </c>
      <c r="E128">
        <f>SUMIFS(原始!$C:$C,原始!$A:$A,predator!$A$122,原始!$B:$B,predator!$A128,原始!$F:$F,predator!$A$1,原始!$I:$I,predator!E$2)</f>
        <v>2</v>
      </c>
      <c r="F128">
        <f>SUMIFS(原始!$C:$C,原始!$A:$A,predator!$A$122,原始!$B:$B,predator!$A128,原始!$F:$F,predator!$A$1,原始!$I:$I,predator!F$2)</f>
        <v>0</v>
      </c>
    </row>
    <row r="129" spans="1:6" x14ac:dyDescent="0.25">
      <c r="A129" s="1">
        <v>43633</v>
      </c>
      <c r="B129">
        <f>SUMIFS(原始!$C:$C,原始!$A:$A,predator!$A$122,原始!$B:$B,predator!$A129,原始!$F:$F,predator!$A$1,原始!$I:$I,predator!B$2)</f>
        <v>3</v>
      </c>
      <c r="C129">
        <f>SUMIFS(原始!$C:$C,原始!$A:$A,predator!$A$122,原始!$B:$B,predator!$A129,原始!$F:$F,predator!$A$1,原始!$I:$I,predator!C$2)</f>
        <v>0</v>
      </c>
      <c r="D129">
        <f>SUMIFS(原始!$C:$C,原始!$A:$A,predator!$A$122,原始!$B:$B,predator!$A129,原始!$F:$F,predator!$A$1,原始!$I:$I,predator!D$2)</f>
        <v>0</v>
      </c>
      <c r="E129">
        <f>SUMIFS(原始!$C:$C,原始!$A:$A,predator!$A$122,原始!$B:$B,predator!$A129,原始!$F:$F,predator!$A$1,原始!$I:$I,predator!E$2)</f>
        <v>0</v>
      </c>
      <c r="F129">
        <f>SUMIFS(原始!$C:$C,原始!$A:$A,predator!$A$122,原始!$B:$B,predator!$A129,原始!$F:$F,predator!$A$1,原始!$I:$I,predator!F$2)</f>
        <v>0</v>
      </c>
    </row>
    <row r="130" spans="1:6" x14ac:dyDescent="0.25">
      <c r="A130" s="1">
        <v>43642</v>
      </c>
      <c r="B130">
        <f>SUMIFS(原始!$C:$C,原始!$A:$A,predator!$A$122,原始!$B:$B,predator!$A130,原始!$F:$F,predator!$A$1,原始!$I:$I,predator!B$2)</f>
        <v>0</v>
      </c>
      <c r="C130">
        <f>SUMIFS(原始!$C:$C,原始!$A:$A,predator!$A$122,原始!$B:$B,predator!$A130,原始!$F:$F,predator!$A$1,原始!$I:$I,predator!C$2)</f>
        <v>0</v>
      </c>
      <c r="D130">
        <f>SUMIFS(原始!$C:$C,原始!$A:$A,predator!$A$122,原始!$B:$B,predator!$A130,原始!$F:$F,predator!$A$1,原始!$I:$I,predator!D$2)</f>
        <v>0</v>
      </c>
      <c r="E130">
        <f>SUMIFS(原始!$C:$C,原始!$A:$A,predator!$A$122,原始!$B:$B,predator!$A130,原始!$F:$F,predator!$A$1,原始!$I:$I,predator!E$2)</f>
        <v>0</v>
      </c>
      <c r="F130">
        <f>SUMIFS(原始!$C:$C,原始!$A:$A,predator!$A$122,原始!$B:$B,predator!$A130,原始!$F:$F,predator!$A$1,原始!$I:$I,predator!F$2)</f>
        <v>0</v>
      </c>
    </row>
    <row r="132" spans="1:6" x14ac:dyDescent="0.25">
      <c r="A132" t="s">
        <v>462</v>
      </c>
      <c r="B132" t="s">
        <v>465</v>
      </c>
      <c r="C132" t="s">
        <v>318</v>
      </c>
      <c r="D132" t="s">
        <v>466</v>
      </c>
      <c r="E132" t="s">
        <v>467</v>
      </c>
      <c r="F132" t="s">
        <v>468</v>
      </c>
    </row>
    <row r="133" spans="1:6" x14ac:dyDescent="0.25">
      <c r="A133" s="1">
        <v>43537</v>
      </c>
      <c r="B133">
        <f>SUMIFS(原始!$C:$C,原始!$A:$A,predator!$A$132,原始!$B:$B,predator!$A133,原始!$F:$F,predator!$A$1,原始!$I:$I,predator!B$2)</f>
        <v>0</v>
      </c>
      <c r="C133">
        <f>SUMIFS(原始!$C:$C,原始!$A:$A,predator!$A$132,原始!$B:$B,predator!$A133,原始!$F:$F,predator!$A$1,原始!$I:$I,predator!C$2)</f>
        <v>0</v>
      </c>
      <c r="D133">
        <f>SUMIFS(原始!$C:$C,原始!$A:$A,predator!$A$132,原始!$B:$B,predator!$A133,原始!$F:$F,predator!$A$1,原始!$I:$I,predator!D$2)</f>
        <v>0</v>
      </c>
      <c r="E133">
        <f>SUMIFS(原始!$C:$C,原始!$A:$A,predator!$A$132,原始!$B:$B,predator!$A133,原始!$F:$F,predator!$A$1,原始!$I:$I,predator!E$2)</f>
        <v>0</v>
      </c>
      <c r="F133">
        <f>SUMIFS(原始!$C:$C,原始!$A:$A,predator!$A$132,原始!$B:$B,predator!$A133,原始!$F:$F,predator!$A$1,原始!$I:$I,predator!F$2)</f>
        <v>0</v>
      </c>
    </row>
    <row r="134" spans="1:6" x14ac:dyDescent="0.25">
      <c r="A134" s="1">
        <v>43551</v>
      </c>
      <c r="B134">
        <f>SUMIFS(原始!$C:$C,原始!$A:$A,predator!$A$132,原始!$B:$B,predator!$A134,原始!$F:$F,predator!$A$1,原始!$I:$I,predator!B$2)</f>
        <v>0</v>
      </c>
      <c r="C134">
        <f>SUMIFS(原始!$C:$C,原始!$A:$A,predator!$A$132,原始!$B:$B,predator!$A134,原始!$F:$F,predator!$A$1,原始!$I:$I,predator!C$2)</f>
        <v>0</v>
      </c>
      <c r="D134">
        <f>SUMIFS(原始!$C:$C,原始!$A:$A,predator!$A$132,原始!$B:$B,predator!$A134,原始!$F:$F,predator!$A$1,原始!$I:$I,predator!D$2)</f>
        <v>0</v>
      </c>
      <c r="E134">
        <f>SUMIFS(原始!$C:$C,原始!$A:$A,predator!$A$132,原始!$B:$B,predator!$A134,原始!$F:$F,predator!$A$1,原始!$I:$I,predator!E$2)</f>
        <v>0</v>
      </c>
      <c r="F134">
        <f>SUMIFS(原始!$C:$C,原始!$A:$A,predator!$A$132,原始!$B:$B,predator!$A134,原始!$F:$F,predator!$A$1,原始!$I:$I,predator!F$2)</f>
        <v>0</v>
      </c>
    </row>
    <row r="135" spans="1:6" x14ac:dyDescent="0.25">
      <c r="A135" s="1">
        <v>43565</v>
      </c>
      <c r="B135">
        <f>SUMIFS(原始!$C:$C,原始!$A:$A,predator!$A$132,原始!$B:$B,predator!$A135,原始!$F:$F,predator!$A$1,原始!$I:$I,predator!B$2)</f>
        <v>0</v>
      </c>
      <c r="C135">
        <f>SUMIFS(原始!$C:$C,原始!$A:$A,predator!$A$132,原始!$B:$B,predator!$A135,原始!$F:$F,predator!$A$1,原始!$I:$I,predator!C$2)</f>
        <v>1</v>
      </c>
      <c r="D135">
        <f>SUMIFS(原始!$C:$C,原始!$A:$A,predator!$A$132,原始!$B:$B,predator!$A135,原始!$F:$F,predator!$A$1,原始!$I:$I,predator!D$2)</f>
        <v>0</v>
      </c>
      <c r="E135">
        <f>SUMIFS(原始!$C:$C,原始!$A:$A,predator!$A$132,原始!$B:$B,predator!$A135,原始!$F:$F,predator!$A$1,原始!$I:$I,predator!E$2)</f>
        <v>0</v>
      </c>
      <c r="F135">
        <f>SUMIFS(原始!$C:$C,原始!$A:$A,predator!$A$132,原始!$B:$B,predator!$A135,原始!$F:$F,predator!$A$1,原始!$I:$I,predator!F$2)</f>
        <v>0</v>
      </c>
    </row>
    <row r="136" spans="1:6" x14ac:dyDescent="0.25">
      <c r="A136" s="1">
        <v>43579</v>
      </c>
      <c r="B136">
        <f>SUMIFS(原始!$C:$C,原始!$A:$A,predator!$A$132,原始!$B:$B,predator!$A136,原始!$F:$F,predator!$A$1,原始!$I:$I,predator!B$2)</f>
        <v>0</v>
      </c>
      <c r="C136">
        <f>SUMIFS(原始!$C:$C,原始!$A:$A,predator!$A$132,原始!$B:$B,predator!$A136,原始!$F:$F,predator!$A$1,原始!$I:$I,predator!C$2)</f>
        <v>0</v>
      </c>
      <c r="D136">
        <f>SUMIFS(原始!$C:$C,原始!$A:$A,predator!$A$132,原始!$B:$B,predator!$A136,原始!$F:$F,predator!$A$1,原始!$I:$I,predator!D$2)</f>
        <v>0</v>
      </c>
      <c r="E136">
        <f>SUMIFS(原始!$C:$C,原始!$A:$A,predator!$A$132,原始!$B:$B,predator!$A136,原始!$F:$F,predator!$A$1,原始!$I:$I,predator!E$2)</f>
        <v>0</v>
      </c>
      <c r="F136">
        <f>SUMIFS(原始!$C:$C,原始!$A:$A,predator!$A$132,原始!$B:$B,predator!$A136,原始!$F:$F,predator!$A$1,原始!$I:$I,predator!F$2)</f>
        <v>0</v>
      </c>
    </row>
    <row r="137" spans="1:6" x14ac:dyDescent="0.25">
      <c r="A137" s="1">
        <v>43600</v>
      </c>
      <c r="B137">
        <f>SUMIFS(原始!$C:$C,原始!$A:$A,predator!$A$132,原始!$B:$B,predator!$A137,原始!$F:$F,predator!$A$1,原始!$I:$I,predator!B$2)</f>
        <v>0</v>
      </c>
      <c r="C137">
        <f>SUMIFS(原始!$C:$C,原始!$A:$A,predator!$A$132,原始!$B:$B,predator!$A137,原始!$F:$F,predator!$A$1,原始!$I:$I,predator!C$2)</f>
        <v>0</v>
      </c>
      <c r="D137">
        <f>SUMIFS(原始!$C:$C,原始!$A:$A,predator!$A$132,原始!$B:$B,predator!$A137,原始!$F:$F,predator!$A$1,原始!$I:$I,predator!D$2)</f>
        <v>4</v>
      </c>
      <c r="E137">
        <f>SUMIFS(原始!$C:$C,原始!$A:$A,predator!$A$132,原始!$B:$B,predator!$A137,原始!$F:$F,predator!$A$1,原始!$I:$I,predator!E$2)</f>
        <v>4</v>
      </c>
      <c r="F137">
        <f>SUMIFS(原始!$C:$C,原始!$A:$A,predator!$A$132,原始!$B:$B,predator!$A137,原始!$F:$F,predator!$A$1,原始!$I:$I,predator!F$2)</f>
        <v>0</v>
      </c>
    </row>
    <row r="138" spans="1:6" x14ac:dyDescent="0.25">
      <c r="A138" s="1">
        <v>43616</v>
      </c>
      <c r="B138">
        <f>SUMIFS(原始!$C:$C,原始!$A:$A,predator!$A$132,原始!$B:$B,predator!$A138,原始!$F:$F,predator!$A$1,原始!$I:$I,predator!B$2)</f>
        <v>2</v>
      </c>
      <c r="C138">
        <f>SUMIFS(原始!$C:$C,原始!$A:$A,predator!$A$132,原始!$B:$B,predator!$A138,原始!$F:$F,predator!$A$1,原始!$I:$I,predator!C$2)</f>
        <v>0</v>
      </c>
      <c r="D138">
        <f>SUMIFS(原始!$C:$C,原始!$A:$A,predator!$A$132,原始!$B:$B,predator!$A138,原始!$F:$F,predator!$A$1,原始!$I:$I,predator!D$2)</f>
        <v>0</v>
      </c>
      <c r="E138">
        <f>SUMIFS(原始!$C:$C,原始!$A:$A,predator!$A$132,原始!$B:$B,predator!$A138,原始!$F:$F,predator!$A$1,原始!$I:$I,predator!E$2)</f>
        <v>3</v>
      </c>
      <c r="F138">
        <f>SUMIFS(原始!$C:$C,原始!$A:$A,predator!$A$132,原始!$B:$B,predator!$A138,原始!$F:$F,predator!$A$1,原始!$I:$I,predator!F$2)</f>
        <v>0</v>
      </c>
    </row>
    <row r="139" spans="1:6" x14ac:dyDescent="0.25">
      <c r="A139" s="1">
        <v>43633</v>
      </c>
      <c r="B139">
        <f>SUMIFS(原始!$C:$C,原始!$A:$A,predator!$A$132,原始!$B:$B,predator!$A139,原始!$F:$F,predator!$A$1,原始!$I:$I,predator!B$2)</f>
        <v>1</v>
      </c>
      <c r="C139">
        <f>SUMIFS(原始!$C:$C,原始!$A:$A,predator!$A$132,原始!$B:$B,predator!$A139,原始!$F:$F,predator!$A$1,原始!$I:$I,predator!C$2)</f>
        <v>0</v>
      </c>
      <c r="D139">
        <f>SUMIFS(原始!$C:$C,原始!$A:$A,predator!$A$132,原始!$B:$B,predator!$A139,原始!$F:$F,predator!$A$1,原始!$I:$I,predator!D$2)</f>
        <v>2</v>
      </c>
      <c r="E139">
        <f>SUMIFS(原始!$C:$C,原始!$A:$A,predator!$A$132,原始!$B:$B,predator!$A139,原始!$F:$F,predator!$A$1,原始!$I:$I,predator!E$2)</f>
        <v>2</v>
      </c>
      <c r="F139">
        <f>SUMIFS(原始!$C:$C,原始!$A:$A,predator!$A$132,原始!$B:$B,predator!$A139,原始!$F:$F,predator!$A$1,原始!$I:$I,predator!F$2)</f>
        <v>0</v>
      </c>
    </row>
    <row r="140" spans="1:6" x14ac:dyDescent="0.25">
      <c r="A140" s="1">
        <v>43642</v>
      </c>
      <c r="B140">
        <f>SUMIFS(原始!$C:$C,原始!$A:$A,predator!$A$132,原始!$B:$B,predator!$A140,原始!$F:$F,predator!$A$1,原始!$I:$I,predator!B$2)</f>
        <v>2</v>
      </c>
      <c r="C140">
        <f>SUMIFS(原始!$C:$C,原始!$A:$A,predator!$A$132,原始!$B:$B,predator!$A140,原始!$F:$F,predator!$A$1,原始!$I:$I,predator!C$2)</f>
        <v>0</v>
      </c>
      <c r="D140">
        <f>SUMIFS(原始!$C:$C,原始!$A:$A,predator!$A$132,原始!$B:$B,predator!$A140,原始!$F:$F,predator!$A$1,原始!$I:$I,predator!D$2)</f>
        <v>0</v>
      </c>
      <c r="E140">
        <f>SUMIFS(原始!$C:$C,原始!$A:$A,predator!$A$132,原始!$B:$B,predator!$A140,原始!$F:$F,predator!$A$1,原始!$I:$I,predator!E$2)</f>
        <v>1</v>
      </c>
      <c r="F140">
        <f>SUMIFS(原始!$C:$C,原始!$A:$A,predator!$A$132,原始!$B:$B,predator!$A140,原始!$F:$F,predator!$A$1,原始!$I:$I,predator!F$2)</f>
        <v>0</v>
      </c>
    </row>
    <row r="142" spans="1:6" x14ac:dyDescent="0.25">
      <c r="A142" t="s">
        <v>463</v>
      </c>
      <c r="B142" t="s">
        <v>465</v>
      </c>
      <c r="C142" t="s">
        <v>318</v>
      </c>
      <c r="D142" t="s">
        <v>466</v>
      </c>
      <c r="E142" t="s">
        <v>467</v>
      </c>
      <c r="F142" t="s">
        <v>468</v>
      </c>
    </row>
    <row r="143" spans="1:6" x14ac:dyDescent="0.25">
      <c r="A143" s="1">
        <v>43510</v>
      </c>
      <c r="B143">
        <f>SUMIFS(原始!$C:$C,原始!$A:$A,predator!$A$142,原始!$B:$B,predator!$A143,原始!$F:$F,predator!$A$1,原始!$I:$I,predator!B$2)</f>
        <v>0</v>
      </c>
      <c r="C143">
        <f>SUMIFS(原始!$C:$C,原始!$A:$A,predator!$A$142,原始!$B:$B,predator!$A143,原始!$F:$F,predator!$A$1,原始!$I:$I,predator!C$2)</f>
        <v>0</v>
      </c>
      <c r="D143">
        <f>SUMIFS(原始!$C:$C,原始!$A:$A,predator!$A$142,原始!$B:$B,predator!$A143,原始!$F:$F,predator!$A$1,原始!$I:$I,predator!D$2)</f>
        <v>0</v>
      </c>
      <c r="E143">
        <f>SUMIFS(原始!$C:$C,原始!$A:$A,predator!$A$142,原始!$B:$B,predator!$A143,原始!$F:$F,predator!$A$1,原始!$I:$I,predator!E$2)</f>
        <v>0</v>
      </c>
      <c r="F143">
        <f>SUMIFS(原始!$C:$C,原始!$A:$A,predator!$A$142,原始!$B:$B,predator!$A143,原始!$F:$F,predator!$A$1,原始!$I:$I,predator!F$2)</f>
        <v>0</v>
      </c>
    </row>
    <row r="144" spans="1:6" x14ac:dyDescent="0.25">
      <c r="A144" s="1">
        <v>43523</v>
      </c>
      <c r="B144">
        <f>SUMIFS(原始!$C:$C,原始!$A:$A,predator!$A$142,原始!$B:$B,predator!$A144,原始!$F:$F,predator!$A$1,原始!$I:$I,predator!B$2)</f>
        <v>0</v>
      </c>
      <c r="C144">
        <f>SUMIFS(原始!$C:$C,原始!$A:$A,predator!$A$142,原始!$B:$B,predator!$A144,原始!$F:$F,predator!$A$1,原始!$I:$I,predator!C$2)</f>
        <v>0</v>
      </c>
      <c r="D144">
        <f>SUMIFS(原始!$C:$C,原始!$A:$A,predator!$A$142,原始!$B:$B,predator!$A144,原始!$F:$F,predator!$A$1,原始!$I:$I,predator!D$2)</f>
        <v>0</v>
      </c>
      <c r="E144">
        <f>SUMIFS(原始!$C:$C,原始!$A:$A,predator!$A$142,原始!$B:$B,predator!$A144,原始!$F:$F,predator!$A$1,原始!$I:$I,predator!E$2)</f>
        <v>0</v>
      </c>
      <c r="F144">
        <f>SUMIFS(原始!$C:$C,原始!$A:$A,predator!$A$142,原始!$B:$B,predator!$A144,原始!$F:$F,predator!$A$1,原始!$I:$I,predator!F$2)</f>
        <v>0</v>
      </c>
    </row>
    <row r="145" spans="1:6" x14ac:dyDescent="0.25">
      <c r="A145" s="1">
        <v>43538</v>
      </c>
      <c r="B145">
        <f>SUMIFS(原始!$C:$C,原始!$A:$A,predator!$A$142,原始!$B:$B,predator!$A145,原始!$F:$F,predator!$A$1,原始!$I:$I,predator!B$2)</f>
        <v>0</v>
      </c>
      <c r="C145">
        <f>SUMIFS(原始!$C:$C,原始!$A:$A,predator!$A$142,原始!$B:$B,predator!$A145,原始!$F:$F,predator!$A$1,原始!$I:$I,predator!C$2)</f>
        <v>0</v>
      </c>
      <c r="D145">
        <f>SUMIFS(原始!$C:$C,原始!$A:$A,predator!$A$142,原始!$B:$B,predator!$A145,原始!$F:$F,predator!$A$1,原始!$I:$I,predator!D$2)</f>
        <v>0</v>
      </c>
      <c r="E145">
        <f>SUMIFS(原始!$C:$C,原始!$A:$A,predator!$A$142,原始!$B:$B,predator!$A145,原始!$F:$F,predator!$A$1,原始!$I:$I,predator!E$2)</f>
        <v>0</v>
      </c>
      <c r="F145">
        <f>SUMIFS(原始!$C:$C,原始!$A:$A,predator!$A$142,原始!$B:$B,predator!$A145,原始!$F:$F,predator!$A$1,原始!$I:$I,predator!F$2)</f>
        <v>0</v>
      </c>
    </row>
    <row r="146" spans="1:6" x14ac:dyDescent="0.25">
      <c r="A146" s="1">
        <v>43551</v>
      </c>
      <c r="B146">
        <f>SUMIFS(原始!$C:$C,原始!$A:$A,predator!$A$142,原始!$B:$B,predator!$A146,原始!$F:$F,predator!$A$1,原始!$I:$I,predator!B$2)</f>
        <v>0</v>
      </c>
      <c r="C146">
        <f>SUMIFS(原始!$C:$C,原始!$A:$A,predator!$A$142,原始!$B:$B,predator!$A146,原始!$F:$F,predator!$A$1,原始!$I:$I,predator!C$2)</f>
        <v>1</v>
      </c>
      <c r="D146">
        <f>SUMIFS(原始!$C:$C,原始!$A:$A,predator!$A$142,原始!$B:$B,predator!$A146,原始!$F:$F,predator!$A$1,原始!$I:$I,predator!D$2)</f>
        <v>0</v>
      </c>
      <c r="E146">
        <f>SUMIFS(原始!$C:$C,原始!$A:$A,predator!$A$142,原始!$B:$B,predator!$A146,原始!$F:$F,predator!$A$1,原始!$I:$I,predator!E$2)</f>
        <v>0</v>
      </c>
      <c r="F146">
        <f>SUMIFS(原始!$C:$C,原始!$A:$A,predator!$A$142,原始!$B:$B,predator!$A146,原始!$F:$F,predator!$A$1,原始!$I:$I,predator!F$2)</f>
        <v>0</v>
      </c>
    </row>
    <row r="147" spans="1:6" x14ac:dyDescent="0.25">
      <c r="A147" s="1">
        <v>43566</v>
      </c>
      <c r="B147">
        <f>SUMIFS(原始!$C:$C,原始!$A:$A,predator!$A$142,原始!$B:$B,predator!$A147,原始!$F:$F,predator!$A$1,原始!$I:$I,predator!B$2)</f>
        <v>0</v>
      </c>
      <c r="C147">
        <f>SUMIFS(原始!$C:$C,原始!$A:$A,predator!$A$142,原始!$B:$B,predator!$A147,原始!$F:$F,predator!$A$1,原始!$I:$I,predator!C$2)</f>
        <v>0</v>
      </c>
      <c r="D147">
        <f>SUMIFS(原始!$C:$C,原始!$A:$A,predator!$A$142,原始!$B:$B,predator!$A147,原始!$F:$F,predator!$A$1,原始!$I:$I,predator!D$2)</f>
        <v>0</v>
      </c>
      <c r="E147">
        <f>SUMIFS(原始!$C:$C,原始!$A:$A,predator!$A$142,原始!$B:$B,predator!$A147,原始!$F:$F,predator!$A$1,原始!$I:$I,predator!E$2)</f>
        <v>0</v>
      </c>
      <c r="F147">
        <f>SUMIFS(原始!$C:$C,原始!$A:$A,predator!$A$142,原始!$B:$B,predator!$A147,原始!$F:$F,predator!$A$1,原始!$I:$I,predator!F$2)</f>
        <v>0</v>
      </c>
    </row>
    <row r="148" spans="1:6" x14ac:dyDescent="0.25">
      <c r="A148" s="1">
        <v>43582</v>
      </c>
      <c r="B148">
        <f>SUMIFS(原始!$C:$C,原始!$A:$A,predator!$A$142,原始!$B:$B,predator!$A148,原始!$F:$F,predator!$A$1,原始!$I:$I,predator!B$2)</f>
        <v>0</v>
      </c>
      <c r="C148">
        <f>SUMIFS(原始!$C:$C,原始!$A:$A,predator!$A$142,原始!$B:$B,predator!$A148,原始!$F:$F,predator!$A$1,原始!$I:$I,predator!C$2)</f>
        <v>1</v>
      </c>
      <c r="D148">
        <f>SUMIFS(原始!$C:$C,原始!$A:$A,predator!$A$142,原始!$B:$B,predator!$A148,原始!$F:$F,predator!$A$1,原始!$I:$I,predator!D$2)</f>
        <v>1</v>
      </c>
      <c r="E148">
        <f>SUMIFS(原始!$C:$C,原始!$A:$A,predator!$A$142,原始!$B:$B,predator!$A148,原始!$F:$F,predator!$A$1,原始!$I:$I,predator!E$2)</f>
        <v>2</v>
      </c>
      <c r="F148">
        <f>SUMIFS(原始!$C:$C,原始!$A:$A,predator!$A$142,原始!$B:$B,predator!$A148,原始!$F:$F,predator!$A$1,原始!$I:$I,predator!F$2)</f>
        <v>0</v>
      </c>
    </row>
    <row r="149" spans="1:6" x14ac:dyDescent="0.25">
      <c r="A149" s="1">
        <v>43595</v>
      </c>
      <c r="B149">
        <f>SUMIFS(原始!$C:$C,原始!$A:$A,predator!$A$142,原始!$B:$B,predator!$A149,原始!$F:$F,predator!$A$1,原始!$I:$I,predator!B$2)</f>
        <v>0</v>
      </c>
      <c r="C149">
        <f>SUMIFS(原始!$C:$C,原始!$A:$A,predator!$A$142,原始!$B:$B,predator!$A149,原始!$F:$F,predator!$A$1,原始!$I:$I,predator!C$2)</f>
        <v>0</v>
      </c>
      <c r="D149">
        <f>SUMIFS(原始!$C:$C,原始!$A:$A,predator!$A$142,原始!$B:$B,predator!$A149,原始!$F:$F,predator!$A$1,原始!$I:$I,predator!D$2)</f>
        <v>0</v>
      </c>
      <c r="E149">
        <f>SUMIFS(原始!$C:$C,原始!$A:$A,predator!$A$142,原始!$B:$B,predator!$A149,原始!$F:$F,predator!$A$1,原始!$I:$I,predator!E$2)</f>
        <v>0</v>
      </c>
      <c r="F149">
        <f>SUMIFS(原始!$C:$C,原始!$A:$A,predator!$A$142,原始!$B:$B,predator!$A149,原始!$F:$F,predator!$A$1,原始!$I:$I,predator!F$2)</f>
        <v>0</v>
      </c>
    </row>
    <row r="150" spans="1:6" x14ac:dyDescent="0.25">
      <c r="A150" s="1">
        <v>43613</v>
      </c>
      <c r="B150">
        <f>SUMIFS(原始!$C:$C,原始!$A:$A,predator!$A$142,原始!$B:$B,predator!$A150,原始!$F:$F,predator!$A$1,原始!$I:$I,predator!B$2)</f>
        <v>1</v>
      </c>
      <c r="C150">
        <f>SUMIFS(原始!$C:$C,原始!$A:$A,predator!$A$142,原始!$B:$B,predator!$A150,原始!$F:$F,predator!$A$1,原始!$I:$I,predator!C$2)</f>
        <v>0</v>
      </c>
      <c r="D150">
        <f>SUMIFS(原始!$C:$C,原始!$A:$A,predator!$A$142,原始!$B:$B,predator!$A150,原始!$F:$F,predator!$A$1,原始!$I:$I,predator!D$2)</f>
        <v>0</v>
      </c>
      <c r="E150">
        <f>SUMIFS(原始!$C:$C,原始!$A:$A,predator!$A$142,原始!$B:$B,predator!$A150,原始!$F:$F,predator!$A$1,原始!$I:$I,predator!E$2)</f>
        <v>1</v>
      </c>
      <c r="F150">
        <f>SUMIFS(原始!$C:$C,原始!$A:$A,predator!$A$142,原始!$B:$B,predator!$A150,原始!$F:$F,predator!$A$1,原始!$I:$I,predator!F$2)</f>
        <v>0</v>
      </c>
    </row>
    <row r="152" spans="1:6" x14ac:dyDescent="0.25">
      <c r="A152" t="s">
        <v>366</v>
      </c>
      <c r="B152" t="s">
        <v>465</v>
      </c>
      <c r="C152" t="s">
        <v>318</v>
      </c>
      <c r="D152" t="s">
        <v>466</v>
      </c>
      <c r="E152" t="s">
        <v>467</v>
      </c>
      <c r="F152" t="s">
        <v>468</v>
      </c>
    </row>
    <row r="153" spans="1:6" x14ac:dyDescent="0.25">
      <c r="A153" s="1">
        <v>43510</v>
      </c>
      <c r="B153">
        <f>SUMIFS(原始!$C:$C,原始!$A:$A,predator!$A$152,原始!$B:$B,predator!$A153,原始!$F:$F,predator!$A$1,原始!$I:$I,predator!B$2)</f>
        <v>0</v>
      </c>
      <c r="C153">
        <f>SUMIFS(原始!$C:$C,原始!$A:$A,predator!$A$152,原始!$B:$B,predator!$A153,原始!$F:$F,predator!$A$1,原始!$I:$I,predator!C$2)</f>
        <v>0</v>
      </c>
      <c r="D153">
        <f>SUMIFS(原始!$C:$C,原始!$A:$A,predator!$A$152,原始!$B:$B,predator!$A153,原始!$F:$F,predator!$A$1,原始!$I:$I,predator!D$2)</f>
        <v>0</v>
      </c>
      <c r="E153">
        <f>SUMIFS(原始!$C:$C,原始!$A:$A,predator!$A$152,原始!$B:$B,predator!$A153,原始!$F:$F,predator!$A$1,原始!$I:$I,predator!E$2)</f>
        <v>0</v>
      </c>
      <c r="F153">
        <f>SUMIFS(原始!$C:$C,原始!$A:$A,predator!$A$152,原始!$B:$B,predator!$A153,原始!$F:$F,predator!$A$1,原始!$I:$I,predator!F$2)</f>
        <v>0</v>
      </c>
    </row>
    <row r="154" spans="1:6" x14ac:dyDescent="0.25">
      <c r="A154" s="1">
        <v>43523</v>
      </c>
      <c r="B154">
        <f>SUMIFS(原始!$C:$C,原始!$A:$A,predator!$A$152,原始!$B:$B,predator!$A154,原始!$F:$F,predator!$A$1,原始!$I:$I,predator!B$2)</f>
        <v>0</v>
      </c>
      <c r="C154">
        <f>SUMIFS(原始!$C:$C,原始!$A:$A,predator!$A$152,原始!$B:$B,predator!$A154,原始!$F:$F,predator!$A$1,原始!$I:$I,predator!C$2)</f>
        <v>0</v>
      </c>
      <c r="D154">
        <f>SUMIFS(原始!$C:$C,原始!$A:$A,predator!$A$152,原始!$B:$B,predator!$A154,原始!$F:$F,predator!$A$1,原始!$I:$I,predator!D$2)</f>
        <v>0</v>
      </c>
      <c r="E154">
        <f>SUMIFS(原始!$C:$C,原始!$A:$A,predator!$A$152,原始!$B:$B,predator!$A154,原始!$F:$F,predator!$A$1,原始!$I:$I,predator!E$2)</f>
        <v>0</v>
      </c>
      <c r="F154">
        <f>SUMIFS(原始!$C:$C,原始!$A:$A,predator!$A$152,原始!$B:$B,predator!$A154,原始!$F:$F,predator!$A$1,原始!$I:$I,predator!F$2)</f>
        <v>0</v>
      </c>
    </row>
    <row r="155" spans="1:6" x14ac:dyDescent="0.25">
      <c r="A155" s="1">
        <v>43538</v>
      </c>
      <c r="B155">
        <f>SUMIFS(原始!$C:$C,原始!$A:$A,predator!$A$152,原始!$B:$B,predator!$A155,原始!$F:$F,predator!$A$1,原始!$I:$I,predator!B$2)</f>
        <v>0</v>
      </c>
      <c r="C155">
        <f>SUMIFS(原始!$C:$C,原始!$A:$A,predator!$A$152,原始!$B:$B,predator!$A155,原始!$F:$F,predator!$A$1,原始!$I:$I,predator!C$2)</f>
        <v>0</v>
      </c>
      <c r="D155">
        <f>SUMIFS(原始!$C:$C,原始!$A:$A,predator!$A$152,原始!$B:$B,predator!$A155,原始!$F:$F,predator!$A$1,原始!$I:$I,predator!D$2)</f>
        <v>0</v>
      </c>
      <c r="E155">
        <f>SUMIFS(原始!$C:$C,原始!$A:$A,predator!$A$152,原始!$B:$B,predator!$A155,原始!$F:$F,predator!$A$1,原始!$I:$I,predator!E$2)</f>
        <v>0</v>
      </c>
      <c r="F155">
        <f>SUMIFS(原始!$C:$C,原始!$A:$A,predator!$A$152,原始!$B:$B,predator!$A155,原始!$F:$F,predator!$A$1,原始!$I:$I,predator!F$2)</f>
        <v>0</v>
      </c>
    </row>
    <row r="156" spans="1:6" x14ac:dyDescent="0.25">
      <c r="A156" s="1">
        <v>43551</v>
      </c>
      <c r="B156">
        <f>SUMIFS(原始!$C:$C,原始!$A:$A,predator!$A$152,原始!$B:$B,predator!$A156,原始!$F:$F,predator!$A$1,原始!$I:$I,predator!B$2)</f>
        <v>0</v>
      </c>
      <c r="C156">
        <f>SUMIFS(原始!$C:$C,原始!$A:$A,predator!$A$152,原始!$B:$B,predator!$A156,原始!$F:$F,predator!$A$1,原始!$I:$I,predator!C$2)</f>
        <v>0</v>
      </c>
      <c r="D156">
        <f>SUMIFS(原始!$C:$C,原始!$A:$A,predator!$A$152,原始!$B:$B,predator!$A156,原始!$F:$F,predator!$A$1,原始!$I:$I,predator!D$2)</f>
        <v>0</v>
      </c>
      <c r="E156">
        <f>SUMIFS(原始!$C:$C,原始!$A:$A,predator!$A$152,原始!$B:$B,predator!$A156,原始!$F:$F,predator!$A$1,原始!$I:$I,predator!E$2)</f>
        <v>0</v>
      </c>
      <c r="F156">
        <f>SUMIFS(原始!$C:$C,原始!$A:$A,predator!$A$152,原始!$B:$B,predator!$A156,原始!$F:$F,predator!$A$1,原始!$I:$I,predator!F$2)</f>
        <v>0</v>
      </c>
    </row>
    <row r="157" spans="1:6" x14ac:dyDescent="0.25">
      <c r="A157" s="1">
        <v>43566</v>
      </c>
      <c r="B157">
        <f>SUMIFS(原始!$C:$C,原始!$A:$A,predator!$A$152,原始!$B:$B,predator!$A157,原始!$F:$F,predator!$A$1,原始!$I:$I,predator!B$2)</f>
        <v>0</v>
      </c>
      <c r="C157">
        <f>SUMIFS(原始!$C:$C,原始!$A:$A,predator!$A$152,原始!$B:$B,predator!$A157,原始!$F:$F,predator!$A$1,原始!$I:$I,predator!C$2)</f>
        <v>1</v>
      </c>
      <c r="D157">
        <f>SUMIFS(原始!$C:$C,原始!$A:$A,predator!$A$152,原始!$B:$B,predator!$A157,原始!$F:$F,predator!$A$1,原始!$I:$I,predator!D$2)</f>
        <v>0</v>
      </c>
      <c r="E157">
        <f>SUMIFS(原始!$C:$C,原始!$A:$A,predator!$A$152,原始!$B:$B,predator!$A157,原始!$F:$F,predator!$A$1,原始!$I:$I,predator!E$2)</f>
        <v>0</v>
      </c>
      <c r="F157">
        <f>SUMIFS(原始!$C:$C,原始!$A:$A,predator!$A$152,原始!$B:$B,predator!$A157,原始!$F:$F,predator!$A$1,原始!$I:$I,predator!F$2)</f>
        <v>0</v>
      </c>
    </row>
    <row r="158" spans="1:6" x14ac:dyDescent="0.25">
      <c r="A158" s="1">
        <v>43582</v>
      </c>
      <c r="B158">
        <f>SUMIFS(原始!$C:$C,原始!$A:$A,predator!$A$152,原始!$B:$B,predator!$A158,原始!$F:$F,predator!$A$1,原始!$I:$I,predator!B$2)</f>
        <v>0</v>
      </c>
      <c r="C158">
        <f>SUMIFS(原始!$C:$C,原始!$A:$A,predator!$A$152,原始!$B:$B,predator!$A158,原始!$F:$F,predator!$A$1,原始!$I:$I,predator!C$2)</f>
        <v>0</v>
      </c>
      <c r="D158">
        <f>SUMIFS(原始!$C:$C,原始!$A:$A,predator!$A$152,原始!$B:$B,predator!$A158,原始!$F:$F,predator!$A$1,原始!$I:$I,predator!D$2)</f>
        <v>0</v>
      </c>
      <c r="E158">
        <f>SUMIFS(原始!$C:$C,原始!$A:$A,predator!$A$152,原始!$B:$B,predator!$A158,原始!$F:$F,predator!$A$1,原始!$I:$I,predator!E$2)</f>
        <v>0</v>
      </c>
      <c r="F158">
        <f>SUMIFS(原始!$C:$C,原始!$A:$A,predator!$A$152,原始!$B:$B,predator!$A158,原始!$F:$F,predator!$A$1,原始!$I:$I,predator!F$2)</f>
        <v>0</v>
      </c>
    </row>
    <row r="159" spans="1:6" x14ac:dyDescent="0.25">
      <c r="A159" s="1">
        <v>43595</v>
      </c>
      <c r="B159">
        <f>SUMIFS(原始!$C:$C,原始!$A:$A,predator!$A$152,原始!$B:$B,predator!$A159,原始!$F:$F,predator!$A$1,原始!$I:$I,predator!B$2)</f>
        <v>0</v>
      </c>
      <c r="C159">
        <f>SUMIFS(原始!$C:$C,原始!$A:$A,predator!$A$152,原始!$B:$B,predator!$A159,原始!$F:$F,predator!$A$1,原始!$I:$I,predator!C$2)</f>
        <v>1</v>
      </c>
      <c r="D159">
        <f>SUMIFS(原始!$C:$C,原始!$A:$A,predator!$A$152,原始!$B:$B,predator!$A159,原始!$F:$F,predator!$A$1,原始!$I:$I,predator!D$2)</f>
        <v>0</v>
      </c>
      <c r="E159">
        <f>SUMIFS(原始!$C:$C,原始!$A:$A,predator!$A$152,原始!$B:$B,predator!$A159,原始!$F:$F,predator!$A$1,原始!$I:$I,predator!E$2)</f>
        <v>0</v>
      </c>
      <c r="F159">
        <f>SUMIFS(原始!$C:$C,原始!$A:$A,predator!$A$152,原始!$B:$B,predator!$A159,原始!$F:$F,predator!$A$1,原始!$I:$I,predator!F$2)</f>
        <v>0</v>
      </c>
    </row>
    <row r="160" spans="1:6" x14ac:dyDescent="0.25">
      <c r="A160" s="1">
        <v>43613</v>
      </c>
      <c r="B160">
        <f>SUMIFS(原始!$C:$C,原始!$A:$A,predator!$A$152,原始!$B:$B,predator!$A160,原始!$F:$F,predator!$A$1,原始!$I:$I,predator!B$2)</f>
        <v>0</v>
      </c>
      <c r="C160">
        <f>SUMIFS(原始!$C:$C,原始!$A:$A,predator!$A$152,原始!$B:$B,predator!$A160,原始!$F:$F,predator!$A$1,原始!$I:$I,predator!C$2)</f>
        <v>2</v>
      </c>
      <c r="D160">
        <f>SUMIFS(原始!$C:$C,原始!$A:$A,predator!$A$152,原始!$B:$B,predator!$A160,原始!$F:$F,predator!$A$1,原始!$I:$I,predator!D$2)</f>
        <v>0</v>
      </c>
      <c r="E160">
        <f>SUMIFS(原始!$C:$C,原始!$A:$A,predator!$A$152,原始!$B:$B,predator!$A160,原始!$F:$F,predator!$A$1,原始!$I:$I,predator!E$2)</f>
        <v>1</v>
      </c>
      <c r="F160">
        <f>SUMIFS(原始!$C:$C,原始!$A:$A,predator!$A$152,原始!$B:$B,predator!$A160,原始!$F:$F,predator!$A$1,原始!$I:$I,predator!F$2)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workbookViewId="0">
      <selection sqref="A1:A1048576"/>
    </sheetView>
  </sheetViews>
  <sheetFormatPr defaultRowHeight="16.5" x14ac:dyDescent="0.25"/>
  <sheetData>
    <row r="1" spans="1:9" x14ac:dyDescent="0.25">
      <c r="A1" t="s">
        <v>469</v>
      </c>
    </row>
    <row r="2" spans="1:9" x14ac:dyDescent="0.25">
      <c r="A2" t="s">
        <v>441</v>
      </c>
      <c r="B2" t="s">
        <v>472</v>
      </c>
      <c r="C2" t="s">
        <v>473</v>
      </c>
      <c r="D2" t="s">
        <v>474</v>
      </c>
      <c r="E2" t="s">
        <v>475</v>
      </c>
      <c r="F2" t="s">
        <v>476</v>
      </c>
      <c r="G2" t="s">
        <v>237</v>
      </c>
      <c r="H2" t="s">
        <v>220</v>
      </c>
      <c r="I2" t="s">
        <v>193</v>
      </c>
    </row>
    <row r="3" spans="1:9" ht="16.149999999999999" x14ac:dyDescent="0.3">
      <c r="A3" s="1">
        <v>43537</v>
      </c>
      <c r="B3">
        <f>SUMIFS(原始!$C:$C,原始!$A:$A,parasitoid!$A$2,原始!$B:$B,parasitoid!$A3,原始!$F:$F,parasitoid!$A$1,原始!$I:$I,parasitoid!B$2)</f>
        <v>0</v>
      </c>
      <c r="C3">
        <f>SUMIFS(原始!$C:$C,原始!$A:$A,parasitoid!$A$2,原始!$B:$B,parasitoid!$A3,原始!$F:$F,parasitoid!$A$1,原始!$I:$I,parasitoid!C$2)</f>
        <v>0</v>
      </c>
      <c r="D3">
        <f>SUMIFS(原始!$C:$C,原始!$A:$A,parasitoid!$A$2,原始!$B:$B,parasitoid!$A3,原始!$F:$F,parasitoid!$A$1,原始!$I:$I,parasitoid!D$2)</f>
        <v>0</v>
      </c>
      <c r="E3">
        <f>SUMIFS(原始!$C:$C,原始!$A:$A,parasitoid!$A$2,原始!$B:$B,parasitoid!$A3,原始!$F:$F,parasitoid!$A$1,原始!$I:$I,parasitoid!E$2)</f>
        <v>0</v>
      </c>
      <c r="F3">
        <f>SUMIFS(原始!$C:$C,原始!$A:$A,parasitoid!$A$2,原始!$B:$B,parasitoid!$A3,原始!$F:$F,parasitoid!$A$1,原始!$I:$I,parasitoid!F$2)</f>
        <v>0</v>
      </c>
      <c r="G3">
        <f>SUMIFS(原始!$C:$C,原始!$A:$A,parasitoid!$A$2,原始!$B:$B,parasitoid!$A3,原始!$F:$F,parasitoid!$A$1,原始!$I:$I,parasitoid!G$2)</f>
        <v>0</v>
      </c>
      <c r="H3">
        <f>SUMIFS(原始!$C:$C,原始!$A:$A,parasitoid!$A$2,原始!$B:$B,parasitoid!$A3,原始!$F:$F,parasitoid!$A$1,原始!$I:$I,parasitoid!H$2)</f>
        <v>0</v>
      </c>
      <c r="I3">
        <f>SUMIFS(原始!$C:$C,原始!$A:$A,parasitoid!$A$2,原始!$B:$B,parasitoid!$A3,原始!$F:$F,parasitoid!$A$1,原始!$I:$I,parasitoid!I$2)</f>
        <v>0</v>
      </c>
    </row>
    <row r="4" spans="1:9" ht="16.149999999999999" x14ac:dyDescent="0.3">
      <c r="A4" s="1">
        <v>43551</v>
      </c>
      <c r="B4">
        <f>SUMIFS(原始!$C:$C,原始!$A:$A,parasitoid!$A$2,原始!$B:$B,parasitoid!$A4,原始!$F:$F,parasitoid!$A$1,原始!$I:$I,parasitoid!B$2)</f>
        <v>0</v>
      </c>
      <c r="C4">
        <f>SUMIFS(原始!$C:$C,原始!$A:$A,parasitoid!$A$2,原始!$B:$B,parasitoid!$A4,原始!$F:$F,parasitoid!$A$1,原始!$I:$I,parasitoid!C$2)</f>
        <v>0</v>
      </c>
      <c r="D4">
        <f>SUMIFS(原始!$C:$C,原始!$A:$A,parasitoid!$A$2,原始!$B:$B,parasitoid!$A4,原始!$F:$F,parasitoid!$A$1,原始!$I:$I,parasitoid!D$2)</f>
        <v>0</v>
      </c>
      <c r="E4">
        <f>SUMIFS(原始!$C:$C,原始!$A:$A,parasitoid!$A$2,原始!$B:$B,parasitoid!$A4,原始!$F:$F,parasitoid!$A$1,原始!$I:$I,parasitoid!E$2)</f>
        <v>0</v>
      </c>
      <c r="F4">
        <f>SUMIFS(原始!$C:$C,原始!$A:$A,parasitoid!$A$2,原始!$B:$B,parasitoid!$A4,原始!$F:$F,parasitoid!$A$1,原始!$I:$I,parasitoid!F$2)</f>
        <v>0</v>
      </c>
      <c r="G4">
        <f>SUMIFS(原始!$C:$C,原始!$A:$A,parasitoid!$A$2,原始!$B:$B,parasitoid!$A4,原始!$F:$F,parasitoid!$A$1,原始!$I:$I,parasitoid!G$2)</f>
        <v>0</v>
      </c>
      <c r="H4">
        <f>SUMIFS(原始!$C:$C,原始!$A:$A,parasitoid!$A$2,原始!$B:$B,parasitoid!$A4,原始!$F:$F,parasitoid!$A$1,原始!$I:$I,parasitoid!H$2)</f>
        <v>0</v>
      </c>
      <c r="I4">
        <f>SUMIFS(原始!$C:$C,原始!$A:$A,parasitoid!$A$2,原始!$B:$B,parasitoid!$A4,原始!$F:$F,parasitoid!$A$1,原始!$I:$I,parasitoid!I$2)</f>
        <v>0</v>
      </c>
    </row>
    <row r="5" spans="1:9" ht="16.149999999999999" x14ac:dyDescent="0.3">
      <c r="A5" s="1">
        <v>43565</v>
      </c>
      <c r="B5">
        <f>SUMIFS(原始!$C:$C,原始!$A:$A,parasitoid!$A$2,原始!$B:$B,parasitoid!$A5,原始!$F:$F,parasitoid!$A$1,原始!$I:$I,parasitoid!B$2)</f>
        <v>0</v>
      </c>
      <c r="C5">
        <f>SUMIFS(原始!$C:$C,原始!$A:$A,parasitoid!$A$2,原始!$B:$B,parasitoid!$A5,原始!$F:$F,parasitoid!$A$1,原始!$I:$I,parasitoid!C$2)</f>
        <v>1</v>
      </c>
      <c r="D5">
        <f>SUMIFS(原始!$C:$C,原始!$A:$A,parasitoid!$A$2,原始!$B:$B,parasitoid!$A5,原始!$F:$F,parasitoid!$A$1,原始!$I:$I,parasitoid!D$2)</f>
        <v>0</v>
      </c>
      <c r="E5">
        <f>SUMIFS(原始!$C:$C,原始!$A:$A,parasitoid!$A$2,原始!$B:$B,parasitoid!$A5,原始!$F:$F,parasitoid!$A$1,原始!$I:$I,parasitoid!E$2)</f>
        <v>1</v>
      </c>
      <c r="F5">
        <f>SUMIFS(原始!$C:$C,原始!$A:$A,parasitoid!$A$2,原始!$B:$B,parasitoid!$A5,原始!$F:$F,parasitoid!$A$1,原始!$I:$I,parasitoid!F$2)</f>
        <v>0</v>
      </c>
      <c r="G5">
        <f>SUMIFS(原始!$C:$C,原始!$A:$A,parasitoid!$A$2,原始!$B:$B,parasitoid!$A5,原始!$F:$F,parasitoid!$A$1,原始!$I:$I,parasitoid!G$2)</f>
        <v>0</v>
      </c>
      <c r="H5">
        <f>SUMIFS(原始!$C:$C,原始!$A:$A,parasitoid!$A$2,原始!$B:$B,parasitoid!$A5,原始!$F:$F,parasitoid!$A$1,原始!$I:$I,parasitoid!H$2)</f>
        <v>0</v>
      </c>
      <c r="I5">
        <f>SUMIFS(原始!$C:$C,原始!$A:$A,parasitoid!$A$2,原始!$B:$B,parasitoid!$A5,原始!$F:$F,parasitoid!$A$1,原始!$I:$I,parasitoid!I$2)</f>
        <v>0</v>
      </c>
    </row>
    <row r="6" spans="1:9" ht="16.149999999999999" x14ac:dyDescent="0.3">
      <c r="A6" s="1">
        <v>43579</v>
      </c>
      <c r="B6">
        <f>SUMIFS(原始!$C:$C,原始!$A:$A,parasitoid!$A$2,原始!$B:$B,parasitoid!$A6,原始!$F:$F,parasitoid!$A$1,原始!$I:$I,parasitoid!B$2)</f>
        <v>0</v>
      </c>
      <c r="C6">
        <f>SUMIFS(原始!$C:$C,原始!$A:$A,parasitoid!$A$2,原始!$B:$B,parasitoid!$A6,原始!$F:$F,parasitoid!$A$1,原始!$I:$I,parasitoid!C$2)</f>
        <v>1</v>
      </c>
      <c r="D6">
        <f>SUMIFS(原始!$C:$C,原始!$A:$A,parasitoid!$A$2,原始!$B:$B,parasitoid!$A6,原始!$F:$F,parasitoid!$A$1,原始!$I:$I,parasitoid!D$2)</f>
        <v>0</v>
      </c>
      <c r="E6">
        <f>SUMIFS(原始!$C:$C,原始!$A:$A,parasitoid!$A$2,原始!$B:$B,parasitoid!$A6,原始!$F:$F,parasitoid!$A$1,原始!$I:$I,parasitoid!E$2)</f>
        <v>1</v>
      </c>
      <c r="F6">
        <f>SUMIFS(原始!$C:$C,原始!$A:$A,parasitoid!$A$2,原始!$B:$B,parasitoid!$A6,原始!$F:$F,parasitoid!$A$1,原始!$I:$I,parasitoid!F$2)</f>
        <v>0</v>
      </c>
      <c r="G6">
        <f>SUMIFS(原始!$C:$C,原始!$A:$A,parasitoid!$A$2,原始!$B:$B,parasitoid!$A6,原始!$F:$F,parasitoid!$A$1,原始!$I:$I,parasitoid!G$2)</f>
        <v>1</v>
      </c>
      <c r="H6">
        <f>SUMIFS(原始!$C:$C,原始!$A:$A,parasitoid!$A$2,原始!$B:$B,parasitoid!$A6,原始!$F:$F,parasitoid!$A$1,原始!$I:$I,parasitoid!H$2)</f>
        <v>0</v>
      </c>
      <c r="I6">
        <f>SUMIFS(原始!$C:$C,原始!$A:$A,parasitoid!$A$2,原始!$B:$B,parasitoid!$A6,原始!$F:$F,parasitoid!$A$1,原始!$I:$I,parasitoid!I$2)</f>
        <v>0</v>
      </c>
    </row>
    <row r="7" spans="1:9" ht="16.149999999999999" x14ac:dyDescent="0.3">
      <c r="A7" s="1">
        <v>43600</v>
      </c>
      <c r="B7">
        <f>SUMIFS(原始!$C:$C,原始!$A:$A,parasitoid!$A$2,原始!$B:$B,parasitoid!$A7,原始!$F:$F,parasitoid!$A$1,原始!$I:$I,parasitoid!B$2)</f>
        <v>1</v>
      </c>
      <c r="C7">
        <f>SUMIFS(原始!$C:$C,原始!$A:$A,parasitoid!$A$2,原始!$B:$B,parasitoid!$A7,原始!$F:$F,parasitoid!$A$1,原始!$I:$I,parasitoid!C$2)</f>
        <v>0</v>
      </c>
      <c r="D7">
        <f>SUMIFS(原始!$C:$C,原始!$A:$A,parasitoid!$A$2,原始!$B:$B,parasitoid!$A7,原始!$F:$F,parasitoid!$A$1,原始!$I:$I,parasitoid!D$2)</f>
        <v>0</v>
      </c>
      <c r="E7">
        <f>SUMIFS(原始!$C:$C,原始!$A:$A,parasitoid!$A$2,原始!$B:$B,parasitoid!$A7,原始!$F:$F,parasitoid!$A$1,原始!$I:$I,parasitoid!E$2)</f>
        <v>0</v>
      </c>
      <c r="F7">
        <f>SUMIFS(原始!$C:$C,原始!$A:$A,parasitoid!$A$2,原始!$B:$B,parasitoid!$A7,原始!$F:$F,parasitoid!$A$1,原始!$I:$I,parasitoid!F$2)</f>
        <v>0</v>
      </c>
      <c r="G7">
        <f>SUMIFS(原始!$C:$C,原始!$A:$A,parasitoid!$A$2,原始!$B:$B,parasitoid!$A7,原始!$F:$F,parasitoid!$A$1,原始!$I:$I,parasitoid!G$2)</f>
        <v>0</v>
      </c>
      <c r="H7">
        <f>SUMIFS(原始!$C:$C,原始!$A:$A,parasitoid!$A$2,原始!$B:$B,parasitoid!$A7,原始!$F:$F,parasitoid!$A$1,原始!$I:$I,parasitoid!H$2)</f>
        <v>0</v>
      </c>
      <c r="I7">
        <f>SUMIFS(原始!$C:$C,原始!$A:$A,parasitoid!$A$2,原始!$B:$B,parasitoid!$A7,原始!$F:$F,parasitoid!$A$1,原始!$I:$I,parasitoid!I$2)</f>
        <v>0</v>
      </c>
    </row>
    <row r="8" spans="1:9" ht="16.149999999999999" x14ac:dyDescent="0.3">
      <c r="A8" s="1">
        <v>43616</v>
      </c>
      <c r="B8">
        <f>SUMIFS(原始!$C:$C,原始!$A:$A,parasitoid!$A$2,原始!$B:$B,parasitoid!$A8,原始!$F:$F,parasitoid!$A$1,原始!$I:$I,parasitoid!B$2)</f>
        <v>0</v>
      </c>
      <c r="C8">
        <f>SUMIFS(原始!$C:$C,原始!$A:$A,parasitoid!$A$2,原始!$B:$B,parasitoid!$A8,原始!$F:$F,parasitoid!$A$1,原始!$I:$I,parasitoid!C$2)</f>
        <v>0</v>
      </c>
      <c r="D8">
        <f>SUMIFS(原始!$C:$C,原始!$A:$A,parasitoid!$A$2,原始!$B:$B,parasitoid!$A8,原始!$F:$F,parasitoid!$A$1,原始!$I:$I,parasitoid!D$2)</f>
        <v>0</v>
      </c>
      <c r="E8">
        <f>SUMIFS(原始!$C:$C,原始!$A:$A,parasitoid!$A$2,原始!$B:$B,parasitoid!$A8,原始!$F:$F,parasitoid!$A$1,原始!$I:$I,parasitoid!E$2)</f>
        <v>0</v>
      </c>
      <c r="F8">
        <f>SUMIFS(原始!$C:$C,原始!$A:$A,parasitoid!$A$2,原始!$B:$B,parasitoid!$A8,原始!$F:$F,parasitoid!$A$1,原始!$I:$I,parasitoid!F$2)</f>
        <v>0</v>
      </c>
      <c r="G8">
        <f>SUMIFS(原始!$C:$C,原始!$A:$A,parasitoid!$A$2,原始!$B:$B,parasitoid!$A8,原始!$F:$F,parasitoid!$A$1,原始!$I:$I,parasitoid!G$2)</f>
        <v>1</v>
      </c>
      <c r="H8">
        <f>SUMIFS(原始!$C:$C,原始!$A:$A,parasitoid!$A$2,原始!$B:$B,parasitoid!$A8,原始!$F:$F,parasitoid!$A$1,原始!$I:$I,parasitoid!H$2)</f>
        <v>0</v>
      </c>
      <c r="I8">
        <f>SUMIFS(原始!$C:$C,原始!$A:$A,parasitoid!$A$2,原始!$B:$B,parasitoid!$A8,原始!$F:$F,parasitoid!$A$1,原始!$I:$I,parasitoid!I$2)</f>
        <v>0</v>
      </c>
    </row>
    <row r="9" spans="1:9" ht="16.149999999999999" x14ac:dyDescent="0.3">
      <c r="A9" s="1">
        <v>43633</v>
      </c>
      <c r="B9">
        <f>SUMIFS(原始!$C:$C,原始!$A:$A,parasitoid!$A$2,原始!$B:$B,parasitoid!$A9,原始!$F:$F,parasitoid!$A$1,原始!$I:$I,parasitoid!B$2)</f>
        <v>3</v>
      </c>
      <c r="C9">
        <f>SUMIFS(原始!$C:$C,原始!$A:$A,parasitoid!$A$2,原始!$B:$B,parasitoid!$A9,原始!$F:$F,parasitoid!$A$1,原始!$I:$I,parasitoid!C$2)</f>
        <v>0</v>
      </c>
      <c r="D9">
        <f>SUMIFS(原始!$C:$C,原始!$A:$A,parasitoid!$A$2,原始!$B:$B,parasitoid!$A9,原始!$F:$F,parasitoid!$A$1,原始!$I:$I,parasitoid!D$2)</f>
        <v>1</v>
      </c>
      <c r="E9">
        <f>SUMIFS(原始!$C:$C,原始!$A:$A,parasitoid!$A$2,原始!$B:$B,parasitoid!$A9,原始!$F:$F,parasitoid!$A$1,原始!$I:$I,parasitoid!E$2)</f>
        <v>1</v>
      </c>
      <c r="F9">
        <f>SUMIFS(原始!$C:$C,原始!$A:$A,parasitoid!$A$2,原始!$B:$B,parasitoid!$A9,原始!$F:$F,parasitoid!$A$1,原始!$I:$I,parasitoid!F$2)</f>
        <v>0</v>
      </c>
      <c r="G9">
        <f>SUMIFS(原始!$C:$C,原始!$A:$A,parasitoid!$A$2,原始!$B:$B,parasitoid!$A9,原始!$F:$F,parasitoid!$A$1,原始!$I:$I,parasitoid!G$2)</f>
        <v>2</v>
      </c>
      <c r="H9">
        <f>SUMIFS(原始!$C:$C,原始!$A:$A,parasitoid!$A$2,原始!$B:$B,parasitoid!$A9,原始!$F:$F,parasitoid!$A$1,原始!$I:$I,parasitoid!H$2)</f>
        <v>0</v>
      </c>
      <c r="I9">
        <f>SUMIFS(原始!$C:$C,原始!$A:$A,parasitoid!$A$2,原始!$B:$B,parasitoid!$A9,原始!$F:$F,parasitoid!$A$1,原始!$I:$I,parasitoid!I$2)</f>
        <v>0</v>
      </c>
    </row>
    <row r="10" spans="1:9" ht="16.149999999999999" x14ac:dyDescent="0.3">
      <c r="A10" s="1">
        <v>43642</v>
      </c>
      <c r="B10">
        <f>SUMIFS(原始!$C:$C,原始!$A:$A,parasitoid!$A$2,原始!$B:$B,parasitoid!$A10,原始!$F:$F,parasitoid!$A$1,原始!$I:$I,parasitoid!B$2)</f>
        <v>0</v>
      </c>
      <c r="C10">
        <f>SUMIFS(原始!$C:$C,原始!$A:$A,parasitoid!$A$2,原始!$B:$B,parasitoid!$A10,原始!$F:$F,parasitoid!$A$1,原始!$I:$I,parasitoid!C$2)</f>
        <v>0</v>
      </c>
      <c r="D10">
        <f>SUMIFS(原始!$C:$C,原始!$A:$A,parasitoid!$A$2,原始!$B:$B,parasitoid!$A10,原始!$F:$F,parasitoid!$A$1,原始!$I:$I,parasitoid!D$2)</f>
        <v>0</v>
      </c>
      <c r="E10">
        <f>SUMIFS(原始!$C:$C,原始!$A:$A,parasitoid!$A$2,原始!$B:$B,parasitoid!$A10,原始!$F:$F,parasitoid!$A$1,原始!$I:$I,parasitoid!E$2)</f>
        <v>0</v>
      </c>
      <c r="F10">
        <f>SUMIFS(原始!$C:$C,原始!$A:$A,parasitoid!$A$2,原始!$B:$B,parasitoid!$A10,原始!$F:$F,parasitoid!$A$1,原始!$I:$I,parasitoid!F$2)</f>
        <v>0</v>
      </c>
      <c r="G10">
        <f>SUMIFS(原始!$C:$C,原始!$A:$A,parasitoid!$A$2,原始!$B:$B,parasitoid!$A10,原始!$F:$F,parasitoid!$A$1,原始!$I:$I,parasitoid!G$2)</f>
        <v>2</v>
      </c>
      <c r="H10">
        <f>SUMIFS(原始!$C:$C,原始!$A:$A,parasitoid!$A$2,原始!$B:$B,parasitoid!$A10,原始!$F:$F,parasitoid!$A$1,原始!$I:$I,parasitoid!H$2)</f>
        <v>0</v>
      </c>
      <c r="I10">
        <f>SUMIFS(原始!$C:$C,原始!$A:$A,parasitoid!$A$2,原始!$B:$B,parasitoid!$A10,原始!$F:$F,parasitoid!$A$1,原始!$I:$I,parasitoid!I$2)</f>
        <v>2</v>
      </c>
    </row>
    <row r="12" spans="1:9" x14ac:dyDescent="0.25">
      <c r="A12" t="s">
        <v>222</v>
      </c>
      <c r="B12" t="s">
        <v>472</v>
      </c>
      <c r="C12" t="s">
        <v>473</v>
      </c>
      <c r="D12" t="s">
        <v>474</v>
      </c>
      <c r="E12" t="s">
        <v>475</v>
      </c>
      <c r="F12" t="s">
        <v>476</v>
      </c>
      <c r="G12" t="s">
        <v>237</v>
      </c>
      <c r="H12" t="s">
        <v>220</v>
      </c>
      <c r="I12" t="s">
        <v>193</v>
      </c>
    </row>
    <row r="13" spans="1:9" ht="16.149999999999999" x14ac:dyDescent="0.3">
      <c r="A13" s="1">
        <v>43537</v>
      </c>
      <c r="B13">
        <f>SUMIFS(原始!$C:$C,原始!$A:$A,parasitoid!$A$12,原始!$B:$B,parasitoid!$A13,原始!$F:$F,parasitoid!$A$1,原始!$I:$I,parasitoid!B$2)</f>
        <v>0</v>
      </c>
      <c r="C13">
        <f>SUMIFS(原始!$C:$C,原始!$A:$A,parasitoid!$A$12,原始!$B:$B,parasitoid!$A13,原始!$F:$F,parasitoid!$A$1,原始!$I:$I,parasitoid!C$2)</f>
        <v>0</v>
      </c>
      <c r="D13">
        <f>SUMIFS(原始!$C:$C,原始!$A:$A,parasitoid!$A$12,原始!$B:$B,parasitoid!$A13,原始!$F:$F,parasitoid!$A$1,原始!$I:$I,parasitoid!D$2)</f>
        <v>0</v>
      </c>
      <c r="E13">
        <f>SUMIFS(原始!$C:$C,原始!$A:$A,parasitoid!$A$12,原始!$B:$B,parasitoid!$A13,原始!$F:$F,parasitoid!$A$1,原始!$I:$I,parasitoid!E$2)</f>
        <v>1</v>
      </c>
      <c r="F13">
        <f>SUMIFS(原始!$C:$C,原始!$A:$A,parasitoid!$A$12,原始!$B:$B,parasitoid!$A13,原始!$F:$F,parasitoid!$A$1,原始!$I:$I,parasitoid!F$2)</f>
        <v>0</v>
      </c>
      <c r="G13">
        <f>SUMIFS(原始!$C:$C,原始!$A:$A,parasitoid!$A$12,原始!$B:$B,parasitoid!$A13,原始!$F:$F,parasitoid!$A$1,原始!$I:$I,parasitoid!G$2)</f>
        <v>0</v>
      </c>
      <c r="H13">
        <f>SUMIFS(原始!$C:$C,原始!$A:$A,parasitoid!$A$12,原始!$B:$B,parasitoid!$A13,原始!$F:$F,parasitoid!$A$1,原始!$I:$I,parasitoid!H$2)</f>
        <v>0</v>
      </c>
      <c r="I13">
        <f>SUMIFS(原始!$C:$C,原始!$A:$A,parasitoid!$A$12,原始!$B:$B,parasitoid!$A13,原始!$F:$F,parasitoid!$A$1,原始!$I:$I,parasitoid!I$2)</f>
        <v>0</v>
      </c>
    </row>
    <row r="14" spans="1:9" ht="16.149999999999999" x14ac:dyDescent="0.3">
      <c r="A14" s="1">
        <v>43551</v>
      </c>
      <c r="B14">
        <f>SUMIFS(原始!$C:$C,原始!$A:$A,parasitoid!$A$12,原始!$B:$B,parasitoid!$A14,原始!$F:$F,parasitoid!$A$1,原始!$I:$I,parasitoid!B$2)</f>
        <v>0</v>
      </c>
      <c r="C14">
        <f>SUMIFS(原始!$C:$C,原始!$A:$A,parasitoid!$A$12,原始!$B:$B,parasitoid!$A14,原始!$F:$F,parasitoid!$A$1,原始!$I:$I,parasitoid!C$2)</f>
        <v>0</v>
      </c>
      <c r="D14">
        <f>SUMIFS(原始!$C:$C,原始!$A:$A,parasitoid!$A$12,原始!$B:$B,parasitoid!$A14,原始!$F:$F,parasitoid!$A$1,原始!$I:$I,parasitoid!D$2)</f>
        <v>0</v>
      </c>
      <c r="E14">
        <f>SUMIFS(原始!$C:$C,原始!$A:$A,parasitoid!$A$12,原始!$B:$B,parasitoid!$A14,原始!$F:$F,parasitoid!$A$1,原始!$I:$I,parasitoid!E$2)</f>
        <v>1</v>
      </c>
      <c r="F14">
        <f>SUMIFS(原始!$C:$C,原始!$A:$A,parasitoid!$A$12,原始!$B:$B,parasitoid!$A14,原始!$F:$F,parasitoid!$A$1,原始!$I:$I,parasitoid!F$2)</f>
        <v>0</v>
      </c>
      <c r="G14">
        <f>SUMIFS(原始!$C:$C,原始!$A:$A,parasitoid!$A$12,原始!$B:$B,parasitoid!$A14,原始!$F:$F,parasitoid!$A$1,原始!$I:$I,parasitoid!G$2)</f>
        <v>0</v>
      </c>
      <c r="H14">
        <f>SUMIFS(原始!$C:$C,原始!$A:$A,parasitoid!$A$12,原始!$B:$B,parasitoid!$A14,原始!$F:$F,parasitoid!$A$1,原始!$I:$I,parasitoid!H$2)</f>
        <v>0</v>
      </c>
      <c r="I14">
        <f>SUMIFS(原始!$C:$C,原始!$A:$A,parasitoid!$A$12,原始!$B:$B,parasitoid!$A14,原始!$F:$F,parasitoid!$A$1,原始!$I:$I,parasitoid!I$2)</f>
        <v>0</v>
      </c>
    </row>
    <row r="15" spans="1:9" ht="16.149999999999999" x14ac:dyDescent="0.3">
      <c r="A15" s="1">
        <v>43565</v>
      </c>
      <c r="B15">
        <f>SUMIFS(原始!$C:$C,原始!$A:$A,parasitoid!$A$12,原始!$B:$B,parasitoid!$A15,原始!$F:$F,parasitoid!$A$1,原始!$I:$I,parasitoid!B$2)</f>
        <v>1</v>
      </c>
      <c r="C15">
        <f>SUMIFS(原始!$C:$C,原始!$A:$A,parasitoid!$A$12,原始!$B:$B,parasitoid!$A15,原始!$F:$F,parasitoid!$A$1,原始!$I:$I,parasitoid!C$2)</f>
        <v>0</v>
      </c>
      <c r="D15">
        <f>SUMIFS(原始!$C:$C,原始!$A:$A,parasitoid!$A$12,原始!$B:$B,parasitoid!$A15,原始!$F:$F,parasitoid!$A$1,原始!$I:$I,parasitoid!D$2)</f>
        <v>0</v>
      </c>
      <c r="E15">
        <f>SUMIFS(原始!$C:$C,原始!$A:$A,parasitoid!$A$12,原始!$B:$B,parasitoid!$A15,原始!$F:$F,parasitoid!$A$1,原始!$I:$I,parasitoid!E$2)</f>
        <v>0</v>
      </c>
      <c r="F15">
        <f>SUMIFS(原始!$C:$C,原始!$A:$A,parasitoid!$A$12,原始!$B:$B,parasitoid!$A15,原始!$F:$F,parasitoid!$A$1,原始!$I:$I,parasitoid!F$2)</f>
        <v>0</v>
      </c>
      <c r="G15">
        <f>SUMIFS(原始!$C:$C,原始!$A:$A,parasitoid!$A$12,原始!$B:$B,parasitoid!$A15,原始!$F:$F,parasitoid!$A$1,原始!$I:$I,parasitoid!G$2)</f>
        <v>0</v>
      </c>
      <c r="H15">
        <f>SUMIFS(原始!$C:$C,原始!$A:$A,parasitoid!$A$12,原始!$B:$B,parasitoid!$A15,原始!$F:$F,parasitoid!$A$1,原始!$I:$I,parasitoid!H$2)</f>
        <v>0</v>
      </c>
      <c r="I15">
        <f>SUMIFS(原始!$C:$C,原始!$A:$A,parasitoid!$A$12,原始!$B:$B,parasitoid!$A15,原始!$F:$F,parasitoid!$A$1,原始!$I:$I,parasitoid!I$2)</f>
        <v>0</v>
      </c>
    </row>
    <row r="16" spans="1:9" ht="16.149999999999999" x14ac:dyDescent="0.3">
      <c r="A16" s="1">
        <v>43579</v>
      </c>
      <c r="B16">
        <f>SUMIFS(原始!$C:$C,原始!$A:$A,parasitoid!$A$12,原始!$B:$B,parasitoid!$A16,原始!$F:$F,parasitoid!$A$1,原始!$I:$I,parasitoid!B$2)</f>
        <v>2</v>
      </c>
      <c r="C16">
        <f>SUMIFS(原始!$C:$C,原始!$A:$A,parasitoid!$A$12,原始!$B:$B,parasitoid!$A16,原始!$F:$F,parasitoid!$A$1,原始!$I:$I,parasitoid!C$2)</f>
        <v>0</v>
      </c>
      <c r="D16">
        <f>SUMIFS(原始!$C:$C,原始!$A:$A,parasitoid!$A$12,原始!$B:$B,parasitoid!$A16,原始!$F:$F,parasitoid!$A$1,原始!$I:$I,parasitoid!D$2)</f>
        <v>0</v>
      </c>
      <c r="E16">
        <f>SUMIFS(原始!$C:$C,原始!$A:$A,parasitoid!$A$12,原始!$B:$B,parasitoid!$A16,原始!$F:$F,parasitoid!$A$1,原始!$I:$I,parasitoid!E$2)</f>
        <v>0</v>
      </c>
      <c r="F16">
        <f>SUMIFS(原始!$C:$C,原始!$A:$A,parasitoid!$A$12,原始!$B:$B,parasitoid!$A16,原始!$F:$F,parasitoid!$A$1,原始!$I:$I,parasitoid!F$2)</f>
        <v>0</v>
      </c>
      <c r="G16">
        <f>SUMIFS(原始!$C:$C,原始!$A:$A,parasitoid!$A$12,原始!$B:$B,parasitoid!$A16,原始!$F:$F,parasitoid!$A$1,原始!$I:$I,parasitoid!G$2)</f>
        <v>0</v>
      </c>
      <c r="H16">
        <f>SUMIFS(原始!$C:$C,原始!$A:$A,parasitoid!$A$12,原始!$B:$B,parasitoid!$A16,原始!$F:$F,parasitoid!$A$1,原始!$I:$I,parasitoid!H$2)</f>
        <v>0</v>
      </c>
      <c r="I16">
        <f>SUMIFS(原始!$C:$C,原始!$A:$A,parasitoid!$A$12,原始!$B:$B,parasitoid!$A16,原始!$F:$F,parasitoid!$A$1,原始!$I:$I,parasitoid!I$2)</f>
        <v>1</v>
      </c>
    </row>
    <row r="17" spans="1:9" ht="16.149999999999999" x14ac:dyDescent="0.3">
      <c r="A17" s="1">
        <v>43600</v>
      </c>
      <c r="B17">
        <f>SUMIFS(原始!$C:$C,原始!$A:$A,parasitoid!$A$12,原始!$B:$B,parasitoid!$A17,原始!$F:$F,parasitoid!$A$1,原始!$I:$I,parasitoid!B$2)</f>
        <v>5</v>
      </c>
      <c r="C17">
        <f>SUMIFS(原始!$C:$C,原始!$A:$A,parasitoid!$A$12,原始!$B:$B,parasitoid!$A17,原始!$F:$F,parasitoid!$A$1,原始!$I:$I,parasitoid!C$2)</f>
        <v>3</v>
      </c>
      <c r="D17">
        <f>SUMIFS(原始!$C:$C,原始!$A:$A,parasitoid!$A$12,原始!$B:$B,parasitoid!$A17,原始!$F:$F,parasitoid!$A$1,原始!$I:$I,parasitoid!D$2)</f>
        <v>2</v>
      </c>
      <c r="E17">
        <f>SUMIFS(原始!$C:$C,原始!$A:$A,parasitoid!$A$12,原始!$B:$B,parasitoid!$A17,原始!$F:$F,parasitoid!$A$1,原始!$I:$I,parasitoid!E$2)</f>
        <v>1</v>
      </c>
      <c r="F17">
        <f>SUMIFS(原始!$C:$C,原始!$A:$A,parasitoid!$A$12,原始!$B:$B,parasitoid!$A17,原始!$F:$F,parasitoid!$A$1,原始!$I:$I,parasitoid!F$2)</f>
        <v>0</v>
      </c>
      <c r="G17">
        <f>SUMIFS(原始!$C:$C,原始!$A:$A,parasitoid!$A$12,原始!$B:$B,parasitoid!$A17,原始!$F:$F,parasitoid!$A$1,原始!$I:$I,parasitoid!G$2)</f>
        <v>1</v>
      </c>
      <c r="H17">
        <f>SUMIFS(原始!$C:$C,原始!$A:$A,parasitoid!$A$12,原始!$B:$B,parasitoid!$A17,原始!$F:$F,parasitoid!$A$1,原始!$I:$I,parasitoid!H$2)</f>
        <v>0</v>
      </c>
      <c r="I17">
        <f>SUMIFS(原始!$C:$C,原始!$A:$A,parasitoid!$A$12,原始!$B:$B,parasitoid!$A17,原始!$F:$F,parasitoid!$A$1,原始!$I:$I,parasitoid!I$2)</f>
        <v>1</v>
      </c>
    </row>
    <row r="18" spans="1:9" ht="16.149999999999999" x14ac:dyDescent="0.3">
      <c r="A18" s="1">
        <v>43616</v>
      </c>
      <c r="B18">
        <f>SUMIFS(原始!$C:$C,原始!$A:$A,parasitoid!$A$12,原始!$B:$B,parasitoid!$A18,原始!$F:$F,parasitoid!$A$1,原始!$I:$I,parasitoid!B$2)</f>
        <v>0</v>
      </c>
      <c r="C18">
        <f>SUMIFS(原始!$C:$C,原始!$A:$A,parasitoid!$A$12,原始!$B:$B,parasitoid!$A18,原始!$F:$F,parasitoid!$A$1,原始!$I:$I,parasitoid!C$2)</f>
        <v>0</v>
      </c>
      <c r="D18">
        <f>SUMIFS(原始!$C:$C,原始!$A:$A,parasitoid!$A$12,原始!$B:$B,parasitoid!$A18,原始!$F:$F,parasitoid!$A$1,原始!$I:$I,parasitoid!D$2)</f>
        <v>0</v>
      </c>
      <c r="E18">
        <f>SUMIFS(原始!$C:$C,原始!$A:$A,parasitoid!$A$12,原始!$B:$B,parasitoid!$A18,原始!$F:$F,parasitoid!$A$1,原始!$I:$I,parasitoid!E$2)</f>
        <v>0</v>
      </c>
      <c r="F18">
        <f>SUMIFS(原始!$C:$C,原始!$A:$A,parasitoid!$A$12,原始!$B:$B,parasitoid!$A18,原始!$F:$F,parasitoid!$A$1,原始!$I:$I,parasitoid!F$2)</f>
        <v>0</v>
      </c>
      <c r="G18">
        <f>SUMIFS(原始!$C:$C,原始!$A:$A,parasitoid!$A$12,原始!$B:$B,parasitoid!$A18,原始!$F:$F,parasitoid!$A$1,原始!$I:$I,parasitoid!G$2)</f>
        <v>0</v>
      </c>
      <c r="H18">
        <f>SUMIFS(原始!$C:$C,原始!$A:$A,parasitoid!$A$12,原始!$B:$B,parasitoid!$A18,原始!$F:$F,parasitoid!$A$1,原始!$I:$I,parasitoid!H$2)</f>
        <v>0</v>
      </c>
      <c r="I18">
        <f>SUMIFS(原始!$C:$C,原始!$A:$A,parasitoid!$A$12,原始!$B:$B,parasitoid!$A18,原始!$F:$F,parasitoid!$A$1,原始!$I:$I,parasitoid!I$2)</f>
        <v>0</v>
      </c>
    </row>
    <row r="19" spans="1:9" ht="16.149999999999999" x14ac:dyDescent="0.3">
      <c r="A19" s="1">
        <v>43633</v>
      </c>
      <c r="B19">
        <f>SUMIFS(原始!$C:$C,原始!$A:$A,parasitoid!$A$12,原始!$B:$B,parasitoid!$A19,原始!$F:$F,parasitoid!$A$1,原始!$I:$I,parasitoid!B$2)</f>
        <v>5</v>
      </c>
      <c r="C19">
        <f>SUMIFS(原始!$C:$C,原始!$A:$A,parasitoid!$A$12,原始!$B:$B,parasitoid!$A19,原始!$F:$F,parasitoid!$A$1,原始!$I:$I,parasitoid!C$2)</f>
        <v>0</v>
      </c>
      <c r="D19">
        <f>SUMIFS(原始!$C:$C,原始!$A:$A,parasitoid!$A$12,原始!$B:$B,parasitoid!$A19,原始!$F:$F,parasitoid!$A$1,原始!$I:$I,parasitoid!D$2)</f>
        <v>1</v>
      </c>
      <c r="E19">
        <f>SUMIFS(原始!$C:$C,原始!$A:$A,parasitoid!$A$12,原始!$B:$B,parasitoid!$A19,原始!$F:$F,parasitoid!$A$1,原始!$I:$I,parasitoid!E$2)</f>
        <v>0</v>
      </c>
      <c r="F19">
        <f>SUMIFS(原始!$C:$C,原始!$A:$A,parasitoid!$A$12,原始!$B:$B,parasitoid!$A19,原始!$F:$F,parasitoid!$A$1,原始!$I:$I,parasitoid!F$2)</f>
        <v>0</v>
      </c>
      <c r="G19">
        <f>SUMIFS(原始!$C:$C,原始!$A:$A,parasitoid!$A$12,原始!$B:$B,parasitoid!$A19,原始!$F:$F,parasitoid!$A$1,原始!$I:$I,parasitoid!G$2)</f>
        <v>0</v>
      </c>
      <c r="H19">
        <f>SUMIFS(原始!$C:$C,原始!$A:$A,parasitoid!$A$12,原始!$B:$B,parasitoid!$A19,原始!$F:$F,parasitoid!$A$1,原始!$I:$I,parasitoid!H$2)</f>
        <v>9</v>
      </c>
      <c r="I19">
        <f>SUMIFS(原始!$C:$C,原始!$A:$A,parasitoid!$A$12,原始!$B:$B,parasitoid!$A19,原始!$F:$F,parasitoid!$A$1,原始!$I:$I,parasitoid!I$2)</f>
        <v>2</v>
      </c>
    </row>
    <row r="20" spans="1:9" ht="16.149999999999999" x14ac:dyDescent="0.3">
      <c r="A20" s="1">
        <v>43642</v>
      </c>
      <c r="B20">
        <f>SUMIFS(原始!$C:$C,原始!$A:$A,parasitoid!$A$12,原始!$B:$B,parasitoid!$A20,原始!$F:$F,parasitoid!$A$1,原始!$I:$I,parasitoid!B$2)</f>
        <v>0</v>
      </c>
      <c r="C20">
        <f>SUMIFS(原始!$C:$C,原始!$A:$A,parasitoid!$A$12,原始!$B:$B,parasitoid!$A20,原始!$F:$F,parasitoid!$A$1,原始!$I:$I,parasitoid!C$2)</f>
        <v>0</v>
      </c>
      <c r="D20">
        <f>SUMIFS(原始!$C:$C,原始!$A:$A,parasitoid!$A$12,原始!$B:$B,parasitoid!$A20,原始!$F:$F,parasitoid!$A$1,原始!$I:$I,parasitoid!D$2)</f>
        <v>0</v>
      </c>
      <c r="E20">
        <f>SUMIFS(原始!$C:$C,原始!$A:$A,parasitoid!$A$12,原始!$B:$B,parasitoid!$A20,原始!$F:$F,parasitoid!$A$1,原始!$I:$I,parasitoid!E$2)</f>
        <v>0</v>
      </c>
      <c r="F20">
        <f>SUMIFS(原始!$C:$C,原始!$A:$A,parasitoid!$A$12,原始!$B:$B,parasitoid!$A20,原始!$F:$F,parasitoid!$A$1,原始!$I:$I,parasitoid!F$2)</f>
        <v>0</v>
      </c>
      <c r="G20">
        <f>SUMIFS(原始!$C:$C,原始!$A:$A,parasitoid!$A$12,原始!$B:$B,parasitoid!$A20,原始!$F:$F,parasitoid!$A$1,原始!$I:$I,parasitoid!G$2)</f>
        <v>1</v>
      </c>
      <c r="H20">
        <f>SUMIFS(原始!$C:$C,原始!$A:$A,parasitoid!$A$12,原始!$B:$B,parasitoid!$A20,原始!$F:$F,parasitoid!$A$1,原始!$I:$I,parasitoid!H$2)</f>
        <v>2</v>
      </c>
      <c r="I20">
        <f>SUMIFS(原始!$C:$C,原始!$A:$A,parasitoid!$A$12,原始!$B:$B,parasitoid!$A20,原始!$F:$F,parasitoid!$A$1,原始!$I:$I,parasitoid!I$2)</f>
        <v>0</v>
      </c>
    </row>
    <row r="22" spans="1:9" x14ac:dyDescent="0.25">
      <c r="A22" t="s">
        <v>446</v>
      </c>
      <c r="B22" t="s">
        <v>472</v>
      </c>
      <c r="C22" t="s">
        <v>473</v>
      </c>
      <c r="D22" t="s">
        <v>474</v>
      </c>
      <c r="E22" t="s">
        <v>475</v>
      </c>
      <c r="F22" t="s">
        <v>476</v>
      </c>
      <c r="G22" t="s">
        <v>237</v>
      </c>
      <c r="H22" t="s">
        <v>220</v>
      </c>
      <c r="I22" t="s">
        <v>193</v>
      </c>
    </row>
    <row r="23" spans="1:9" ht="16.149999999999999" x14ac:dyDescent="0.3">
      <c r="A23" s="11">
        <v>43537</v>
      </c>
      <c r="B23">
        <f>SUMIFS(原始!$C:$C,原始!$A:$A,parasitoid!$A$22,原始!$B:$B,parasitoid!$A23,原始!$F:$F,parasitoid!$A$1,原始!$I:$I,parasitoid!B$2)</f>
        <v>0</v>
      </c>
      <c r="C23">
        <f>SUMIFS(原始!$C:$C,原始!$A:$A,parasitoid!$A$22,原始!$B:$B,parasitoid!$A23,原始!$F:$F,parasitoid!$A$1,原始!$I:$I,parasitoid!C$2)</f>
        <v>0</v>
      </c>
      <c r="D23">
        <f>SUMIFS(原始!$C:$C,原始!$A:$A,parasitoid!$A$22,原始!$B:$B,parasitoid!$A23,原始!$F:$F,parasitoid!$A$1,原始!$I:$I,parasitoid!D$2)</f>
        <v>0</v>
      </c>
      <c r="E23">
        <f>SUMIFS(原始!$C:$C,原始!$A:$A,parasitoid!$A$22,原始!$B:$B,parasitoid!$A23,原始!$F:$F,parasitoid!$A$1,原始!$I:$I,parasitoid!E$2)</f>
        <v>0</v>
      </c>
      <c r="F23">
        <f>SUMIFS(原始!$C:$C,原始!$A:$A,parasitoid!$A$22,原始!$B:$B,parasitoid!$A23,原始!$F:$F,parasitoid!$A$1,原始!$I:$I,parasitoid!F$2)</f>
        <v>0</v>
      </c>
      <c r="G23">
        <f>SUMIFS(原始!$C:$C,原始!$A:$A,parasitoid!$A$22,原始!$B:$B,parasitoid!$A23,原始!$F:$F,parasitoid!$A$1,原始!$I:$I,parasitoid!G$2)</f>
        <v>0</v>
      </c>
      <c r="H23">
        <f>SUMIFS(原始!$C:$C,原始!$A:$A,parasitoid!$A$22,原始!$B:$B,parasitoid!$A23,原始!$F:$F,parasitoid!$A$1,原始!$I:$I,parasitoid!H$2)</f>
        <v>0</v>
      </c>
      <c r="I23">
        <f>SUMIFS(原始!$C:$C,原始!$A:$A,parasitoid!$A$22,原始!$B:$B,parasitoid!$A23,原始!$F:$F,parasitoid!$A$1,原始!$I:$I,parasitoid!I$2)</f>
        <v>0</v>
      </c>
    </row>
    <row r="24" spans="1:9" ht="16.149999999999999" x14ac:dyDescent="0.3">
      <c r="A24" s="11">
        <v>43551</v>
      </c>
      <c r="B24">
        <f>SUMIFS(原始!$C:$C,原始!$A:$A,parasitoid!$A$22,原始!$B:$B,parasitoid!$A24,原始!$F:$F,parasitoid!$A$1,原始!$I:$I,parasitoid!B$2)</f>
        <v>0</v>
      </c>
      <c r="C24">
        <f>SUMIFS(原始!$C:$C,原始!$A:$A,parasitoid!$A$22,原始!$B:$B,parasitoid!$A24,原始!$F:$F,parasitoid!$A$1,原始!$I:$I,parasitoid!C$2)</f>
        <v>0</v>
      </c>
      <c r="D24">
        <f>SUMIFS(原始!$C:$C,原始!$A:$A,parasitoid!$A$22,原始!$B:$B,parasitoid!$A24,原始!$F:$F,parasitoid!$A$1,原始!$I:$I,parasitoid!D$2)</f>
        <v>0</v>
      </c>
      <c r="E24">
        <f>SUMIFS(原始!$C:$C,原始!$A:$A,parasitoid!$A$22,原始!$B:$B,parasitoid!$A24,原始!$F:$F,parasitoid!$A$1,原始!$I:$I,parasitoid!E$2)</f>
        <v>0</v>
      </c>
      <c r="F24">
        <f>SUMIFS(原始!$C:$C,原始!$A:$A,parasitoid!$A$22,原始!$B:$B,parasitoid!$A24,原始!$F:$F,parasitoid!$A$1,原始!$I:$I,parasitoid!F$2)</f>
        <v>0</v>
      </c>
      <c r="G24">
        <f>SUMIFS(原始!$C:$C,原始!$A:$A,parasitoid!$A$22,原始!$B:$B,parasitoid!$A24,原始!$F:$F,parasitoid!$A$1,原始!$I:$I,parasitoid!G$2)</f>
        <v>0</v>
      </c>
      <c r="H24">
        <f>SUMIFS(原始!$C:$C,原始!$A:$A,parasitoid!$A$22,原始!$B:$B,parasitoid!$A24,原始!$F:$F,parasitoid!$A$1,原始!$I:$I,parasitoid!H$2)</f>
        <v>0</v>
      </c>
      <c r="I24">
        <f>SUMIFS(原始!$C:$C,原始!$A:$A,parasitoid!$A$22,原始!$B:$B,parasitoid!$A24,原始!$F:$F,parasitoid!$A$1,原始!$I:$I,parasitoid!I$2)</f>
        <v>0</v>
      </c>
    </row>
    <row r="25" spans="1:9" x14ac:dyDescent="0.25">
      <c r="A25" s="1">
        <v>43565</v>
      </c>
      <c r="B25">
        <f>SUMIFS(原始!$C:$C,原始!$A:$A,parasitoid!$A$22,原始!$B:$B,parasitoid!$A25,原始!$F:$F,parasitoid!$A$1,原始!$I:$I,parasitoid!B$2)</f>
        <v>0</v>
      </c>
      <c r="C25">
        <f>SUMIFS(原始!$C:$C,原始!$A:$A,parasitoid!$A$22,原始!$B:$B,parasitoid!$A25,原始!$F:$F,parasitoid!$A$1,原始!$I:$I,parasitoid!C$2)</f>
        <v>0</v>
      </c>
      <c r="D25">
        <f>SUMIFS(原始!$C:$C,原始!$A:$A,parasitoid!$A$22,原始!$B:$B,parasitoid!$A25,原始!$F:$F,parasitoid!$A$1,原始!$I:$I,parasitoid!D$2)</f>
        <v>0</v>
      </c>
      <c r="E25">
        <f>SUMIFS(原始!$C:$C,原始!$A:$A,parasitoid!$A$22,原始!$B:$B,parasitoid!$A25,原始!$F:$F,parasitoid!$A$1,原始!$I:$I,parasitoid!E$2)</f>
        <v>0</v>
      </c>
      <c r="F25">
        <f>SUMIFS(原始!$C:$C,原始!$A:$A,parasitoid!$A$22,原始!$B:$B,parasitoid!$A25,原始!$F:$F,parasitoid!$A$1,原始!$I:$I,parasitoid!F$2)</f>
        <v>0</v>
      </c>
      <c r="G25">
        <f>SUMIFS(原始!$C:$C,原始!$A:$A,parasitoid!$A$22,原始!$B:$B,parasitoid!$A25,原始!$F:$F,parasitoid!$A$1,原始!$I:$I,parasitoid!G$2)</f>
        <v>0</v>
      </c>
      <c r="H25">
        <f>SUMIFS(原始!$C:$C,原始!$A:$A,parasitoid!$A$22,原始!$B:$B,parasitoid!$A25,原始!$F:$F,parasitoid!$A$1,原始!$I:$I,parasitoid!H$2)</f>
        <v>0</v>
      </c>
      <c r="I25">
        <f>SUMIFS(原始!$C:$C,原始!$A:$A,parasitoid!$A$22,原始!$B:$B,parasitoid!$A25,原始!$F:$F,parasitoid!$A$1,原始!$I:$I,parasitoid!I$2)</f>
        <v>0</v>
      </c>
    </row>
    <row r="26" spans="1:9" x14ac:dyDescent="0.25">
      <c r="A26" s="1">
        <v>43579</v>
      </c>
      <c r="B26">
        <f>SUMIFS(原始!$C:$C,原始!$A:$A,parasitoid!$A$22,原始!$B:$B,parasitoid!$A26,原始!$F:$F,parasitoid!$A$1,原始!$I:$I,parasitoid!B$2)</f>
        <v>0</v>
      </c>
      <c r="C26">
        <f>SUMIFS(原始!$C:$C,原始!$A:$A,parasitoid!$A$22,原始!$B:$B,parasitoid!$A26,原始!$F:$F,parasitoid!$A$1,原始!$I:$I,parasitoid!C$2)</f>
        <v>0</v>
      </c>
      <c r="D26">
        <f>SUMIFS(原始!$C:$C,原始!$A:$A,parasitoid!$A$22,原始!$B:$B,parasitoid!$A26,原始!$F:$F,parasitoid!$A$1,原始!$I:$I,parasitoid!D$2)</f>
        <v>0</v>
      </c>
      <c r="E26">
        <f>SUMIFS(原始!$C:$C,原始!$A:$A,parasitoid!$A$22,原始!$B:$B,parasitoid!$A26,原始!$F:$F,parasitoid!$A$1,原始!$I:$I,parasitoid!E$2)</f>
        <v>1</v>
      </c>
      <c r="F26">
        <f>SUMIFS(原始!$C:$C,原始!$A:$A,parasitoid!$A$22,原始!$B:$B,parasitoid!$A26,原始!$F:$F,parasitoid!$A$1,原始!$I:$I,parasitoid!F$2)</f>
        <v>0</v>
      </c>
      <c r="G26">
        <f>SUMIFS(原始!$C:$C,原始!$A:$A,parasitoid!$A$22,原始!$B:$B,parasitoid!$A26,原始!$F:$F,parasitoid!$A$1,原始!$I:$I,parasitoid!G$2)</f>
        <v>0</v>
      </c>
      <c r="H26">
        <f>SUMIFS(原始!$C:$C,原始!$A:$A,parasitoid!$A$22,原始!$B:$B,parasitoid!$A26,原始!$F:$F,parasitoid!$A$1,原始!$I:$I,parasitoid!H$2)</f>
        <v>0</v>
      </c>
      <c r="I26">
        <f>SUMIFS(原始!$C:$C,原始!$A:$A,parasitoid!$A$22,原始!$B:$B,parasitoid!$A26,原始!$F:$F,parasitoid!$A$1,原始!$I:$I,parasitoid!I$2)</f>
        <v>0</v>
      </c>
    </row>
    <row r="27" spans="1:9" x14ac:dyDescent="0.25">
      <c r="A27" s="1">
        <v>43600</v>
      </c>
      <c r="B27">
        <f>SUMIFS(原始!$C:$C,原始!$A:$A,parasitoid!$A$22,原始!$B:$B,parasitoid!$A27,原始!$F:$F,parasitoid!$A$1,原始!$I:$I,parasitoid!B$2)</f>
        <v>0</v>
      </c>
      <c r="C27">
        <f>SUMIFS(原始!$C:$C,原始!$A:$A,parasitoid!$A$22,原始!$B:$B,parasitoid!$A27,原始!$F:$F,parasitoid!$A$1,原始!$I:$I,parasitoid!C$2)</f>
        <v>1</v>
      </c>
      <c r="D27">
        <f>SUMIFS(原始!$C:$C,原始!$A:$A,parasitoid!$A$22,原始!$B:$B,parasitoid!$A27,原始!$F:$F,parasitoid!$A$1,原始!$I:$I,parasitoid!D$2)</f>
        <v>0</v>
      </c>
      <c r="E27">
        <f>SUMIFS(原始!$C:$C,原始!$A:$A,parasitoid!$A$22,原始!$B:$B,parasitoid!$A27,原始!$F:$F,parasitoid!$A$1,原始!$I:$I,parasitoid!E$2)</f>
        <v>4</v>
      </c>
      <c r="F27">
        <f>SUMIFS(原始!$C:$C,原始!$A:$A,parasitoid!$A$22,原始!$B:$B,parasitoid!$A27,原始!$F:$F,parasitoid!$A$1,原始!$I:$I,parasitoid!F$2)</f>
        <v>0</v>
      </c>
      <c r="G27">
        <f>SUMIFS(原始!$C:$C,原始!$A:$A,parasitoid!$A$22,原始!$B:$B,parasitoid!$A27,原始!$F:$F,parasitoid!$A$1,原始!$I:$I,parasitoid!G$2)</f>
        <v>1</v>
      </c>
      <c r="H27">
        <f>SUMIFS(原始!$C:$C,原始!$A:$A,parasitoid!$A$22,原始!$B:$B,parasitoid!$A27,原始!$F:$F,parasitoid!$A$1,原始!$I:$I,parasitoid!H$2)</f>
        <v>0</v>
      </c>
      <c r="I27">
        <f>SUMIFS(原始!$C:$C,原始!$A:$A,parasitoid!$A$22,原始!$B:$B,parasitoid!$A27,原始!$F:$F,parasitoid!$A$1,原始!$I:$I,parasitoid!I$2)</f>
        <v>0</v>
      </c>
    </row>
    <row r="28" spans="1:9" x14ac:dyDescent="0.25">
      <c r="A28" s="1">
        <v>43616</v>
      </c>
      <c r="B28">
        <f>SUMIFS(原始!$C:$C,原始!$A:$A,parasitoid!$A$22,原始!$B:$B,parasitoid!$A28,原始!$F:$F,parasitoid!$A$1,原始!$I:$I,parasitoid!B$2)</f>
        <v>0</v>
      </c>
      <c r="C28">
        <f>SUMIFS(原始!$C:$C,原始!$A:$A,parasitoid!$A$22,原始!$B:$B,parasitoid!$A28,原始!$F:$F,parasitoid!$A$1,原始!$I:$I,parasitoid!C$2)</f>
        <v>0</v>
      </c>
      <c r="D28">
        <f>SUMIFS(原始!$C:$C,原始!$A:$A,parasitoid!$A$22,原始!$B:$B,parasitoid!$A28,原始!$F:$F,parasitoid!$A$1,原始!$I:$I,parasitoid!D$2)</f>
        <v>2</v>
      </c>
      <c r="E28">
        <f>SUMIFS(原始!$C:$C,原始!$A:$A,parasitoid!$A$22,原始!$B:$B,parasitoid!$A28,原始!$F:$F,parasitoid!$A$1,原始!$I:$I,parasitoid!E$2)</f>
        <v>0</v>
      </c>
      <c r="F28">
        <f>SUMIFS(原始!$C:$C,原始!$A:$A,parasitoid!$A$22,原始!$B:$B,parasitoid!$A28,原始!$F:$F,parasitoid!$A$1,原始!$I:$I,parasitoid!F$2)</f>
        <v>0</v>
      </c>
      <c r="G28">
        <f>SUMIFS(原始!$C:$C,原始!$A:$A,parasitoid!$A$22,原始!$B:$B,parasitoid!$A28,原始!$F:$F,parasitoid!$A$1,原始!$I:$I,parasitoid!G$2)</f>
        <v>0</v>
      </c>
      <c r="H28">
        <f>SUMIFS(原始!$C:$C,原始!$A:$A,parasitoid!$A$22,原始!$B:$B,parasitoid!$A28,原始!$F:$F,parasitoid!$A$1,原始!$I:$I,parasitoid!H$2)</f>
        <v>0</v>
      </c>
      <c r="I28">
        <f>SUMIFS(原始!$C:$C,原始!$A:$A,parasitoid!$A$22,原始!$B:$B,parasitoid!$A28,原始!$F:$F,parasitoid!$A$1,原始!$I:$I,parasitoid!I$2)</f>
        <v>1</v>
      </c>
    </row>
    <row r="29" spans="1:9" x14ac:dyDescent="0.25">
      <c r="A29" s="1">
        <v>43633</v>
      </c>
      <c r="B29">
        <f>SUMIFS(原始!$C:$C,原始!$A:$A,parasitoid!$A$22,原始!$B:$B,parasitoid!$A29,原始!$F:$F,parasitoid!$A$1,原始!$I:$I,parasitoid!B$2)</f>
        <v>0</v>
      </c>
      <c r="C29">
        <f>SUMIFS(原始!$C:$C,原始!$A:$A,parasitoid!$A$22,原始!$B:$B,parasitoid!$A29,原始!$F:$F,parasitoid!$A$1,原始!$I:$I,parasitoid!C$2)</f>
        <v>0</v>
      </c>
      <c r="D29">
        <f>SUMIFS(原始!$C:$C,原始!$A:$A,parasitoid!$A$22,原始!$B:$B,parasitoid!$A29,原始!$F:$F,parasitoid!$A$1,原始!$I:$I,parasitoid!D$2)</f>
        <v>0</v>
      </c>
      <c r="E29">
        <f>SUMIFS(原始!$C:$C,原始!$A:$A,parasitoid!$A$22,原始!$B:$B,parasitoid!$A29,原始!$F:$F,parasitoid!$A$1,原始!$I:$I,parasitoid!E$2)</f>
        <v>0</v>
      </c>
      <c r="F29">
        <f>SUMIFS(原始!$C:$C,原始!$A:$A,parasitoid!$A$22,原始!$B:$B,parasitoid!$A29,原始!$F:$F,parasitoid!$A$1,原始!$I:$I,parasitoid!F$2)</f>
        <v>0</v>
      </c>
      <c r="G29">
        <f>SUMIFS(原始!$C:$C,原始!$A:$A,parasitoid!$A$22,原始!$B:$B,parasitoid!$A29,原始!$F:$F,parasitoid!$A$1,原始!$I:$I,parasitoid!G$2)</f>
        <v>0</v>
      </c>
      <c r="H29">
        <f>SUMIFS(原始!$C:$C,原始!$A:$A,parasitoid!$A$22,原始!$B:$B,parasitoid!$A29,原始!$F:$F,parasitoid!$A$1,原始!$I:$I,parasitoid!H$2)</f>
        <v>1</v>
      </c>
      <c r="I29">
        <f>SUMIFS(原始!$C:$C,原始!$A:$A,parasitoid!$A$22,原始!$B:$B,parasitoid!$A29,原始!$F:$F,parasitoid!$A$1,原始!$I:$I,parasitoid!I$2)</f>
        <v>0</v>
      </c>
    </row>
    <row r="30" spans="1:9" x14ac:dyDescent="0.25">
      <c r="A30" s="1">
        <v>43642</v>
      </c>
      <c r="B30">
        <f>SUMIFS(原始!$C:$C,原始!$A:$A,parasitoid!$A$22,原始!$B:$B,parasitoid!$A30,原始!$F:$F,parasitoid!$A$1,原始!$I:$I,parasitoid!B$2)</f>
        <v>1</v>
      </c>
      <c r="C30">
        <f>SUMIFS(原始!$C:$C,原始!$A:$A,parasitoid!$A$22,原始!$B:$B,parasitoid!$A30,原始!$F:$F,parasitoid!$A$1,原始!$I:$I,parasitoid!C$2)</f>
        <v>0</v>
      </c>
      <c r="D30">
        <f>SUMIFS(原始!$C:$C,原始!$A:$A,parasitoid!$A$22,原始!$B:$B,parasitoid!$A30,原始!$F:$F,parasitoid!$A$1,原始!$I:$I,parasitoid!D$2)</f>
        <v>1</v>
      </c>
      <c r="E30">
        <f>SUMIFS(原始!$C:$C,原始!$A:$A,parasitoid!$A$22,原始!$B:$B,parasitoid!$A30,原始!$F:$F,parasitoid!$A$1,原始!$I:$I,parasitoid!E$2)</f>
        <v>1</v>
      </c>
      <c r="F30">
        <f>SUMIFS(原始!$C:$C,原始!$A:$A,parasitoid!$A$22,原始!$B:$B,parasitoid!$A30,原始!$F:$F,parasitoid!$A$1,原始!$I:$I,parasitoid!F$2)</f>
        <v>0</v>
      </c>
      <c r="G30">
        <f>SUMIFS(原始!$C:$C,原始!$A:$A,parasitoid!$A$22,原始!$B:$B,parasitoid!$A30,原始!$F:$F,parasitoid!$A$1,原始!$I:$I,parasitoid!G$2)</f>
        <v>0</v>
      </c>
      <c r="H30">
        <f>SUMIFS(原始!$C:$C,原始!$A:$A,parasitoid!$A$22,原始!$B:$B,parasitoid!$A30,原始!$F:$F,parasitoid!$A$1,原始!$I:$I,parasitoid!H$2)</f>
        <v>2</v>
      </c>
      <c r="I30">
        <f>SUMIFS(原始!$C:$C,原始!$A:$A,parasitoid!$A$22,原始!$B:$B,parasitoid!$A30,原始!$F:$F,parasitoid!$A$1,原始!$I:$I,parasitoid!I$2)</f>
        <v>0</v>
      </c>
    </row>
    <row r="32" spans="1:9" x14ac:dyDescent="0.25">
      <c r="A32" t="s">
        <v>448</v>
      </c>
      <c r="B32" t="s">
        <v>472</v>
      </c>
      <c r="C32" t="s">
        <v>473</v>
      </c>
      <c r="D32" t="s">
        <v>474</v>
      </c>
      <c r="E32" t="s">
        <v>475</v>
      </c>
      <c r="F32" t="s">
        <v>476</v>
      </c>
      <c r="G32" t="s">
        <v>237</v>
      </c>
      <c r="H32" t="s">
        <v>220</v>
      </c>
      <c r="I32" t="s">
        <v>193</v>
      </c>
    </row>
    <row r="33" spans="1:9" x14ac:dyDescent="0.25">
      <c r="A33" s="11">
        <v>43537</v>
      </c>
      <c r="B33">
        <f>SUMIFS(原始!$C:$C,原始!$A:$A,parasitoid!$A$32,原始!$B:$B,parasitoid!$A33,原始!$F:$F,parasitoid!$A$1,原始!$I:$I,parasitoid!B$2)</f>
        <v>0</v>
      </c>
      <c r="C33">
        <f>SUMIFS(原始!$C:$C,原始!$A:$A,parasitoid!$A$32,原始!$B:$B,parasitoid!$A33,原始!$F:$F,parasitoid!$A$1,原始!$I:$I,parasitoid!C$2)</f>
        <v>0</v>
      </c>
      <c r="D33">
        <f>SUMIFS(原始!$C:$C,原始!$A:$A,parasitoid!$A$32,原始!$B:$B,parasitoid!$A33,原始!$F:$F,parasitoid!$A$1,原始!$I:$I,parasitoid!D$2)</f>
        <v>0</v>
      </c>
      <c r="E33">
        <f>SUMIFS(原始!$C:$C,原始!$A:$A,parasitoid!$A$32,原始!$B:$B,parasitoid!$A33,原始!$F:$F,parasitoid!$A$1,原始!$I:$I,parasitoid!E$2)</f>
        <v>0</v>
      </c>
      <c r="F33">
        <f>SUMIFS(原始!$C:$C,原始!$A:$A,parasitoid!$A$32,原始!$B:$B,parasitoid!$A33,原始!$F:$F,parasitoid!$A$1,原始!$I:$I,parasitoid!F$2)</f>
        <v>0</v>
      </c>
      <c r="G33">
        <f>SUMIFS(原始!$C:$C,原始!$A:$A,parasitoid!$A$32,原始!$B:$B,parasitoid!$A33,原始!$F:$F,parasitoid!$A$1,原始!$I:$I,parasitoid!G$2)</f>
        <v>0</v>
      </c>
      <c r="H33">
        <f>SUMIFS(原始!$C:$C,原始!$A:$A,parasitoid!$A$32,原始!$B:$B,parasitoid!$A33,原始!$F:$F,parasitoid!$A$1,原始!$I:$I,parasitoid!H$2)</f>
        <v>0</v>
      </c>
      <c r="I33">
        <f>SUMIFS(原始!$C:$C,原始!$A:$A,parasitoid!$A$32,原始!$B:$B,parasitoid!$A33,原始!$F:$F,parasitoid!$A$1,原始!$I:$I,parasitoid!I$2)</f>
        <v>0</v>
      </c>
    </row>
    <row r="34" spans="1:9" x14ac:dyDescent="0.25">
      <c r="A34" s="1">
        <v>43551</v>
      </c>
      <c r="B34">
        <f>SUMIFS(原始!$C:$C,原始!$A:$A,parasitoid!$A$32,原始!$B:$B,parasitoid!$A34,原始!$F:$F,parasitoid!$A$1,原始!$I:$I,parasitoid!B$2)</f>
        <v>0</v>
      </c>
      <c r="C34">
        <f>SUMIFS(原始!$C:$C,原始!$A:$A,parasitoid!$A$32,原始!$B:$B,parasitoid!$A34,原始!$F:$F,parasitoid!$A$1,原始!$I:$I,parasitoid!C$2)</f>
        <v>1</v>
      </c>
      <c r="D34">
        <f>SUMIFS(原始!$C:$C,原始!$A:$A,parasitoid!$A$32,原始!$B:$B,parasitoid!$A34,原始!$F:$F,parasitoid!$A$1,原始!$I:$I,parasitoid!D$2)</f>
        <v>0</v>
      </c>
      <c r="E34">
        <f>SUMIFS(原始!$C:$C,原始!$A:$A,parasitoid!$A$32,原始!$B:$B,parasitoid!$A34,原始!$F:$F,parasitoid!$A$1,原始!$I:$I,parasitoid!E$2)</f>
        <v>0</v>
      </c>
      <c r="F34">
        <f>SUMIFS(原始!$C:$C,原始!$A:$A,parasitoid!$A$32,原始!$B:$B,parasitoid!$A34,原始!$F:$F,parasitoid!$A$1,原始!$I:$I,parasitoid!F$2)</f>
        <v>0</v>
      </c>
      <c r="G34">
        <f>SUMIFS(原始!$C:$C,原始!$A:$A,parasitoid!$A$32,原始!$B:$B,parasitoid!$A34,原始!$F:$F,parasitoid!$A$1,原始!$I:$I,parasitoid!G$2)</f>
        <v>0</v>
      </c>
      <c r="H34">
        <f>SUMIFS(原始!$C:$C,原始!$A:$A,parasitoid!$A$32,原始!$B:$B,parasitoid!$A34,原始!$F:$F,parasitoid!$A$1,原始!$I:$I,parasitoid!H$2)</f>
        <v>0</v>
      </c>
      <c r="I34">
        <f>SUMIFS(原始!$C:$C,原始!$A:$A,parasitoid!$A$32,原始!$B:$B,parasitoid!$A34,原始!$F:$F,parasitoid!$A$1,原始!$I:$I,parasitoid!I$2)</f>
        <v>0</v>
      </c>
    </row>
    <row r="35" spans="1:9" x14ac:dyDescent="0.25">
      <c r="A35" s="1">
        <v>43565</v>
      </c>
      <c r="B35">
        <f>SUMIFS(原始!$C:$C,原始!$A:$A,parasitoid!$A$32,原始!$B:$B,parasitoid!$A35,原始!$F:$F,parasitoid!$A$1,原始!$I:$I,parasitoid!B$2)</f>
        <v>0</v>
      </c>
      <c r="C35">
        <f>SUMIFS(原始!$C:$C,原始!$A:$A,parasitoid!$A$32,原始!$B:$B,parasitoid!$A35,原始!$F:$F,parasitoid!$A$1,原始!$I:$I,parasitoid!C$2)</f>
        <v>0</v>
      </c>
      <c r="D35">
        <f>SUMIFS(原始!$C:$C,原始!$A:$A,parasitoid!$A$32,原始!$B:$B,parasitoid!$A35,原始!$F:$F,parasitoid!$A$1,原始!$I:$I,parasitoid!D$2)</f>
        <v>1</v>
      </c>
      <c r="E35">
        <f>SUMIFS(原始!$C:$C,原始!$A:$A,parasitoid!$A$32,原始!$B:$B,parasitoid!$A35,原始!$F:$F,parasitoid!$A$1,原始!$I:$I,parasitoid!E$2)</f>
        <v>0</v>
      </c>
      <c r="F35">
        <f>SUMIFS(原始!$C:$C,原始!$A:$A,parasitoid!$A$32,原始!$B:$B,parasitoid!$A35,原始!$F:$F,parasitoid!$A$1,原始!$I:$I,parasitoid!F$2)</f>
        <v>0</v>
      </c>
      <c r="G35">
        <f>SUMIFS(原始!$C:$C,原始!$A:$A,parasitoid!$A$32,原始!$B:$B,parasitoid!$A35,原始!$F:$F,parasitoid!$A$1,原始!$I:$I,parasitoid!G$2)</f>
        <v>0</v>
      </c>
      <c r="H35">
        <f>SUMIFS(原始!$C:$C,原始!$A:$A,parasitoid!$A$32,原始!$B:$B,parasitoid!$A35,原始!$F:$F,parasitoid!$A$1,原始!$I:$I,parasitoid!H$2)</f>
        <v>0</v>
      </c>
      <c r="I35">
        <f>SUMIFS(原始!$C:$C,原始!$A:$A,parasitoid!$A$32,原始!$B:$B,parasitoid!$A35,原始!$F:$F,parasitoid!$A$1,原始!$I:$I,parasitoid!I$2)</f>
        <v>0</v>
      </c>
    </row>
    <row r="36" spans="1:9" x14ac:dyDescent="0.25">
      <c r="A36" s="1">
        <v>43579</v>
      </c>
      <c r="B36">
        <f>SUMIFS(原始!$C:$C,原始!$A:$A,parasitoid!$A$32,原始!$B:$B,parasitoid!$A36,原始!$F:$F,parasitoid!$A$1,原始!$I:$I,parasitoid!B$2)</f>
        <v>0</v>
      </c>
      <c r="C36">
        <f>SUMIFS(原始!$C:$C,原始!$A:$A,parasitoid!$A$32,原始!$B:$B,parasitoid!$A36,原始!$F:$F,parasitoid!$A$1,原始!$I:$I,parasitoid!C$2)</f>
        <v>1</v>
      </c>
      <c r="D36">
        <f>SUMIFS(原始!$C:$C,原始!$A:$A,parasitoid!$A$32,原始!$B:$B,parasitoid!$A36,原始!$F:$F,parasitoid!$A$1,原始!$I:$I,parasitoid!D$2)</f>
        <v>0</v>
      </c>
      <c r="E36">
        <f>SUMIFS(原始!$C:$C,原始!$A:$A,parasitoid!$A$32,原始!$B:$B,parasitoid!$A36,原始!$F:$F,parasitoid!$A$1,原始!$I:$I,parasitoid!E$2)</f>
        <v>0</v>
      </c>
      <c r="F36">
        <f>SUMIFS(原始!$C:$C,原始!$A:$A,parasitoid!$A$32,原始!$B:$B,parasitoid!$A36,原始!$F:$F,parasitoid!$A$1,原始!$I:$I,parasitoid!F$2)</f>
        <v>0</v>
      </c>
      <c r="G36">
        <f>SUMIFS(原始!$C:$C,原始!$A:$A,parasitoid!$A$32,原始!$B:$B,parasitoid!$A36,原始!$F:$F,parasitoid!$A$1,原始!$I:$I,parasitoid!G$2)</f>
        <v>1</v>
      </c>
      <c r="H36">
        <f>SUMIFS(原始!$C:$C,原始!$A:$A,parasitoid!$A$32,原始!$B:$B,parasitoid!$A36,原始!$F:$F,parasitoid!$A$1,原始!$I:$I,parasitoid!H$2)</f>
        <v>0</v>
      </c>
      <c r="I36">
        <f>SUMIFS(原始!$C:$C,原始!$A:$A,parasitoid!$A$32,原始!$B:$B,parasitoid!$A36,原始!$F:$F,parasitoid!$A$1,原始!$I:$I,parasitoid!I$2)</f>
        <v>0</v>
      </c>
    </row>
    <row r="37" spans="1:9" x14ac:dyDescent="0.25">
      <c r="A37" s="1">
        <v>43600</v>
      </c>
      <c r="B37">
        <f>SUMIFS(原始!$C:$C,原始!$A:$A,parasitoid!$A$32,原始!$B:$B,parasitoid!$A37,原始!$F:$F,parasitoid!$A$1,原始!$I:$I,parasitoid!B$2)</f>
        <v>0</v>
      </c>
      <c r="C37">
        <f>SUMIFS(原始!$C:$C,原始!$A:$A,parasitoid!$A$32,原始!$B:$B,parasitoid!$A37,原始!$F:$F,parasitoid!$A$1,原始!$I:$I,parasitoid!C$2)</f>
        <v>0</v>
      </c>
      <c r="D37">
        <f>SUMIFS(原始!$C:$C,原始!$A:$A,parasitoid!$A$32,原始!$B:$B,parasitoid!$A37,原始!$F:$F,parasitoid!$A$1,原始!$I:$I,parasitoid!D$2)</f>
        <v>0</v>
      </c>
      <c r="E37">
        <f>SUMIFS(原始!$C:$C,原始!$A:$A,parasitoid!$A$32,原始!$B:$B,parasitoid!$A37,原始!$F:$F,parasitoid!$A$1,原始!$I:$I,parasitoid!E$2)</f>
        <v>0</v>
      </c>
      <c r="F37">
        <f>SUMIFS(原始!$C:$C,原始!$A:$A,parasitoid!$A$32,原始!$B:$B,parasitoid!$A37,原始!$F:$F,parasitoid!$A$1,原始!$I:$I,parasitoid!F$2)</f>
        <v>0</v>
      </c>
      <c r="G37">
        <f>SUMIFS(原始!$C:$C,原始!$A:$A,parasitoid!$A$32,原始!$B:$B,parasitoid!$A37,原始!$F:$F,parasitoid!$A$1,原始!$I:$I,parasitoid!G$2)</f>
        <v>1</v>
      </c>
      <c r="H37">
        <f>SUMIFS(原始!$C:$C,原始!$A:$A,parasitoid!$A$32,原始!$B:$B,parasitoid!$A37,原始!$F:$F,parasitoid!$A$1,原始!$I:$I,parasitoid!H$2)</f>
        <v>0</v>
      </c>
      <c r="I37">
        <f>SUMIFS(原始!$C:$C,原始!$A:$A,parasitoid!$A$32,原始!$B:$B,parasitoid!$A37,原始!$F:$F,parasitoid!$A$1,原始!$I:$I,parasitoid!I$2)</f>
        <v>0</v>
      </c>
    </row>
    <row r="38" spans="1:9" x14ac:dyDescent="0.25">
      <c r="A38" s="1">
        <v>43616</v>
      </c>
      <c r="B38">
        <f>SUMIFS(原始!$C:$C,原始!$A:$A,parasitoid!$A$32,原始!$B:$B,parasitoid!$A38,原始!$F:$F,parasitoid!$A$1,原始!$I:$I,parasitoid!B$2)</f>
        <v>0</v>
      </c>
      <c r="C38">
        <f>SUMIFS(原始!$C:$C,原始!$A:$A,parasitoid!$A$32,原始!$B:$B,parasitoid!$A38,原始!$F:$F,parasitoid!$A$1,原始!$I:$I,parasitoid!C$2)</f>
        <v>4</v>
      </c>
      <c r="D38">
        <f>SUMIFS(原始!$C:$C,原始!$A:$A,parasitoid!$A$32,原始!$B:$B,parasitoid!$A38,原始!$F:$F,parasitoid!$A$1,原始!$I:$I,parasitoid!D$2)</f>
        <v>0</v>
      </c>
      <c r="E38">
        <f>SUMIFS(原始!$C:$C,原始!$A:$A,parasitoid!$A$32,原始!$B:$B,parasitoid!$A38,原始!$F:$F,parasitoid!$A$1,原始!$I:$I,parasitoid!E$2)</f>
        <v>3</v>
      </c>
      <c r="F38">
        <f>SUMIFS(原始!$C:$C,原始!$A:$A,parasitoid!$A$32,原始!$B:$B,parasitoid!$A38,原始!$F:$F,parasitoid!$A$1,原始!$I:$I,parasitoid!F$2)</f>
        <v>0</v>
      </c>
      <c r="G38">
        <f>SUMIFS(原始!$C:$C,原始!$A:$A,parasitoid!$A$32,原始!$B:$B,parasitoid!$A38,原始!$F:$F,parasitoid!$A$1,原始!$I:$I,parasitoid!G$2)</f>
        <v>4</v>
      </c>
      <c r="H38">
        <f>SUMIFS(原始!$C:$C,原始!$A:$A,parasitoid!$A$32,原始!$B:$B,parasitoid!$A38,原始!$F:$F,parasitoid!$A$1,原始!$I:$I,parasitoid!H$2)</f>
        <v>0</v>
      </c>
      <c r="I38">
        <f>SUMIFS(原始!$C:$C,原始!$A:$A,parasitoid!$A$32,原始!$B:$B,parasitoid!$A38,原始!$F:$F,parasitoid!$A$1,原始!$I:$I,parasitoid!I$2)</f>
        <v>0</v>
      </c>
    </row>
    <row r="39" spans="1:9" x14ac:dyDescent="0.25">
      <c r="A39" s="1">
        <v>43633</v>
      </c>
      <c r="B39">
        <f>SUMIFS(原始!$C:$C,原始!$A:$A,parasitoid!$A$32,原始!$B:$B,parasitoid!$A39,原始!$F:$F,parasitoid!$A$1,原始!$I:$I,parasitoid!B$2)</f>
        <v>0</v>
      </c>
      <c r="C39">
        <f>SUMIFS(原始!$C:$C,原始!$A:$A,parasitoid!$A$32,原始!$B:$B,parasitoid!$A39,原始!$F:$F,parasitoid!$A$1,原始!$I:$I,parasitoid!C$2)</f>
        <v>0</v>
      </c>
      <c r="D39">
        <f>SUMIFS(原始!$C:$C,原始!$A:$A,parasitoid!$A$32,原始!$B:$B,parasitoid!$A39,原始!$F:$F,parasitoid!$A$1,原始!$I:$I,parasitoid!D$2)</f>
        <v>0</v>
      </c>
      <c r="E39">
        <f>SUMIFS(原始!$C:$C,原始!$A:$A,parasitoid!$A$32,原始!$B:$B,parasitoid!$A39,原始!$F:$F,parasitoid!$A$1,原始!$I:$I,parasitoid!E$2)</f>
        <v>0</v>
      </c>
      <c r="F39">
        <f>SUMIFS(原始!$C:$C,原始!$A:$A,parasitoid!$A$32,原始!$B:$B,parasitoid!$A39,原始!$F:$F,parasitoid!$A$1,原始!$I:$I,parasitoid!F$2)</f>
        <v>0</v>
      </c>
      <c r="G39">
        <f>SUMIFS(原始!$C:$C,原始!$A:$A,parasitoid!$A$32,原始!$B:$B,parasitoid!$A39,原始!$F:$F,parasitoid!$A$1,原始!$I:$I,parasitoid!G$2)</f>
        <v>3</v>
      </c>
      <c r="H39">
        <f>SUMIFS(原始!$C:$C,原始!$A:$A,parasitoid!$A$32,原始!$B:$B,parasitoid!$A39,原始!$F:$F,parasitoid!$A$1,原始!$I:$I,parasitoid!H$2)</f>
        <v>2</v>
      </c>
      <c r="I39">
        <f>SUMIFS(原始!$C:$C,原始!$A:$A,parasitoid!$A$32,原始!$B:$B,parasitoid!$A39,原始!$F:$F,parasitoid!$A$1,原始!$I:$I,parasitoid!I$2)</f>
        <v>5</v>
      </c>
    </row>
    <row r="40" spans="1:9" x14ac:dyDescent="0.25">
      <c r="A40" s="1">
        <v>43642</v>
      </c>
      <c r="B40">
        <f>SUMIFS(原始!$C:$C,原始!$A:$A,parasitoid!$A$32,原始!$B:$B,parasitoid!$A40,原始!$F:$F,parasitoid!$A$1,原始!$I:$I,parasitoid!B$2)</f>
        <v>0</v>
      </c>
      <c r="C40">
        <f>SUMIFS(原始!$C:$C,原始!$A:$A,parasitoid!$A$32,原始!$B:$B,parasitoid!$A40,原始!$F:$F,parasitoid!$A$1,原始!$I:$I,parasitoid!C$2)</f>
        <v>2</v>
      </c>
      <c r="D40">
        <f>SUMIFS(原始!$C:$C,原始!$A:$A,parasitoid!$A$32,原始!$B:$B,parasitoid!$A40,原始!$F:$F,parasitoid!$A$1,原始!$I:$I,parasitoid!D$2)</f>
        <v>0</v>
      </c>
      <c r="E40">
        <f>SUMIFS(原始!$C:$C,原始!$A:$A,parasitoid!$A$32,原始!$B:$B,parasitoid!$A40,原始!$F:$F,parasitoid!$A$1,原始!$I:$I,parasitoid!E$2)</f>
        <v>0</v>
      </c>
      <c r="F40">
        <f>SUMIFS(原始!$C:$C,原始!$A:$A,parasitoid!$A$32,原始!$B:$B,parasitoid!$A40,原始!$F:$F,parasitoid!$A$1,原始!$I:$I,parasitoid!F$2)</f>
        <v>0</v>
      </c>
      <c r="G40">
        <f>SUMIFS(原始!$C:$C,原始!$A:$A,parasitoid!$A$32,原始!$B:$B,parasitoid!$A40,原始!$F:$F,parasitoid!$A$1,原始!$I:$I,parasitoid!G$2)</f>
        <v>0</v>
      </c>
      <c r="H40">
        <f>SUMIFS(原始!$C:$C,原始!$A:$A,parasitoid!$A$32,原始!$B:$B,parasitoid!$A40,原始!$F:$F,parasitoid!$A$1,原始!$I:$I,parasitoid!H$2)</f>
        <v>1</v>
      </c>
      <c r="I40">
        <f>SUMIFS(原始!$C:$C,原始!$A:$A,parasitoid!$A$32,原始!$B:$B,parasitoid!$A40,原始!$F:$F,parasitoid!$A$1,原始!$I:$I,parasitoid!I$2)</f>
        <v>1</v>
      </c>
    </row>
    <row r="42" spans="1:9" x14ac:dyDescent="0.25">
      <c r="A42" t="s">
        <v>449</v>
      </c>
      <c r="B42" t="s">
        <v>472</v>
      </c>
      <c r="C42" t="s">
        <v>473</v>
      </c>
      <c r="D42" t="s">
        <v>474</v>
      </c>
      <c r="E42" t="s">
        <v>475</v>
      </c>
      <c r="F42" t="s">
        <v>476</v>
      </c>
      <c r="G42" t="s">
        <v>237</v>
      </c>
      <c r="H42" t="s">
        <v>220</v>
      </c>
      <c r="I42" t="s">
        <v>193</v>
      </c>
    </row>
    <row r="43" spans="1:9" x14ac:dyDescent="0.25">
      <c r="A43" s="1">
        <v>43537</v>
      </c>
      <c r="B43">
        <f>SUMIFS(原始!$C:$C,原始!$A:$A,parasitoid!$A$42,原始!$B:$B,parasitoid!$A43,原始!$F:$F,parasitoid!$A$1,原始!$I:$I,parasitoid!B$2)</f>
        <v>0</v>
      </c>
      <c r="C43">
        <f>SUMIFS(原始!$C:$C,原始!$A:$A,parasitoid!$A$42,原始!$B:$B,parasitoid!$A43,原始!$F:$F,parasitoid!$A$1,原始!$I:$I,parasitoid!C$2)</f>
        <v>0</v>
      </c>
      <c r="D43">
        <f>SUMIFS(原始!$C:$C,原始!$A:$A,parasitoid!$A$42,原始!$B:$B,parasitoid!$A43,原始!$F:$F,parasitoid!$A$1,原始!$I:$I,parasitoid!D$2)</f>
        <v>0</v>
      </c>
      <c r="E43">
        <f>SUMIFS(原始!$C:$C,原始!$A:$A,parasitoid!$A$42,原始!$B:$B,parasitoid!$A43,原始!$F:$F,parasitoid!$A$1,原始!$I:$I,parasitoid!E$2)</f>
        <v>0</v>
      </c>
      <c r="F43">
        <f>SUMIFS(原始!$C:$C,原始!$A:$A,parasitoid!$A$42,原始!$B:$B,parasitoid!$A43,原始!$F:$F,parasitoid!$A$1,原始!$I:$I,parasitoid!F$2)</f>
        <v>0</v>
      </c>
      <c r="G43">
        <f>SUMIFS(原始!$C:$C,原始!$A:$A,parasitoid!$A$42,原始!$B:$B,parasitoid!$A43,原始!$F:$F,parasitoid!$A$1,原始!$I:$I,parasitoid!G$2)</f>
        <v>0</v>
      </c>
      <c r="H43">
        <f>SUMIFS(原始!$C:$C,原始!$A:$A,parasitoid!$A$42,原始!$B:$B,parasitoid!$A43,原始!$F:$F,parasitoid!$A$1,原始!$I:$I,parasitoid!H$2)</f>
        <v>0</v>
      </c>
      <c r="I43">
        <f>SUMIFS(原始!$C:$C,原始!$A:$A,parasitoid!$A$42,原始!$B:$B,parasitoid!$A43,原始!$F:$F,parasitoid!$A$1,原始!$I:$I,parasitoid!I$2)</f>
        <v>0</v>
      </c>
    </row>
    <row r="44" spans="1:9" x14ac:dyDescent="0.25">
      <c r="A44" s="1">
        <v>43551</v>
      </c>
      <c r="B44">
        <f>SUMIFS(原始!$C:$C,原始!$A:$A,parasitoid!$A$42,原始!$B:$B,parasitoid!$A44,原始!$F:$F,parasitoid!$A$1,原始!$I:$I,parasitoid!B$2)</f>
        <v>1</v>
      </c>
      <c r="C44">
        <f>SUMIFS(原始!$C:$C,原始!$A:$A,parasitoid!$A$42,原始!$B:$B,parasitoid!$A44,原始!$F:$F,parasitoid!$A$1,原始!$I:$I,parasitoid!C$2)</f>
        <v>0</v>
      </c>
      <c r="D44">
        <f>SUMIFS(原始!$C:$C,原始!$A:$A,parasitoid!$A$42,原始!$B:$B,parasitoid!$A44,原始!$F:$F,parasitoid!$A$1,原始!$I:$I,parasitoid!D$2)</f>
        <v>0</v>
      </c>
      <c r="E44">
        <f>SUMIFS(原始!$C:$C,原始!$A:$A,parasitoid!$A$42,原始!$B:$B,parasitoid!$A44,原始!$F:$F,parasitoid!$A$1,原始!$I:$I,parasitoid!E$2)</f>
        <v>0</v>
      </c>
      <c r="F44">
        <f>SUMIFS(原始!$C:$C,原始!$A:$A,parasitoid!$A$42,原始!$B:$B,parasitoid!$A44,原始!$F:$F,parasitoid!$A$1,原始!$I:$I,parasitoid!F$2)</f>
        <v>0</v>
      </c>
      <c r="G44">
        <f>SUMIFS(原始!$C:$C,原始!$A:$A,parasitoid!$A$42,原始!$B:$B,parasitoid!$A44,原始!$F:$F,parasitoid!$A$1,原始!$I:$I,parasitoid!G$2)</f>
        <v>0</v>
      </c>
      <c r="H44">
        <f>SUMIFS(原始!$C:$C,原始!$A:$A,parasitoid!$A$42,原始!$B:$B,parasitoid!$A44,原始!$F:$F,parasitoid!$A$1,原始!$I:$I,parasitoid!H$2)</f>
        <v>0</v>
      </c>
      <c r="I44">
        <f>SUMIFS(原始!$C:$C,原始!$A:$A,parasitoid!$A$42,原始!$B:$B,parasitoid!$A44,原始!$F:$F,parasitoid!$A$1,原始!$I:$I,parasitoid!I$2)</f>
        <v>1</v>
      </c>
    </row>
    <row r="45" spans="1:9" x14ac:dyDescent="0.25">
      <c r="A45" s="1">
        <v>43565</v>
      </c>
      <c r="B45">
        <f>SUMIFS(原始!$C:$C,原始!$A:$A,parasitoid!$A$42,原始!$B:$B,parasitoid!$A45,原始!$F:$F,parasitoid!$A$1,原始!$I:$I,parasitoid!B$2)</f>
        <v>0</v>
      </c>
      <c r="C45">
        <f>SUMIFS(原始!$C:$C,原始!$A:$A,parasitoid!$A$42,原始!$B:$B,parasitoid!$A45,原始!$F:$F,parasitoid!$A$1,原始!$I:$I,parasitoid!C$2)</f>
        <v>0</v>
      </c>
      <c r="D45">
        <f>SUMIFS(原始!$C:$C,原始!$A:$A,parasitoid!$A$42,原始!$B:$B,parasitoid!$A45,原始!$F:$F,parasitoid!$A$1,原始!$I:$I,parasitoid!D$2)</f>
        <v>0</v>
      </c>
      <c r="E45">
        <f>SUMIFS(原始!$C:$C,原始!$A:$A,parasitoid!$A$42,原始!$B:$B,parasitoid!$A45,原始!$F:$F,parasitoid!$A$1,原始!$I:$I,parasitoid!E$2)</f>
        <v>0</v>
      </c>
      <c r="F45">
        <f>SUMIFS(原始!$C:$C,原始!$A:$A,parasitoid!$A$42,原始!$B:$B,parasitoid!$A45,原始!$F:$F,parasitoid!$A$1,原始!$I:$I,parasitoid!F$2)</f>
        <v>0</v>
      </c>
      <c r="G45">
        <f>SUMIFS(原始!$C:$C,原始!$A:$A,parasitoid!$A$42,原始!$B:$B,parasitoid!$A45,原始!$F:$F,parasitoid!$A$1,原始!$I:$I,parasitoid!G$2)</f>
        <v>0</v>
      </c>
      <c r="H45">
        <f>SUMIFS(原始!$C:$C,原始!$A:$A,parasitoid!$A$42,原始!$B:$B,parasitoid!$A45,原始!$F:$F,parasitoid!$A$1,原始!$I:$I,parasitoid!H$2)</f>
        <v>0</v>
      </c>
      <c r="I45">
        <f>SUMIFS(原始!$C:$C,原始!$A:$A,parasitoid!$A$42,原始!$B:$B,parasitoid!$A45,原始!$F:$F,parasitoid!$A$1,原始!$I:$I,parasitoid!I$2)</f>
        <v>0</v>
      </c>
    </row>
    <row r="46" spans="1:9" x14ac:dyDescent="0.25">
      <c r="A46" s="1">
        <v>43579</v>
      </c>
      <c r="B46">
        <f>SUMIFS(原始!$C:$C,原始!$A:$A,parasitoid!$A$42,原始!$B:$B,parasitoid!$A46,原始!$F:$F,parasitoid!$A$1,原始!$I:$I,parasitoid!B$2)</f>
        <v>0</v>
      </c>
      <c r="C46">
        <f>SUMIFS(原始!$C:$C,原始!$A:$A,parasitoid!$A$42,原始!$B:$B,parasitoid!$A46,原始!$F:$F,parasitoid!$A$1,原始!$I:$I,parasitoid!C$2)</f>
        <v>1</v>
      </c>
      <c r="D46">
        <f>SUMIFS(原始!$C:$C,原始!$A:$A,parasitoid!$A$42,原始!$B:$B,parasitoid!$A46,原始!$F:$F,parasitoid!$A$1,原始!$I:$I,parasitoid!D$2)</f>
        <v>1</v>
      </c>
      <c r="E46">
        <f>SUMIFS(原始!$C:$C,原始!$A:$A,parasitoid!$A$42,原始!$B:$B,parasitoid!$A46,原始!$F:$F,parasitoid!$A$1,原始!$I:$I,parasitoid!E$2)</f>
        <v>1</v>
      </c>
      <c r="F46">
        <f>SUMIFS(原始!$C:$C,原始!$A:$A,parasitoid!$A$42,原始!$B:$B,parasitoid!$A46,原始!$F:$F,parasitoid!$A$1,原始!$I:$I,parasitoid!F$2)</f>
        <v>0</v>
      </c>
      <c r="G46">
        <f>SUMIFS(原始!$C:$C,原始!$A:$A,parasitoid!$A$42,原始!$B:$B,parasitoid!$A46,原始!$F:$F,parasitoid!$A$1,原始!$I:$I,parasitoid!G$2)</f>
        <v>0</v>
      </c>
      <c r="H46">
        <f>SUMIFS(原始!$C:$C,原始!$A:$A,parasitoid!$A$42,原始!$B:$B,parasitoid!$A46,原始!$F:$F,parasitoid!$A$1,原始!$I:$I,parasitoid!H$2)</f>
        <v>0</v>
      </c>
      <c r="I46">
        <f>SUMIFS(原始!$C:$C,原始!$A:$A,parasitoid!$A$42,原始!$B:$B,parasitoid!$A46,原始!$F:$F,parasitoid!$A$1,原始!$I:$I,parasitoid!I$2)</f>
        <v>0</v>
      </c>
    </row>
    <row r="47" spans="1:9" x14ac:dyDescent="0.25">
      <c r="A47" s="1">
        <v>43600</v>
      </c>
      <c r="B47">
        <f>SUMIFS(原始!$C:$C,原始!$A:$A,parasitoid!$A$42,原始!$B:$B,parasitoid!$A47,原始!$F:$F,parasitoid!$A$1,原始!$I:$I,parasitoid!B$2)</f>
        <v>0</v>
      </c>
      <c r="C47">
        <f>SUMIFS(原始!$C:$C,原始!$A:$A,parasitoid!$A$42,原始!$B:$B,parasitoid!$A47,原始!$F:$F,parasitoid!$A$1,原始!$I:$I,parasitoid!C$2)</f>
        <v>2</v>
      </c>
      <c r="D47">
        <f>SUMIFS(原始!$C:$C,原始!$A:$A,parasitoid!$A$42,原始!$B:$B,parasitoid!$A47,原始!$F:$F,parasitoid!$A$1,原始!$I:$I,parasitoid!D$2)</f>
        <v>0</v>
      </c>
      <c r="E47">
        <f>SUMIFS(原始!$C:$C,原始!$A:$A,parasitoid!$A$42,原始!$B:$B,parasitoid!$A47,原始!$F:$F,parasitoid!$A$1,原始!$I:$I,parasitoid!E$2)</f>
        <v>0</v>
      </c>
      <c r="F47">
        <f>SUMIFS(原始!$C:$C,原始!$A:$A,parasitoid!$A$42,原始!$B:$B,parasitoid!$A47,原始!$F:$F,parasitoid!$A$1,原始!$I:$I,parasitoid!F$2)</f>
        <v>0</v>
      </c>
      <c r="G47">
        <f>SUMIFS(原始!$C:$C,原始!$A:$A,parasitoid!$A$42,原始!$B:$B,parasitoid!$A47,原始!$F:$F,parasitoid!$A$1,原始!$I:$I,parasitoid!G$2)</f>
        <v>0</v>
      </c>
      <c r="H47">
        <f>SUMIFS(原始!$C:$C,原始!$A:$A,parasitoid!$A$42,原始!$B:$B,parasitoid!$A47,原始!$F:$F,parasitoid!$A$1,原始!$I:$I,parasitoid!H$2)</f>
        <v>2</v>
      </c>
      <c r="I47">
        <f>SUMIFS(原始!$C:$C,原始!$A:$A,parasitoid!$A$42,原始!$B:$B,parasitoid!$A47,原始!$F:$F,parasitoid!$A$1,原始!$I:$I,parasitoid!I$2)</f>
        <v>0</v>
      </c>
    </row>
    <row r="48" spans="1:9" x14ac:dyDescent="0.25">
      <c r="A48" s="1">
        <v>43616</v>
      </c>
      <c r="B48">
        <f>SUMIFS(原始!$C:$C,原始!$A:$A,parasitoid!$A$42,原始!$B:$B,parasitoid!$A48,原始!$F:$F,parasitoid!$A$1,原始!$I:$I,parasitoid!B$2)</f>
        <v>0</v>
      </c>
      <c r="C48">
        <f>SUMIFS(原始!$C:$C,原始!$A:$A,parasitoid!$A$42,原始!$B:$B,parasitoid!$A48,原始!$F:$F,parasitoid!$A$1,原始!$I:$I,parasitoid!C$2)</f>
        <v>0</v>
      </c>
      <c r="D48">
        <f>SUMIFS(原始!$C:$C,原始!$A:$A,parasitoid!$A$42,原始!$B:$B,parasitoid!$A48,原始!$F:$F,parasitoid!$A$1,原始!$I:$I,parasitoid!D$2)</f>
        <v>0</v>
      </c>
      <c r="E48">
        <f>SUMIFS(原始!$C:$C,原始!$A:$A,parasitoid!$A$42,原始!$B:$B,parasitoid!$A48,原始!$F:$F,parasitoid!$A$1,原始!$I:$I,parasitoid!E$2)</f>
        <v>0</v>
      </c>
      <c r="F48">
        <f>SUMIFS(原始!$C:$C,原始!$A:$A,parasitoid!$A$42,原始!$B:$B,parasitoid!$A48,原始!$F:$F,parasitoid!$A$1,原始!$I:$I,parasitoid!F$2)</f>
        <v>0</v>
      </c>
      <c r="G48">
        <f>SUMIFS(原始!$C:$C,原始!$A:$A,parasitoid!$A$42,原始!$B:$B,parasitoid!$A48,原始!$F:$F,parasitoid!$A$1,原始!$I:$I,parasitoid!G$2)</f>
        <v>0</v>
      </c>
      <c r="H48">
        <f>SUMIFS(原始!$C:$C,原始!$A:$A,parasitoid!$A$42,原始!$B:$B,parasitoid!$A48,原始!$F:$F,parasitoid!$A$1,原始!$I:$I,parasitoid!H$2)</f>
        <v>2</v>
      </c>
      <c r="I48">
        <f>SUMIFS(原始!$C:$C,原始!$A:$A,parasitoid!$A$42,原始!$B:$B,parasitoid!$A48,原始!$F:$F,parasitoid!$A$1,原始!$I:$I,parasitoid!I$2)</f>
        <v>0</v>
      </c>
    </row>
    <row r="49" spans="1:9" x14ac:dyDescent="0.25">
      <c r="A49" s="1">
        <v>43633</v>
      </c>
      <c r="B49">
        <f>SUMIFS(原始!$C:$C,原始!$A:$A,parasitoid!$A$42,原始!$B:$B,parasitoid!$A49,原始!$F:$F,parasitoid!$A$1,原始!$I:$I,parasitoid!B$2)</f>
        <v>1</v>
      </c>
      <c r="C49">
        <f>SUMIFS(原始!$C:$C,原始!$A:$A,parasitoid!$A$42,原始!$B:$B,parasitoid!$A49,原始!$F:$F,parasitoid!$A$1,原始!$I:$I,parasitoid!C$2)</f>
        <v>2</v>
      </c>
      <c r="D49">
        <f>SUMIFS(原始!$C:$C,原始!$A:$A,parasitoid!$A$42,原始!$B:$B,parasitoid!$A49,原始!$F:$F,parasitoid!$A$1,原始!$I:$I,parasitoid!D$2)</f>
        <v>0</v>
      </c>
      <c r="E49">
        <f>SUMIFS(原始!$C:$C,原始!$A:$A,parasitoid!$A$42,原始!$B:$B,parasitoid!$A49,原始!$F:$F,parasitoid!$A$1,原始!$I:$I,parasitoid!E$2)</f>
        <v>0</v>
      </c>
      <c r="F49">
        <f>SUMIFS(原始!$C:$C,原始!$A:$A,parasitoid!$A$42,原始!$B:$B,parasitoid!$A49,原始!$F:$F,parasitoid!$A$1,原始!$I:$I,parasitoid!F$2)</f>
        <v>0</v>
      </c>
      <c r="G49">
        <f>SUMIFS(原始!$C:$C,原始!$A:$A,parasitoid!$A$42,原始!$B:$B,parasitoid!$A49,原始!$F:$F,parasitoid!$A$1,原始!$I:$I,parasitoid!G$2)</f>
        <v>0</v>
      </c>
      <c r="H49">
        <f>SUMIFS(原始!$C:$C,原始!$A:$A,parasitoid!$A$42,原始!$B:$B,parasitoid!$A49,原始!$F:$F,parasitoid!$A$1,原始!$I:$I,parasitoid!H$2)</f>
        <v>2</v>
      </c>
      <c r="I49">
        <f>SUMIFS(原始!$C:$C,原始!$A:$A,parasitoid!$A$42,原始!$B:$B,parasitoid!$A49,原始!$F:$F,parasitoid!$A$1,原始!$I:$I,parasitoid!I$2)</f>
        <v>2</v>
      </c>
    </row>
    <row r="50" spans="1:9" x14ac:dyDescent="0.25">
      <c r="A50" s="1">
        <v>43642</v>
      </c>
      <c r="B50">
        <f>SUMIFS(原始!$C:$C,原始!$A:$A,parasitoid!$A$42,原始!$B:$B,parasitoid!$A50,原始!$F:$F,parasitoid!$A$1,原始!$I:$I,parasitoid!B$2)</f>
        <v>0</v>
      </c>
      <c r="C50">
        <f>SUMIFS(原始!$C:$C,原始!$A:$A,parasitoid!$A$42,原始!$B:$B,parasitoid!$A50,原始!$F:$F,parasitoid!$A$1,原始!$I:$I,parasitoid!C$2)</f>
        <v>0</v>
      </c>
      <c r="D50">
        <f>SUMIFS(原始!$C:$C,原始!$A:$A,parasitoid!$A$42,原始!$B:$B,parasitoid!$A50,原始!$F:$F,parasitoid!$A$1,原始!$I:$I,parasitoid!D$2)</f>
        <v>0</v>
      </c>
      <c r="E50">
        <f>SUMIFS(原始!$C:$C,原始!$A:$A,parasitoid!$A$42,原始!$B:$B,parasitoid!$A50,原始!$F:$F,parasitoid!$A$1,原始!$I:$I,parasitoid!E$2)</f>
        <v>0</v>
      </c>
      <c r="F50">
        <f>SUMIFS(原始!$C:$C,原始!$A:$A,parasitoid!$A$42,原始!$B:$B,parasitoid!$A50,原始!$F:$F,parasitoid!$A$1,原始!$I:$I,parasitoid!F$2)</f>
        <v>0</v>
      </c>
      <c r="G50">
        <f>SUMIFS(原始!$C:$C,原始!$A:$A,parasitoid!$A$42,原始!$B:$B,parasitoid!$A50,原始!$F:$F,parasitoid!$A$1,原始!$I:$I,parasitoid!G$2)</f>
        <v>0</v>
      </c>
      <c r="H50">
        <f>SUMIFS(原始!$C:$C,原始!$A:$A,parasitoid!$A$42,原始!$B:$B,parasitoid!$A50,原始!$F:$F,parasitoid!$A$1,原始!$I:$I,parasitoid!H$2)</f>
        <v>2</v>
      </c>
      <c r="I50">
        <f>SUMIFS(原始!$C:$C,原始!$A:$A,parasitoid!$A$42,原始!$B:$B,parasitoid!$A50,原始!$F:$F,parasitoid!$A$1,原始!$I:$I,parasitoid!I$2)</f>
        <v>1</v>
      </c>
    </row>
    <row r="52" spans="1:9" x14ac:dyDescent="0.25">
      <c r="A52" t="s">
        <v>287</v>
      </c>
      <c r="B52" t="s">
        <v>472</v>
      </c>
      <c r="C52" t="s">
        <v>473</v>
      </c>
      <c r="D52" t="s">
        <v>474</v>
      </c>
      <c r="E52" t="s">
        <v>475</v>
      </c>
      <c r="F52" t="s">
        <v>476</v>
      </c>
      <c r="G52" t="s">
        <v>237</v>
      </c>
      <c r="H52" t="s">
        <v>220</v>
      </c>
      <c r="I52" t="s">
        <v>193</v>
      </c>
    </row>
    <row r="53" spans="1:9" x14ac:dyDescent="0.25">
      <c r="A53" s="11">
        <v>43537</v>
      </c>
      <c r="B53">
        <f>SUMIFS(原始!$C:$C,原始!$A:$A,parasitoid!$A$52,原始!$B:$B,parasitoid!$A53,原始!$F:$F,parasitoid!$A$1,原始!$I:$I,parasitoid!B$2)</f>
        <v>0</v>
      </c>
      <c r="C53">
        <f>SUMIFS(原始!$C:$C,原始!$A:$A,parasitoid!$A$52,原始!$B:$B,parasitoid!$A53,原始!$F:$F,parasitoid!$A$1,原始!$I:$I,parasitoid!C$2)</f>
        <v>0</v>
      </c>
      <c r="D53">
        <f>SUMIFS(原始!$C:$C,原始!$A:$A,parasitoid!$A$52,原始!$B:$B,parasitoid!$A53,原始!$F:$F,parasitoid!$A$1,原始!$I:$I,parasitoid!D$2)</f>
        <v>0</v>
      </c>
      <c r="E53">
        <f>SUMIFS(原始!$C:$C,原始!$A:$A,parasitoid!$A$52,原始!$B:$B,parasitoid!$A53,原始!$F:$F,parasitoid!$A$1,原始!$I:$I,parasitoid!E$2)</f>
        <v>0</v>
      </c>
      <c r="F53">
        <f>SUMIFS(原始!$C:$C,原始!$A:$A,parasitoid!$A$52,原始!$B:$B,parasitoid!$A53,原始!$F:$F,parasitoid!$A$1,原始!$I:$I,parasitoid!F$2)</f>
        <v>0</v>
      </c>
      <c r="G53">
        <f>SUMIFS(原始!$C:$C,原始!$A:$A,parasitoid!$A$52,原始!$B:$B,parasitoid!$A53,原始!$F:$F,parasitoid!$A$1,原始!$I:$I,parasitoid!G$2)</f>
        <v>0</v>
      </c>
      <c r="H53">
        <f>SUMIFS(原始!$C:$C,原始!$A:$A,parasitoid!$A$52,原始!$B:$B,parasitoid!$A53,原始!$F:$F,parasitoid!$A$1,原始!$I:$I,parasitoid!H$2)</f>
        <v>0</v>
      </c>
      <c r="I53">
        <f>SUMIFS(原始!$C:$C,原始!$A:$A,parasitoid!$A$52,原始!$B:$B,parasitoid!$A53,原始!$F:$F,parasitoid!$A$1,原始!$I:$I,parasitoid!I$2)</f>
        <v>0</v>
      </c>
    </row>
    <row r="54" spans="1:9" x14ac:dyDescent="0.25">
      <c r="A54" s="1">
        <v>43551</v>
      </c>
      <c r="B54">
        <f>SUMIFS(原始!$C:$C,原始!$A:$A,parasitoid!$A$52,原始!$B:$B,parasitoid!$A54,原始!$F:$F,parasitoid!$A$1,原始!$I:$I,parasitoid!B$2)</f>
        <v>0</v>
      </c>
      <c r="C54">
        <f>SUMIFS(原始!$C:$C,原始!$A:$A,parasitoid!$A$52,原始!$B:$B,parasitoid!$A54,原始!$F:$F,parasitoid!$A$1,原始!$I:$I,parasitoid!C$2)</f>
        <v>0</v>
      </c>
      <c r="D54">
        <f>SUMIFS(原始!$C:$C,原始!$A:$A,parasitoid!$A$52,原始!$B:$B,parasitoid!$A54,原始!$F:$F,parasitoid!$A$1,原始!$I:$I,parasitoid!D$2)</f>
        <v>0</v>
      </c>
      <c r="E54">
        <f>SUMIFS(原始!$C:$C,原始!$A:$A,parasitoid!$A$52,原始!$B:$B,parasitoid!$A54,原始!$F:$F,parasitoid!$A$1,原始!$I:$I,parasitoid!E$2)</f>
        <v>0</v>
      </c>
      <c r="F54">
        <f>SUMIFS(原始!$C:$C,原始!$A:$A,parasitoid!$A$52,原始!$B:$B,parasitoid!$A54,原始!$F:$F,parasitoid!$A$1,原始!$I:$I,parasitoid!F$2)</f>
        <v>0</v>
      </c>
      <c r="G54">
        <f>SUMIFS(原始!$C:$C,原始!$A:$A,parasitoid!$A$52,原始!$B:$B,parasitoid!$A54,原始!$F:$F,parasitoid!$A$1,原始!$I:$I,parasitoid!G$2)</f>
        <v>0</v>
      </c>
      <c r="H54">
        <f>SUMIFS(原始!$C:$C,原始!$A:$A,parasitoid!$A$52,原始!$B:$B,parasitoid!$A54,原始!$F:$F,parasitoid!$A$1,原始!$I:$I,parasitoid!H$2)</f>
        <v>0</v>
      </c>
      <c r="I54">
        <f>SUMIFS(原始!$C:$C,原始!$A:$A,parasitoid!$A$52,原始!$B:$B,parasitoid!$A54,原始!$F:$F,parasitoid!$A$1,原始!$I:$I,parasitoid!I$2)</f>
        <v>0</v>
      </c>
    </row>
    <row r="55" spans="1:9" x14ac:dyDescent="0.25">
      <c r="A55" s="1">
        <v>43565</v>
      </c>
      <c r="B55">
        <f>SUMIFS(原始!$C:$C,原始!$A:$A,parasitoid!$A$52,原始!$B:$B,parasitoid!$A55,原始!$F:$F,parasitoid!$A$1,原始!$I:$I,parasitoid!B$2)</f>
        <v>0</v>
      </c>
      <c r="C55">
        <f>SUMIFS(原始!$C:$C,原始!$A:$A,parasitoid!$A$52,原始!$B:$B,parasitoid!$A55,原始!$F:$F,parasitoid!$A$1,原始!$I:$I,parasitoid!C$2)</f>
        <v>0</v>
      </c>
      <c r="D55">
        <f>SUMIFS(原始!$C:$C,原始!$A:$A,parasitoid!$A$52,原始!$B:$B,parasitoid!$A55,原始!$F:$F,parasitoid!$A$1,原始!$I:$I,parasitoid!D$2)</f>
        <v>0</v>
      </c>
      <c r="E55">
        <f>SUMIFS(原始!$C:$C,原始!$A:$A,parasitoid!$A$52,原始!$B:$B,parasitoid!$A55,原始!$F:$F,parasitoid!$A$1,原始!$I:$I,parasitoid!E$2)</f>
        <v>0</v>
      </c>
      <c r="F55">
        <f>SUMIFS(原始!$C:$C,原始!$A:$A,parasitoid!$A$52,原始!$B:$B,parasitoid!$A55,原始!$F:$F,parasitoid!$A$1,原始!$I:$I,parasitoid!F$2)</f>
        <v>0</v>
      </c>
      <c r="G55">
        <f>SUMIFS(原始!$C:$C,原始!$A:$A,parasitoid!$A$52,原始!$B:$B,parasitoid!$A55,原始!$F:$F,parasitoid!$A$1,原始!$I:$I,parasitoid!G$2)</f>
        <v>0</v>
      </c>
      <c r="H55">
        <f>SUMIFS(原始!$C:$C,原始!$A:$A,parasitoid!$A$52,原始!$B:$B,parasitoid!$A55,原始!$F:$F,parasitoid!$A$1,原始!$I:$I,parasitoid!H$2)</f>
        <v>0</v>
      </c>
      <c r="I55">
        <f>SUMIFS(原始!$C:$C,原始!$A:$A,parasitoid!$A$52,原始!$B:$B,parasitoid!$A55,原始!$F:$F,parasitoid!$A$1,原始!$I:$I,parasitoid!I$2)</f>
        <v>0</v>
      </c>
    </row>
    <row r="56" spans="1:9" x14ac:dyDescent="0.25">
      <c r="A56" s="1">
        <v>43579</v>
      </c>
      <c r="B56">
        <f>SUMIFS(原始!$C:$C,原始!$A:$A,parasitoid!$A$52,原始!$B:$B,parasitoid!$A56,原始!$F:$F,parasitoid!$A$1,原始!$I:$I,parasitoid!B$2)</f>
        <v>0</v>
      </c>
      <c r="C56">
        <f>SUMIFS(原始!$C:$C,原始!$A:$A,parasitoid!$A$52,原始!$B:$B,parasitoid!$A56,原始!$F:$F,parasitoid!$A$1,原始!$I:$I,parasitoid!C$2)</f>
        <v>0</v>
      </c>
      <c r="D56">
        <f>SUMIFS(原始!$C:$C,原始!$A:$A,parasitoid!$A$52,原始!$B:$B,parasitoid!$A56,原始!$F:$F,parasitoid!$A$1,原始!$I:$I,parasitoid!D$2)</f>
        <v>0</v>
      </c>
      <c r="E56">
        <f>SUMIFS(原始!$C:$C,原始!$A:$A,parasitoid!$A$52,原始!$B:$B,parasitoid!$A56,原始!$F:$F,parasitoid!$A$1,原始!$I:$I,parasitoid!E$2)</f>
        <v>0</v>
      </c>
      <c r="F56">
        <f>SUMIFS(原始!$C:$C,原始!$A:$A,parasitoid!$A$52,原始!$B:$B,parasitoid!$A56,原始!$F:$F,parasitoid!$A$1,原始!$I:$I,parasitoid!F$2)</f>
        <v>0</v>
      </c>
      <c r="G56">
        <f>SUMIFS(原始!$C:$C,原始!$A:$A,parasitoid!$A$52,原始!$B:$B,parasitoid!$A56,原始!$F:$F,parasitoid!$A$1,原始!$I:$I,parasitoid!G$2)</f>
        <v>0</v>
      </c>
      <c r="H56">
        <f>SUMIFS(原始!$C:$C,原始!$A:$A,parasitoid!$A$52,原始!$B:$B,parasitoid!$A56,原始!$F:$F,parasitoid!$A$1,原始!$I:$I,parasitoid!H$2)</f>
        <v>0</v>
      </c>
      <c r="I56">
        <f>SUMIFS(原始!$C:$C,原始!$A:$A,parasitoid!$A$52,原始!$B:$B,parasitoid!$A56,原始!$F:$F,parasitoid!$A$1,原始!$I:$I,parasitoid!I$2)</f>
        <v>0</v>
      </c>
    </row>
    <row r="57" spans="1:9" x14ac:dyDescent="0.25">
      <c r="A57" s="1">
        <v>43600</v>
      </c>
      <c r="B57">
        <f>SUMIFS(原始!$C:$C,原始!$A:$A,parasitoid!$A$52,原始!$B:$B,parasitoid!$A57,原始!$F:$F,parasitoid!$A$1,原始!$I:$I,parasitoid!B$2)</f>
        <v>1</v>
      </c>
      <c r="C57">
        <f>SUMIFS(原始!$C:$C,原始!$A:$A,parasitoid!$A$52,原始!$B:$B,parasitoid!$A57,原始!$F:$F,parasitoid!$A$1,原始!$I:$I,parasitoid!C$2)</f>
        <v>0</v>
      </c>
      <c r="D57">
        <f>SUMIFS(原始!$C:$C,原始!$A:$A,parasitoid!$A$52,原始!$B:$B,parasitoid!$A57,原始!$F:$F,parasitoid!$A$1,原始!$I:$I,parasitoid!D$2)</f>
        <v>3</v>
      </c>
      <c r="E57">
        <f>SUMIFS(原始!$C:$C,原始!$A:$A,parasitoid!$A$52,原始!$B:$B,parasitoid!$A57,原始!$F:$F,parasitoid!$A$1,原始!$I:$I,parasitoid!E$2)</f>
        <v>0</v>
      </c>
      <c r="F57">
        <f>SUMIFS(原始!$C:$C,原始!$A:$A,parasitoid!$A$52,原始!$B:$B,parasitoid!$A57,原始!$F:$F,parasitoid!$A$1,原始!$I:$I,parasitoid!F$2)</f>
        <v>0</v>
      </c>
      <c r="G57">
        <f>SUMIFS(原始!$C:$C,原始!$A:$A,parasitoid!$A$52,原始!$B:$B,parasitoid!$A57,原始!$F:$F,parasitoid!$A$1,原始!$I:$I,parasitoid!G$2)</f>
        <v>1</v>
      </c>
      <c r="H57">
        <f>SUMIFS(原始!$C:$C,原始!$A:$A,parasitoid!$A$52,原始!$B:$B,parasitoid!$A57,原始!$F:$F,parasitoid!$A$1,原始!$I:$I,parasitoid!H$2)</f>
        <v>0</v>
      </c>
      <c r="I57">
        <f>SUMIFS(原始!$C:$C,原始!$A:$A,parasitoid!$A$52,原始!$B:$B,parasitoid!$A57,原始!$F:$F,parasitoid!$A$1,原始!$I:$I,parasitoid!I$2)</f>
        <v>0</v>
      </c>
    </row>
    <row r="58" spans="1:9" x14ac:dyDescent="0.25">
      <c r="A58" s="1">
        <v>43616</v>
      </c>
      <c r="B58">
        <f>SUMIFS(原始!$C:$C,原始!$A:$A,parasitoid!$A$52,原始!$B:$B,parasitoid!$A58,原始!$F:$F,parasitoid!$A$1,原始!$I:$I,parasitoid!B$2)</f>
        <v>0</v>
      </c>
      <c r="C58">
        <f>SUMIFS(原始!$C:$C,原始!$A:$A,parasitoid!$A$52,原始!$B:$B,parasitoid!$A58,原始!$F:$F,parasitoid!$A$1,原始!$I:$I,parasitoid!C$2)</f>
        <v>4</v>
      </c>
      <c r="D58">
        <f>SUMIFS(原始!$C:$C,原始!$A:$A,parasitoid!$A$52,原始!$B:$B,parasitoid!$A58,原始!$F:$F,parasitoid!$A$1,原始!$I:$I,parasitoid!D$2)</f>
        <v>1</v>
      </c>
      <c r="E58">
        <f>SUMIFS(原始!$C:$C,原始!$A:$A,parasitoid!$A$52,原始!$B:$B,parasitoid!$A58,原始!$F:$F,parasitoid!$A$1,原始!$I:$I,parasitoid!E$2)</f>
        <v>0</v>
      </c>
      <c r="F58">
        <f>SUMIFS(原始!$C:$C,原始!$A:$A,parasitoid!$A$52,原始!$B:$B,parasitoid!$A58,原始!$F:$F,parasitoid!$A$1,原始!$I:$I,parasitoid!F$2)</f>
        <v>0</v>
      </c>
      <c r="G58">
        <f>SUMIFS(原始!$C:$C,原始!$A:$A,parasitoid!$A$52,原始!$B:$B,parasitoid!$A58,原始!$F:$F,parasitoid!$A$1,原始!$I:$I,parasitoid!G$2)</f>
        <v>0</v>
      </c>
      <c r="H58">
        <f>SUMIFS(原始!$C:$C,原始!$A:$A,parasitoid!$A$52,原始!$B:$B,parasitoid!$A58,原始!$F:$F,parasitoid!$A$1,原始!$I:$I,parasitoid!H$2)</f>
        <v>2</v>
      </c>
      <c r="I58">
        <f>SUMIFS(原始!$C:$C,原始!$A:$A,parasitoid!$A$52,原始!$B:$B,parasitoid!$A58,原始!$F:$F,parasitoid!$A$1,原始!$I:$I,parasitoid!I$2)</f>
        <v>0</v>
      </c>
    </row>
    <row r="59" spans="1:9" x14ac:dyDescent="0.25">
      <c r="A59" s="1">
        <v>43633</v>
      </c>
      <c r="B59">
        <f>SUMIFS(原始!$C:$C,原始!$A:$A,parasitoid!$A$52,原始!$B:$B,parasitoid!$A59,原始!$F:$F,parasitoid!$A$1,原始!$I:$I,parasitoid!B$2)</f>
        <v>0</v>
      </c>
      <c r="C59">
        <f>SUMIFS(原始!$C:$C,原始!$A:$A,parasitoid!$A$52,原始!$B:$B,parasitoid!$A59,原始!$F:$F,parasitoid!$A$1,原始!$I:$I,parasitoid!C$2)</f>
        <v>4</v>
      </c>
      <c r="D59">
        <f>SUMIFS(原始!$C:$C,原始!$A:$A,parasitoid!$A$52,原始!$B:$B,parasitoid!$A59,原始!$F:$F,parasitoid!$A$1,原始!$I:$I,parasitoid!D$2)</f>
        <v>0</v>
      </c>
      <c r="E59">
        <f>SUMIFS(原始!$C:$C,原始!$A:$A,parasitoid!$A$52,原始!$B:$B,parasitoid!$A59,原始!$F:$F,parasitoid!$A$1,原始!$I:$I,parasitoid!E$2)</f>
        <v>0</v>
      </c>
      <c r="F59">
        <f>SUMIFS(原始!$C:$C,原始!$A:$A,parasitoid!$A$52,原始!$B:$B,parasitoid!$A59,原始!$F:$F,parasitoid!$A$1,原始!$I:$I,parasitoid!F$2)</f>
        <v>0</v>
      </c>
      <c r="G59">
        <f>SUMIFS(原始!$C:$C,原始!$A:$A,parasitoid!$A$52,原始!$B:$B,parasitoid!$A59,原始!$F:$F,parasitoid!$A$1,原始!$I:$I,parasitoid!G$2)</f>
        <v>0</v>
      </c>
      <c r="H59">
        <f>SUMIFS(原始!$C:$C,原始!$A:$A,parasitoid!$A$52,原始!$B:$B,parasitoid!$A59,原始!$F:$F,parasitoid!$A$1,原始!$I:$I,parasitoid!H$2)</f>
        <v>1</v>
      </c>
      <c r="I59">
        <f>SUMIFS(原始!$C:$C,原始!$A:$A,parasitoid!$A$52,原始!$B:$B,parasitoid!$A59,原始!$F:$F,parasitoid!$A$1,原始!$I:$I,parasitoid!I$2)</f>
        <v>2</v>
      </c>
    </row>
    <row r="60" spans="1:9" x14ac:dyDescent="0.25">
      <c r="A60" s="1">
        <v>43642</v>
      </c>
      <c r="B60">
        <f>SUMIFS(原始!$C:$C,原始!$A:$A,parasitoid!$A$52,原始!$B:$B,parasitoid!$A60,原始!$F:$F,parasitoid!$A$1,原始!$I:$I,parasitoid!B$2)</f>
        <v>0</v>
      </c>
      <c r="C60">
        <f>SUMIFS(原始!$C:$C,原始!$A:$A,parasitoid!$A$52,原始!$B:$B,parasitoid!$A60,原始!$F:$F,parasitoid!$A$1,原始!$I:$I,parasitoid!C$2)</f>
        <v>0</v>
      </c>
      <c r="D60">
        <f>SUMIFS(原始!$C:$C,原始!$A:$A,parasitoid!$A$52,原始!$B:$B,parasitoid!$A60,原始!$F:$F,parasitoid!$A$1,原始!$I:$I,parasitoid!D$2)</f>
        <v>0</v>
      </c>
      <c r="E60">
        <f>SUMIFS(原始!$C:$C,原始!$A:$A,parasitoid!$A$52,原始!$B:$B,parasitoid!$A60,原始!$F:$F,parasitoid!$A$1,原始!$I:$I,parasitoid!E$2)</f>
        <v>0</v>
      </c>
      <c r="F60">
        <f>SUMIFS(原始!$C:$C,原始!$A:$A,parasitoid!$A$52,原始!$B:$B,parasitoid!$A60,原始!$F:$F,parasitoid!$A$1,原始!$I:$I,parasitoid!F$2)</f>
        <v>0</v>
      </c>
      <c r="G60">
        <f>SUMIFS(原始!$C:$C,原始!$A:$A,parasitoid!$A$52,原始!$B:$B,parasitoid!$A60,原始!$F:$F,parasitoid!$A$1,原始!$I:$I,parasitoid!G$2)</f>
        <v>0</v>
      </c>
      <c r="H60">
        <f>SUMIFS(原始!$C:$C,原始!$A:$A,parasitoid!$A$52,原始!$B:$B,parasitoid!$A60,原始!$F:$F,parasitoid!$A$1,原始!$I:$I,parasitoid!H$2)</f>
        <v>0</v>
      </c>
      <c r="I60">
        <f>SUMIFS(原始!$C:$C,原始!$A:$A,parasitoid!$A$52,原始!$B:$B,parasitoid!$A60,原始!$F:$F,parasitoid!$A$1,原始!$I:$I,parasitoid!I$2)</f>
        <v>0</v>
      </c>
    </row>
    <row r="62" spans="1:9" x14ac:dyDescent="0.25">
      <c r="A62" t="s">
        <v>450</v>
      </c>
      <c r="B62" t="s">
        <v>472</v>
      </c>
      <c r="C62" t="s">
        <v>473</v>
      </c>
      <c r="D62" t="s">
        <v>474</v>
      </c>
      <c r="E62" t="s">
        <v>475</v>
      </c>
      <c r="F62" t="s">
        <v>476</v>
      </c>
      <c r="G62" t="s">
        <v>237</v>
      </c>
      <c r="H62" t="s">
        <v>220</v>
      </c>
      <c r="I62" t="s">
        <v>193</v>
      </c>
    </row>
    <row r="63" spans="1:9" x14ac:dyDescent="0.25">
      <c r="A63" s="1">
        <v>43537</v>
      </c>
      <c r="B63">
        <f>SUMIFS(原始!$C:$C,原始!$A:$A,parasitoid!$A$62,原始!$B:$B,parasitoid!$A63,原始!$F:$F,parasitoid!$A$1,原始!$I:$I,parasitoid!B$2)</f>
        <v>0</v>
      </c>
      <c r="C63">
        <f>SUMIFS(原始!$C:$C,原始!$A:$A,parasitoid!$A$62,原始!$B:$B,parasitoid!$A63,原始!$F:$F,parasitoid!$A$1,原始!$I:$I,parasitoid!C$2)</f>
        <v>0</v>
      </c>
      <c r="D63">
        <f>SUMIFS(原始!$C:$C,原始!$A:$A,parasitoid!$A$62,原始!$B:$B,parasitoid!$A63,原始!$F:$F,parasitoid!$A$1,原始!$I:$I,parasitoid!D$2)</f>
        <v>0</v>
      </c>
      <c r="E63">
        <f>SUMIFS(原始!$C:$C,原始!$A:$A,parasitoid!$A$62,原始!$B:$B,parasitoid!$A63,原始!$F:$F,parasitoid!$A$1,原始!$I:$I,parasitoid!E$2)</f>
        <v>0</v>
      </c>
      <c r="F63">
        <f>SUMIFS(原始!$C:$C,原始!$A:$A,parasitoid!$A$62,原始!$B:$B,parasitoid!$A63,原始!$F:$F,parasitoid!$A$1,原始!$I:$I,parasitoid!F$2)</f>
        <v>0</v>
      </c>
      <c r="G63">
        <f>SUMIFS(原始!$C:$C,原始!$A:$A,parasitoid!$A$62,原始!$B:$B,parasitoid!$A63,原始!$F:$F,parasitoid!$A$1,原始!$I:$I,parasitoid!G$2)</f>
        <v>0</v>
      </c>
      <c r="H63">
        <f>SUMIFS(原始!$C:$C,原始!$A:$A,parasitoid!$A$62,原始!$B:$B,parasitoid!$A63,原始!$F:$F,parasitoid!$A$1,原始!$I:$I,parasitoid!H$2)</f>
        <v>0</v>
      </c>
      <c r="I63">
        <f>SUMIFS(原始!$C:$C,原始!$A:$A,parasitoid!$A$62,原始!$B:$B,parasitoid!$A63,原始!$F:$F,parasitoid!$A$1,原始!$I:$I,parasitoid!I$2)</f>
        <v>0</v>
      </c>
    </row>
    <row r="64" spans="1:9" x14ac:dyDescent="0.25">
      <c r="A64" s="1">
        <v>43551</v>
      </c>
      <c r="B64">
        <f>SUMIFS(原始!$C:$C,原始!$A:$A,parasitoid!$A$62,原始!$B:$B,parasitoid!$A64,原始!$F:$F,parasitoid!$A$1,原始!$I:$I,parasitoid!B$2)</f>
        <v>0</v>
      </c>
      <c r="C64">
        <f>SUMIFS(原始!$C:$C,原始!$A:$A,parasitoid!$A$62,原始!$B:$B,parasitoid!$A64,原始!$F:$F,parasitoid!$A$1,原始!$I:$I,parasitoid!C$2)</f>
        <v>0</v>
      </c>
      <c r="D64">
        <f>SUMIFS(原始!$C:$C,原始!$A:$A,parasitoid!$A$62,原始!$B:$B,parasitoid!$A64,原始!$F:$F,parasitoid!$A$1,原始!$I:$I,parasitoid!D$2)</f>
        <v>0</v>
      </c>
      <c r="E64">
        <f>SUMIFS(原始!$C:$C,原始!$A:$A,parasitoid!$A$62,原始!$B:$B,parasitoid!$A64,原始!$F:$F,parasitoid!$A$1,原始!$I:$I,parasitoid!E$2)</f>
        <v>0</v>
      </c>
      <c r="F64">
        <f>SUMIFS(原始!$C:$C,原始!$A:$A,parasitoid!$A$62,原始!$B:$B,parasitoid!$A64,原始!$F:$F,parasitoid!$A$1,原始!$I:$I,parasitoid!F$2)</f>
        <v>0</v>
      </c>
      <c r="G64">
        <f>SUMIFS(原始!$C:$C,原始!$A:$A,parasitoid!$A$62,原始!$B:$B,parasitoid!$A64,原始!$F:$F,parasitoid!$A$1,原始!$I:$I,parasitoid!G$2)</f>
        <v>0</v>
      </c>
      <c r="H64">
        <f>SUMIFS(原始!$C:$C,原始!$A:$A,parasitoid!$A$62,原始!$B:$B,parasitoid!$A64,原始!$F:$F,parasitoid!$A$1,原始!$I:$I,parasitoid!H$2)</f>
        <v>0</v>
      </c>
      <c r="I64">
        <f>SUMIFS(原始!$C:$C,原始!$A:$A,parasitoid!$A$62,原始!$B:$B,parasitoid!$A64,原始!$F:$F,parasitoid!$A$1,原始!$I:$I,parasitoid!I$2)</f>
        <v>0</v>
      </c>
    </row>
    <row r="65" spans="1:9" x14ac:dyDescent="0.25">
      <c r="A65" s="1">
        <v>43565</v>
      </c>
      <c r="B65">
        <f>SUMIFS(原始!$C:$C,原始!$A:$A,parasitoid!$A$62,原始!$B:$B,parasitoid!$A65,原始!$F:$F,parasitoid!$A$1,原始!$I:$I,parasitoid!B$2)</f>
        <v>0</v>
      </c>
      <c r="C65">
        <f>SUMIFS(原始!$C:$C,原始!$A:$A,parasitoid!$A$62,原始!$B:$B,parasitoid!$A65,原始!$F:$F,parasitoid!$A$1,原始!$I:$I,parasitoid!C$2)</f>
        <v>0</v>
      </c>
      <c r="D65">
        <f>SUMIFS(原始!$C:$C,原始!$A:$A,parasitoid!$A$62,原始!$B:$B,parasitoid!$A65,原始!$F:$F,parasitoid!$A$1,原始!$I:$I,parasitoid!D$2)</f>
        <v>0</v>
      </c>
      <c r="E65">
        <f>SUMIFS(原始!$C:$C,原始!$A:$A,parasitoid!$A$62,原始!$B:$B,parasitoid!$A65,原始!$F:$F,parasitoid!$A$1,原始!$I:$I,parasitoid!E$2)</f>
        <v>1</v>
      </c>
      <c r="F65">
        <f>SUMIFS(原始!$C:$C,原始!$A:$A,parasitoid!$A$62,原始!$B:$B,parasitoid!$A65,原始!$F:$F,parasitoid!$A$1,原始!$I:$I,parasitoid!F$2)</f>
        <v>0</v>
      </c>
      <c r="G65">
        <f>SUMIFS(原始!$C:$C,原始!$A:$A,parasitoid!$A$62,原始!$B:$B,parasitoid!$A65,原始!$F:$F,parasitoid!$A$1,原始!$I:$I,parasitoid!G$2)</f>
        <v>2</v>
      </c>
      <c r="H65">
        <f>SUMIFS(原始!$C:$C,原始!$A:$A,parasitoid!$A$62,原始!$B:$B,parasitoid!$A65,原始!$F:$F,parasitoid!$A$1,原始!$I:$I,parasitoid!H$2)</f>
        <v>0</v>
      </c>
      <c r="I65">
        <f>SUMIFS(原始!$C:$C,原始!$A:$A,parasitoid!$A$62,原始!$B:$B,parasitoid!$A65,原始!$F:$F,parasitoid!$A$1,原始!$I:$I,parasitoid!I$2)</f>
        <v>0</v>
      </c>
    </row>
    <row r="66" spans="1:9" x14ac:dyDescent="0.25">
      <c r="A66" s="1">
        <v>43579</v>
      </c>
      <c r="B66">
        <f>SUMIFS(原始!$C:$C,原始!$A:$A,parasitoid!$A$62,原始!$B:$B,parasitoid!$A66,原始!$F:$F,parasitoid!$A$1,原始!$I:$I,parasitoid!B$2)</f>
        <v>0</v>
      </c>
      <c r="C66">
        <f>SUMIFS(原始!$C:$C,原始!$A:$A,parasitoid!$A$62,原始!$B:$B,parasitoid!$A66,原始!$F:$F,parasitoid!$A$1,原始!$I:$I,parasitoid!C$2)</f>
        <v>1</v>
      </c>
      <c r="D66">
        <f>SUMIFS(原始!$C:$C,原始!$A:$A,parasitoid!$A$62,原始!$B:$B,parasitoid!$A66,原始!$F:$F,parasitoid!$A$1,原始!$I:$I,parasitoid!D$2)</f>
        <v>0</v>
      </c>
      <c r="E66">
        <f>SUMIFS(原始!$C:$C,原始!$A:$A,parasitoid!$A$62,原始!$B:$B,parasitoid!$A66,原始!$F:$F,parasitoid!$A$1,原始!$I:$I,parasitoid!E$2)</f>
        <v>0</v>
      </c>
      <c r="F66">
        <f>SUMIFS(原始!$C:$C,原始!$A:$A,parasitoid!$A$62,原始!$B:$B,parasitoid!$A66,原始!$F:$F,parasitoid!$A$1,原始!$I:$I,parasitoid!F$2)</f>
        <v>0</v>
      </c>
      <c r="G66">
        <f>SUMIFS(原始!$C:$C,原始!$A:$A,parasitoid!$A$62,原始!$B:$B,parasitoid!$A66,原始!$F:$F,parasitoid!$A$1,原始!$I:$I,parasitoid!G$2)</f>
        <v>0</v>
      </c>
      <c r="H66">
        <f>SUMIFS(原始!$C:$C,原始!$A:$A,parasitoid!$A$62,原始!$B:$B,parasitoid!$A66,原始!$F:$F,parasitoid!$A$1,原始!$I:$I,parasitoid!H$2)</f>
        <v>0</v>
      </c>
      <c r="I66">
        <f>SUMIFS(原始!$C:$C,原始!$A:$A,parasitoid!$A$62,原始!$B:$B,parasitoid!$A66,原始!$F:$F,parasitoid!$A$1,原始!$I:$I,parasitoid!I$2)</f>
        <v>0</v>
      </c>
    </row>
    <row r="67" spans="1:9" x14ac:dyDescent="0.25">
      <c r="A67" s="1">
        <v>43600</v>
      </c>
      <c r="B67">
        <f>SUMIFS(原始!$C:$C,原始!$A:$A,parasitoid!$A$62,原始!$B:$B,parasitoid!$A67,原始!$F:$F,parasitoid!$A$1,原始!$I:$I,parasitoid!B$2)</f>
        <v>0</v>
      </c>
      <c r="C67">
        <f>SUMIFS(原始!$C:$C,原始!$A:$A,parasitoid!$A$62,原始!$B:$B,parasitoid!$A67,原始!$F:$F,parasitoid!$A$1,原始!$I:$I,parasitoid!C$2)</f>
        <v>0</v>
      </c>
      <c r="D67">
        <f>SUMIFS(原始!$C:$C,原始!$A:$A,parasitoid!$A$62,原始!$B:$B,parasitoid!$A67,原始!$F:$F,parasitoid!$A$1,原始!$I:$I,parasitoid!D$2)</f>
        <v>0</v>
      </c>
      <c r="E67">
        <f>SUMIFS(原始!$C:$C,原始!$A:$A,parasitoid!$A$62,原始!$B:$B,parasitoid!$A67,原始!$F:$F,parasitoid!$A$1,原始!$I:$I,parasitoid!E$2)</f>
        <v>0</v>
      </c>
      <c r="F67">
        <f>SUMIFS(原始!$C:$C,原始!$A:$A,parasitoid!$A$62,原始!$B:$B,parasitoid!$A67,原始!$F:$F,parasitoid!$A$1,原始!$I:$I,parasitoid!F$2)</f>
        <v>0</v>
      </c>
      <c r="G67">
        <f>SUMIFS(原始!$C:$C,原始!$A:$A,parasitoid!$A$62,原始!$B:$B,parasitoid!$A67,原始!$F:$F,parasitoid!$A$1,原始!$I:$I,parasitoid!G$2)</f>
        <v>0</v>
      </c>
      <c r="H67">
        <f>SUMIFS(原始!$C:$C,原始!$A:$A,parasitoid!$A$62,原始!$B:$B,parasitoid!$A67,原始!$F:$F,parasitoid!$A$1,原始!$I:$I,parasitoid!H$2)</f>
        <v>0</v>
      </c>
      <c r="I67">
        <f>SUMIFS(原始!$C:$C,原始!$A:$A,parasitoid!$A$62,原始!$B:$B,parasitoid!$A67,原始!$F:$F,parasitoid!$A$1,原始!$I:$I,parasitoid!I$2)</f>
        <v>0</v>
      </c>
    </row>
    <row r="68" spans="1:9" x14ac:dyDescent="0.25">
      <c r="A68" s="1">
        <v>43616</v>
      </c>
      <c r="B68">
        <f>SUMIFS(原始!$C:$C,原始!$A:$A,parasitoid!$A$62,原始!$B:$B,parasitoid!$A68,原始!$F:$F,parasitoid!$A$1,原始!$I:$I,parasitoid!B$2)</f>
        <v>0</v>
      </c>
      <c r="C68">
        <f>SUMIFS(原始!$C:$C,原始!$A:$A,parasitoid!$A$62,原始!$B:$B,parasitoid!$A68,原始!$F:$F,parasitoid!$A$1,原始!$I:$I,parasitoid!C$2)</f>
        <v>0</v>
      </c>
      <c r="D68">
        <f>SUMIFS(原始!$C:$C,原始!$A:$A,parasitoid!$A$62,原始!$B:$B,parasitoid!$A68,原始!$F:$F,parasitoid!$A$1,原始!$I:$I,parasitoid!D$2)</f>
        <v>0</v>
      </c>
      <c r="E68">
        <f>SUMIFS(原始!$C:$C,原始!$A:$A,parasitoid!$A$62,原始!$B:$B,parasitoid!$A68,原始!$F:$F,parasitoid!$A$1,原始!$I:$I,parasitoid!E$2)</f>
        <v>0</v>
      </c>
      <c r="F68">
        <f>SUMIFS(原始!$C:$C,原始!$A:$A,parasitoid!$A$62,原始!$B:$B,parasitoid!$A68,原始!$F:$F,parasitoid!$A$1,原始!$I:$I,parasitoid!F$2)</f>
        <v>0</v>
      </c>
      <c r="G68">
        <f>SUMIFS(原始!$C:$C,原始!$A:$A,parasitoid!$A$62,原始!$B:$B,parasitoid!$A68,原始!$F:$F,parasitoid!$A$1,原始!$I:$I,parasitoid!G$2)</f>
        <v>0</v>
      </c>
      <c r="H68">
        <f>SUMIFS(原始!$C:$C,原始!$A:$A,parasitoid!$A$62,原始!$B:$B,parasitoid!$A68,原始!$F:$F,parasitoid!$A$1,原始!$I:$I,parasitoid!H$2)</f>
        <v>0</v>
      </c>
      <c r="I68">
        <f>SUMIFS(原始!$C:$C,原始!$A:$A,parasitoid!$A$62,原始!$B:$B,parasitoid!$A68,原始!$F:$F,parasitoid!$A$1,原始!$I:$I,parasitoid!I$2)</f>
        <v>0</v>
      </c>
    </row>
    <row r="69" spans="1:9" x14ac:dyDescent="0.25">
      <c r="A69" s="1">
        <v>43633</v>
      </c>
      <c r="B69">
        <f>SUMIFS(原始!$C:$C,原始!$A:$A,parasitoid!$A$62,原始!$B:$B,parasitoid!$A69,原始!$F:$F,parasitoid!$A$1,原始!$I:$I,parasitoid!B$2)</f>
        <v>0</v>
      </c>
      <c r="C69">
        <f>SUMIFS(原始!$C:$C,原始!$A:$A,parasitoid!$A$62,原始!$B:$B,parasitoid!$A69,原始!$F:$F,parasitoid!$A$1,原始!$I:$I,parasitoid!C$2)</f>
        <v>4</v>
      </c>
      <c r="D69">
        <f>SUMIFS(原始!$C:$C,原始!$A:$A,parasitoid!$A$62,原始!$B:$B,parasitoid!$A69,原始!$F:$F,parasitoid!$A$1,原始!$I:$I,parasitoid!D$2)</f>
        <v>0</v>
      </c>
      <c r="E69">
        <f>SUMIFS(原始!$C:$C,原始!$A:$A,parasitoid!$A$62,原始!$B:$B,parasitoid!$A69,原始!$F:$F,parasitoid!$A$1,原始!$I:$I,parasitoid!E$2)</f>
        <v>0</v>
      </c>
      <c r="F69">
        <f>SUMIFS(原始!$C:$C,原始!$A:$A,parasitoid!$A$62,原始!$B:$B,parasitoid!$A69,原始!$F:$F,parasitoid!$A$1,原始!$I:$I,parasitoid!F$2)</f>
        <v>0</v>
      </c>
      <c r="G69">
        <f>SUMIFS(原始!$C:$C,原始!$A:$A,parasitoid!$A$62,原始!$B:$B,parasitoid!$A69,原始!$F:$F,parasitoid!$A$1,原始!$I:$I,parasitoid!G$2)</f>
        <v>1</v>
      </c>
      <c r="H69">
        <f>SUMIFS(原始!$C:$C,原始!$A:$A,parasitoid!$A$62,原始!$B:$B,parasitoid!$A69,原始!$F:$F,parasitoid!$A$1,原始!$I:$I,parasitoid!H$2)</f>
        <v>0</v>
      </c>
      <c r="I69">
        <f>SUMIFS(原始!$C:$C,原始!$A:$A,parasitoid!$A$62,原始!$B:$B,parasitoid!$A69,原始!$F:$F,parasitoid!$A$1,原始!$I:$I,parasitoid!I$2)</f>
        <v>1</v>
      </c>
    </row>
    <row r="70" spans="1:9" x14ac:dyDescent="0.25">
      <c r="A70" s="1">
        <v>43642</v>
      </c>
      <c r="B70">
        <f>SUMIFS(原始!$C:$C,原始!$A:$A,parasitoid!$A$62,原始!$B:$B,parasitoid!$A70,原始!$F:$F,parasitoid!$A$1,原始!$I:$I,parasitoid!B$2)</f>
        <v>0</v>
      </c>
      <c r="C70">
        <f>SUMIFS(原始!$C:$C,原始!$A:$A,parasitoid!$A$62,原始!$B:$B,parasitoid!$A70,原始!$F:$F,parasitoid!$A$1,原始!$I:$I,parasitoid!C$2)</f>
        <v>1</v>
      </c>
      <c r="D70">
        <f>SUMIFS(原始!$C:$C,原始!$A:$A,parasitoid!$A$62,原始!$B:$B,parasitoid!$A70,原始!$F:$F,parasitoid!$A$1,原始!$I:$I,parasitoid!D$2)</f>
        <v>0</v>
      </c>
      <c r="E70">
        <f>SUMIFS(原始!$C:$C,原始!$A:$A,parasitoid!$A$62,原始!$B:$B,parasitoid!$A70,原始!$F:$F,parasitoid!$A$1,原始!$I:$I,parasitoid!E$2)</f>
        <v>0</v>
      </c>
      <c r="F70">
        <f>SUMIFS(原始!$C:$C,原始!$A:$A,parasitoid!$A$62,原始!$B:$B,parasitoid!$A70,原始!$F:$F,parasitoid!$A$1,原始!$I:$I,parasitoid!F$2)</f>
        <v>0</v>
      </c>
      <c r="G70">
        <f>SUMIFS(原始!$C:$C,原始!$A:$A,parasitoid!$A$62,原始!$B:$B,parasitoid!$A70,原始!$F:$F,parasitoid!$A$1,原始!$I:$I,parasitoid!G$2)</f>
        <v>1</v>
      </c>
      <c r="H70">
        <f>SUMIFS(原始!$C:$C,原始!$A:$A,parasitoid!$A$62,原始!$B:$B,parasitoid!$A70,原始!$F:$F,parasitoid!$A$1,原始!$I:$I,parasitoid!H$2)</f>
        <v>2</v>
      </c>
      <c r="I70">
        <f>SUMIFS(原始!$C:$C,原始!$A:$A,parasitoid!$A$62,原始!$B:$B,parasitoid!$A70,原始!$F:$F,parasitoid!$A$1,原始!$I:$I,parasitoid!I$2)</f>
        <v>2</v>
      </c>
    </row>
    <row r="72" spans="1:9" x14ac:dyDescent="0.25">
      <c r="A72" t="s">
        <v>451</v>
      </c>
      <c r="B72" t="s">
        <v>472</v>
      </c>
      <c r="C72" t="s">
        <v>473</v>
      </c>
      <c r="D72" t="s">
        <v>474</v>
      </c>
      <c r="E72" t="s">
        <v>475</v>
      </c>
      <c r="F72" t="s">
        <v>476</v>
      </c>
      <c r="G72" t="s">
        <v>237</v>
      </c>
      <c r="H72" t="s">
        <v>220</v>
      </c>
      <c r="I72" t="s">
        <v>193</v>
      </c>
    </row>
    <row r="73" spans="1:9" x14ac:dyDescent="0.25">
      <c r="A73" s="1">
        <v>43537</v>
      </c>
      <c r="B73">
        <f>SUMIFS(原始!$C:$C,原始!$A:$A,parasitoid!$A$72,原始!$B:$B,parasitoid!$A73,原始!$F:$F,parasitoid!$A$1,原始!$I:$I,parasitoid!B$2)</f>
        <v>0</v>
      </c>
      <c r="C73">
        <f>SUMIFS(原始!$C:$C,原始!$A:$A,parasitoid!$A$72,原始!$B:$B,parasitoid!$A73,原始!$F:$F,parasitoid!$A$1,原始!$I:$I,parasitoid!C$2)</f>
        <v>0</v>
      </c>
      <c r="D73">
        <f>SUMIFS(原始!$C:$C,原始!$A:$A,parasitoid!$A$72,原始!$B:$B,parasitoid!$A73,原始!$F:$F,parasitoid!$A$1,原始!$I:$I,parasitoid!D$2)</f>
        <v>0</v>
      </c>
      <c r="E73">
        <f>SUMIFS(原始!$C:$C,原始!$A:$A,parasitoid!$A$72,原始!$B:$B,parasitoid!$A73,原始!$F:$F,parasitoid!$A$1,原始!$I:$I,parasitoid!E$2)</f>
        <v>0</v>
      </c>
      <c r="F73">
        <f>SUMIFS(原始!$C:$C,原始!$A:$A,parasitoid!$A$72,原始!$B:$B,parasitoid!$A73,原始!$F:$F,parasitoid!$A$1,原始!$I:$I,parasitoid!F$2)</f>
        <v>0</v>
      </c>
      <c r="G73">
        <f>SUMIFS(原始!$C:$C,原始!$A:$A,parasitoid!$A$72,原始!$B:$B,parasitoid!$A73,原始!$F:$F,parasitoid!$A$1,原始!$I:$I,parasitoid!G$2)</f>
        <v>0</v>
      </c>
      <c r="H73">
        <f>SUMIFS(原始!$C:$C,原始!$A:$A,parasitoid!$A$72,原始!$B:$B,parasitoid!$A73,原始!$F:$F,parasitoid!$A$1,原始!$I:$I,parasitoid!H$2)</f>
        <v>0</v>
      </c>
      <c r="I73">
        <f>SUMIFS(原始!$C:$C,原始!$A:$A,parasitoid!$A$72,原始!$B:$B,parasitoid!$A73,原始!$F:$F,parasitoid!$A$1,原始!$I:$I,parasitoid!I$2)</f>
        <v>0</v>
      </c>
    </row>
    <row r="74" spans="1:9" x14ac:dyDescent="0.25">
      <c r="A74" s="1">
        <v>43551</v>
      </c>
      <c r="B74">
        <f>SUMIFS(原始!$C:$C,原始!$A:$A,parasitoid!$A$72,原始!$B:$B,parasitoid!$A74,原始!$F:$F,parasitoid!$A$1,原始!$I:$I,parasitoid!B$2)</f>
        <v>0</v>
      </c>
      <c r="C74">
        <f>SUMIFS(原始!$C:$C,原始!$A:$A,parasitoid!$A$72,原始!$B:$B,parasitoid!$A74,原始!$F:$F,parasitoid!$A$1,原始!$I:$I,parasitoid!C$2)</f>
        <v>0</v>
      </c>
      <c r="D74">
        <f>SUMIFS(原始!$C:$C,原始!$A:$A,parasitoid!$A$72,原始!$B:$B,parasitoid!$A74,原始!$F:$F,parasitoid!$A$1,原始!$I:$I,parasitoid!D$2)</f>
        <v>0</v>
      </c>
      <c r="E74">
        <f>SUMIFS(原始!$C:$C,原始!$A:$A,parasitoid!$A$72,原始!$B:$B,parasitoid!$A74,原始!$F:$F,parasitoid!$A$1,原始!$I:$I,parasitoid!E$2)</f>
        <v>0</v>
      </c>
      <c r="F74">
        <f>SUMIFS(原始!$C:$C,原始!$A:$A,parasitoid!$A$72,原始!$B:$B,parasitoid!$A74,原始!$F:$F,parasitoid!$A$1,原始!$I:$I,parasitoid!F$2)</f>
        <v>0</v>
      </c>
      <c r="G74">
        <f>SUMIFS(原始!$C:$C,原始!$A:$A,parasitoid!$A$72,原始!$B:$B,parasitoid!$A74,原始!$F:$F,parasitoid!$A$1,原始!$I:$I,parasitoid!G$2)</f>
        <v>0</v>
      </c>
      <c r="H74">
        <f>SUMIFS(原始!$C:$C,原始!$A:$A,parasitoid!$A$72,原始!$B:$B,parasitoid!$A74,原始!$F:$F,parasitoid!$A$1,原始!$I:$I,parasitoid!H$2)</f>
        <v>0</v>
      </c>
      <c r="I74">
        <f>SUMIFS(原始!$C:$C,原始!$A:$A,parasitoid!$A$72,原始!$B:$B,parasitoid!$A74,原始!$F:$F,parasitoid!$A$1,原始!$I:$I,parasitoid!I$2)</f>
        <v>0</v>
      </c>
    </row>
    <row r="75" spans="1:9" x14ac:dyDescent="0.25">
      <c r="A75" s="1">
        <v>43565</v>
      </c>
      <c r="B75">
        <f>SUMIFS(原始!$C:$C,原始!$A:$A,parasitoid!$A$72,原始!$B:$B,parasitoid!$A75,原始!$F:$F,parasitoid!$A$1,原始!$I:$I,parasitoid!B$2)</f>
        <v>1</v>
      </c>
      <c r="C75">
        <f>SUMIFS(原始!$C:$C,原始!$A:$A,parasitoid!$A$72,原始!$B:$B,parasitoid!$A75,原始!$F:$F,parasitoid!$A$1,原始!$I:$I,parasitoid!C$2)</f>
        <v>0</v>
      </c>
      <c r="D75">
        <f>SUMIFS(原始!$C:$C,原始!$A:$A,parasitoid!$A$72,原始!$B:$B,parasitoid!$A75,原始!$F:$F,parasitoid!$A$1,原始!$I:$I,parasitoid!D$2)</f>
        <v>0</v>
      </c>
      <c r="E75">
        <f>SUMIFS(原始!$C:$C,原始!$A:$A,parasitoid!$A$72,原始!$B:$B,parasitoid!$A75,原始!$F:$F,parasitoid!$A$1,原始!$I:$I,parasitoid!E$2)</f>
        <v>0</v>
      </c>
      <c r="F75">
        <f>SUMIFS(原始!$C:$C,原始!$A:$A,parasitoid!$A$72,原始!$B:$B,parasitoid!$A75,原始!$F:$F,parasitoid!$A$1,原始!$I:$I,parasitoid!F$2)</f>
        <v>0</v>
      </c>
      <c r="G75">
        <f>SUMIFS(原始!$C:$C,原始!$A:$A,parasitoid!$A$72,原始!$B:$B,parasitoid!$A75,原始!$F:$F,parasitoid!$A$1,原始!$I:$I,parasitoid!G$2)</f>
        <v>0</v>
      </c>
      <c r="H75">
        <f>SUMIFS(原始!$C:$C,原始!$A:$A,parasitoid!$A$72,原始!$B:$B,parasitoid!$A75,原始!$F:$F,parasitoid!$A$1,原始!$I:$I,parasitoid!H$2)</f>
        <v>0</v>
      </c>
      <c r="I75">
        <f>SUMIFS(原始!$C:$C,原始!$A:$A,parasitoid!$A$72,原始!$B:$B,parasitoid!$A75,原始!$F:$F,parasitoid!$A$1,原始!$I:$I,parasitoid!I$2)</f>
        <v>0</v>
      </c>
    </row>
    <row r="76" spans="1:9" x14ac:dyDescent="0.25">
      <c r="A76" s="1">
        <v>43579</v>
      </c>
      <c r="B76">
        <f>SUMIFS(原始!$C:$C,原始!$A:$A,parasitoid!$A$72,原始!$B:$B,parasitoid!$A76,原始!$F:$F,parasitoid!$A$1,原始!$I:$I,parasitoid!B$2)</f>
        <v>0</v>
      </c>
      <c r="C76">
        <f>SUMIFS(原始!$C:$C,原始!$A:$A,parasitoid!$A$72,原始!$B:$B,parasitoid!$A76,原始!$F:$F,parasitoid!$A$1,原始!$I:$I,parasitoid!C$2)</f>
        <v>1</v>
      </c>
      <c r="D76">
        <f>SUMIFS(原始!$C:$C,原始!$A:$A,parasitoid!$A$72,原始!$B:$B,parasitoid!$A76,原始!$F:$F,parasitoid!$A$1,原始!$I:$I,parasitoid!D$2)</f>
        <v>0</v>
      </c>
      <c r="E76">
        <f>SUMIFS(原始!$C:$C,原始!$A:$A,parasitoid!$A$72,原始!$B:$B,parasitoid!$A76,原始!$F:$F,parasitoid!$A$1,原始!$I:$I,parasitoid!E$2)</f>
        <v>0</v>
      </c>
      <c r="F76">
        <f>SUMIFS(原始!$C:$C,原始!$A:$A,parasitoid!$A$72,原始!$B:$B,parasitoid!$A76,原始!$F:$F,parasitoid!$A$1,原始!$I:$I,parasitoid!F$2)</f>
        <v>0</v>
      </c>
      <c r="G76">
        <f>SUMIFS(原始!$C:$C,原始!$A:$A,parasitoid!$A$72,原始!$B:$B,parasitoid!$A76,原始!$F:$F,parasitoid!$A$1,原始!$I:$I,parasitoid!G$2)</f>
        <v>0</v>
      </c>
      <c r="H76">
        <f>SUMIFS(原始!$C:$C,原始!$A:$A,parasitoid!$A$72,原始!$B:$B,parasitoid!$A76,原始!$F:$F,parasitoid!$A$1,原始!$I:$I,parasitoid!H$2)</f>
        <v>0</v>
      </c>
      <c r="I76">
        <f>SUMIFS(原始!$C:$C,原始!$A:$A,parasitoid!$A$72,原始!$B:$B,parasitoid!$A76,原始!$F:$F,parasitoid!$A$1,原始!$I:$I,parasitoid!I$2)</f>
        <v>0</v>
      </c>
    </row>
    <row r="77" spans="1:9" x14ac:dyDescent="0.25">
      <c r="A77" s="1">
        <v>43600</v>
      </c>
      <c r="B77">
        <f>SUMIFS(原始!$C:$C,原始!$A:$A,parasitoid!$A$72,原始!$B:$B,parasitoid!$A77,原始!$F:$F,parasitoid!$A$1,原始!$I:$I,parasitoid!B$2)</f>
        <v>1</v>
      </c>
      <c r="C77">
        <f>SUMIFS(原始!$C:$C,原始!$A:$A,parasitoid!$A$72,原始!$B:$B,parasitoid!$A77,原始!$F:$F,parasitoid!$A$1,原始!$I:$I,parasitoid!C$2)</f>
        <v>0</v>
      </c>
      <c r="D77">
        <f>SUMIFS(原始!$C:$C,原始!$A:$A,parasitoid!$A$72,原始!$B:$B,parasitoid!$A77,原始!$F:$F,parasitoid!$A$1,原始!$I:$I,parasitoid!D$2)</f>
        <v>2</v>
      </c>
      <c r="E77">
        <f>SUMIFS(原始!$C:$C,原始!$A:$A,parasitoid!$A$72,原始!$B:$B,parasitoid!$A77,原始!$F:$F,parasitoid!$A$1,原始!$I:$I,parasitoid!E$2)</f>
        <v>0</v>
      </c>
      <c r="F77">
        <f>SUMIFS(原始!$C:$C,原始!$A:$A,parasitoid!$A$72,原始!$B:$B,parasitoid!$A77,原始!$F:$F,parasitoid!$A$1,原始!$I:$I,parasitoid!F$2)</f>
        <v>0</v>
      </c>
      <c r="G77">
        <f>SUMIFS(原始!$C:$C,原始!$A:$A,parasitoid!$A$72,原始!$B:$B,parasitoid!$A77,原始!$F:$F,parasitoid!$A$1,原始!$I:$I,parasitoid!G$2)</f>
        <v>0</v>
      </c>
      <c r="H77">
        <f>SUMIFS(原始!$C:$C,原始!$A:$A,parasitoid!$A$72,原始!$B:$B,parasitoid!$A77,原始!$F:$F,parasitoid!$A$1,原始!$I:$I,parasitoid!H$2)</f>
        <v>0</v>
      </c>
      <c r="I77">
        <f>SUMIFS(原始!$C:$C,原始!$A:$A,parasitoid!$A$72,原始!$B:$B,parasitoid!$A77,原始!$F:$F,parasitoid!$A$1,原始!$I:$I,parasitoid!I$2)</f>
        <v>0</v>
      </c>
    </row>
    <row r="78" spans="1:9" x14ac:dyDescent="0.25">
      <c r="A78" s="1">
        <v>43616</v>
      </c>
      <c r="B78">
        <f>SUMIFS(原始!$C:$C,原始!$A:$A,parasitoid!$A$72,原始!$B:$B,parasitoid!$A78,原始!$F:$F,parasitoid!$A$1,原始!$I:$I,parasitoid!B$2)</f>
        <v>1</v>
      </c>
      <c r="C78">
        <f>SUMIFS(原始!$C:$C,原始!$A:$A,parasitoid!$A$72,原始!$B:$B,parasitoid!$A78,原始!$F:$F,parasitoid!$A$1,原始!$I:$I,parasitoid!C$2)</f>
        <v>0</v>
      </c>
      <c r="D78">
        <f>SUMIFS(原始!$C:$C,原始!$A:$A,parasitoid!$A$72,原始!$B:$B,parasitoid!$A78,原始!$F:$F,parasitoid!$A$1,原始!$I:$I,parasitoid!D$2)</f>
        <v>0</v>
      </c>
      <c r="E78">
        <f>SUMIFS(原始!$C:$C,原始!$A:$A,parasitoid!$A$72,原始!$B:$B,parasitoid!$A78,原始!$F:$F,parasitoid!$A$1,原始!$I:$I,parasitoid!E$2)</f>
        <v>0</v>
      </c>
      <c r="F78">
        <f>SUMIFS(原始!$C:$C,原始!$A:$A,parasitoid!$A$72,原始!$B:$B,parasitoid!$A78,原始!$F:$F,parasitoid!$A$1,原始!$I:$I,parasitoid!F$2)</f>
        <v>0</v>
      </c>
      <c r="G78">
        <f>SUMIFS(原始!$C:$C,原始!$A:$A,parasitoid!$A$72,原始!$B:$B,parasitoid!$A78,原始!$F:$F,parasitoid!$A$1,原始!$I:$I,parasitoid!G$2)</f>
        <v>0</v>
      </c>
      <c r="H78">
        <f>SUMIFS(原始!$C:$C,原始!$A:$A,parasitoid!$A$72,原始!$B:$B,parasitoid!$A78,原始!$F:$F,parasitoid!$A$1,原始!$I:$I,parasitoid!H$2)</f>
        <v>0</v>
      </c>
      <c r="I78">
        <f>SUMIFS(原始!$C:$C,原始!$A:$A,parasitoid!$A$72,原始!$B:$B,parasitoid!$A78,原始!$F:$F,parasitoid!$A$1,原始!$I:$I,parasitoid!I$2)</f>
        <v>0</v>
      </c>
    </row>
    <row r="79" spans="1:9" x14ac:dyDescent="0.25">
      <c r="A79" s="1">
        <v>43633</v>
      </c>
      <c r="B79">
        <f>SUMIFS(原始!$C:$C,原始!$A:$A,parasitoid!$A$72,原始!$B:$B,parasitoid!$A79,原始!$F:$F,parasitoid!$A$1,原始!$I:$I,parasitoid!B$2)</f>
        <v>1</v>
      </c>
      <c r="C79">
        <f>SUMIFS(原始!$C:$C,原始!$A:$A,parasitoid!$A$72,原始!$B:$B,parasitoid!$A79,原始!$F:$F,parasitoid!$A$1,原始!$I:$I,parasitoid!C$2)</f>
        <v>0</v>
      </c>
      <c r="D79">
        <f>SUMIFS(原始!$C:$C,原始!$A:$A,parasitoid!$A$72,原始!$B:$B,parasitoid!$A79,原始!$F:$F,parasitoid!$A$1,原始!$I:$I,parasitoid!D$2)</f>
        <v>0</v>
      </c>
      <c r="E79">
        <f>SUMIFS(原始!$C:$C,原始!$A:$A,parasitoid!$A$72,原始!$B:$B,parasitoid!$A79,原始!$F:$F,parasitoid!$A$1,原始!$I:$I,parasitoid!E$2)</f>
        <v>1</v>
      </c>
      <c r="F79">
        <f>SUMIFS(原始!$C:$C,原始!$A:$A,parasitoid!$A$72,原始!$B:$B,parasitoid!$A79,原始!$F:$F,parasitoid!$A$1,原始!$I:$I,parasitoid!F$2)</f>
        <v>0</v>
      </c>
      <c r="G79">
        <f>SUMIFS(原始!$C:$C,原始!$A:$A,parasitoid!$A$72,原始!$B:$B,parasitoid!$A79,原始!$F:$F,parasitoid!$A$1,原始!$I:$I,parasitoid!G$2)</f>
        <v>0</v>
      </c>
      <c r="H79">
        <f>SUMIFS(原始!$C:$C,原始!$A:$A,parasitoid!$A$72,原始!$B:$B,parasitoid!$A79,原始!$F:$F,parasitoid!$A$1,原始!$I:$I,parasitoid!H$2)</f>
        <v>0</v>
      </c>
      <c r="I79">
        <f>SUMIFS(原始!$C:$C,原始!$A:$A,parasitoid!$A$72,原始!$B:$B,parasitoid!$A79,原始!$F:$F,parasitoid!$A$1,原始!$I:$I,parasitoid!I$2)</f>
        <v>1</v>
      </c>
    </row>
    <row r="80" spans="1:9" x14ac:dyDescent="0.25">
      <c r="A80" s="1">
        <v>43642</v>
      </c>
      <c r="B80">
        <f>SUMIFS(原始!$C:$C,原始!$A:$A,parasitoid!$A$72,原始!$B:$B,parasitoid!$A80,原始!$F:$F,parasitoid!$A$1,原始!$I:$I,parasitoid!B$2)</f>
        <v>0</v>
      </c>
      <c r="C80">
        <f>SUMIFS(原始!$C:$C,原始!$A:$A,parasitoid!$A$72,原始!$B:$B,parasitoid!$A80,原始!$F:$F,parasitoid!$A$1,原始!$I:$I,parasitoid!C$2)</f>
        <v>0</v>
      </c>
      <c r="D80">
        <f>SUMIFS(原始!$C:$C,原始!$A:$A,parasitoid!$A$72,原始!$B:$B,parasitoid!$A80,原始!$F:$F,parasitoid!$A$1,原始!$I:$I,parasitoid!D$2)</f>
        <v>0</v>
      </c>
      <c r="E80">
        <f>SUMIFS(原始!$C:$C,原始!$A:$A,parasitoid!$A$72,原始!$B:$B,parasitoid!$A80,原始!$F:$F,parasitoid!$A$1,原始!$I:$I,parasitoid!E$2)</f>
        <v>0</v>
      </c>
      <c r="F80">
        <f>SUMIFS(原始!$C:$C,原始!$A:$A,parasitoid!$A$72,原始!$B:$B,parasitoid!$A80,原始!$F:$F,parasitoid!$A$1,原始!$I:$I,parasitoid!F$2)</f>
        <v>0</v>
      </c>
      <c r="G80">
        <f>SUMIFS(原始!$C:$C,原始!$A:$A,parasitoid!$A$72,原始!$B:$B,parasitoid!$A80,原始!$F:$F,parasitoid!$A$1,原始!$I:$I,parasitoid!G$2)</f>
        <v>0</v>
      </c>
      <c r="H80">
        <f>SUMIFS(原始!$C:$C,原始!$A:$A,parasitoid!$A$72,原始!$B:$B,parasitoid!$A80,原始!$F:$F,parasitoid!$A$1,原始!$I:$I,parasitoid!H$2)</f>
        <v>2</v>
      </c>
      <c r="I80">
        <f>SUMIFS(原始!$C:$C,原始!$A:$A,parasitoid!$A$72,原始!$B:$B,parasitoid!$A80,原始!$F:$F,parasitoid!$A$1,原始!$I:$I,parasitoid!I$2)</f>
        <v>0</v>
      </c>
    </row>
    <row r="82" spans="1:9" x14ac:dyDescent="0.25">
      <c r="A82" t="s">
        <v>338</v>
      </c>
      <c r="B82" t="s">
        <v>472</v>
      </c>
      <c r="C82" t="s">
        <v>473</v>
      </c>
      <c r="D82" t="s">
        <v>474</v>
      </c>
      <c r="E82" t="s">
        <v>475</v>
      </c>
      <c r="F82" t="s">
        <v>476</v>
      </c>
      <c r="G82" t="s">
        <v>237</v>
      </c>
      <c r="H82" t="s">
        <v>220</v>
      </c>
      <c r="I82" t="s">
        <v>193</v>
      </c>
    </row>
    <row r="83" spans="1:9" x14ac:dyDescent="0.25">
      <c r="A83" s="1">
        <v>43537</v>
      </c>
      <c r="B83">
        <f>SUMIFS(原始!$C:$C,原始!$A:$A,parasitoid!$A$82,原始!$B:$B,parasitoid!$A83,原始!$F:$F,parasitoid!$A$1,原始!$I:$I,parasitoid!B$2)</f>
        <v>0</v>
      </c>
      <c r="C83">
        <f>SUMIFS(原始!$C:$C,原始!$A:$A,parasitoid!$A$82,原始!$B:$B,parasitoid!$A83,原始!$F:$F,parasitoid!$A$1,原始!$I:$I,parasitoid!C$2)</f>
        <v>0</v>
      </c>
      <c r="D83">
        <f>SUMIFS(原始!$C:$C,原始!$A:$A,parasitoid!$A$82,原始!$B:$B,parasitoid!$A83,原始!$F:$F,parasitoid!$A$1,原始!$I:$I,parasitoid!D$2)</f>
        <v>0</v>
      </c>
      <c r="E83">
        <f>SUMIFS(原始!$C:$C,原始!$A:$A,parasitoid!$A$82,原始!$B:$B,parasitoid!$A83,原始!$F:$F,parasitoid!$A$1,原始!$I:$I,parasitoid!E$2)</f>
        <v>0</v>
      </c>
      <c r="F83">
        <f>SUMIFS(原始!$C:$C,原始!$A:$A,parasitoid!$A$82,原始!$B:$B,parasitoid!$A83,原始!$F:$F,parasitoid!$A$1,原始!$I:$I,parasitoid!F$2)</f>
        <v>0</v>
      </c>
      <c r="G83">
        <f>SUMIFS(原始!$C:$C,原始!$A:$A,parasitoid!$A$82,原始!$B:$B,parasitoid!$A83,原始!$F:$F,parasitoid!$A$1,原始!$I:$I,parasitoid!G$2)</f>
        <v>0</v>
      </c>
      <c r="H83">
        <f>SUMIFS(原始!$C:$C,原始!$A:$A,parasitoid!$A$82,原始!$B:$B,parasitoid!$A83,原始!$F:$F,parasitoid!$A$1,原始!$I:$I,parasitoid!H$2)</f>
        <v>0</v>
      </c>
      <c r="I83">
        <f>SUMIFS(原始!$C:$C,原始!$A:$A,parasitoid!$A$82,原始!$B:$B,parasitoid!$A83,原始!$F:$F,parasitoid!$A$1,原始!$I:$I,parasitoid!I$2)</f>
        <v>0</v>
      </c>
    </row>
    <row r="84" spans="1:9" x14ac:dyDescent="0.25">
      <c r="A84" s="1">
        <v>43551</v>
      </c>
      <c r="B84">
        <f>SUMIFS(原始!$C:$C,原始!$A:$A,parasitoid!$A$82,原始!$B:$B,parasitoid!$A84,原始!$F:$F,parasitoid!$A$1,原始!$I:$I,parasitoid!B$2)</f>
        <v>1</v>
      </c>
      <c r="C84">
        <f>SUMIFS(原始!$C:$C,原始!$A:$A,parasitoid!$A$82,原始!$B:$B,parasitoid!$A84,原始!$F:$F,parasitoid!$A$1,原始!$I:$I,parasitoid!C$2)</f>
        <v>1</v>
      </c>
      <c r="D84">
        <f>SUMIFS(原始!$C:$C,原始!$A:$A,parasitoid!$A$82,原始!$B:$B,parasitoid!$A84,原始!$F:$F,parasitoid!$A$1,原始!$I:$I,parasitoid!D$2)</f>
        <v>0</v>
      </c>
      <c r="E84">
        <f>SUMIFS(原始!$C:$C,原始!$A:$A,parasitoid!$A$82,原始!$B:$B,parasitoid!$A84,原始!$F:$F,parasitoid!$A$1,原始!$I:$I,parasitoid!E$2)</f>
        <v>0</v>
      </c>
      <c r="F84">
        <f>SUMIFS(原始!$C:$C,原始!$A:$A,parasitoid!$A$82,原始!$B:$B,parasitoid!$A84,原始!$F:$F,parasitoid!$A$1,原始!$I:$I,parasitoid!F$2)</f>
        <v>0</v>
      </c>
      <c r="G84">
        <f>SUMIFS(原始!$C:$C,原始!$A:$A,parasitoid!$A$82,原始!$B:$B,parasitoid!$A84,原始!$F:$F,parasitoid!$A$1,原始!$I:$I,parasitoid!G$2)</f>
        <v>0</v>
      </c>
      <c r="H84">
        <f>SUMIFS(原始!$C:$C,原始!$A:$A,parasitoid!$A$82,原始!$B:$B,parasitoid!$A84,原始!$F:$F,parasitoid!$A$1,原始!$I:$I,parasitoid!H$2)</f>
        <v>0</v>
      </c>
      <c r="I84">
        <f>SUMIFS(原始!$C:$C,原始!$A:$A,parasitoid!$A$82,原始!$B:$B,parasitoid!$A84,原始!$F:$F,parasitoid!$A$1,原始!$I:$I,parasitoid!I$2)</f>
        <v>0</v>
      </c>
    </row>
    <row r="85" spans="1:9" x14ac:dyDescent="0.25">
      <c r="A85" s="1">
        <v>43565</v>
      </c>
      <c r="B85">
        <f>SUMIFS(原始!$C:$C,原始!$A:$A,parasitoid!$A$82,原始!$B:$B,parasitoid!$A85,原始!$F:$F,parasitoid!$A$1,原始!$I:$I,parasitoid!B$2)</f>
        <v>0</v>
      </c>
      <c r="C85">
        <f>SUMIFS(原始!$C:$C,原始!$A:$A,parasitoid!$A$82,原始!$B:$B,parasitoid!$A85,原始!$F:$F,parasitoid!$A$1,原始!$I:$I,parasitoid!C$2)</f>
        <v>0</v>
      </c>
      <c r="D85">
        <f>SUMIFS(原始!$C:$C,原始!$A:$A,parasitoid!$A$82,原始!$B:$B,parasitoid!$A85,原始!$F:$F,parasitoid!$A$1,原始!$I:$I,parasitoid!D$2)</f>
        <v>0</v>
      </c>
      <c r="E85">
        <f>SUMIFS(原始!$C:$C,原始!$A:$A,parasitoid!$A$82,原始!$B:$B,parasitoid!$A85,原始!$F:$F,parasitoid!$A$1,原始!$I:$I,parasitoid!E$2)</f>
        <v>0</v>
      </c>
      <c r="F85">
        <f>SUMIFS(原始!$C:$C,原始!$A:$A,parasitoid!$A$82,原始!$B:$B,parasitoid!$A85,原始!$F:$F,parasitoid!$A$1,原始!$I:$I,parasitoid!F$2)</f>
        <v>0</v>
      </c>
      <c r="G85">
        <f>SUMIFS(原始!$C:$C,原始!$A:$A,parasitoid!$A$82,原始!$B:$B,parasitoid!$A85,原始!$F:$F,parasitoid!$A$1,原始!$I:$I,parasitoid!G$2)</f>
        <v>1</v>
      </c>
      <c r="H85">
        <f>SUMIFS(原始!$C:$C,原始!$A:$A,parasitoid!$A$82,原始!$B:$B,parasitoid!$A85,原始!$F:$F,parasitoid!$A$1,原始!$I:$I,parasitoid!H$2)</f>
        <v>0</v>
      </c>
      <c r="I85">
        <f>SUMIFS(原始!$C:$C,原始!$A:$A,parasitoid!$A$82,原始!$B:$B,parasitoid!$A85,原始!$F:$F,parasitoid!$A$1,原始!$I:$I,parasitoid!I$2)</f>
        <v>0</v>
      </c>
    </row>
    <row r="86" spans="1:9" x14ac:dyDescent="0.25">
      <c r="A86" s="1">
        <v>43579</v>
      </c>
      <c r="B86">
        <f>SUMIFS(原始!$C:$C,原始!$A:$A,parasitoid!$A$82,原始!$B:$B,parasitoid!$A86,原始!$F:$F,parasitoid!$A$1,原始!$I:$I,parasitoid!B$2)</f>
        <v>0</v>
      </c>
      <c r="C86">
        <f>SUMIFS(原始!$C:$C,原始!$A:$A,parasitoid!$A$82,原始!$B:$B,parasitoid!$A86,原始!$F:$F,parasitoid!$A$1,原始!$I:$I,parasitoid!C$2)</f>
        <v>0</v>
      </c>
      <c r="D86">
        <f>SUMIFS(原始!$C:$C,原始!$A:$A,parasitoid!$A$82,原始!$B:$B,parasitoid!$A86,原始!$F:$F,parasitoid!$A$1,原始!$I:$I,parasitoid!D$2)</f>
        <v>0</v>
      </c>
      <c r="E86">
        <f>SUMIFS(原始!$C:$C,原始!$A:$A,parasitoid!$A$82,原始!$B:$B,parasitoid!$A86,原始!$F:$F,parasitoid!$A$1,原始!$I:$I,parasitoid!E$2)</f>
        <v>0</v>
      </c>
      <c r="F86">
        <f>SUMIFS(原始!$C:$C,原始!$A:$A,parasitoid!$A$82,原始!$B:$B,parasitoid!$A86,原始!$F:$F,parasitoid!$A$1,原始!$I:$I,parasitoid!F$2)</f>
        <v>0</v>
      </c>
      <c r="G86">
        <f>SUMIFS(原始!$C:$C,原始!$A:$A,parasitoid!$A$82,原始!$B:$B,parasitoid!$A86,原始!$F:$F,parasitoid!$A$1,原始!$I:$I,parasitoid!G$2)</f>
        <v>0</v>
      </c>
      <c r="H86">
        <f>SUMIFS(原始!$C:$C,原始!$A:$A,parasitoid!$A$82,原始!$B:$B,parasitoid!$A86,原始!$F:$F,parasitoid!$A$1,原始!$I:$I,parasitoid!H$2)</f>
        <v>0</v>
      </c>
      <c r="I86">
        <f>SUMIFS(原始!$C:$C,原始!$A:$A,parasitoid!$A$82,原始!$B:$B,parasitoid!$A86,原始!$F:$F,parasitoid!$A$1,原始!$I:$I,parasitoid!I$2)</f>
        <v>0</v>
      </c>
    </row>
    <row r="87" spans="1:9" x14ac:dyDescent="0.25">
      <c r="A87" s="1">
        <v>43600</v>
      </c>
      <c r="B87">
        <f>SUMIFS(原始!$C:$C,原始!$A:$A,parasitoid!$A$82,原始!$B:$B,parasitoid!$A87,原始!$F:$F,parasitoid!$A$1,原始!$I:$I,parasitoid!B$2)</f>
        <v>0</v>
      </c>
      <c r="C87">
        <f>SUMIFS(原始!$C:$C,原始!$A:$A,parasitoid!$A$82,原始!$B:$B,parasitoid!$A87,原始!$F:$F,parasitoid!$A$1,原始!$I:$I,parasitoid!C$2)</f>
        <v>1</v>
      </c>
      <c r="D87">
        <f>SUMIFS(原始!$C:$C,原始!$A:$A,parasitoid!$A$82,原始!$B:$B,parasitoid!$A87,原始!$F:$F,parasitoid!$A$1,原始!$I:$I,parasitoid!D$2)</f>
        <v>0</v>
      </c>
      <c r="E87">
        <f>SUMIFS(原始!$C:$C,原始!$A:$A,parasitoid!$A$82,原始!$B:$B,parasitoid!$A87,原始!$F:$F,parasitoid!$A$1,原始!$I:$I,parasitoid!E$2)</f>
        <v>2</v>
      </c>
      <c r="F87">
        <f>SUMIFS(原始!$C:$C,原始!$A:$A,parasitoid!$A$82,原始!$B:$B,parasitoid!$A87,原始!$F:$F,parasitoid!$A$1,原始!$I:$I,parasitoid!F$2)</f>
        <v>0</v>
      </c>
      <c r="G87">
        <f>SUMIFS(原始!$C:$C,原始!$A:$A,parasitoid!$A$82,原始!$B:$B,parasitoid!$A87,原始!$F:$F,parasitoid!$A$1,原始!$I:$I,parasitoid!G$2)</f>
        <v>0</v>
      </c>
      <c r="H87">
        <f>SUMIFS(原始!$C:$C,原始!$A:$A,parasitoid!$A$82,原始!$B:$B,parasitoid!$A87,原始!$F:$F,parasitoid!$A$1,原始!$I:$I,parasitoid!H$2)</f>
        <v>0</v>
      </c>
      <c r="I87">
        <f>SUMIFS(原始!$C:$C,原始!$A:$A,parasitoid!$A$82,原始!$B:$B,parasitoid!$A87,原始!$F:$F,parasitoid!$A$1,原始!$I:$I,parasitoid!I$2)</f>
        <v>1</v>
      </c>
    </row>
    <row r="88" spans="1:9" x14ac:dyDescent="0.25">
      <c r="A88" s="1">
        <v>43616</v>
      </c>
      <c r="B88">
        <f>SUMIFS(原始!$C:$C,原始!$A:$A,parasitoid!$A$82,原始!$B:$B,parasitoid!$A88,原始!$F:$F,parasitoid!$A$1,原始!$I:$I,parasitoid!B$2)</f>
        <v>0</v>
      </c>
      <c r="C88">
        <f>SUMIFS(原始!$C:$C,原始!$A:$A,parasitoid!$A$82,原始!$B:$B,parasitoid!$A88,原始!$F:$F,parasitoid!$A$1,原始!$I:$I,parasitoid!C$2)</f>
        <v>0</v>
      </c>
      <c r="D88">
        <f>SUMIFS(原始!$C:$C,原始!$A:$A,parasitoid!$A$82,原始!$B:$B,parasitoid!$A88,原始!$F:$F,parasitoid!$A$1,原始!$I:$I,parasitoid!D$2)</f>
        <v>1</v>
      </c>
      <c r="E88">
        <f>SUMIFS(原始!$C:$C,原始!$A:$A,parasitoid!$A$82,原始!$B:$B,parasitoid!$A88,原始!$F:$F,parasitoid!$A$1,原始!$I:$I,parasitoid!E$2)</f>
        <v>1</v>
      </c>
      <c r="F88">
        <f>SUMIFS(原始!$C:$C,原始!$A:$A,parasitoid!$A$82,原始!$B:$B,parasitoid!$A88,原始!$F:$F,parasitoid!$A$1,原始!$I:$I,parasitoid!F$2)</f>
        <v>0</v>
      </c>
      <c r="G88">
        <f>SUMIFS(原始!$C:$C,原始!$A:$A,parasitoid!$A$82,原始!$B:$B,parasitoid!$A88,原始!$F:$F,parasitoid!$A$1,原始!$I:$I,parasitoid!G$2)</f>
        <v>3</v>
      </c>
      <c r="H88">
        <f>SUMIFS(原始!$C:$C,原始!$A:$A,parasitoid!$A$82,原始!$B:$B,parasitoid!$A88,原始!$F:$F,parasitoid!$A$1,原始!$I:$I,parasitoid!H$2)</f>
        <v>0</v>
      </c>
      <c r="I88">
        <f>SUMIFS(原始!$C:$C,原始!$A:$A,parasitoid!$A$82,原始!$B:$B,parasitoid!$A88,原始!$F:$F,parasitoid!$A$1,原始!$I:$I,parasitoid!I$2)</f>
        <v>0</v>
      </c>
    </row>
    <row r="89" spans="1:9" x14ac:dyDescent="0.25">
      <c r="A89" s="1">
        <v>43633</v>
      </c>
      <c r="B89">
        <f>SUMIFS(原始!$C:$C,原始!$A:$A,parasitoid!$A$82,原始!$B:$B,parasitoid!$A89,原始!$F:$F,parasitoid!$A$1,原始!$I:$I,parasitoid!B$2)</f>
        <v>0</v>
      </c>
      <c r="C89">
        <f>SUMIFS(原始!$C:$C,原始!$A:$A,parasitoid!$A$82,原始!$B:$B,parasitoid!$A89,原始!$F:$F,parasitoid!$A$1,原始!$I:$I,parasitoid!C$2)</f>
        <v>1</v>
      </c>
      <c r="D89">
        <f>SUMIFS(原始!$C:$C,原始!$A:$A,parasitoid!$A$82,原始!$B:$B,parasitoid!$A89,原始!$F:$F,parasitoid!$A$1,原始!$I:$I,parasitoid!D$2)</f>
        <v>1</v>
      </c>
      <c r="E89">
        <f>SUMIFS(原始!$C:$C,原始!$A:$A,parasitoid!$A$82,原始!$B:$B,parasitoid!$A89,原始!$F:$F,parasitoid!$A$1,原始!$I:$I,parasitoid!E$2)</f>
        <v>0</v>
      </c>
      <c r="F89">
        <f>SUMIFS(原始!$C:$C,原始!$A:$A,parasitoid!$A$82,原始!$B:$B,parasitoid!$A89,原始!$F:$F,parasitoid!$A$1,原始!$I:$I,parasitoid!F$2)</f>
        <v>0</v>
      </c>
      <c r="G89">
        <f>SUMIFS(原始!$C:$C,原始!$A:$A,parasitoid!$A$82,原始!$B:$B,parasitoid!$A89,原始!$F:$F,parasitoid!$A$1,原始!$I:$I,parasitoid!G$2)</f>
        <v>0</v>
      </c>
      <c r="H89">
        <f>SUMIFS(原始!$C:$C,原始!$A:$A,parasitoid!$A$82,原始!$B:$B,parasitoid!$A89,原始!$F:$F,parasitoid!$A$1,原始!$I:$I,parasitoid!H$2)</f>
        <v>0</v>
      </c>
      <c r="I89">
        <f>SUMIFS(原始!$C:$C,原始!$A:$A,parasitoid!$A$82,原始!$B:$B,parasitoid!$A89,原始!$F:$F,parasitoid!$A$1,原始!$I:$I,parasitoid!I$2)</f>
        <v>2</v>
      </c>
    </row>
    <row r="90" spans="1:9" x14ac:dyDescent="0.25">
      <c r="A90" s="1">
        <v>43642</v>
      </c>
      <c r="B90">
        <f>SUMIFS(原始!$C:$C,原始!$A:$A,parasitoid!$A$82,原始!$B:$B,parasitoid!$A90,原始!$F:$F,parasitoid!$A$1,原始!$I:$I,parasitoid!B$2)</f>
        <v>0</v>
      </c>
      <c r="C90">
        <f>SUMIFS(原始!$C:$C,原始!$A:$A,parasitoid!$A$82,原始!$B:$B,parasitoid!$A90,原始!$F:$F,parasitoid!$A$1,原始!$I:$I,parasitoid!C$2)</f>
        <v>1</v>
      </c>
      <c r="D90">
        <f>SUMIFS(原始!$C:$C,原始!$A:$A,parasitoid!$A$82,原始!$B:$B,parasitoid!$A90,原始!$F:$F,parasitoid!$A$1,原始!$I:$I,parasitoid!D$2)</f>
        <v>0</v>
      </c>
      <c r="E90">
        <f>SUMIFS(原始!$C:$C,原始!$A:$A,parasitoid!$A$82,原始!$B:$B,parasitoid!$A90,原始!$F:$F,parasitoid!$A$1,原始!$I:$I,parasitoid!E$2)</f>
        <v>0</v>
      </c>
      <c r="F90">
        <f>SUMIFS(原始!$C:$C,原始!$A:$A,parasitoid!$A$82,原始!$B:$B,parasitoid!$A90,原始!$F:$F,parasitoid!$A$1,原始!$I:$I,parasitoid!F$2)</f>
        <v>0</v>
      </c>
      <c r="G90">
        <f>SUMIFS(原始!$C:$C,原始!$A:$A,parasitoid!$A$82,原始!$B:$B,parasitoid!$A90,原始!$F:$F,parasitoid!$A$1,原始!$I:$I,parasitoid!G$2)</f>
        <v>1</v>
      </c>
      <c r="H90">
        <f>SUMIFS(原始!$C:$C,原始!$A:$A,parasitoid!$A$82,原始!$B:$B,parasitoid!$A90,原始!$F:$F,parasitoid!$A$1,原始!$I:$I,parasitoid!H$2)</f>
        <v>0</v>
      </c>
      <c r="I90">
        <f>SUMIFS(原始!$C:$C,原始!$A:$A,parasitoid!$A$82,原始!$B:$B,parasitoid!$A90,原始!$F:$F,parasitoid!$A$1,原始!$I:$I,parasitoid!I$2)</f>
        <v>0</v>
      </c>
    </row>
    <row r="92" spans="1:9" x14ac:dyDescent="0.25">
      <c r="A92" t="s">
        <v>454</v>
      </c>
      <c r="B92" t="s">
        <v>472</v>
      </c>
      <c r="C92" t="s">
        <v>473</v>
      </c>
      <c r="D92" t="s">
        <v>474</v>
      </c>
      <c r="E92" t="s">
        <v>475</v>
      </c>
      <c r="F92" t="s">
        <v>476</v>
      </c>
      <c r="G92" t="s">
        <v>237</v>
      </c>
      <c r="H92" t="s">
        <v>220</v>
      </c>
      <c r="I92" t="s">
        <v>193</v>
      </c>
    </row>
    <row r="93" spans="1:9" x14ac:dyDescent="0.25">
      <c r="A93" s="1">
        <v>43537</v>
      </c>
      <c r="B93">
        <f>SUMIFS(原始!$C:$C,原始!$A:$A,parasitoid!$A$92,原始!$B:$B,parasitoid!$A93,原始!$F:$F,parasitoid!$A$1,原始!$I:$I,parasitoid!B$2)</f>
        <v>0</v>
      </c>
      <c r="C93">
        <f>SUMIFS(原始!$C:$C,原始!$A:$A,parasitoid!$A$92,原始!$B:$B,parasitoid!$A93,原始!$F:$F,parasitoid!$A$1,原始!$I:$I,parasitoid!C$2)</f>
        <v>0</v>
      </c>
      <c r="D93">
        <f>SUMIFS(原始!$C:$C,原始!$A:$A,parasitoid!$A$92,原始!$B:$B,parasitoid!$A93,原始!$F:$F,parasitoid!$A$1,原始!$I:$I,parasitoid!D$2)</f>
        <v>0</v>
      </c>
      <c r="E93">
        <f>SUMIFS(原始!$C:$C,原始!$A:$A,parasitoid!$A$92,原始!$B:$B,parasitoid!$A93,原始!$F:$F,parasitoid!$A$1,原始!$I:$I,parasitoid!E$2)</f>
        <v>0</v>
      </c>
      <c r="F93">
        <f>SUMIFS(原始!$C:$C,原始!$A:$A,parasitoid!$A$92,原始!$B:$B,parasitoid!$A93,原始!$F:$F,parasitoid!$A$1,原始!$I:$I,parasitoid!F$2)</f>
        <v>0</v>
      </c>
      <c r="G93">
        <f>SUMIFS(原始!$C:$C,原始!$A:$A,parasitoid!$A$92,原始!$B:$B,parasitoid!$A93,原始!$F:$F,parasitoid!$A$1,原始!$I:$I,parasitoid!G$2)</f>
        <v>0</v>
      </c>
      <c r="H93">
        <f>SUMIFS(原始!$C:$C,原始!$A:$A,parasitoid!$A$92,原始!$B:$B,parasitoid!$A93,原始!$F:$F,parasitoid!$A$1,原始!$I:$I,parasitoid!H$2)</f>
        <v>0</v>
      </c>
      <c r="I93">
        <f>SUMIFS(原始!$C:$C,原始!$A:$A,parasitoid!$A$92,原始!$B:$B,parasitoid!$A93,原始!$F:$F,parasitoid!$A$1,原始!$I:$I,parasitoid!I$2)</f>
        <v>0</v>
      </c>
    </row>
    <row r="94" spans="1:9" x14ac:dyDescent="0.25">
      <c r="A94" s="1">
        <v>43551</v>
      </c>
      <c r="B94">
        <f>SUMIFS(原始!$C:$C,原始!$A:$A,parasitoid!$A$92,原始!$B:$B,parasitoid!$A94,原始!$F:$F,parasitoid!$A$1,原始!$I:$I,parasitoid!B$2)</f>
        <v>0</v>
      </c>
      <c r="C94">
        <f>SUMIFS(原始!$C:$C,原始!$A:$A,parasitoid!$A$92,原始!$B:$B,parasitoid!$A94,原始!$F:$F,parasitoid!$A$1,原始!$I:$I,parasitoid!C$2)</f>
        <v>0</v>
      </c>
      <c r="D94">
        <f>SUMIFS(原始!$C:$C,原始!$A:$A,parasitoid!$A$92,原始!$B:$B,parasitoid!$A94,原始!$F:$F,parasitoid!$A$1,原始!$I:$I,parasitoid!D$2)</f>
        <v>0</v>
      </c>
      <c r="E94">
        <f>SUMIFS(原始!$C:$C,原始!$A:$A,parasitoid!$A$92,原始!$B:$B,parasitoid!$A94,原始!$F:$F,parasitoid!$A$1,原始!$I:$I,parasitoid!E$2)</f>
        <v>0</v>
      </c>
      <c r="F94">
        <f>SUMIFS(原始!$C:$C,原始!$A:$A,parasitoid!$A$92,原始!$B:$B,parasitoid!$A94,原始!$F:$F,parasitoid!$A$1,原始!$I:$I,parasitoid!F$2)</f>
        <v>0</v>
      </c>
      <c r="G94">
        <f>SUMIFS(原始!$C:$C,原始!$A:$A,parasitoid!$A$92,原始!$B:$B,parasitoid!$A94,原始!$F:$F,parasitoid!$A$1,原始!$I:$I,parasitoid!G$2)</f>
        <v>0</v>
      </c>
      <c r="H94">
        <f>SUMIFS(原始!$C:$C,原始!$A:$A,parasitoid!$A$92,原始!$B:$B,parasitoid!$A94,原始!$F:$F,parasitoid!$A$1,原始!$I:$I,parasitoid!H$2)</f>
        <v>0</v>
      </c>
      <c r="I94">
        <f>SUMIFS(原始!$C:$C,原始!$A:$A,parasitoid!$A$92,原始!$B:$B,parasitoid!$A94,原始!$F:$F,parasitoid!$A$1,原始!$I:$I,parasitoid!I$2)</f>
        <v>0</v>
      </c>
    </row>
    <row r="95" spans="1:9" x14ac:dyDescent="0.25">
      <c r="A95" s="1">
        <v>43565</v>
      </c>
      <c r="B95">
        <f>SUMIFS(原始!$C:$C,原始!$A:$A,parasitoid!$A$92,原始!$B:$B,parasitoid!$A95,原始!$F:$F,parasitoid!$A$1,原始!$I:$I,parasitoid!B$2)</f>
        <v>0</v>
      </c>
      <c r="C95">
        <f>SUMIFS(原始!$C:$C,原始!$A:$A,parasitoid!$A$92,原始!$B:$B,parasitoid!$A95,原始!$F:$F,parasitoid!$A$1,原始!$I:$I,parasitoid!C$2)</f>
        <v>1</v>
      </c>
      <c r="D95">
        <f>SUMIFS(原始!$C:$C,原始!$A:$A,parasitoid!$A$92,原始!$B:$B,parasitoid!$A95,原始!$F:$F,parasitoid!$A$1,原始!$I:$I,parasitoid!D$2)</f>
        <v>0</v>
      </c>
      <c r="E95">
        <f>SUMIFS(原始!$C:$C,原始!$A:$A,parasitoid!$A$92,原始!$B:$B,parasitoid!$A95,原始!$F:$F,parasitoid!$A$1,原始!$I:$I,parasitoid!E$2)</f>
        <v>0</v>
      </c>
      <c r="F95">
        <f>SUMIFS(原始!$C:$C,原始!$A:$A,parasitoid!$A$92,原始!$B:$B,parasitoid!$A95,原始!$F:$F,parasitoid!$A$1,原始!$I:$I,parasitoid!F$2)</f>
        <v>0</v>
      </c>
      <c r="G95">
        <f>SUMIFS(原始!$C:$C,原始!$A:$A,parasitoid!$A$92,原始!$B:$B,parasitoid!$A95,原始!$F:$F,parasitoid!$A$1,原始!$I:$I,parasitoid!G$2)</f>
        <v>0</v>
      </c>
      <c r="H95">
        <f>SUMIFS(原始!$C:$C,原始!$A:$A,parasitoid!$A$92,原始!$B:$B,parasitoid!$A95,原始!$F:$F,parasitoid!$A$1,原始!$I:$I,parasitoid!H$2)</f>
        <v>0</v>
      </c>
      <c r="I95">
        <f>SUMIFS(原始!$C:$C,原始!$A:$A,parasitoid!$A$92,原始!$B:$B,parasitoid!$A95,原始!$F:$F,parasitoid!$A$1,原始!$I:$I,parasitoid!I$2)</f>
        <v>0</v>
      </c>
    </row>
    <row r="96" spans="1:9" x14ac:dyDescent="0.25">
      <c r="A96" s="1">
        <v>43579</v>
      </c>
      <c r="B96">
        <f>SUMIFS(原始!$C:$C,原始!$A:$A,parasitoid!$A$92,原始!$B:$B,parasitoid!$A96,原始!$F:$F,parasitoid!$A$1,原始!$I:$I,parasitoid!B$2)</f>
        <v>0</v>
      </c>
      <c r="C96">
        <f>SUMIFS(原始!$C:$C,原始!$A:$A,parasitoid!$A$92,原始!$B:$B,parasitoid!$A96,原始!$F:$F,parasitoid!$A$1,原始!$I:$I,parasitoid!C$2)</f>
        <v>0</v>
      </c>
      <c r="D96">
        <f>SUMIFS(原始!$C:$C,原始!$A:$A,parasitoid!$A$92,原始!$B:$B,parasitoid!$A96,原始!$F:$F,parasitoid!$A$1,原始!$I:$I,parasitoid!D$2)</f>
        <v>0</v>
      </c>
      <c r="E96">
        <f>SUMIFS(原始!$C:$C,原始!$A:$A,parasitoid!$A$92,原始!$B:$B,parasitoid!$A96,原始!$F:$F,parasitoid!$A$1,原始!$I:$I,parasitoid!E$2)</f>
        <v>0</v>
      </c>
      <c r="F96">
        <f>SUMIFS(原始!$C:$C,原始!$A:$A,parasitoid!$A$92,原始!$B:$B,parasitoid!$A96,原始!$F:$F,parasitoid!$A$1,原始!$I:$I,parasitoid!F$2)</f>
        <v>0</v>
      </c>
      <c r="G96">
        <f>SUMIFS(原始!$C:$C,原始!$A:$A,parasitoid!$A$92,原始!$B:$B,parasitoid!$A96,原始!$F:$F,parasitoid!$A$1,原始!$I:$I,parasitoid!G$2)</f>
        <v>0</v>
      </c>
      <c r="H96">
        <f>SUMIFS(原始!$C:$C,原始!$A:$A,parasitoid!$A$92,原始!$B:$B,parasitoid!$A96,原始!$F:$F,parasitoid!$A$1,原始!$I:$I,parasitoid!H$2)</f>
        <v>0</v>
      </c>
      <c r="I96">
        <f>SUMIFS(原始!$C:$C,原始!$A:$A,parasitoid!$A$92,原始!$B:$B,parasitoid!$A96,原始!$F:$F,parasitoid!$A$1,原始!$I:$I,parasitoid!I$2)</f>
        <v>0</v>
      </c>
    </row>
    <row r="97" spans="1:9" x14ac:dyDescent="0.25">
      <c r="A97" s="1">
        <v>43600</v>
      </c>
      <c r="B97">
        <f>SUMIFS(原始!$C:$C,原始!$A:$A,parasitoid!$A$92,原始!$B:$B,parasitoid!$A97,原始!$F:$F,parasitoid!$A$1,原始!$I:$I,parasitoid!B$2)</f>
        <v>0</v>
      </c>
      <c r="C97">
        <f>SUMIFS(原始!$C:$C,原始!$A:$A,parasitoid!$A$92,原始!$B:$B,parasitoid!$A97,原始!$F:$F,parasitoid!$A$1,原始!$I:$I,parasitoid!C$2)</f>
        <v>0</v>
      </c>
      <c r="D97">
        <f>SUMIFS(原始!$C:$C,原始!$A:$A,parasitoid!$A$92,原始!$B:$B,parasitoid!$A97,原始!$F:$F,parasitoid!$A$1,原始!$I:$I,parasitoid!D$2)</f>
        <v>0</v>
      </c>
      <c r="E97">
        <f>SUMIFS(原始!$C:$C,原始!$A:$A,parasitoid!$A$92,原始!$B:$B,parasitoid!$A97,原始!$F:$F,parasitoid!$A$1,原始!$I:$I,parasitoid!E$2)</f>
        <v>0</v>
      </c>
      <c r="F97">
        <f>SUMIFS(原始!$C:$C,原始!$A:$A,parasitoid!$A$92,原始!$B:$B,parasitoid!$A97,原始!$F:$F,parasitoid!$A$1,原始!$I:$I,parasitoid!F$2)</f>
        <v>0</v>
      </c>
      <c r="G97">
        <f>SUMIFS(原始!$C:$C,原始!$A:$A,parasitoid!$A$92,原始!$B:$B,parasitoid!$A97,原始!$F:$F,parasitoid!$A$1,原始!$I:$I,parasitoid!G$2)</f>
        <v>0</v>
      </c>
      <c r="H97">
        <f>SUMIFS(原始!$C:$C,原始!$A:$A,parasitoid!$A$92,原始!$B:$B,parasitoid!$A97,原始!$F:$F,parasitoid!$A$1,原始!$I:$I,parasitoid!H$2)</f>
        <v>0</v>
      </c>
      <c r="I97">
        <f>SUMIFS(原始!$C:$C,原始!$A:$A,parasitoid!$A$92,原始!$B:$B,parasitoid!$A97,原始!$F:$F,parasitoid!$A$1,原始!$I:$I,parasitoid!I$2)</f>
        <v>0</v>
      </c>
    </row>
    <row r="98" spans="1:9" x14ac:dyDescent="0.25">
      <c r="A98" s="1">
        <v>43616</v>
      </c>
      <c r="B98">
        <f>SUMIFS(原始!$C:$C,原始!$A:$A,parasitoid!$A$92,原始!$B:$B,parasitoid!$A98,原始!$F:$F,parasitoid!$A$1,原始!$I:$I,parasitoid!B$2)</f>
        <v>0</v>
      </c>
      <c r="C98">
        <f>SUMIFS(原始!$C:$C,原始!$A:$A,parasitoid!$A$92,原始!$B:$B,parasitoid!$A98,原始!$F:$F,parasitoid!$A$1,原始!$I:$I,parasitoid!C$2)</f>
        <v>0</v>
      </c>
      <c r="D98">
        <f>SUMIFS(原始!$C:$C,原始!$A:$A,parasitoid!$A$92,原始!$B:$B,parasitoid!$A98,原始!$F:$F,parasitoid!$A$1,原始!$I:$I,parasitoid!D$2)</f>
        <v>0</v>
      </c>
      <c r="E98">
        <f>SUMIFS(原始!$C:$C,原始!$A:$A,parasitoid!$A$92,原始!$B:$B,parasitoid!$A98,原始!$F:$F,parasitoid!$A$1,原始!$I:$I,parasitoid!E$2)</f>
        <v>1</v>
      </c>
      <c r="F98">
        <f>SUMIFS(原始!$C:$C,原始!$A:$A,parasitoid!$A$92,原始!$B:$B,parasitoid!$A98,原始!$F:$F,parasitoid!$A$1,原始!$I:$I,parasitoid!F$2)</f>
        <v>0</v>
      </c>
      <c r="G98">
        <f>SUMIFS(原始!$C:$C,原始!$A:$A,parasitoid!$A$92,原始!$B:$B,parasitoid!$A98,原始!$F:$F,parasitoid!$A$1,原始!$I:$I,parasitoid!G$2)</f>
        <v>0</v>
      </c>
      <c r="H98">
        <f>SUMIFS(原始!$C:$C,原始!$A:$A,parasitoid!$A$92,原始!$B:$B,parasitoid!$A98,原始!$F:$F,parasitoid!$A$1,原始!$I:$I,parasitoid!H$2)</f>
        <v>0</v>
      </c>
      <c r="I98">
        <f>SUMIFS(原始!$C:$C,原始!$A:$A,parasitoid!$A$92,原始!$B:$B,parasitoid!$A98,原始!$F:$F,parasitoid!$A$1,原始!$I:$I,parasitoid!I$2)</f>
        <v>0</v>
      </c>
    </row>
    <row r="99" spans="1:9" x14ac:dyDescent="0.25">
      <c r="A99" s="1">
        <v>43633</v>
      </c>
      <c r="B99">
        <f>SUMIFS(原始!$C:$C,原始!$A:$A,parasitoid!$A$92,原始!$B:$B,parasitoid!$A99,原始!$F:$F,parasitoid!$A$1,原始!$I:$I,parasitoid!B$2)</f>
        <v>0</v>
      </c>
      <c r="C99">
        <f>SUMIFS(原始!$C:$C,原始!$A:$A,parasitoid!$A$92,原始!$B:$B,parasitoid!$A99,原始!$F:$F,parasitoid!$A$1,原始!$I:$I,parasitoid!C$2)</f>
        <v>0</v>
      </c>
      <c r="D99">
        <f>SUMIFS(原始!$C:$C,原始!$A:$A,parasitoid!$A$92,原始!$B:$B,parasitoid!$A99,原始!$F:$F,parasitoid!$A$1,原始!$I:$I,parasitoid!D$2)</f>
        <v>0</v>
      </c>
      <c r="E99">
        <f>SUMIFS(原始!$C:$C,原始!$A:$A,parasitoid!$A$92,原始!$B:$B,parasitoid!$A99,原始!$F:$F,parasitoid!$A$1,原始!$I:$I,parasitoid!E$2)</f>
        <v>0</v>
      </c>
      <c r="F99">
        <f>SUMIFS(原始!$C:$C,原始!$A:$A,parasitoid!$A$92,原始!$B:$B,parasitoid!$A99,原始!$F:$F,parasitoid!$A$1,原始!$I:$I,parasitoid!F$2)</f>
        <v>0</v>
      </c>
      <c r="G99">
        <f>SUMIFS(原始!$C:$C,原始!$A:$A,parasitoid!$A$92,原始!$B:$B,parasitoid!$A99,原始!$F:$F,parasitoid!$A$1,原始!$I:$I,parasitoid!G$2)</f>
        <v>0</v>
      </c>
      <c r="H99">
        <f>SUMIFS(原始!$C:$C,原始!$A:$A,parasitoid!$A$92,原始!$B:$B,parasitoid!$A99,原始!$F:$F,parasitoid!$A$1,原始!$I:$I,parasitoid!H$2)</f>
        <v>1</v>
      </c>
      <c r="I99">
        <f>SUMIFS(原始!$C:$C,原始!$A:$A,parasitoid!$A$92,原始!$B:$B,parasitoid!$A99,原始!$F:$F,parasitoid!$A$1,原始!$I:$I,parasitoid!I$2)</f>
        <v>4</v>
      </c>
    </row>
    <row r="100" spans="1:9" x14ac:dyDescent="0.25">
      <c r="A100" s="1">
        <v>43642</v>
      </c>
      <c r="B100">
        <f>SUMIFS(原始!$C:$C,原始!$A:$A,parasitoid!$A$92,原始!$B:$B,parasitoid!$A100,原始!$F:$F,parasitoid!$A$1,原始!$I:$I,parasitoid!B$2)</f>
        <v>0</v>
      </c>
      <c r="C100">
        <f>SUMIFS(原始!$C:$C,原始!$A:$A,parasitoid!$A$92,原始!$B:$B,parasitoid!$A100,原始!$F:$F,parasitoid!$A$1,原始!$I:$I,parasitoid!C$2)</f>
        <v>1</v>
      </c>
      <c r="D100">
        <f>SUMIFS(原始!$C:$C,原始!$A:$A,parasitoid!$A$92,原始!$B:$B,parasitoid!$A100,原始!$F:$F,parasitoid!$A$1,原始!$I:$I,parasitoid!D$2)</f>
        <v>0</v>
      </c>
      <c r="E100">
        <f>SUMIFS(原始!$C:$C,原始!$A:$A,parasitoid!$A$92,原始!$B:$B,parasitoid!$A100,原始!$F:$F,parasitoid!$A$1,原始!$I:$I,parasitoid!E$2)</f>
        <v>0</v>
      </c>
      <c r="F100">
        <f>SUMIFS(原始!$C:$C,原始!$A:$A,parasitoid!$A$92,原始!$B:$B,parasitoid!$A100,原始!$F:$F,parasitoid!$A$1,原始!$I:$I,parasitoid!F$2)</f>
        <v>0</v>
      </c>
      <c r="G100">
        <f>SUMIFS(原始!$C:$C,原始!$A:$A,parasitoid!$A$92,原始!$B:$B,parasitoid!$A100,原始!$F:$F,parasitoid!$A$1,原始!$I:$I,parasitoid!G$2)</f>
        <v>0</v>
      </c>
      <c r="H100">
        <f>SUMIFS(原始!$C:$C,原始!$A:$A,parasitoid!$A$92,原始!$B:$B,parasitoid!$A100,原始!$F:$F,parasitoid!$A$1,原始!$I:$I,parasitoid!H$2)</f>
        <v>0</v>
      </c>
      <c r="I100">
        <f>SUMIFS(原始!$C:$C,原始!$A:$A,parasitoid!$A$92,原始!$B:$B,parasitoid!$A100,原始!$F:$F,parasitoid!$A$1,原始!$I:$I,parasitoid!I$2)</f>
        <v>1</v>
      </c>
    </row>
    <row r="102" spans="1:9" x14ac:dyDescent="0.25">
      <c r="A102" t="s">
        <v>350</v>
      </c>
      <c r="B102" t="s">
        <v>472</v>
      </c>
      <c r="C102" t="s">
        <v>473</v>
      </c>
      <c r="D102" t="s">
        <v>474</v>
      </c>
      <c r="E102" t="s">
        <v>475</v>
      </c>
      <c r="F102" t="s">
        <v>476</v>
      </c>
      <c r="G102" t="s">
        <v>237</v>
      </c>
      <c r="H102" t="s">
        <v>220</v>
      </c>
      <c r="I102" t="s">
        <v>193</v>
      </c>
    </row>
    <row r="103" spans="1:9" x14ac:dyDescent="0.25">
      <c r="A103" s="1">
        <v>43537</v>
      </c>
      <c r="B103">
        <f>SUMIFS(原始!$C:$C,原始!$A:$A,parasitoid!$A$102,原始!$B:$B,parasitoid!$A103,原始!$F:$F,parasitoid!$A$1,原始!$I:$I,parasitoid!B$2)</f>
        <v>0</v>
      </c>
      <c r="C103">
        <f>SUMIFS(原始!$C:$C,原始!$A:$A,parasitoid!$A$102,原始!$B:$B,parasitoid!$A103,原始!$F:$F,parasitoid!$A$1,原始!$I:$I,parasitoid!C$2)</f>
        <v>0</v>
      </c>
      <c r="D103">
        <f>SUMIFS(原始!$C:$C,原始!$A:$A,parasitoid!$A$102,原始!$B:$B,parasitoid!$A103,原始!$F:$F,parasitoid!$A$1,原始!$I:$I,parasitoid!D$2)</f>
        <v>0</v>
      </c>
      <c r="E103">
        <f>SUMIFS(原始!$C:$C,原始!$A:$A,parasitoid!$A$102,原始!$B:$B,parasitoid!$A103,原始!$F:$F,parasitoid!$A$1,原始!$I:$I,parasitoid!E$2)</f>
        <v>0</v>
      </c>
      <c r="F103">
        <f>SUMIFS(原始!$C:$C,原始!$A:$A,parasitoid!$A$102,原始!$B:$B,parasitoid!$A103,原始!$F:$F,parasitoid!$A$1,原始!$I:$I,parasitoid!F$2)</f>
        <v>0</v>
      </c>
      <c r="G103">
        <f>SUMIFS(原始!$C:$C,原始!$A:$A,parasitoid!$A$102,原始!$B:$B,parasitoid!$A103,原始!$F:$F,parasitoid!$A$1,原始!$I:$I,parasitoid!G$2)</f>
        <v>0</v>
      </c>
      <c r="H103">
        <f>SUMIFS(原始!$C:$C,原始!$A:$A,parasitoid!$A$102,原始!$B:$B,parasitoid!$A103,原始!$F:$F,parasitoid!$A$1,原始!$I:$I,parasitoid!H$2)</f>
        <v>0</v>
      </c>
      <c r="I103">
        <f>SUMIFS(原始!$C:$C,原始!$A:$A,parasitoid!$A$102,原始!$B:$B,parasitoid!$A103,原始!$F:$F,parasitoid!$A$1,原始!$I:$I,parasitoid!I$2)</f>
        <v>0</v>
      </c>
    </row>
    <row r="104" spans="1:9" x14ac:dyDescent="0.25">
      <c r="A104" s="1">
        <v>43551</v>
      </c>
      <c r="B104">
        <f>SUMIFS(原始!$C:$C,原始!$A:$A,parasitoid!$A$102,原始!$B:$B,parasitoid!$A104,原始!$F:$F,parasitoid!$A$1,原始!$I:$I,parasitoid!B$2)</f>
        <v>0</v>
      </c>
      <c r="C104">
        <f>SUMIFS(原始!$C:$C,原始!$A:$A,parasitoid!$A$102,原始!$B:$B,parasitoid!$A104,原始!$F:$F,parasitoid!$A$1,原始!$I:$I,parasitoid!C$2)</f>
        <v>0</v>
      </c>
      <c r="D104">
        <f>SUMIFS(原始!$C:$C,原始!$A:$A,parasitoid!$A$102,原始!$B:$B,parasitoid!$A104,原始!$F:$F,parasitoid!$A$1,原始!$I:$I,parasitoid!D$2)</f>
        <v>0</v>
      </c>
      <c r="E104">
        <f>SUMIFS(原始!$C:$C,原始!$A:$A,parasitoid!$A$102,原始!$B:$B,parasitoid!$A104,原始!$F:$F,parasitoid!$A$1,原始!$I:$I,parasitoid!E$2)</f>
        <v>0</v>
      </c>
      <c r="F104">
        <f>SUMIFS(原始!$C:$C,原始!$A:$A,parasitoid!$A$102,原始!$B:$B,parasitoid!$A104,原始!$F:$F,parasitoid!$A$1,原始!$I:$I,parasitoid!F$2)</f>
        <v>0</v>
      </c>
      <c r="G104">
        <f>SUMIFS(原始!$C:$C,原始!$A:$A,parasitoid!$A$102,原始!$B:$B,parasitoid!$A104,原始!$F:$F,parasitoid!$A$1,原始!$I:$I,parasitoid!G$2)</f>
        <v>0</v>
      </c>
      <c r="H104">
        <f>SUMIFS(原始!$C:$C,原始!$A:$A,parasitoid!$A$102,原始!$B:$B,parasitoid!$A104,原始!$F:$F,parasitoid!$A$1,原始!$I:$I,parasitoid!H$2)</f>
        <v>0</v>
      </c>
      <c r="I104">
        <f>SUMIFS(原始!$C:$C,原始!$A:$A,parasitoid!$A$102,原始!$B:$B,parasitoid!$A104,原始!$F:$F,parasitoid!$A$1,原始!$I:$I,parasitoid!I$2)</f>
        <v>0</v>
      </c>
    </row>
    <row r="105" spans="1:9" x14ac:dyDescent="0.25">
      <c r="A105" s="1">
        <v>43565</v>
      </c>
      <c r="B105">
        <f>SUMIFS(原始!$C:$C,原始!$A:$A,parasitoid!$A$102,原始!$B:$B,parasitoid!$A105,原始!$F:$F,parasitoid!$A$1,原始!$I:$I,parasitoid!B$2)</f>
        <v>1</v>
      </c>
      <c r="C105">
        <f>SUMIFS(原始!$C:$C,原始!$A:$A,parasitoid!$A$102,原始!$B:$B,parasitoid!$A105,原始!$F:$F,parasitoid!$A$1,原始!$I:$I,parasitoid!C$2)</f>
        <v>0</v>
      </c>
      <c r="D105">
        <f>SUMIFS(原始!$C:$C,原始!$A:$A,parasitoid!$A$102,原始!$B:$B,parasitoid!$A105,原始!$F:$F,parasitoid!$A$1,原始!$I:$I,parasitoid!D$2)</f>
        <v>0</v>
      </c>
      <c r="E105">
        <f>SUMIFS(原始!$C:$C,原始!$A:$A,parasitoid!$A$102,原始!$B:$B,parasitoid!$A105,原始!$F:$F,parasitoid!$A$1,原始!$I:$I,parasitoid!E$2)</f>
        <v>1</v>
      </c>
      <c r="F105">
        <f>SUMIFS(原始!$C:$C,原始!$A:$A,parasitoid!$A$102,原始!$B:$B,parasitoid!$A105,原始!$F:$F,parasitoid!$A$1,原始!$I:$I,parasitoid!F$2)</f>
        <v>0</v>
      </c>
      <c r="G105">
        <f>SUMIFS(原始!$C:$C,原始!$A:$A,parasitoid!$A$102,原始!$B:$B,parasitoid!$A105,原始!$F:$F,parasitoid!$A$1,原始!$I:$I,parasitoid!G$2)</f>
        <v>0</v>
      </c>
      <c r="H105">
        <f>SUMIFS(原始!$C:$C,原始!$A:$A,parasitoid!$A$102,原始!$B:$B,parasitoid!$A105,原始!$F:$F,parasitoid!$A$1,原始!$I:$I,parasitoid!H$2)</f>
        <v>0</v>
      </c>
      <c r="I105">
        <f>SUMIFS(原始!$C:$C,原始!$A:$A,parasitoid!$A$102,原始!$B:$B,parasitoid!$A105,原始!$F:$F,parasitoid!$A$1,原始!$I:$I,parasitoid!I$2)</f>
        <v>0</v>
      </c>
    </row>
    <row r="106" spans="1:9" x14ac:dyDescent="0.25">
      <c r="A106" s="1">
        <v>43579</v>
      </c>
      <c r="B106">
        <f>SUMIFS(原始!$C:$C,原始!$A:$A,parasitoid!$A$102,原始!$B:$B,parasitoid!$A106,原始!$F:$F,parasitoid!$A$1,原始!$I:$I,parasitoid!B$2)</f>
        <v>0</v>
      </c>
      <c r="C106">
        <f>SUMIFS(原始!$C:$C,原始!$A:$A,parasitoid!$A$102,原始!$B:$B,parasitoid!$A106,原始!$F:$F,parasitoid!$A$1,原始!$I:$I,parasitoid!C$2)</f>
        <v>0</v>
      </c>
      <c r="D106">
        <f>SUMIFS(原始!$C:$C,原始!$A:$A,parasitoid!$A$102,原始!$B:$B,parasitoid!$A106,原始!$F:$F,parasitoid!$A$1,原始!$I:$I,parasitoid!D$2)</f>
        <v>0</v>
      </c>
      <c r="E106">
        <f>SUMIFS(原始!$C:$C,原始!$A:$A,parasitoid!$A$102,原始!$B:$B,parasitoid!$A106,原始!$F:$F,parasitoid!$A$1,原始!$I:$I,parasitoid!E$2)</f>
        <v>0</v>
      </c>
      <c r="F106">
        <f>SUMIFS(原始!$C:$C,原始!$A:$A,parasitoid!$A$102,原始!$B:$B,parasitoid!$A106,原始!$F:$F,parasitoid!$A$1,原始!$I:$I,parasitoid!F$2)</f>
        <v>0</v>
      </c>
      <c r="G106">
        <f>SUMIFS(原始!$C:$C,原始!$A:$A,parasitoid!$A$102,原始!$B:$B,parasitoid!$A106,原始!$F:$F,parasitoid!$A$1,原始!$I:$I,parasitoid!G$2)</f>
        <v>0</v>
      </c>
      <c r="H106">
        <f>SUMIFS(原始!$C:$C,原始!$A:$A,parasitoid!$A$102,原始!$B:$B,parasitoid!$A106,原始!$F:$F,parasitoid!$A$1,原始!$I:$I,parasitoid!H$2)</f>
        <v>0</v>
      </c>
      <c r="I106">
        <f>SUMIFS(原始!$C:$C,原始!$A:$A,parasitoid!$A$102,原始!$B:$B,parasitoid!$A106,原始!$F:$F,parasitoid!$A$1,原始!$I:$I,parasitoid!I$2)</f>
        <v>0</v>
      </c>
    </row>
    <row r="107" spans="1:9" x14ac:dyDescent="0.25">
      <c r="A107" s="1">
        <v>43600</v>
      </c>
      <c r="B107">
        <f>SUMIFS(原始!$C:$C,原始!$A:$A,parasitoid!$A$102,原始!$B:$B,parasitoid!$A107,原始!$F:$F,parasitoid!$A$1,原始!$I:$I,parasitoid!B$2)</f>
        <v>0</v>
      </c>
      <c r="C107">
        <f>SUMIFS(原始!$C:$C,原始!$A:$A,parasitoid!$A$102,原始!$B:$B,parasitoid!$A107,原始!$F:$F,parasitoid!$A$1,原始!$I:$I,parasitoid!C$2)</f>
        <v>0</v>
      </c>
      <c r="D107">
        <f>SUMIFS(原始!$C:$C,原始!$A:$A,parasitoid!$A$102,原始!$B:$B,parasitoid!$A107,原始!$F:$F,parasitoid!$A$1,原始!$I:$I,parasitoid!D$2)</f>
        <v>0</v>
      </c>
      <c r="E107">
        <f>SUMIFS(原始!$C:$C,原始!$A:$A,parasitoid!$A$102,原始!$B:$B,parasitoid!$A107,原始!$F:$F,parasitoid!$A$1,原始!$I:$I,parasitoid!E$2)</f>
        <v>0</v>
      </c>
      <c r="F107">
        <f>SUMIFS(原始!$C:$C,原始!$A:$A,parasitoid!$A$102,原始!$B:$B,parasitoid!$A107,原始!$F:$F,parasitoid!$A$1,原始!$I:$I,parasitoid!F$2)</f>
        <v>0</v>
      </c>
      <c r="G107">
        <f>SUMIFS(原始!$C:$C,原始!$A:$A,parasitoid!$A$102,原始!$B:$B,parasitoid!$A107,原始!$F:$F,parasitoid!$A$1,原始!$I:$I,parasitoid!G$2)</f>
        <v>0</v>
      </c>
      <c r="H107">
        <f>SUMIFS(原始!$C:$C,原始!$A:$A,parasitoid!$A$102,原始!$B:$B,parasitoid!$A107,原始!$F:$F,parasitoid!$A$1,原始!$I:$I,parasitoid!H$2)</f>
        <v>0</v>
      </c>
      <c r="I107">
        <f>SUMIFS(原始!$C:$C,原始!$A:$A,parasitoid!$A$102,原始!$B:$B,parasitoid!$A107,原始!$F:$F,parasitoid!$A$1,原始!$I:$I,parasitoid!I$2)</f>
        <v>0</v>
      </c>
    </row>
    <row r="108" spans="1:9" x14ac:dyDescent="0.25">
      <c r="A108" s="1">
        <v>43616</v>
      </c>
      <c r="B108">
        <f>SUMIFS(原始!$C:$C,原始!$A:$A,parasitoid!$A$102,原始!$B:$B,parasitoid!$A108,原始!$F:$F,parasitoid!$A$1,原始!$I:$I,parasitoid!B$2)</f>
        <v>0</v>
      </c>
      <c r="C108">
        <f>SUMIFS(原始!$C:$C,原始!$A:$A,parasitoid!$A$102,原始!$B:$B,parasitoid!$A108,原始!$F:$F,parasitoid!$A$1,原始!$I:$I,parasitoid!C$2)</f>
        <v>0</v>
      </c>
      <c r="D108">
        <f>SUMIFS(原始!$C:$C,原始!$A:$A,parasitoid!$A$102,原始!$B:$B,parasitoid!$A108,原始!$F:$F,parasitoid!$A$1,原始!$I:$I,parasitoid!D$2)</f>
        <v>1</v>
      </c>
      <c r="E108">
        <f>SUMIFS(原始!$C:$C,原始!$A:$A,parasitoid!$A$102,原始!$B:$B,parasitoid!$A108,原始!$F:$F,parasitoid!$A$1,原始!$I:$I,parasitoid!E$2)</f>
        <v>0</v>
      </c>
      <c r="F108">
        <f>SUMIFS(原始!$C:$C,原始!$A:$A,parasitoid!$A$102,原始!$B:$B,parasitoid!$A108,原始!$F:$F,parasitoid!$A$1,原始!$I:$I,parasitoid!F$2)</f>
        <v>0</v>
      </c>
      <c r="G108">
        <f>SUMIFS(原始!$C:$C,原始!$A:$A,parasitoid!$A$102,原始!$B:$B,parasitoid!$A108,原始!$F:$F,parasitoid!$A$1,原始!$I:$I,parasitoid!G$2)</f>
        <v>0</v>
      </c>
      <c r="H108">
        <f>SUMIFS(原始!$C:$C,原始!$A:$A,parasitoid!$A$102,原始!$B:$B,parasitoid!$A108,原始!$F:$F,parasitoid!$A$1,原始!$I:$I,parasitoid!H$2)</f>
        <v>0</v>
      </c>
      <c r="I108">
        <f>SUMIFS(原始!$C:$C,原始!$A:$A,parasitoid!$A$102,原始!$B:$B,parasitoid!$A108,原始!$F:$F,parasitoid!$A$1,原始!$I:$I,parasitoid!I$2)</f>
        <v>0</v>
      </c>
    </row>
    <row r="109" spans="1:9" x14ac:dyDescent="0.25">
      <c r="A109" s="1">
        <v>43633</v>
      </c>
      <c r="B109">
        <f>SUMIFS(原始!$C:$C,原始!$A:$A,parasitoid!$A$102,原始!$B:$B,parasitoid!$A109,原始!$F:$F,parasitoid!$A$1,原始!$I:$I,parasitoid!B$2)</f>
        <v>0</v>
      </c>
      <c r="C109">
        <f>SUMIFS(原始!$C:$C,原始!$A:$A,parasitoid!$A$102,原始!$B:$B,parasitoid!$A109,原始!$F:$F,parasitoid!$A$1,原始!$I:$I,parasitoid!C$2)</f>
        <v>0</v>
      </c>
      <c r="D109">
        <f>SUMIFS(原始!$C:$C,原始!$A:$A,parasitoid!$A$102,原始!$B:$B,parasitoid!$A109,原始!$F:$F,parasitoid!$A$1,原始!$I:$I,parasitoid!D$2)</f>
        <v>0</v>
      </c>
      <c r="E109">
        <f>SUMIFS(原始!$C:$C,原始!$A:$A,parasitoid!$A$102,原始!$B:$B,parasitoid!$A109,原始!$F:$F,parasitoid!$A$1,原始!$I:$I,parasitoid!E$2)</f>
        <v>0</v>
      </c>
      <c r="F109">
        <f>SUMIFS(原始!$C:$C,原始!$A:$A,parasitoid!$A$102,原始!$B:$B,parasitoid!$A109,原始!$F:$F,parasitoid!$A$1,原始!$I:$I,parasitoid!F$2)</f>
        <v>0</v>
      </c>
      <c r="G109">
        <f>SUMIFS(原始!$C:$C,原始!$A:$A,parasitoid!$A$102,原始!$B:$B,parasitoid!$A109,原始!$F:$F,parasitoid!$A$1,原始!$I:$I,parasitoid!G$2)</f>
        <v>0</v>
      </c>
      <c r="H109">
        <f>SUMIFS(原始!$C:$C,原始!$A:$A,parasitoid!$A$102,原始!$B:$B,parasitoid!$A109,原始!$F:$F,parasitoid!$A$1,原始!$I:$I,parasitoid!H$2)</f>
        <v>0</v>
      </c>
      <c r="I109">
        <f>SUMIFS(原始!$C:$C,原始!$A:$A,parasitoid!$A$102,原始!$B:$B,parasitoid!$A109,原始!$F:$F,parasitoid!$A$1,原始!$I:$I,parasitoid!I$2)</f>
        <v>0</v>
      </c>
    </row>
    <row r="110" spans="1:9" x14ac:dyDescent="0.25">
      <c r="A110" s="1">
        <v>43642</v>
      </c>
      <c r="B110">
        <f>SUMIFS(原始!$C:$C,原始!$A:$A,parasitoid!$A$102,原始!$B:$B,parasitoid!$A110,原始!$F:$F,parasitoid!$A$1,原始!$I:$I,parasitoid!B$2)</f>
        <v>0</v>
      </c>
      <c r="C110">
        <f>SUMIFS(原始!$C:$C,原始!$A:$A,parasitoid!$A$102,原始!$B:$B,parasitoid!$A110,原始!$F:$F,parasitoid!$A$1,原始!$I:$I,parasitoid!C$2)</f>
        <v>0</v>
      </c>
      <c r="D110">
        <f>SUMIFS(原始!$C:$C,原始!$A:$A,parasitoid!$A$102,原始!$B:$B,parasitoid!$A110,原始!$F:$F,parasitoid!$A$1,原始!$I:$I,parasitoid!D$2)</f>
        <v>0</v>
      </c>
      <c r="E110">
        <f>SUMIFS(原始!$C:$C,原始!$A:$A,parasitoid!$A$102,原始!$B:$B,parasitoid!$A110,原始!$F:$F,parasitoid!$A$1,原始!$I:$I,parasitoid!E$2)</f>
        <v>0</v>
      </c>
      <c r="F110">
        <f>SUMIFS(原始!$C:$C,原始!$A:$A,parasitoid!$A$102,原始!$B:$B,parasitoid!$A110,原始!$F:$F,parasitoid!$A$1,原始!$I:$I,parasitoid!F$2)</f>
        <v>0</v>
      </c>
      <c r="G110">
        <f>SUMIFS(原始!$C:$C,原始!$A:$A,parasitoid!$A$102,原始!$B:$B,parasitoid!$A110,原始!$F:$F,parasitoid!$A$1,原始!$I:$I,parasitoid!G$2)</f>
        <v>0</v>
      </c>
      <c r="H110">
        <f>SUMIFS(原始!$C:$C,原始!$A:$A,parasitoid!$A$102,原始!$B:$B,parasitoid!$A110,原始!$F:$F,parasitoid!$A$1,原始!$I:$I,parasitoid!H$2)</f>
        <v>0</v>
      </c>
      <c r="I110">
        <f>SUMIFS(原始!$C:$C,原始!$A:$A,parasitoid!$A$102,原始!$B:$B,parasitoid!$A110,原始!$F:$F,parasitoid!$A$1,原始!$I:$I,parasitoid!I$2)</f>
        <v>0</v>
      </c>
    </row>
    <row r="112" spans="1:9" x14ac:dyDescent="0.25">
      <c r="A112" t="s">
        <v>352</v>
      </c>
      <c r="B112" t="s">
        <v>472</v>
      </c>
      <c r="C112" t="s">
        <v>473</v>
      </c>
      <c r="D112" t="s">
        <v>474</v>
      </c>
      <c r="E112" t="s">
        <v>475</v>
      </c>
      <c r="F112" t="s">
        <v>476</v>
      </c>
      <c r="G112" t="s">
        <v>237</v>
      </c>
      <c r="H112" t="s">
        <v>220</v>
      </c>
      <c r="I112" t="s">
        <v>193</v>
      </c>
    </row>
    <row r="113" spans="1:9" x14ac:dyDescent="0.25">
      <c r="A113" s="1">
        <v>43537</v>
      </c>
      <c r="B113">
        <f>SUMIFS(原始!$C:$C,原始!$A:$A,parasitoid!$A$112,原始!$B:$B,parasitoid!$A113,原始!$F:$F,parasitoid!$A$1,原始!$I:$I,parasitoid!B$2)</f>
        <v>0</v>
      </c>
      <c r="C113">
        <f>SUMIFS(原始!$C:$C,原始!$A:$A,parasitoid!$A$112,原始!$B:$B,parasitoid!$A113,原始!$F:$F,parasitoid!$A$1,原始!$I:$I,parasitoid!C$2)</f>
        <v>0</v>
      </c>
      <c r="D113">
        <f>SUMIFS(原始!$C:$C,原始!$A:$A,parasitoid!$A$112,原始!$B:$B,parasitoid!$A113,原始!$F:$F,parasitoid!$A$1,原始!$I:$I,parasitoid!D$2)</f>
        <v>0</v>
      </c>
      <c r="E113">
        <f>SUMIFS(原始!$C:$C,原始!$A:$A,parasitoid!$A$112,原始!$B:$B,parasitoid!$A113,原始!$F:$F,parasitoid!$A$1,原始!$I:$I,parasitoid!E$2)</f>
        <v>0</v>
      </c>
      <c r="F113">
        <f>SUMIFS(原始!$C:$C,原始!$A:$A,parasitoid!$A$112,原始!$B:$B,parasitoid!$A113,原始!$F:$F,parasitoid!$A$1,原始!$I:$I,parasitoid!F$2)</f>
        <v>0</v>
      </c>
      <c r="G113">
        <f>SUMIFS(原始!$C:$C,原始!$A:$A,parasitoid!$A$112,原始!$B:$B,parasitoid!$A113,原始!$F:$F,parasitoid!$A$1,原始!$I:$I,parasitoid!G$2)</f>
        <v>0</v>
      </c>
      <c r="H113">
        <f>SUMIFS(原始!$C:$C,原始!$A:$A,parasitoid!$A$112,原始!$B:$B,parasitoid!$A113,原始!$F:$F,parasitoid!$A$1,原始!$I:$I,parasitoid!H$2)</f>
        <v>0</v>
      </c>
      <c r="I113">
        <f>SUMIFS(原始!$C:$C,原始!$A:$A,parasitoid!$A$112,原始!$B:$B,parasitoid!$A113,原始!$F:$F,parasitoid!$A$1,原始!$I:$I,parasitoid!I$2)</f>
        <v>0</v>
      </c>
    </row>
    <row r="114" spans="1:9" x14ac:dyDescent="0.25">
      <c r="A114" s="1">
        <v>43551</v>
      </c>
      <c r="B114">
        <f>SUMIFS(原始!$C:$C,原始!$A:$A,parasitoid!$A$112,原始!$B:$B,parasitoid!$A114,原始!$F:$F,parasitoid!$A$1,原始!$I:$I,parasitoid!B$2)</f>
        <v>0</v>
      </c>
      <c r="C114">
        <f>SUMIFS(原始!$C:$C,原始!$A:$A,parasitoid!$A$112,原始!$B:$B,parasitoid!$A114,原始!$F:$F,parasitoid!$A$1,原始!$I:$I,parasitoid!C$2)</f>
        <v>0</v>
      </c>
      <c r="D114">
        <f>SUMIFS(原始!$C:$C,原始!$A:$A,parasitoid!$A$112,原始!$B:$B,parasitoid!$A114,原始!$F:$F,parasitoid!$A$1,原始!$I:$I,parasitoid!D$2)</f>
        <v>0</v>
      </c>
      <c r="E114">
        <f>SUMIFS(原始!$C:$C,原始!$A:$A,parasitoid!$A$112,原始!$B:$B,parasitoid!$A114,原始!$F:$F,parasitoid!$A$1,原始!$I:$I,parasitoid!E$2)</f>
        <v>0</v>
      </c>
      <c r="F114">
        <f>SUMIFS(原始!$C:$C,原始!$A:$A,parasitoid!$A$112,原始!$B:$B,parasitoid!$A114,原始!$F:$F,parasitoid!$A$1,原始!$I:$I,parasitoid!F$2)</f>
        <v>0</v>
      </c>
      <c r="G114">
        <f>SUMIFS(原始!$C:$C,原始!$A:$A,parasitoid!$A$112,原始!$B:$B,parasitoid!$A114,原始!$F:$F,parasitoid!$A$1,原始!$I:$I,parasitoid!G$2)</f>
        <v>0</v>
      </c>
      <c r="H114">
        <f>SUMIFS(原始!$C:$C,原始!$A:$A,parasitoid!$A$112,原始!$B:$B,parasitoid!$A114,原始!$F:$F,parasitoid!$A$1,原始!$I:$I,parasitoid!H$2)</f>
        <v>0</v>
      </c>
      <c r="I114">
        <f>SUMIFS(原始!$C:$C,原始!$A:$A,parasitoid!$A$112,原始!$B:$B,parasitoid!$A114,原始!$F:$F,parasitoid!$A$1,原始!$I:$I,parasitoid!I$2)</f>
        <v>0</v>
      </c>
    </row>
    <row r="115" spans="1:9" x14ac:dyDescent="0.25">
      <c r="A115" s="1">
        <v>43565</v>
      </c>
      <c r="B115">
        <f>SUMIFS(原始!$C:$C,原始!$A:$A,parasitoid!$A$112,原始!$B:$B,parasitoid!$A115,原始!$F:$F,parasitoid!$A$1,原始!$I:$I,parasitoid!B$2)</f>
        <v>0</v>
      </c>
      <c r="C115">
        <f>SUMIFS(原始!$C:$C,原始!$A:$A,parasitoid!$A$112,原始!$B:$B,parasitoid!$A115,原始!$F:$F,parasitoid!$A$1,原始!$I:$I,parasitoid!C$2)</f>
        <v>0</v>
      </c>
      <c r="D115">
        <f>SUMIFS(原始!$C:$C,原始!$A:$A,parasitoid!$A$112,原始!$B:$B,parasitoid!$A115,原始!$F:$F,parasitoid!$A$1,原始!$I:$I,parasitoid!D$2)</f>
        <v>0</v>
      </c>
      <c r="E115">
        <f>SUMIFS(原始!$C:$C,原始!$A:$A,parasitoid!$A$112,原始!$B:$B,parasitoid!$A115,原始!$F:$F,parasitoid!$A$1,原始!$I:$I,parasitoid!E$2)</f>
        <v>0</v>
      </c>
      <c r="F115">
        <f>SUMIFS(原始!$C:$C,原始!$A:$A,parasitoid!$A$112,原始!$B:$B,parasitoid!$A115,原始!$F:$F,parasitoid!$A$1,原始!$I:$I,parasitoid!F$2)</f>
        <v>0</v>
      </c>
      <c r="G115">
        <f>SUMIFS(原始!$C:$C,原始!$A:$A,parasitoid!$A$112,原始!$B:$B,parasitoid!$A115,原始!$F:$F,parasitoid!$A$1,原始!$I:$I,parasitoid!G$2)</f>
        <v>0</v>
      </c>
      <c r="H115">
        <f>SUMIFS(原始!$C:$C,原始!$A:$A,parasitoid!$A$112,原始!$B:$B,parasitoid!$A115,原始!$F:$F,parasitoid!$A$1,原始!$I:$I,parasitoid!H$2)</f>
        <v>0</v>
      </c>
      <c r="I115">
        <f>SUMIFS(原始!$C:$C,原始!$A:$A,parasitoid!$A$112,原始!$B:$B,parasitoid!$A115,原始!$F:$F,parasitoid!$A$1,原始!$I:$I,parasitoid!I$2)</f>
        <v>0</v>
      </c>
    </row>
    <row r="116" spans="1:9" x14ac:dyDescent="0.25">
      <c r="A116" s="1">
        <v>43579</v>
      </c>
      <c r="B116">
        <f>SUMIFS(原始!$C:$C,原始!$A:$A,parasitoid!$A$112,原始!$B:$B,parasitoid!$A116,原始!$F:$F,parasitoid!$A$1,原始!$I:$I,parasitoid!B$2)</f>
        <v>0</v>
      </c>
      <c r="C116">
        <f>SUMIFS(原始!$C:$C,原始!$A:$A,parasitoid!$A$112,原始!$B:$B,parasitoid!$A116,原始!$F:$F,parasitoid!$A$1,原始!$I:$I,parasitoid!C$2)</f>
        <v>0</v>
      </c>
      <c r="D116">
        <f>SUMIFS(原始!$C:$C,原始!$A:$A,parasitoid!$A$112,原始!$B:$B,parasitoid!$A116,原始!$F:$F,parasitoid!$A$1,原始!$I:$I,parasitoid!D$2)</f>
        <v>0</v>
      </c>
      <c r="E116">
        <f>SUMIFS(原始!$C:$C,原始!$A:$A,parasitoid!$A$112,原始!$B:$B,parasitoid!$A116,原始!$F:$F,parasitoid!$A$1,原始!$I:$I,parasitoid!E$2)</f>
        <v>0</v>
      </c>
      <c r="F116">
        <f>SUMIFS(原始!$C:$C,原始!$A:$A,parasitoid!$A$112,原始!$B:$B,parasitoid!$A116,原始!$F:$F,parasitoid!$A$1,原始!$I:$I,parasitoid!F$2)</f>
        <v>0</v>
      </c>
      <c r="G116">
        <f>SUMIFS(原始!$C:$C,原始!$A:$A,parasitoid!$A$112,原始!$B:$B,parasitoid!$A116,原始!$F:$F,parasitoid!$A$1,原始!$I:$I,parasitoid!G$2)</f>
        <v>0</v>
      </c>
      <c r="H116">
        <f>SUMIFS(原始!$C:$C,原始!$A:$A,parasitoid!$A$112,原始!$B:$B,parasitoid!$A116,原始!$F:$F,parasitoid!$A$1,原始!$I:$I,parasitoid!H$2)</f>
        <v>0</v>
      </c>
      <c r="I116">
        <f>SUMIFS(原始!$C:$C,原始!$A:$A,parasitoid!$A$112,原始!$B:$B,parasitoid!$A116,原始!$F:$F,parasitoid!$A$1,原始!$I:$I,parasitoid!I$2)</f>
        <v>0</v>
      </c>
    </row>
    <row r="117" spans="1:9" x14ac:dyDescent="0.25">
      <c r="A117" s="1">
        <v>43600</v>
      </c>
      <c r="B117">
        <f>SUMIFS(原始!$C:$C,原始!$A:$A,parasitoid!$A$112,原始!$B:$B,parasitoid!$A117,原始!$F:$F,parasitoid!$A$1,原始!$I:$I,parasitoid!B$2)</f>
        <v>1</v>
      </c>
      <c r="C117">
        <f>SUMIFS(原始!$C:$C,原始!$A:$A,parasitoid!$A$112,原始!$B:$B,parasitoid!$A117,原始!$F:$F,parasitoid!$A$1,原始!$I:$I,parasitoid!C$2)</f>
        <v>0</v>
      </c>
      <c r="D117">
        <f>SUMIFS(原始!$C:$C,原始!$A:$A,parasitoid!$A$112,原始!$B:$B,parasitoid!$A117,原始!$F:$F,parasitoid!$A$1,原始!$I:$I,parasitoid!D$2)</f>
        <v>0</v>
      </c>
      <c r="E117">
        <f>SUMIFS(原始!$C:$C,原始!$A:$A,parasitoid!$A$112,原始!$B:$B,parasitoid!$A117,原始!$F:$F,parasitoid!$A$1,原始!$I:$I,parasitoid!E$2)</f>
        <v>0</v>
      </c>
      <c r="F117">
        <f>SUMIFS(原始!$C:$C,原始!$A:$A,parasitoid!$A$112,原始!$B:$B,parasitoid!$A117,原始!$F:$F,parasitoid!$A$1,原始!$I:$I,parasitoid!F$2)</f>
        <v>0</v>
      </c>
      <c r="G117">
        <f>SUMIFS(原始!$C:$C,原始!$A:$A,parasitoid!$A$112,原始!$B:$B,parasitoid!$A117,原始!$F:$F,parasitoid!$A$1,原始!$I:$I,parasitoid!G$2)</f>
        <v>0</v>
      </c>
      <c r="H117">
        <f>SUMIFS(原始!$C:$C,原始!$A:$A,parasitoid!$A$112,原始!$B:$B,parasitoid!$A117,原始!$F:$F,parasitoid!$A$1,原始!$I:$I,parasitoid!H$2)</f>
        <v>0</v>
      </c>
      <c r="I117">
        <f>SUMIFS(原始!$C:$C,原始!$A:$A,parasitoid!$A$112,原始!$B:$B,parasitoid!$A117,原始!$F:$F,parasitoid!$A$1,原始!$I:$I,parasitoid!I$2)</f>
        <v>0</v>
      </c>
    </row>
    <row r="118" spans="1:9" x14ac:dyDescent="0.25">
      <c r="A118" s="1">
        <v>43616</v>
      </c>
      <c r="B118">
        <f>SUMIFS(原始!$C:$C,原始!$A:$A,parasitoid!$A$112,原始!$B:$B,parasitoid!$A118,原始!$F:$F,parasitoid!$A$1,原始!$I:$I,parasitoid!B$2)</f>
        <v>0</v>
      </c>
      <c r="C118">
        <f>SUMIFS(原始!$C:$C,原始!$A:$A,parasitoid!$A$112,原始!$B:$B,parasitoid!$A118,原始!$F:$F,parasitoid!$A$1,原始!$I:$I,parasitoid!C$2)</f>
        <v>1</v>
      </c>
      <c r="D118">
        <f>SUMIFS(原始!$C:$C,原始!$A:$A,parasitoid!$A$112,原始!$B:$B,parasitoid!$A118,原始!$F:$F,parasitoid!$A$1,原始!$I:$I,parasitoid!D$2)</f>
        <v>0</v>
      </c>
      <c r="E118">
        <f>SUMIFS(原始!$C:$C,原始!$A:$A,parasitoid!$A$112,原始!$B:$B,parasitoid!$A118,原始!$F:$F,parasitoid!$A$1,原始!$I:$I,parasitoid!E$2)</f>
        <v>0</v>
      </c>
      <c r="F118">
        <f>SUMIFS(原始!$C:$C,原始!$A:$A,parasitoid!$A$112,原始!$B:$B,parasitoid!$A118,原始!$F:$F,parasitoid!$A$1,原始!$I:$I,parasitoid!F$2)</f>
        <v>0</v>
      </c>
      <c r="G118">
        <f>SUMIFS(原始!$C:$C,原始!$A:$A,parasitoid!$A$112,原始!$B:$B,parasitoid!$A118,原始!$F:$F,parasitoid!$A$1,原始!$I:$I,parasitoid!G$2)</f>
        <v>0</v>
      </c>
      <c r="H118">
        <f>SUMIFS(原始!$C:$C,原始!$A:$A,parasitoid!$A$112,原始!$B:$B,parasitoid!$A118,原始!$F:$F,parasitoid!$A$1,原始!$I:$I,parasitoid!H$2)</f>
        <v>0</v>
      </c>
      <c r="I118">
        <f>SUMIFS(原始!$C:$C,原始!$A:$A,parasitoid!$A$112,原始!$B:$B,parasitoid!$A118,原始!$F:$F,parasitoid!$A$1,原始!$I:$I,parasitoid!I$2)</f>
        <v>0</v>
      </c>
    </row>
    <row r="119" spans="1:9" x14ac:dyDescent="0.25">
      <c r="A119" s="1">
        <v>43633</v>
      </c>
      <c r="B119">
        <f>SUMIFS(原始!$C:$C,原始!$A:$A,parasitoid!$A$112,原始!$B:$B,parasitoid!$A119,原始!$F:$F,parasitoid!$A$1,原始!$I:$I,parasitoid!B$2)</f>
        <v>0</v>
      </c>
      <c r="C119">
        <f>SUMIFS(原始!$C:$C,原始!$A:$A,parasitoid!$A$112,原始!$B:$B,parasitoid!$A119,原始!$F:$F,parasitoid!$A$1,原始!$I:$I,parasitoid!C$2)</f>
        <v>7</v>
      </c>
      <c r="D119">
        <f>SUMIFS(原始!$C:$C,原始!$A:$A,parasitoid!$A$112,原始!$B:$B,parasitoid!$A119,原始!$F:$F,parasitoid!$A$1,原始!$I:$I,parasitoid!D$2)</f>
        <v>0</v>
      </c>
      <c r="E119">
        <f>SUMIFS(原始!$C:$C,原始!$A:$A,parasitoid!$A$112,原始!$B:$B,parasitoid!$A119,原始!$F:$F,parasitoid!$A$1,原始!$I:$I,parasitoid!E$2)</f>
        <v>0</v>
      </c>
      <c r="F119">
        <f>SUMIFS(原始!$C:$C,原始!$A:$A,parasitoid!$A$112,原始!$B:$B,parasitoid!$A119,原始!$F:$F,parasitoid!$A$1,原始!$I:$I,parasitoid!F$2)</f>
        <v>0</v>
      </c>
      <c r="G119">
        <f>SUMIFS(原始!$C:$C,原始!$A:$A,parasitoid!$A$112,原始!$B:$B,parasitoid!$A119,原始!$F:$F,parasitoid!$A$1,原始!$I:$I,parasitoid!G$2)</f>
        <v>0</v>
      </c>
      <c r="H119">
        <f>SUMIFS(原始!$C:$C,原始!$A:$A,parasitoid!$A$112,原始!$B:$B,parasitoid!$A119,原始!$F:$F,parasitoid!$A$1,原始!$I:$I,parasitoid!H$2)</f>
        <v>5</v>
      </c>
      <c r="I119">
        <f>SUMIFS(原始!$C:$C,原始!$A:$A,parasitoid!$A$112,原始!$B:$B,parasitoid!$A119,原始!$F:$F,parasitoid!$A$1,原始!$I:$I,parasitoid!I$2)</f>
        <v>3</v>
      </c>
    </row>
    <row r="120" spans="1:9" x14ac:dyDescent="0.25">
      <c r="A120" s="1">
        <v>43642</v>
      </c>
      <c r="B120">
        <f>SUMIFS(原始!$C:$C,原始!$A:$A,parasitoid!$A$112,原始!$B:$B,parasitoid!$A120,原始!$F:$F,parasitoid!$A$1,原始!$I:$I,parasitoid!B$2)</f>
        <v>0</v>
      </c>
      <c r="C120">
        <f>SUMIFS(原始!$C:$C,原始!$A:$A,parasitoid!$A$112,原始!$B:$B,parasitoid!$A120,原始!$F:$F,parasitoid!$A$1,原始!$I:$I,parasitoid!C$2)</f>
        <v>3</v>
      </c>
      <c r="D120">
        <f>SUMIFS(原始!$C:$C,原始!$A:$A,parasitoid!$A$112,原始!$B:$B,parasitoid!$A120,原始!$F:$F,parasitoid!$A$1,原始!$I:$I,parasitoid!D$2)</f>
        <v>0</v>
      </c>
      <c r="E120">
        <f>SUMIFS(原始!$C:$C,原始!$A:$A,parasitoid!$A$112,原始!$B:$B,parasitoid!$A120,原始!$F:$F,parasitoid!$A$1,原始!$I:$I,parasitoid!E$2)</f>
        <v>0</v>
      </c>
      <c r="F120">
        <f>SUMIFS(原始!$C:$C,原始!$A:$A,parasitoid!$A$112,原始!$B:$B,parasitoid!$A120,原始!$F:$F,parasitoid!$A$1,原始!$I:$I,parasitoid!F$2)</f>
        <v>0</v>
      </c>
      <c r="G120">
        <f>SUMIFS(原始!$C:$C,原始!$A:$A,parasitoid!$A$112,原始!$B:$B,parasitoid!$A120,原始!$F:$F,parasitoid!$A$1,原始!$I:$I,parasitoid!G$2)</f>
        <v>0</v>
      </c>
      <c r="H120">
        <f>SUMIFS(原始!$C:$C,原始!$A:$A,parasitoid!$A$112,原始!$B:$B,parasitoid!$A120,原始!$F:$F,parasitoid!$A$1,原始!$I:$I,parasitoid!H$2)</f>
        <v>8</v>
      </c>
      <c r="I120">
        <f>SUMIFS(原始!$C:$C,原始!$A:$A,parasitoid!$A$112,原始!$B:$B,parasitoid!$A120,原始!$F:$F,parasitoid!$A$1,原始!$I:$I,parasitoid!I$2)</f>
        <v>0</v>
      </c>
    </row>
    <row r="122" spans="1:9" x14ac:dyDescent="0.25">
      <c r="A122" t="s">
        <v>461</v>
      </c>
      <c r="B122" t="s">
        <v>472</v>
      </c>
      <c r="C122" t="s">
        <v>473</v>
      </c>
      <c r="D122" t="s">
        <v>474</v>
      </c>
      <c r="E122" t="s">
        <v>475</v>
      </c>
      <c r="F122" t="s">
        <v>476</v>
      </c>
      <c r="G122" t="s">
        <v>237</v>
      </c>
      <c r="H122" t="s">
        <v>220</v>
      </c>
      <c r="I122" t="s">
        <v>193</v>
      </c>
    </row>
    <row r="123" spans="1:9" x14ac:dyDescent="0.25">
      <c r="A123" s="1">
        <v>43537</v>
      </c>
      <c r="B123">
        <f>SUMIFS(原始!$C:$C,原始!$A:$A,parasitoid!$A$122,原始!$B:$B,parasitoid!$A123,原始!$F:$F,parasitoid!$A$1,原始!$I:$I,parasitoid!B$2)</f>
        <v>0</v>
      </c>
      <c r="C123">
        <f>SUMIFS(原始!$C:$C,原始!$A:$A,parasitoid!$A$122,原始!$B:$B,parasitoid!$A123,原始!$F:$F,parasitoid!$A$1,原始!$I:$I,parasitoid!C$2)</f>
        <v>0</v>
      </c>
      <c r="D123">
        <f>SUMIFS(原始!$C:$C,原始!$A:$A,parasitoid!$A$122,原始!$B:$B,parasitoid!$A123,原始!$F:$F,parasitoid!$A$1,原始!$I:$I,parasitoid!D$2)</f>
        <v>0</v>
      </c>
      <c r="E123">
        <f>SUMIFS(原始!$C:$C,原始!$A:$A,parasitoid!$A$122,原始!$B:$B,parasitoid!$A123,原始!$F:$F,parasitoid!$A$1,原始!$I:$I,parasitoid!E$2)</f>
        <v>0</v>
      </c>
      <c r="F123">
        <f>SUMIFS(原始!$C:$C,原始!$A:$A,parasitoid!$A$122,原始!$B:$B,parasitoid!$A123,原始!$F:$F,parasitoid!$A$1,原始!$I:$I,parasitoid!F$2)</f>
        <v>0</v>
      </c>
      <c r="G123">
        <f>SUMIFS(原始!$C:$C,原始!$A:$A,parasitoid!$A$122,原始!$B:$B,parasitoid!$A123,原始!$F:$F,parasitoid!$A$1,原始!$I:$I,parasitoid!G$2)</f>
        <v>0</v>
      </c>
      <c r="H123">
        <f>SUMIFS(原始!$C:$C,原始!$A:$A,parasitoid!$A$122,原始!$B:$B,parasitoid!$A123,原始!$F:$F,parasitoid!$A$1,原始!$I:$I,parasitoid!H$2)</f>
        <v>0</v>
      </c>
      <c r="I123">
        <f>SUMIFS(原始!$C:$C,原始!$A:$A,parasitoid!$A$122,原始!$B:$B,parasitoid!$A123,原始!$F:$F,parasitoid!$A$1,原始!$I:$I,parasitoid!I$2)</f>
        <v>0</v>
      </c>
    </row>
    <row r="124" spans="1:9" x14ac:dyDescent="0.25">
      <c r="A124" s="1">
        <v>43551</v>
      </c>
      <c r="B124">
        <f>SUMIFS(原始!$C:$C,原始!$A:$A,parasitoid!$A$122,原始!$B:$B,parasitoid!$A124,原始!$F:$F,parasitoid!$A$1,原始!$I:$I,parasitoid!B$2)</f>
        <v>0</v>
      </c>
      <c r="C124">
        <f>SUMIFS(原始!$C:$C,原始!$A:$A,parasitoid!$A$122,原始!$B:$B,parasitoid!$A124,原始!$F:$F,parasitoid!$A$1,原始!$I:$I,parasitoid!C$2)</f>
        <v>0</v>
      </c>
      <c r="D124">
        <f>SUMIFS(原始!$C:$C,原始!$A:$A,parasitoid!$A$122,原始!$B:$B,parasitoid!$A124,原始!$F:$F,parasitoid!$A$1,原始!$I:$I,parasitoid!D$2)</f>
        <v>0</v>
      </c>
      <c r="E124">
        <f>SUMIFS(原始!$C:$C,原始!$A:$A,parasitoid!$A$122,原始!$B:$B,parasitoid!$A124,原始!$F:$F,parasitoid!$A$1,原始!$I:$I,parasitoid!E$2)</f>
        <v>0</v>
      </c>
      <c r="F124">
        <f>SUMIFS(原始!$C:$C,原始!$A:$A,parasitoid!$A$122,原始!$B:$B,parasitoid!$A124,原始!$F:$F,parasitoid!$A$1,原始!$I:$I,parasitoid!F$2)</f>
        <v>0</v>
      </c>
      <c r="G124">
        <f>SUMIFS(原始!$C:$C,原始!$A:$A,parasitoid!$A$122,原始!$B:$B,parasitoid!$A124,原始!$F:$F,parasitoid!$A$1,原始!$I:$I,parasitoid!G$2)</f>
        <v>0</v>
      </c>
      <c r="H124">
        <f>SUMIFS(原始!$C:$C,原始!$A:$A,parasitoid!$A$122,原始!$B:$B,parasitoid!$A124,原始!$F:$F,parasitoid!$A$1,原始!$I:$I,parasitoid!H$2)</f>
        <v>0</v>
      </c>
      <c r="I124">
        <f>SUMIFS(原始!$C:$C,原始!$A:$A,parasitoid!$A$122,原始!$B:$B,parasitoid!$A124,原始!$F:$F,parasitoid!$A$1,原始!$I:$I,parasitoid!I$2)</f>
        <v>0</v>
      </c>
    </row>
    <row r="125" spans="1:9" x14ac:dyDescent="0.25">
      <c r="A125" s="1">
        <v>43565</v>
      </c>
      <c r="B125">
        <f>SUMIFS(原始!$C:$C,原始!$A:$A,parasitoid!$A$122,原始!$B:$B,parasitoid!$A125,原始!$F:$F,parasitoid!$A$1,原始!$I:$I,parasitoid!B$2)</f>
        <v>0</v>
      </c>
      <c r="C125">
        <f>SUMIFS(原始!$C:$C,原始!$A:$A,parasitoid!$A$122,原始!$B:$B,parasitoid!$A125,原始!$F:$F,parasitoid!$A$1,原始!$I:$I,parasitoid!C$2)</f>
        <v>0</v>
      </c>
      <c r="D125">
        <f>SUMIFS(原始!$C:$C,原始!$A:$A,parasitoid!$A$122,原始!$B:$B,parasitoid!$A125,原始!$F:$F,parasitoid!$A$1,原始!$I:$I,parasitoid!D$2)</f>
        <v>1</v>
      </c>
      <c r="E125">
        <f>SUMIFS(原始!$C:$C,原始!$A:$A,parasitoid!$A$122,原始!$B:$B,parasitoid!$A125,原始!$F:$F,parasitoid!$A$1,原始!$I:$I,parasitoid!E$2)</f>
        <v>0</v>
      </c>
      <c r="F125">
        <f>SUMIFS(原始!$C:$C,原始!$A:$A,parasitoid!$A$122,原始!$B:$B,parasitoid!$A125,原始!$F:$F,parasitoid!$A$1,原始!$I:$I,parasitoid!F$2)</f>
        <v>0</v>
      </c>
      <c r="G125">
        <f>SUMIFS(原始!$C:$C,原始!$A:$A,parasitoid!$A$122,原始!$B:$B,parasitoid!$A125,原始!$F:$F,parasitoid!$A$1,原始!$I:$I,parasitoid!G$2)</f>
        <v>0</v>
      </c>
      <c r="H125">
        <f>SUMIFS(原始!$C:$C,原始!$A:$A,parasitoid!$A$122,原始!$B:$B,parasitoid!$A125,原始!$F:$F,parasitoid!$A$1,原始!$I:$I,parasitoid!H$2)</f>
        <v>0</v>
      </c>
      <c r="I125">
        <f>SUMIFS(原始!$C:$C,原始!$A:$A,parasitoid!$A$122,原始!$B:$B,parasitoid!$A125,原始!$F:$F,parasitoid!$A$1,原始!$I:$I,parasitoid!I$2)</f>
        <v>0</v>
      </c>
    </row>
    <row r="126" spans="1:9" x14ac:dyDescent="0.25">
      <c r="A126" s="1">
        <v>43579</v>
      </c>
      <c r="B126">
        <f>SUMIFS(原始!$C:$C,原始!$A:$A,parasitoid!$A$122,原始!$B:$B,parasitoid!$A126,原始!$F:$F,parasitoid!$A$1,原始!$I:$I,parasitoid!B$2)</f>
        <v>0</v>
      </c>
      <c r="C126">
        <f>SUMIFS(原始!$C:$C,原始!$A:$A,parasitoid!$A$122,原始!$B:$B,parasitoid!$A126,原始!$F:$F,parasitoid!$A$1,原始!$I:$I,parasitoid!C$2)</f>
        <v>1</v>
      </c>
      <c r="D126">
        <f>SUMIFS(原始!$C:$C,原始!$A:$A,parasitoid!$A$122,原始!$B:$B,parasitoid!$A126,原始!$F:$F,parasitoid!$A$1,原始!$I:$I,parasitoid!D$2)</f>
        <v>0</v>
      </c>
      <c r="E126">
        <f>SUMIFS(原始!$C:$C,原始!$A:$A,parasitoid!$A$122,原始!$B:$B,parasitoid!$A126,原始!$F:$F,parasitoid!$A$1,原始!$I:$I,parasitoid!E$2)</f>
        <v>0</v>
      </c>
      <c r="F126">
        <f>SUMIFS(原始!$C:$C,原始!$A:$A,parasitoid!$A$122,原始!$B:$B,parasitoid!$A126,原始!$F:$F,parasitoid!$A$1,原始!$I:$I,parasitoid!F$2)</f>
        <v>0</v>
      </c>
      <c r="G126">
        <f>SUMIFS(原始!$C:$C,原始!$A:$A,parasitoid!$A$122,原始!$B:$B,parasitoid!$A126,原始!$F:$F,parasitoid!$A$1,原始!$I:$I,parasitoid!G$2)</f>
        <v>0</v>
      </c>
      <c r="H126">
        <f>SUMIFS(原始!$C:$C,原始!$A:$A,parasitoid!$A$122,原始!$B:$B,parasitoid!$A126,原始!$F:$F,parasitoid!$A$1,原始!$I:$I,parasitoid!H$2)</f>
        <v>0</v>
      </c>
      <c r="I126">
        <f>SUMIFS(原始!$C:$C,原始!$A:$A,parasitoid!$A$122,原始!$B:$B,parasitoid!$A126,原始!$F:$F,parasitoid!$A$1,原始!$I:$I,parasitoid!I$2)</f>
        <v>0</v>
      </c>
    </row>
    <row r="127" spans="1:9" x14ac:dyDescent="0.25">
      <c r="A127" s="1">
        <v>43600</v>
      </c>
      <c r="B127">
        <f>SUMIFS(原始!$C:$C,原始!$A:$A,parasitoid!$A$122,原始!$B:$B,parasitoid!$A127,原始!$F:$F,parasitoid!$A$1,原始!$I:$I,parasitoid!B$2)</f>
        <v>0</v>
      </c>
      <c r="C127">
        <f>SUMIFS(原始!$C:$C,原始!$A:$A,parasitoid!$A$122,原始!$B:$B,parasitoid!$A127,原始!$F:$F,parasitoid!$A$1,原始!$I:$I,parasitoid!C$2)</f>
        <v>1</v>
      </c>
      <c r="D127">
        <f>SUMIFS(原始!$C:$C,原始!$A:$A,parasitoid!$A$122,原始!$B:$B,parasitoid!$A127,原始!$F:$F,parasitoid!$A$1,原始!$I:$I,parasitoid!D$2)</f>
        <v>0</v>
      </c>
      <c r="E127">
        <f>SUMIFS(原始!$C:$C,原始!$A:$A,parasitoid!$A$122,原始!$B:$B,parasitoid!$A127,原始!$F:$F,parasitoid!$A$1,原始!$I:$I,parasitoid!E$2)</f>
        <v>0</v>
      </c>
      <c r="F127">
        <f>SUMIFS(原始!$C:$C,原始!$A:$A,parasitoid!$A$122,原始!$B:$B,parasitoid!$A127,原始!$F:$F,parasitoid!$A$1,原始!$I:$I,parasitoid!F$2)</f>
        <v>0</v>
      </c>
      <c r="G127">
        <f>SUMIFS(原始!$C:$C,原始!$A:$A,parasitoid!$A$122,原始!$B:$B,parasitoid!$A127,原始!$F:$F,parasitoid!$A$1,原始!$I:$I,parasitoid!G$2)</f>
        <v>1</v>
      </c>
      <c r="H127">
        <f>SUMIFS(原始!$C:$C,原始!$A:$A,parasitoid!$A$122,原始!$B:$B,parasitoid!$A127,原始!$F:$F,parasitoid!$A$1,原始!$I:$I,parasitoid!H$2)</f>
        <v>0</v>
      </c>
      <c r="I127">
        <f>SUMIFS(原始!$C:$C,原始!$A:$A,parasitoid!$A$122,原始!$B:$B,parasitoid!$A127,原始!$F:$F,parasitoid!$A$1,原始!$I:$I,parasitoid!I$2)</f>
        <v>0</v>
      </c>
    </row>
    <row r="128" spans="1:9" x14ac:dyDescent="0.25">
      <c r="A128" s="1">
        <v>43616</v>
      </c>
      <c r="B128">
        <f>SUMIFS(原始!$C:$C,原始!$A:$A,parasitoid!$A$122,原始!$B:$B,parasitoid!$A128,原始!$F:$F,parasitoid!$A$1,原始!$I:$I,parasitoid!B$2)</f>
        <v>0</v>
      </c>
      <c r="C128">
        <f>SUMIFS(原始!$C:$C,原始!$A:$A,parasitoid!$A$122,原始!$B:$B,parasitoid!$A128,原始!$F:$F,parasitoid!$A$1,原始!$I:$I,parasitoid!C$2)</f>
        <v>2</v>
      </c>
      <c r="D128">
        <f>SUMIFS(原始!$C:$C,原始!$A:$A,parasitoid!$A$122,原始!$B:$B,parasitoid!$A128,原始!$F:$F,parasitoid!$A$1,原始!$I:$I,parasitoid!D$2)</f>
        <v>0</v>
      </c>
      <c r="E128">
        <f>SUMIFS(原始!$C:$C,原始!$A:$A,parasitoid!$A$122,原始!$B:$B,parasitoid!$A128,原始!$F:$F,parasitoid!$A$1,原始!$I:$I,parasitoid!E$2)</f>
        <v>1</v>
      </c>
      <c r="F128">
        <f>SUMIFS(原始!$C:$C,原始!$A:$A,parasitoid!$A$122,原始!$B:$B,parasitoid!$A128,原始!$F:$F,parasitoid!$A$1,原始!$I:$I,parasitoid!F$2)</f>
        <v>0</v>
      </c>
      <c r="G128">
        <f>SUMIFS(原始!$C:$C,原始!$A:$A,parasitoid!$A$122,原始!$B:$B,parasitoid!$A128,原始!$F:$F,parasitoid!$A$1,原始!$I:$I,parasitoid!G$2)</f>
        <v>2</v>
      </c>
      <c r="H128">
        <f>SUMIFS(原始!$C:$C,原始!$A:$A,parasitoid!$A$122,原始!$B:$B,parasitoid!$A128,原始!$F:$F,parasitoid!$A$1,原始!$I:$I,parasitoid!H$2)</f>
        <v>0</v>
      </c>
      <c r="I128">
        <f>SUMIFS(原始!$C:$C,原始!$A:$A,parasitoid!$A$122,原始!$B:$B,parasitoid!$A128,原始!$F:$F,parasitoid!$A$1,原始!$I:$I,parasitoid!I$2)</f>
        <v>0</v>
      </c>
    </row>
    <row r="129" spans="1:9" x14ac:dyDescent="0.25">
      <c r="A129" s="1">
        <v>43633</v>
      </c>
      <c r="B129">
        <f>SUMIFS(原始!$C:$C,原始!$A:$A,parasitoid!$A$122,原始!$B:$B,parasitoid!$A129,原始!$F:$F,parasitoid!$A$1,原始!$I:$I,parasitoid!B$2)</f>
        <v>0</v>
      </c>
      <c r="C129">
        <f>SUMIFS(原始!$C:$C,原始!$A:$A,parasitoid!$A$122,原始!$B:$B,parasitoid!$A129,原始!$F:$F,parasitoid!$A$1,原始!$I:$I,parasitoid!C$2)</f>
        <v>1</v>
      </c>
      <c r="D129">
        <f>SUMIFS(原始!$C:$C,原始!$A:$A,parasitoid!$A$122,原始!$B:$B,parasitoid!$A129,原始!$F:$F,parasitoid!$A$1,原始!$I:$I,parasitoid!D$2)</f>
        <v>0</v>
      </c>
      <c r="E129">
        <f>SUMIFS(原始!$C:$C,原始!$A:$A,parasitoid!$A$122,原始!$B:$B,parasitoid!$A129,原始!$F:$F,parasitoid!$A$1,原始!$I:$I,parasitoid!E$2)</f>
        <v>0</v>
      </c>
      <c r="F129">
        <f>SUMIFS(原始!$C:$C,原始!$A:$A,parasitoid!$A$122,原始!$B:$B,parasitoid!$A129,原始!$F:$F,parasitoid!$A$1,原始!$I:$I,parasitoid!F$2)</f>
        <v>0</v>
      </c>
      <c r="G129">
        <f>SUMIFS(原始!$C:$C,原始!$A:$A,parasitoid!$A$122,原始!$B:$B,parasitoid!$A129,原始!$F:$F,parasitoid!$A$1,原始!$I:$I,parasitoid!G$2)</f>
        <v>0</v>
      </c>
      <c r="H129">
        <f>SUMIFS(原始!$C:$C,原始!$A:$A,parasitoid!$A$122,原始!$B:$B,parasitoid!$A129,原始!$F:$F,parasitoid!$A$1,原始!$I:$I,parasitoid!H$2)</f>
        <v>0</v>
      </c>
      <c r="I129">
        <f>SUMIFS(原始!$C:$C,原始!$A:$A,parasitoid!$A$122,原始!$B:$B,parasitoid!$A129,原始!$F:$F,parasitoid!$A$1,原始!$I:$I,parasitoid!I$2)</f>
        <v>0</v>
      </c>
    </row>
    <row r="130" spans="1:9" x14ac:dyDescent="0.25">
      <c r="A130" s="1">
        <v>43642</v>
      </c>
      <c r="B130">
        <f>SUMIFS(原始!$C:$C,原始!$A:$A,parasitoid!$A$122,原始!$B:$B,parasitoid!$A130,原始!$F:$F,parasitoid!$A$1,原始!$I:$I,parasitoid!B$2)</f>
        <v>0</v>
      </c>
      <c r="C130">
        <f>SUMIFS(原始!$C:$C,原始!$A:$A,parasitoid!$A$122,原始!$B:$B,parasitoid!$A130,原始!$F:$F,parasitoid!$A$1,原始!$I:$I,parasitoid!C$2)</f>
        <v>0</v>
      </c>
      <c r="D130">
        <f>SUMIFS(原始!$C:$C,原始!$A:$A,parasitoid!$A$122,原始!$B:$B,parasitoid!$A130,原始!$F:$F,parasitoid!$A$1,原始!$I:$I,parasitoid!D$2)</f>
        <v>0</v>
      </c>
      <c r="E130">
        <f>SUMIFS(原始!$C:$C,原始!$A:$A,parasitoid!$A$122,原始!$B:$B,parasitoid!$A130,原始!$F:$F,parasitoid!$A$1,原始!$I:$I,parasitoid!E$2)</f>
        <v>0</v>
      </c>
      <c r="F130">
        <f>SUMIFS(原始!$C:$C,原始!$A:$A,parasitoid!$A$122,原始!$B:$B,parasitoid!$A130,原始!$F:$F,parasitoid!$A$1,原始!$I:$I,parasitoid!F$2)</f>
        <v>0</v>
      </c>
      <c r="G130">
        <f>SUMIFS(原始!$C:$C,原始!$A:$A,parasitoid!$A$122,原始!$B:$B,parasitoid!$A130,原始!$F:$F,parasitoid!$A$1,原始!$I:$I,parasitoid!G$2)</f>
        <v>0</v>
      </c>
      <c r="H130">
        <f>SUMIFS(原始!$C:$C,原始!$A:$A,parasitoid!$A$122,原始!$B:$B,parasitoid!$A130,原始!$F:$F,parasitoid!$A$1,原始!$I:$I,parasitoid!H$2)</f>
        <v>0</v>
      </c>
      <c r="I130">
        <f>SUMIFS(原始!$C:$C,原始!$A:$A,parasitoid!$A$122,原始!$B:$B,parasitoid!$A130,原始!$F:$F,parasitoid!$A$1,原始!$I:$I,parasitoid!I$2)</f>
        <v>0</v>
      </c>
    </row>
    <row r="132" spans="1:9" x14ac:dyDescent="0.25">
      <c r="A132" t="s">
        <v>462</v>
      </c>
      <c r="B132" t="s">
        <v>472</v>
      </c>
      <c r="C132" t="s">
        <v>473</v>
      </c>
      <c r="D132" t="s">
        <v>474</v>
      </c>
      <c r="E132" t="s">
        <v>475</v>
      </c>
      <c r="F132" t="s">
        <v>476</v>
      </c>
      <c r="G132" t="s">
        <v>237</v>
      </c>
      <c r="H132" t="s">
        <v>220</v>
      </c>
      <c r="I132" t="s">
        <v>193</v>
      </c>
    </row>
    <row r="133" spans="1:9" x14ac:dyDescent="0.25">
      <c r="A133" s="1">
        <v>43537</v>
      </c>
      <c r="B133">
        <f>SUMIFS(原始!$C:$C,原始!$A:$A,parasitoid!$A$132,原始!$B:$B,parasitoid!$A133,原始!$F:$F,parasitoid!$A$1,原始!$I:$I,parasitoid!B$2)</f>
        <v>0</v>
      </c>
      <c r="C133">
        <f>SUMIFS(原始!$C:$C,原始!$A:$A,parasitoid!$A$132,原始!$B:$B,parasitoid!$A133,原始!$F:$F,parasitoid!$A$1,原始!$I:$I,parasitoid!C$2)</f>
        <v>0</v>
      </c>
      <c r="D133">
        <f>SUMIFS(原始!$C:$C,原始!$A:$A,parasitoid!$A$132,原始!$B:$B,parasitoid!$A133,原始!$F:$F,parasitoid!$A$1,原始!$I:$I,parasitoid!D$2)</f>
        <v>0</v>
      </c>
      <c r="E133">
        <f>SUMIFS(原始!$C:$C,原始!$A:$A,parasitoid!$A$132,原始!$B:$B,parasitoid!$A133,原始!$F:$F,parasitoid!$A$1,原始!$I:$I,parasitoid!E$2)</f>
        <v>0</v>
      </c>
      <c r="F133">
        <f>SUMIFS(原始!$C:$C,原始!$A:$A,parasitoid!$A$132,原始!$B:$B,parasitoid!$A133,原始!$F:$F,parasitoid!$A$1,原始!$I:$I,parasitoid!F$2)</f>
        <v>0</v>
      </c>
      <c r="G133">
        <f>SUMIFS(原始!$C:$C,原始!$A:$A,parasitoid!$A$132,原始!$B:$B,parasitoid!$A133,原始!$F:$F,parasitoid!$A$1,原始!$I:$I,parasitoid!G$2)</f>
        <v>0</v>
      </c>
      <c r="H133">
        <f>SUMIFS(原始!$C:$C,原始!$A:$A,parasitoid!$A$132,原始!$B:$B,parasitoid!$A133,原始!$F:$F,parasitoid!$A$1,原始!$I:$I,parasitoid!H$2)</f>
        <v>0</v>
      </c>
      <c r="I133">
        <f>SUMIFS(原始!$C:$C,原始!$A:$A,parasitoid!$A$132,原始!$B:$B,parasitoid!$A133,原始!$F:$F,parasitoid!$A$1,原始!$I:$I,parasitoid!I$2)</f>
        <v>0</v>
      </c>
    </row>
    <row r="134" spans="1:9" x14ac:dyDescent="0.25">
      <c r="A134" s="1">
        <v>43551</v>
      </c>
      <c r="B134">
        <f>SUMIFS(原始!$C:$C,原始!$A:$A,parasitoid!$A$132,原始!$B:$B,parasitoid!$A134,原始!$F:$F,parasitoid!$A$1,原始!$I:$I,parasitoid!B$2)</f>
        <v>0</v>
      </c>
      <c r="C134">
        <f>SUMIFS(原始!$C:$C,原始!$A:$A,parasitoid!$A$132,原始!$B:$B,parasitoid!$A134,原始!$F:$F,parasitoid!$A$1,原始!$I:$I,parasitoid!C$2)</f>
        <v>0</v>
      </c>
      <c r="D134">
        <f>SUMIFS(原始!$C:$C,原始!$A:$A,parasitoid!$A$132,原始!$B:$B,parasitoid!$A134,原始!$F:$F,parasitoid!$A$1,原始!$I:$I,parasitoid!D$2)</f>
        <v>0</v>
      </c>
      <c r="E134">
        <f>SUMIFS(原始!$C:$C,原始!$A:$A,parasitoid!$A$132,原始!$B:$B,parasitoid!$A134,原始!$F:$F,parasitoid!$A$1,原始!$I:$I,parasitoid!E$2)</f>
        <v>0</v>
      </c>
      <c r="F134">
        <f>SUMIFS(原始!$C:$C,原始!$A:$A,parasitoid!$A$132,原始!$B:$B,parasitoid!$A134,原始!$F:$F,parasitoid!$A$1,原始!$I:$I,parasitoid!F$2)</f>
        <v>0</v>
      </c>
      <c r="G134">
        <f>SUMIFS(原始!$C:$C,原始!$A:$A,parasitoid!$A$132,原始!$B:$B,parasitoid!$A134,原始!$F:$F,parasitoid!$A$1,原始!$I:$I,parasitoid!G$2)</f>
        <v>0</v>
      </c>
      <c r="H134">
        <f>SUMIFS(原始!$C:$C,原始!$A:$A,parasitoid!$A$132,原始!$B:$B,parasitoid!$A134,原始!$F:$F,parasitoid!$A$1,原始!$I:$I,parasitoid!H$2)</f>
        <v>0</v>
      </c>
      <c r="I134">
        <f>SUMIFS(原始!$C:$C,原始!$A:$A,parasitoid!$A$132,原始!$B:$B,parasitoid!$A134,原始!$F:$F,parasitoid!$A$1,原始!$I:$I,parasitoid!I$2)</f>
        <v>0</v>
      </c>
    </row>
    <row r="135" spans="1:9" x14ac:dyDescent="0.25">
      <c r="A135" s="1">
        <v>43565</v>
      </c>
      <c r="B135">
        <f>SUMIFS(原始!$C:$C,原始!$A:$A,parasitoid!$A$132,原始!$B:$B,parasitoid!$A135,原始!$F:$F,parasitoid!$A$1,原始!$I:$I,parasitoid!B$2)</f>
        <v>0</v>
      </c>
      <c r="C135">
        <f>SUMIFS(原始!$C:$C,原始!$A:$A,parasitoid!$A$132,原始!$B:$B,parasitoid!$A135,原始!$F:$F,parasitoid!$A$1,原始!$I:$I,parasitoid!C$2)</f>
        <v>0</v>
      </c>
      <c r="D135">
        <f>SUMIFS(原始!$C:$C,原始!$A:$A,parasitoid!$A$132,原始!$B:$B,parasitoid!$A135,原始!$F:$F,parasitoid!$A$1,原始!$I:$I,parasitoid!D$2)</f>
        <v>0</v>
      </c>
      <c r="E135">
        <f>SUMIFS(原始!$C:$C,原始!$A:$A,parasitoid!$A$132,原始!$B:$B,parasitoid!$A135,原始!$F:$F,parasitoid!$A$1,原始!$I:$I,parasitoid!E$2)</f>
        <v>0</v>
      </c>
      <c r="F135">
        <f>SUMIFS(原始!$C:$C,原始!$A:$A,parasitoid!$A$132,原始!$B:$B,parasitoid!$A135,原始!$F:$F,parasitoid!$A$1,原始!$I:$I,parasitoid!F$2)</f>
        <v>0</v>
      </c>
      <c r="G135">
        <f>SUMIFS(原始!$C:$C,原始!$A:$A,parasitoid!$A$132,原始!$B:$B,parasitoid!$A135,原始!$F:$F,parasitoid!$A$1,原始!$I:$I,parasitoid!G$2)</f>
        <v>0</v>
      </c>
      <c r="H135">
        <f>SUMIFS(原始!$C:$C,原始!$A:$A,parasitoid!$A$132,原始!$B:$B,parasitoid!$A135,原始!$F:$F,parasitoid!$A$1,原始!$I:$I,parasitoid!H$2)</f>
        <v>0</v>
      </c>
      <c r="I135">
        <f>SUMIFS(原始!$C:$C,原始!$A:$A,parasitoid!$A$132,原始!$B:$B,parasitoid!$A135,原始!$F:$F,parasitoid!$A$1,原始!$I:$I,parasitoid!I$2)</f>
        <v>0</v>
      </c>
    </row>
    <row r="136" spans="1:9" x14ac:dyDescent="0.25">
      <c r="A136" s="1">
        <v>43579</v>
      </c>
      <c r="B136">
        <f>SUMIFS(原始!$C:$C,原始!$A:$A,parasitoid!$A$132,原始!$B:$B,parasitoid!$A136,原始!$F:$F,parasitoid!$A$1,原始!$I:$I,parasitoid!B$2)</f>
        <v>0</v>
      </c>
      <c r="C136">
        <f>SUMIFS(原始!$C:$C,原始!$A:$A,parasitoid!$A$132,原始!$B:$B,parasitoid!$A136,原始!$F:$F,parasitoid!$A$1,原始!$I:$I,parasitoid!C$2)</f>
        <v>0</v>
      </c>
      <c r="D136">
        <f>SUMIFS(原始!$C:$C,原始!$A:$A,parasitoid!$A$132,原始!$B:$B,parasitoid!$A136,原始!$F:$F,parasitoid!$A$1,原始!$I:$I,parasitoid!D$2)</f>
        <v>0</v>
      </c>
      <c r="E136">
        <f>SUMIFS(原始!$C:$C,原始!$A:$A,parasitoid!$A$132,原始!$B:$B,parasitoid!$A136,原始!$F:$F,parasitoid!$A$1,原始!$I:$I,parasitoid!E$2)</f>
        <v>0</v>
      </c>
      <c r="F136">
        <f>SUMIFS(原始!$C:$C,原始!$A:$A,parasitoid!$A$132,原始!$B:$B,parasitoid!$A136,原始!$F:$F,parasitoid!$A$1,原始!$I:$I,parasitoid!F$2)</f>
        <v>0</v>
      </c>
      <c r="G136">
        <f>SUMIFS(原始!$C:$C,原始!$A:$A,parasitoid!$A$132,原始!$B:$B,parasitoid!$A136,原始!$F:$F,parasitoid!$A$1,原始!$I:$I,parasitoid!G$2)</f>
        <v>0</v>
      </c>
      <c r="H136">
        <f>SUMIFS(原始!$C:$C,原始!$A:$A,parasitoid!$A$132,原始!$B:$B,parasitoid!$A136,原始!$F:$F,parasitoid!$A$1,原始!$I:$I,parasitoid!H$2)</f>
        <v>0</v>
      </c>
      <c r="I136">
        <f>SUMIFS(原始!$C:$C,原始!$A:$A,parasitoid!$A$132,原始!$B:$B,parasitoid!$A136,原始!$F:$F,parasitoid!$A$1,原始!$I:$I,parasitoid!I$2)</f>
        <v>0</v>
      </c>
    </row>
    <row r="137" spans="1:9" x14ac:dyDescent="0.25">
      <c r="A137" s="1">
        <v>43600</v>
      </c>
      <c r="B137">
        <f>SUMIFS(原始!$C:$C,原始!$A:$A,parasitoid!$A$132,原始!$B:$B,parasitoid!$A137,原始!$F:$F,parasitoid!$A$1,原始!$I:$I,parasitoid!B$2)</f>
        <v>0</v>
      </c>
      <c r="C137">
        <f>SUMIFS(原始!$C:$C,原始!$A:$A,parasitoid!$A$132,原始!$B:$B,parasitoid!$A137,原始!$F:$F,parasitoid!$A$1,原始!$I:$I,parasitoid!C$2)</f>
        <v>0</v>
      </c>
      <c r="D137">
        <f>SUMIFS(原始!$C:$C,原始!$A:$A,parasitoid!$A$132,原始!$B:$B,parasitoid!$A137,原始!$F:$F,parasitoid!$A$1,原始!$I:$I,parasitoid!D$2)</f>
        <v>0</v>
      </c>
      <c r="E137">
        <f>SUMIFS(原始!$C:$C,原始!$A:$A,parasitoid!$A$132,原始!$B:$B,parasitoid!$A137,原始!$F:$F,parasitoid!$A$1,原始!$I:$I,parasitoid!E$2)</f>
        <v>0</v>
      </c>
      <c r="F137">
        <f>SUMIFS(原始!$C:$C,原始!$A:$A,parasitoid!$A$132,原始!$B:$B,parasitoid!$A137,原始!$F:$F,parasitoid!$A$1,原始!$I:$I,parasitoid!F$2)</f>
        <v>0</v>
      </c>
      <c r="G137">
        <f>SUMIFS(原始!$C:$C,原始!$A:$A,parasitoid!$A$132,原始!$B:$B,parasitoid!$A137,原始!$F:$F,parasitoid!$A$1,原始!$I:$I,parasitoid!G$2)</f>
        <v>0</v>
      </c>
      <c r="H137">
        <f>SUMIFS(原始!$C:$C,原始!$A:$A,parasitoid!$A$132,原始!$B:$B,parasitoid!$A137,原始!$F:$F,parasitoid!$A$1,原始!$I:$I,parasitoid!H$2)</f>
        <v>0</v>
      </c>
      <c r="I137">
        <f>SUMIFS(原始!$C:$C,原始!$A:$A,parasitoid!$A$132,原始!$B:$B,parasitoid!$A137,原始!$F:$F,parasitoid!$A$1,原始!$I:$I,parasitoid!I$2)</f>
        <v>0</v>
      </c>
    </row>
    <row r="138" spans="1:9" x14ac:dyDescent="0.25">
      <c r="A138" s="1">
        <v>43616</v>
      </c>
      <c r="B138">
        <f>SUMIFS(原始!$C:$C,原始!$A:$A,parasitoid!$A$132,原始!$B:$B,parasitoid!$A138,原始!$F:$F,parasitoid!$A$1,原始!$I:$I,parasitoid!B$2)</f>
        <v>0</v>
      </c>
      <c r="C138">
        <f>SUMIFS(原始!$C:$C,原始!$A:$A,parasitoid!$A$132,原始!$B:$B,parasitoid!$A138,原始!$F:$F,parasitoid!$A$1,原始!$I:$I,parasitoid!C$2)</f>
        <v>2</v>
      </c>
      <c r="D138">
        <f>SUMIFS(原始!$C:$C,原始!$A:$A,parasitoid!$A$132,原始!$B:$B,parasitoid!$A138,原始!$F:$F,parasitoid!$A$1,原始!$I:$I,parasitoid!D$2)</f>
        <v>0</v>
      </c>
      <c r="E138">
        <f>SUMIFS(原始!$C:$C,原始!$A:$A,parasitoid!$A$132,原始!$B:$B,parasitoid!$A138,原始!$F:$F,parasitoid!$A$1,原始!$I:$I,parasitoid!E$2)</f>
        <v>0</v>
      </c>
      <c r="F138">
        <f>SUMIFS(原始!$C:$C,原始!$A:$A,parasitoid!$A$132,原始!$B:$B,parasitoid!$A138,原始!$F:$F,parasitoid!$A$1,原始!$I:$I,parasitoid!F$2)</f>
        <v>0</v>
      </c>
      <c r="G138">
        <f>SUMIFS(原始!$C:$C,原始!$A:$A,parasitoid!$A$132,原始!$B:$B,parasitoid!$A138,原始!$F:$F,parasitoid!$A$1,原始!$I:$I,parasitoid!G$2)</f>
        <v>1</v>
      </c>
      <c r="H138">
        <f>SUMIFS(原始!$C:$C,原始!$A:$A,parasitoid!$A$132,原始!$B:$B,parasitoid!$A138,原始!$F:$F,parasitoid!$A$1,原始!$I:$I,parasitoid!H$2)</f>
        <v>0</v>
      </c>
      <c r="I138">
        <f>SUMIFS(原始!$C:$C,原始!$A:$A,parasitoid!$A$132,原始!$B:$B,parasitoid!$A138,原始!$F:$F,parasitoid!$A$1,原始!$I:$I,parasitoid!I$2)</f>
        <v>1</v>
      </c>
    </row>
    <row r="139" spans="1:9" x14ac:dyDescent="0.25">
      <c r="A139" s="1">
        <v>43633</v>
      </c>
      <c r="B139">
        <f>SUMIFS(原始!$C:$C,原始!$A:$A,parasitoid!$A$132,原始!$B:$B,parasitoid!$A139,原始!$F:$F,parasitoid!$A$1,原始!$I:$I,parasitoid!B$2)</f>
        <v>3</v>
      </c>
      <c r="C139">
        <f>SUMIFS(原始!$C:$C,原始!$A:$A,parasitoid!$A$132,原始!$B:$B,parasitoid!$A139,原始!$F:$F,parasitoid!$A$1,原始!$I:$I,parasitoid!C$2)</f>
        <v>1</v>
      </c>
      <c r="D139">
        <f>SUMIFS(原始!$C:$C,原始!$A:$A,parasitoid!$A$132,原始!$B:$B,parasitoid!$A139,原始!$F:$F,parasitoid!$A$1,原始!$I:$I,parasitoid!D$2)</f>
        <v>0</v>
      </c>
      <c r="E139">
        <f>SUMIFS(原始!$C:$C,原始!$A:$A,parasitoid!$A$132,原始!$B:$B,parasitoid!$A139,原始!$F:$F,parasitoid!$A$1,原始!$I:$I,parasitoid!E$2)</f>
        <v>0</v>
      </c>
      <c r="F139">
        <f>SUMIFS(原始!$C:$C,原始!$A:$A,parasitoid!$A$132,原始!$B:$B,parasitoid!$A139,原始!$F:$F,parasitoid!$A$1,原始!$I:$I,parasitoid!F$2)</f>
        <v>0</v>
      </c>
      <c r="G139">
        <f>SUMIFS(原始!$C:$C,原始!$A:$A,parasitoid!$A$132,原始!$B:$B,parasitoid!$A139,原始!$F:$F,parasitoid!$A$1,原始!$I:$I,parasitoid!G$2)</f>
        <v>0</v>
      </c>
      <c r="H139">
        <f>SUMIFS(原始!$C:$C,原始!$A:$A,parasitoid!$A$132,原始!$B:$B,parasitoid!$A139,原始!$F:$F,parasitoid!$A$1,原始!$I:$I,parasitoid!H$2)</f>
        <v>0</v>
      </c>
      <c r="I139">
        <f>SUMIFS(原始!$C:$C,原始!$A:$A,parasitoid!$A$132,原始!$B:$B,parasitoid!$A139,原始!$F:$F,parasitoid!$A$1,原始!$I:$I,parasitoid!I$2)</f>
        <v>2</v>
      </c>
    </row>
    <row r="140" spans="1:9" x14ac:dyDescent="0.25">
      <c r="A140" s="1">
        <v>43642</v>
      </c>
      <c r="B140">
        <f>SUMIFS(原始!$C:$C,原始!$A:$A,parasitoid!$A$132,原始!$B:$B,parasitoid!$A140,原始!$F:$F,parasitoid!$A$1,原始!$I:$I,parasitoid!B$2)</f>
        <v>0</v>
      </c>
      <c r="C140">
        <f>SUMIFS(原始!$C:$C,原始!$A:$A,parasitoid!$A$132,原始!$B:$B,parasitoid!$A140,原始!$F:$F,parasitoid!$A$1,原始!$I:$I,parasitoid!C$2)</f>
        <v>2</v>
      </c>
      <c r="D140">
        <f>SUMIFS(原始!$C:$C,原始!$A:$A,parasitoid!$A$132,原始!$B:$B,parasitoid!$A140,原始!$F:$F,parasitoid!$A$1,原始!$I:$I,parasitoid!D$2)</f>
        <v>0</v>
      </c>
      <c r="E140">
        <f>SUMIFS(原始!$C:$C,原始!$A:$A,parasitoid!$A$132,原始!$B:$B,parasitoid!$A140,原始!$F:$F,parasitoid!$A$1,原始!$I:$I,parasitoid!E$2)</f>
        <v>0</v>
      </c>
      <c r="F140">
        <f>SUMIFS(原始!$C:$C,原始!$A:$A,parasitoid!$A$132,原始!$B:$B,parasitoid!$A140,原始!$F:$F,parasitoid!$A$1,原始!$I:$I,parasitoid!F$2)</f>
        <v>0</v>
      </c>
      <c r="G140">
        <f>SUMIFS(原始!$C:$C,原始!$A:$A,parasitoid!$A$132,原始!$B:$B,parasitoid!$A140,原始!$F:$F,parasitoid!$A$1,原始!$I:$I,parasitoid!G$2)</f>
        <v>0</v>
      </c>
      <c r="H140">
        <f>SUMIFS(原始!$C:$C,原始!$A:$A,parasitoid!$A$132,原始!$B:$B,parasitoid!$A140,原始!$F:$F,parasitoid!$A$1,原始!$I:$I,parasitoid!H$2)</f>
        <v>0</v>
      </c>
      <c r="I140">
        <f>SUMIFS(原始!$C:$C,原始!$A:$A,parasitoid!$A$132,原始!$B:$B,parasitoid!$A140,原始!$F:$F,parasitoid!$A$1,原始!$I:$I,parasitoid!I$2)</f>
        <v>0</v>
      </c>
    </row>
    <row r="142" spans="1:9" x14ac:dyDescent="0.25">
      <c r="A142" t="s">
        <v>463</v>
      </c>
      <c r="B142" t="s">
        <v>472</v>
      </c>
      <c r="C142" t="s">
        <v>473</v>
      </c>
      <c r="D142" t="s">
        <v>474</v>
      </c>
      <c r="E142" t="s">
        <v>475</v>
      </c>
      <c r="F142" t="s">
        <v>476</v>
      </c>
      <c r="G142" t="s">
        <v>237</v>
      </c>
      <c r="H142" t="s">
        <v>220</v>
      </c>
      <c r="I142" t="s">
        <v>193</v>
      </c>
    </row>
    <row r="143" spans="1:9" x14ac:dyDescent="0.25">
      <c r="A143" s="1">
        <v>43510</v>
      </c>
      <c r="B143">
        <f>SUMIFS(原始!$C:$C,原始!$A:$A,parasitoid!$A$142,原始!$B:$B,parasitoid!$A143,原始!$F:$F,parasitoid!$A$1,原始!$I:$I,parasitoid!B$2)</f>
        <v>0</v>
      </c>
      <c r="C143">
        <f>SUMIFS(原始!$C:$C,原始!$A:$A,parasitoid!$A$142,原始!$B:$B,parasitoid!$A143,原始!$F:$F,parasitoid!$A$1,原始!$I:$I,parasitoid!C$2)</f>
        <v>0</v>
      </c>
      <c r="D143">
        <f>SUMIFS(原始!$C:$C,原始!$A:$A,parasitoid!$A$142,原始!$B:$B,parasitoid!$A143,原始!$F:$F,parasitoid!$A$1,原始!$I:$I,parasitoid!D$2)</f>
        <v>0</v>
      </c>
      <c r="E143">
        <f>SUMIFS(原始!$C:$C,原始!$A:$A,parasitoid!$A$142,原始!$B:$B,parasitoid!$A143,原始!$F:$F,parasitoid!$A$1,原始!$I:$I,parasitoid!E$2)</f>
        <v>0</v>
      </c>
      <c r="F143">
        <f>SUMIFS(原始!$C:$C,原始!$A:$A,parasitoid!$A$142,原始!$B:$B,parasitoid!$A143,原始!$F:$F,parasitoid!$A$1,原始!$I:$I,parasitoid!F$2)</f>
        <v>0</v>
      </c>
      <c r="G143">
        <f>SUMIFS(原始!$C:$C,原始!$A:$A,parasitoid!$A$142,原始!$B:$B,parasitoid!$A143,原始!$F:$F,parasitoid!$A$1,原始!$I:$I,parasitoid!G$2)</f>
        <v>0</v>
      </c>
      <c r="H143">
        <f>SUMIFS(原始!$C:$C,原始!$A:$A,parasitoid!$A$142,原始!$B:$B,parasitoid!$A143,原始!$F:$F,parasitoid!$A$1,原始!$I:$I,parasitoid!H$2)</f>
        <v>0</v>
      </c>
      <c r="I143">
        <f>SUMIFS(原始!$C:$C,原始!$A:$A,parasitoid!$A$142,原始!$B:$B,parasitoid!$A143,原始!$F:$F,parasitoid!$A$1,原始!$I:$I,parasitoid!I$2)</f>
        <v>0</v>
      </c>
    </row>
    <row r="144" spans="1:9" x14ac:dyDescent="0.25">
      <c r="A144" s="1">
        <v>43523</v>
      </c>
      <c r="B144">
        <f>SUMIFS(原始!$C:$C,原始!$A:$A,parasitoid!$A$142,原始!$B:$B,parasitoid!$A144,原始!$F:$F,parasitoid!$A$1,原始!$I:$I,parasitoid!B$2)</f>
        <v>0</v>
      </c>
      <c r="C144">
        <f>SUMIFS(原始!$C:$C,原始!$A:$A,parasitoid!$A$142,原始!$B:$B,parasitoid!$A144,原始!$F:$F,parasitoid!$A$1,原始!$I:$I,parasitoid!C$2)</f>
        <v>0</v>
      </c>
      <c r="D144">
        <f>SUMIFS(原始!$C:$C,原始!$A:$A,parasitoid!$A$142,原始!$B:$B,parasitoid!$A144,原始!$F:$F,parasitoid!$A$1,原始!$I:$I,parasitoid!D$2)</f>
        <v>0</v>
      </c>
      <c r="E144">
        <f>SUMIFS(原始!$C:$C,原始!$A:$A,parasitoid!$A$142,原始!$B:$B,parasitoid!$A144,原始!$F:$F,parasitoid!$A$1,原始!$I:$I,parasitoid!E$2)</f>
        <v>0</v>
      </c>
      <c r="F144">
        <f>SUMIFS(原始!$C:$C,原始!$A:$A,parasitoid!$A$142,原始!$B:$B,parasitoid!$A144,原始!$F:$F,parasitoid!$A$1,原始!$I:$I,parasitoid!F$2)</f>
        <v>0</v>
      </c>
      <c r="G144">
        <f>SUMIFS(原始!$C:$C,原始!$A:$A,parasitoid!$A$142,原始!$B:$B,parasitoid!$A144,原始!$F:$F,parasitoid!$A$1,原始!$I:$I,parasitoid!G$2)</f>
        <v>0</v>
      </c>
      <c r="H144">
        <f>SUMIFS(原始!$C:$C,原始!$A:$A,parasitoid!$A$142,原始!$B:$B,parasitoid!$A144,原始!$F:$F,parasitoid!$A$1,原始!$I:$I,parasitoid!H$2)</f>
        <v>0</v>
      </c>
      <c r="I144">
        <f>SUMIFS(原始!$C:$C,原始!$A:$A,parasitoid!$A$142,原始!$B:$B,parasitoid!$A144,原始!$F:$F,parasitoid!$A$1,原始!$I:$I,parasitoid!I$2)</f>
        <v>0</v>
      </c>
    </row>
    <row r="145" spans="1:9" x14ac:dyDescent="0.25">
      <c r="A145" s="1">
        <v>43538</v>
      </c>
      <c r="B145">
        <f>SUMIFS(原始!$C:$C,原始!$A:$A,parasitoid!$A$142,原始!$B:$B,parasitoid!$A145,原始!$F:$F,parasitoid!$A$1,原始!$I:$I,parasitoid!B$2)</f>
        <v>0</v>
      </c>
      <c r="C145">
        <f>SUMIFS(原始!$C:$C,原始!$A:$A,parasitoid!$A$142,原始!$B:$B,parasitoid!$A145,原始!$F:$F,parasitoid!$A$1,原始!$I:$I,parasitoid!C$2)</f>
        <v>0</v>
      </c>
      <c r="D145">
        <f>SUMIFS(原始!$C:$C,原始!$A:$A,parasitoid!$A$142,原始!$B:$B,parasitoid!$A145,原始!$F:$F,parasitoid!$A$1,原始!$I:$I,parasitoid!D$2)</f>
        <v>0</v>
      </c>
      <c r="E145">
        <f>SUMIFS(原始!$C:$C,原始!$A:$A,parasitoid!$A$142,原始!$B:$B,parasitoid!$A145,原始!$F:$F,parasitoid!$A$1,原始!$I:$I,parasitoid!E$2)</f>
        <v>0</v>
      </c>
      <c r="F145">
        <f>SUMIFS(原始!$C:$C,原始!$A:$A,parasitoid!$A$142,原始!$B:$B,parasitoid!$A145,原始!$F:$F,parasitoid!$A$1,原始!$I:$I,parasitoid!F$2)</f>
        <v>0</v>
      </c>
      <c r="G145">
        <f>SUMIFS(原始!$C:$C,原始!$A:$A,parasitoid!$A$142,原始!$B:$B,parasitoid!$A145,原始!$F:$F,parasitoid!$A$1,原始!$I:$I,parasitoid!G$2)</f>
        <v>0</v>
      </c>
      <c r="H145">
        <f>SUMIFS(原始!$C:$C,原始!$A:$A,parasitoid!$A$142,原始!$B:$B,parasitoid!$A145,原始!$F:$F,parasitoid!$A$1,原始!$I:$I,parasitoid!H$2)</f>
        <v>0</v>
      </c>
      <c r="I145">
        <f>SUMIFS(原始!$C:$C,原始!$A:$A,parasitoid!$A$142,原始!$B:$B,parasitoid!$A145,原始!$F:$F,parasitoid!$A$1,原始!$I:$I,parasitoid!I$2)</f>
        <v>0</v>
      </c>
    </row>
    <row r="146" spans="1:9" x14ac:dyDescent="0.25">
      <c r="A146" s="1">
        <v>43551</v>
      </c>
      <c r="B146">
        <f>SUMIFS(原始!$C:$C,原始!$A:$A,parasitoid!$A$142,原始!$B:$B,parasitoid!$A146,原始!$F:$F,parasitoid!$A$1,原始!$I:$I,parasitoid!B$2)</f>
        <v>1</v>
      </c>
      <c r="C146">
        <f>SUMIFS(原始!$C:$C,原始!$A:$A,parasitoid!$A$142,原始!$B:$B,parasitoid!$A146,原始!$F:$F,parasitoid!$A$1,原始!$I:$I,parasitoid!C$2)</f>
        <v>0</v>
      </c>
      <c r="D146">
        <f>SUMIFS(原始!$C:$C,原始!$A:$A,parasitoid!$A$142,原始!$B:$B,parasitoid!$A146,原始!$F:$F,parasitoid!$A$1,原始!$I:$I,parasitoid!D$2)</f>
        <v>0</v>
      </c>
      <c r="E146">
        <f>SUMIFS(原始!$C:$C,原始!$A:$A,parasitoid!$A$142,原始!$B:$B,parasitoid!$A146,原始!$F:$F,parasitoid!$A$1,原始!$I:$I,parasitoid!E$2)</f>
        <v>0</v>
      </c>
      <c r="F146">
        <f>SUMIFS(原始!$C:$C,原始!$A:$A,parasitoid!$A$142,原始!$B:$B,parasitoid!$A146,原始!$F:$F,parasitoid!$A$1,原始!$I:$I,parasitoid!F$2)</f>
        <v>0</v>
      </c>
      <c r="G146">
        <f>SUMIFS(原始!$C:$C,原始!$A:$A,parasitoid!$A$142,原始!$B:$B,parasitoid!$A146,原始!$F:$F,parasitoid!$A$1,原始!$I:$I,parasitoid!G$2)</f>
        <v>0</v>
      </c>
      <c r="H146">
        <f>SUMIFS(原始!$C:$C,原始!$A:$A,parasitoid!$A$142,原始!$B:$B,parasitoid!$A146,原始!$F:$F,parasitoid!$A$1,原始!$I:$I,parasitoid!H$2)</f>
        <v>0</v>
      </c>
      <c r="I146">
        <f>SUMIFS(原始!$C:$C,原始!$A:$A,parasitoid!$A$142,原始!$B:$B,parasitoid!$A146,原始!$F:$F,parasitoid!$A$1,原始!$I:$I,parasitoid!I$2)</f>
        <v>0</v>
      </c>
    </row>
    <row r="147" spans="1:9" x14ac:dyDescent="0.25">
      <c r="A147" s="1">
        <v>43566</v>
      </c>
      <c r="B147">
        <f>SUMIFS(原始!$C:$C,原始!$A:$A,parasitoid!$A$142,原始!$B:$B,parasitoid!$A147,原始!$F:$F,parasitoid!$A$1,原始!$I:$I,parasitoid!B$2)</f>
        <v>0</v>
      </c>
      <c r="C147">
        <f>SUMIFS(原始!$C:$C,原始!$A:$A,parasitoid!$A$142,原始!$B:$B,parasitoid!$A147,原始!$F:$F,parasitoid!$A$1,原始!$I:$I,parasitoid!C$2)</f>
        <v>0</v>
      </c>
      <c r="D147">
        <f>SUMIFS(原始!$C:$C,原始!$A:$A,parasitoid!$A$142,原始!$B:$B,parasitoid!$A147,原始!$F:$F,parasitoid!$A$1,原始!$I:$I,parasitoid!D$2)</f>
        <v>0</v>
      </c>
      <c r="E147">
        <f>SUMIFS(原始!$C:$C,原始!$A:$A,parasitoid!$A$142,原始!$B:$B,parasitoid!$A147,原始!$F:$F,parasitoid!$A$1,原始!$I:$I,parasitoid!E$2)</f>
        <v>0</v>
      </c>
      <c r="F147">
        <f>SUMIFS(原始!$C:$C,原始!$A:$A,parasitoid!$A$142,原始!$B:$B,parasitoid!$A147,原始!$F:$F,parasitoid!$A$1,原始!$I:$I,parasitoid!F$2)</f>
        <v>0</v>
      </c>
      <c r="G147">
        <f>SUMIFS(原始!$C:$C,原始!$A:$A,parasitoid!$A$142,原始!$B:$B,parasitoid!$A147,原始!$F:$F,parasitoid!$A$1,原始!$I:$I,parasitoid!G$2)</f>
        <v>0</v>
      </c>
      <c r="H147">
        <f>SUMIFS(原始!$C:$C,原始!$A:$A,parasitoid!$A$142,原始!$B:$B,parasitoid!$A147,原始!$F:$F,parasitoid!$A$1,原始!$I:$I,parasitoid!H$2)</f>
        <v>0</v>
      </c>
      <c r="I147">
        <f>SUMIFS(原始!$C:$C,原始!$A:$A,parasitoid!$A$142,原始!$B:$B,parasitoid!$A147,原始!$F:$F,parasitoid!$A$1,原始!$I:$I,parasitoid!I$2)</f>
        <v>0</v>
      </c>
    </row>
    <row r="148" spans="1:9" x14ac:dyDescent="0.25">
      <c r="A148" s="1">
        <v>43582</v>
      </c>
      <c r="B148">
        <f>SUMIFS(原始!$C:$C,原始!$A:$A,parasitoid!$A$142,原始!$B:$B,parasitoid!$A148,原始!$F:$F,parasitoid!$A$1,原始!$I:$I,parasitoid!B$2)</f>
        <v>0</v>
      </c>
      <c r="C148">
        <f>SUMIFS(原始!$C:$C,原始!$A:$A,parasitoid!$A$142,原始!$B:$B,parasitoid!$A148,原始!$F:$F,parasitoid!$A$1,原始!$I:$I,parasitoid!C$2)</f>
        <v>0</v>
      </c>
      <c r="D148">
        <f>SUMIFS(原始!$C:$C,原始!$A:$A,parasitoid!$A$142,原始!$B:$B,parasitoid!$A148,原始!$F:$F,parasitoid!$A$1,原始!$I:$I,parasitoid!D$2)</f>
        <v>0</v>
      </c>
      <c r="E148">
        <f>SUMIFS(原始!$C:$C,原始!$A:$A,parasitoid!$A$142,原始!$B:$B,parasitoid!$A148,原始!$F:$F,parasitoid!$A$1,原始!$I:$I,parasitoid!E$2)</f>
        <v>0</v>
      </c>
      <c r="F148">
        <f>SUMIFS(原始!$C:$C,原始!$A:$A,parasitoid!$A$142,原始!$B:$B,parasitoid!$A148,原始!$F:$F,parasitoid!$A$1,原始!$I:$I,parasitoid!F$2)</f>
        <v>0</v>
      </c>
      <c r="G148">
        <f>SUMIFS(原始!$C:$C,原始!$A:$A,parasitoid!$A$142,原始!$B:$B,parasitoid!$A148,原始!$F:$F,parasitoid!$A$1,原始!$I:$I,parasitoid!G$2)</f>
        <v>0</v>
      </c>
      <c r="H148">
        <f>SUMIFS(原始!$C:$C,原始!$A:$A,parasitoid!$A$142,原始!$B:$B,parasitoid!$A148,原始!$F:$F,parasitoid!$A$1,原始!$I:$I,parasitoid!H$2)</f>
        <v>0</v>
      </c>
      <c r="I148">
        <f>SUMIFS(原始!$C:$C,原始!$A:$A,parasitoid!$A$142,原始!$B:$B,parasitoid!$A148,原始!$F:$F,parasitoid!$A$1,原始!$I:$I,parasitoid!I$2)</f>
        <v>0</v>
      </c>
    </row>
    <row r="149" spans="1:9" x14ac:dyDescent="0.25">
      <c r="A149" s="1">
        <v>43595</v>
      </c>
      <c r="B149">
        <f>SUMIFS(原始!$C:$C,原始!$A:$A,parasitoid!$A$142,原始!$B:$B,parasitoid!$A149,原始!$F:$F,parasitoid!$A$1,原始!$I:$I,parasitoid!B$2)</f>
        <v>0</v>
      </c>
      <c r="C149">
        <f>SUMIFS(原始!$C:$C,原始!$A:$A,parasitoid!$A$142,原始!$B:$B,parasitoid!$A149,原始!$F:$F,parasitoid!$A$1,原始!$I:$I,parasitoid!C$2)</f>
        <v>0</v>
      </c>
      <c r="D149">
        <f>SUMIFS(原始!$C:$C,原始!$A:$A,parasitoid!$A$142,原始!$B:$B,parasitoid!$A149,原始!$F:$F,parasitoid!$A$1,原始!$I:$I,parasitoid!D$2)</f>
        <v>0</v>
      </c>
      <c r="E149">
        <f>SUMIFS(原始!$C:$C,原始!$A:$A,parasitoid!$A$142,原始!$B:$B,parasitoid!$A149,原始!$F:$F,parasitoid!$A$1,原始!$I:$I,parasitoid!E$2)</f>
        <v>0</v>
      </c>
      <c r="F149">
        <f>SUMIFS(原始!$C:$C,原始!$A:$A,parasitoid!$A$142,原始!$B:$B,parasitoid!$A149,原始!$F:$F,parasitoid!$A$1,原始!$I:$I,parasitoid!F$2)</f>
        <v>0</v>
      </c>
      <c r="G149">
        <f>SUMIFS(原始!$C:$C,原始!$A:$A,parasitoid!$A$142,原始!$B:$B,parasitoid!$A149,原始!$F:$F,parasitoid!$A$1,原始!$I:$I,parasitoid!G$2)</f>
        <v>0</v>
      </c>
      <c r="H149">
        <f>SUMIFS(原始!$C:$C,原始!$A:$A,parasitoid!$A$142,原始!$B:$B,parasitoid!$A149,原始!$F:$F,parasitoid!$A$1,原始!$I:$I,parasitoid!H$2)</f>
        <v>0</v>
      </c>
      <c r="I149">
        <f>SUMIFS(原始!$C:$C,原始!$A:$A,parasitoid!$A$142,原始!$B:$B,parasitoid!$A149,原始!$F:$F,parasitoid!$A$1,原始!$I:$I,parasitoid!I$2)</f>
        <v>0</v>
      </c>
    </row>
    <row r="150" spans="1:9" x14ac:dyDescent="0.25">
      <c r="A150" s="1">
        <v>43613</v>
      </c>
      <c r="B150">
        <f>SUMIFS(原始!$C:$C,原始!$A:$A,parasitoid!$A$142,原始!$B:$B,parasitoid!$A150,原始!$F:$F,parasitoid!$A$1,原始!$I:$I,parasitoid!B$2)</f>
        <v>0</v>
      </c>
      <c r="C150">
        <f>SUMIFS(原始!$C:$C,原始!$A:$A,parasitoid!$A$142,原始!$B:$B,parasitoid!$A150,原始!$F:$F,parasitoid!$A$1,原始!$I:$I,parasitoid!C$2)</f>
        <v>0</v>
      </c>
      <c r="D150">
        <f>SUMIFS(原始!$C:$C,原始!$A:$A,parasitoid!$A$142,原始!$B:$B,parasitoid!$A150,原始!$F:$F,parasitoid!$A$1,原始!$I:$I,parasitoid!D$2)</f>
        <v>0</v>
      </c>
      <c r="E150">
        <f>SUMIFS(原始!$C:$C,原始!$A:$A,parasitoid!$A$142,原始!$B:$B,parasitoid!$A150,原始!$F:$F,parasitoid!$A$1,原始!$I:$I,parasitoid!E$2)</f>
        <v>0</v>
      </c>
      <c r="F150">
        <f>SUMIFS(原始!$C:$C,原始!$A:$A,parasitoid!$A$142,原始!$B:$B,parasitoid!$A150,原始!$F:$F,parasitoid!$A$1,原始!$I:$I,parasitoid!F$2)</f>
        <v>0</v>
      </c>
      <c r="G150">
        <f>SUMIFS(原始!$C:$C,原始!$A:$A,parasitoid!$A$142,原始!$B:$B,parasitoid!$A150,原始!$F:$F,parasitoid!$A$1,原始!$I:$I,parasitoid!G$2)</f>
        <v>0</v>
      </c>
      <c r="H150">
        <f>SUMIFS(原始!$C:$C,原始!$A:$A,parasitoid!$A$142,原始!$B:$B,parasitoid!$A150,原始!$F:$F,parasitoid!$A$1,原始!$I:$I,parasitoid!H$2)</f>
        <v>0</v>
      </c>
      <c r="I150">
        <f>SUMIFS(原始!$C:$C,原始!$A:$A,parasitoid!$A$142,原始!$B:$B,parasitoid!$A150,原始!$F:$F,parasitoid!$A$1,原始!$I:$I,parasitoid!I$2)</f>
        <v>0</v>
      </c>
    </row>
    <row r="152" spans="1:9" x14ac:dyDescent="0.25">
      <c r="A152" t="s">
        <v>366</v>
      </c>
      <c r="B152" t="s">
        <v>472</v>
      </c>
      <c r="C152" t="s">
        <v>473</v>
      </c>
      <c r="D152" t="s">
        <v>474</v>
      </c>
      <c r="E152" t="s">
        <v>475</v>
      </c>
      <c r="F152" t="s">
        <v>476</v>
      </c>
      <c r="G152" t="s">
        <v>237</v>
      </c>
      <c r="H152" t="s">
        <v>220</v>
      </c>
      <c r="I152" t="s">
        <v>193</v>
      </c>
    </row>
    <row r="153" spans="1:9" x14ac:dyDescent="0.25">
      <c r="A153" s="1">
        <v>43510</v>
      </c>
      <c r="B153">
        <f>SUMIFS(原始!$C:$C,原始!$A:$A,parasitoid!$A$152,原始!$B:$B,parasitoid!$A153,原始!$F:$F,parasitoid!$A$1,原始!$I:$I,parasitoid!B$2)</f>
        <v>0</v>
      </c>
      <c r="C153">
        <f>SUMIFS(原始!$C:$C,原始!$A:$A,parasitoid!$A$152,原始!$B:$B,parasitoid!$A153,原始!$F:$F,parasitoid!$A$1,原始!$I:$I,parasitoid!C$2)</f>
        <v>0</v>
      </c>
      <c r="D153">
        <f>SUMIFS(原始!$C:$C,原始!$A:$A,parasitoid!$A$152,原始!$B:$B,parasitoid!$A153,原始!$F:$F,parasitoid!$A$1,原始!$I:$I,parasitoid!D$2)</f>
        <v>0</v>
      </c>
      <c r="E153">
        <f>SUMIFS(原始!$C:$C,原始!$A:$A,parasitoid!$A$152,原始!$B:$B,parasitoid!$A153,原始!$F:$F,parasitoid!$A$1,原始!$I:$I,parasitoid!E$2)</f>
        <v>0</v>
      </c>
      <c r="F153">
        <f>SUMIFS(原始!$C:$C,原始!$A:$A,parasitoid!$A$152,原始!$B:$B,parasitoid!$A153,原始!$F:$F,parasitoid!$A$1,原始!$I:$I,parasitoid!F$2)</f>
        <v>0</v>
      </c>
      <c r="G153">
        <f>SUMIFS(原始!$C:$C,原始!$A:$A,parasitoid!$A$152,原始!$B:$B,parasitoid!$A153,原始!$F:$F,parasitoid!$A$1,原始!$I:$I,parasitoid!G$2)</f>
        <v>0</v>
      </c>
      <c r="H153">
        <f>SUMIFS(原始!$C:$C,原始!$A:$A,parasitoid!$A$152,原始!$B:$B,parasitoid!$A153,原始!$F:$F,parasitoid!$A$1,原始!$I:$I,parasitoid!H$2)</f>
        <v>0</v>
      </c>
      <c r="I153">
        <f>SUMIFS(原始!$C:$C,原始!$A:$A,parasitoid!$A$152,原始!$B:$B,parasitoid!$A153,原始!$F:$F,parasitoid!$A$1,原始!$I:$I,parasitoid!I$2)</f>
        <v>0</v>
      </c>
    </row>
    <row r="154" spans="1:9" x14ac:dyDescent="0.25">
      <c r="A154" s="1">
        <v>43523</v>
      </c>
      <c r="B154">
        <f>SUMIFS(原始!$C:$C,原始!$A:$A,parasitoid!$A$152,原始!$B:$B,parasitoid!$A154,原始!$F:$F,parasitoid!$A$1,原始!$I:$I,parasitoid!B$2)</f>
        <v>0</v>
      </c>
      <c r="C154">
        <f>SUMIFS(原始!$C:$C,原始!$A:$A,parasitoid!$A$152,原始!$B:$B,parasitoid!$A154,原始!$F:$F,parasitoid!$A$1,原始!$I:$I,parasitoid!C$2)</f>
        <v>0</v>
      </c>
      <c r="D154">
        <f>SUMIFS(原始!$C:$C,原始!$A:$A,parasitoid!$A$152,原始!$B:$B,parasitoid!$A154,原始!$F:$F,parasitoid!$A$1,原始!$I:$I,parasitoid!D$2)</f>
        <v>0</v>
      </c>
      <c r="E154">
        <f>SUMIFS(原始!$C:$C,原始!$A:$A,parasitoid!$A$152,原始!$B:$B,parasitoid!$A154,原始!$F:$F,parasitoid!$A$1,原始!$I:$I,parasitoid!E$2)</f>
        <v>0</v>
      </c>
      <c r="F154">
        <f>SUMIFS(原始!$C:$C,原始!$A:$A,parasitoid!$A$152,原始!$B:$B,parasitoid!$A154,原始!$F:$F,parasitoid!$A$1,原始!$I:$I,parasitoid!F$2)</f>
        <v>0</v>
      </c>
      <c r="G154">
        <f>SUMIFS(原始!$C:$C,原始!$A:$A,parasitoid!$A$152,原始!$B:$B,parasitoid!$A154,原始!$F:$F,parasitoid!$A$1,原始!$I:$I,parasitoid!G$2)</f>
        <v>0</v>
      </c>
      <c r="H154">
        <f>SUMIFS(原始!$C:$C,原始!$A:$A,parasitoid!$A$152,原始!$B:$B,parasitoid!$A154,原始!$F:$F,parasitoid!$A$1,原始!$I:$I,parasitoid!H$2)</f>
        <v>0</v>
      </c>
      <c r="I154">
        <f>SUMIFS(原始!$C:$C,原始!$A:$A,parasitoid!$A$152,原始!$B:$B,parasitoid!$A154,原始!$F:$F,parasitoid!$A$1,原始!$I:$I,parasitoid!I$2)</f>
        <v>0</v>
      </c>
    </row>
    <row r="155" spans="1:9" x14ac:dyDescent="0.25">
      <c r="A155" s="1">
        <v>43538</v>
      </c>
      <c r="B155">
        <f>SUMIFS(原始!$C:$C,原始!$A:$A,parasitoid!$A$152,原始!$B:$B,parasitoid!$A155,原始!$F:$F,parasitoid!$A$1,原始!$I:$I,parasitoid!B$2)</f>
        <v>0</v>
      </c>
      <c r="C155">
        <f>SUMIFS(原始!$C:$C,原始!$A:$A,parasitoid!$A$152,原始!$B:$B,parasitoid!$A155,原始!$F:$F,parasitoid!$A$1,原始!$I:$I,parasitoid!C$2)</f>
        <v>0</v>
      </c>
      <c r="D155">
        <f>SUMIFS(原始!$C:$C,原始!$A:$A,parasitoid!$A$152,原始!$B:$B,parasitoid!$A155,原始!$F:$F,parasitoid!$A$1,原始!$I:$I,parasitoid!D$2)</f>
        <v>0</v>
      </c>
      <c r="E155">
        <f>SUMIFS(原始!$C:$C,原始!$A:$A,parasitoid!$A$152,原始!$B:$B,parasitoid!$A155,原始!$F:$F,parasitoid!$A$1,原始!$I:$I,parasitoid!E$2)</f>
        <v>0</v>
      </c>
      <c r="F155">
        <f>SUMIFS(原始!$C:$C,原始!$A:$A,parasitoid!$A$152,原始!$B:$B,parasitoid!$A155,原始!$F:$F,parasitoid!$A$1,原始!$I:$I,parasitoid!F$2)</f>
        <v>0</v>
      </c>
      <c r="G155">
        <f>SUMIFS(原始!$C:$C,原始!$A:$A,parasitoid!$A$152,原始!$B:$B,parasitoid!$A155,原始!$F:$F,parasitoid!$A$1,原始!$I:$I,parasitoid!G$2)</f>
        <v>0</v>
      </c>
      <c r="H155">
        <f>SUMIFS(原始!$C:$C,原始!$A:$A,parasitoid!$A$152,原始!$B:$B,parasitoid!$A155,原始!$F:$F,parasitoid!$A$1,原始!$I:$I,parasitoid!H$2)</f>
        <v>0</v>
      </c>
      <c r="I155">
        <f>SUMIFS(原始!$C:$C,原始!$A:$A,parasitoid!$A$152,原始!$B:$B,parasitoid!$A155,原始!$F:$F,parasitoid!$A$1,原始!$I:$I,parasitoid!I$2)</f>
        <v>0</v>
      </c>
    </row>
    <row r="156" spans="1:9" x14ac:dyDescent="0.25">
      <c r="A156" s="1">
        <v>43551</v>
      </c>
      <c r="B156">
        <f>SUMIFS(原始!$C:$C,原始!$A:$A,parasitoid!$A$152,原始!$B:$B,parasitoid!$A156,原始!$F:$F,parasitoid!$A$1,原始!$I:$I,parasitoid!B$2)</f>
        <v>0</v>
      </c>
      <c r="C156">
        <f>SUMIFS(原始!$C:$C,原始!$A:$A,parasitoid!$A$152,原始!$B:$B,parasitoid!$A156,原始!$F:$F,parasitoid!$A$1,原始!$I:$I,parasitoid!C$2)</f>
        <v>0</v>
      </c>
      <c r="D156">
        <f>SUMIFS(原始!$C:$C,原始!$A:$A,parasitoid!$A$152,原始!$B:$B,parasitoid!$A156,原始!$F:$F,parasitoid!$A$1,原始!$I:$I,parasitoid!D$2)</f>
        <v>0</v>
      </c>
      <c r="E156">
        <f>SUMIFS(原始!$C:$C,原始!$A:$A,parasitoid!$A$152,原始!$B:$B,parasitoid!$A156,原始!$F:$F,parasitoid!$A$1,原始!$I:$I,parasitoid!E$2)</f>
        <v>0</v>
      </c>
      <c r="F156">
        <f>SUMIFS(原始!$C:$C,原始!$A:$A,parasitoid!$A$152,原始!$B:$B,parasitoid!$A156,原始!$F:$F,parasitoid!$A$1,原始!$I:$I,parasitoid!F$2)</f>
        <v>0</v>
      </c>
      <c r="G156">
        <f>SUMIFS(原始!$C:$C,原始!$A:$A,parasitoid!$A$152,原始!$B:$B,parasitoid!$A156,原始!$F:$F,parasitoid!$A$1,原始!$I:$I,parasitoid!G$2)</f>
        <v>0</v>
      </c>
      <c r="H156">
        <f>SUMIFS(原始!$C:$C,原始!$A:$A,parasitoid!$A$152,原始!$B:$B,parasitoid!$A156,原始!$F:$F,parasitoid!$A$1,原始!$I:$I,parasitoid!H$2)</f>
        <v>0</v>
      </c>
      <c r="I156">
        <f>SUMIFS(原始!$C:$C,原始!$A:$A,parasitoid!$A$152,原始!$B:$B,parasitoid!$A156,原始!$F:$F,parasitoid!$A$1,原始!$I:$I,parasitoid!I$2)</f>
        <v>0</v>
      </c>
    </row>
    <row r="157" spans="1:9" x14ac:dyDescent="0.25">
      <c r="A157" s="1">
        <v>43566</v>
      </c>
      <c r="B157">
        <f>SUMIFS(原始!$C:$C,原始!$A:$A,parasitoid!$A$152,原始!$B:$B,parasitoid!$A157,原始!$F:$F,parasitoid!$A$1,原始!$I:$I,parasitoid!B$2)</f>
        <v>0</v>
      </c>
      <c r="C157">
        <f>SUMIFS(原始!$C:$C,原始!$A:$A,parasitoid!$A$152,原始!$B:$B,parasitoid!$A157,原始!$F:$F,parasitoid!$A$1,原始!$I:$I,parasitoid!C$2)</f>
        <v>0</v>
      </c>
      <c r="D157">
        <f>SUMIFS(原始!$C:$C,原始!$A:$A,parasitoid!$A$152,原始!$B:$B,parasitoid!$A157,原始!$F:$F,parasitoid!$A$1,原始!$I:$I,parasitoid!D$2)</f>
        <v>0</v>
      </c>
      <c r="E157">
        <f>SUMIFS(原始!$C:$C,原始!$A:$A,parasitoid!$A$152,原始!$B:$B,parasitoid!$A157,原始!$F:$F,parasitoid!$A$1,原始!$I:$I,parasitoid!E$2)</f>
        <v>0</v>
      </c>
      <c r="F157">
        <f>SUMIFS(原始!$C:$C,原始!$A:$A,parasitoid!$A$152,原始!$B:$B,parasitoid!$A157,原始!$F:$F,parasitoid!$A$1,原始!$I:$I,parasitoid!F$2)</f>
        <v>0</v>
      </c>
      <c r="G157">
        <f>SUMIFS(原始!$C:$C,原始!$A:$A,parasitoid!$A$152,原始!$B:$B,parasitoid!$A157,原始!$F:$F,parasitoid!$A$1,原始!$I:$I,parasitoid!G$2)</f>
        <v>0</v>
      </c>
      <c r="H157">
        <f>SUMIFS(原始!$C:$C,原始!$A:$A,parasitoid!$A$152,原始!$B:$B,parasitoid!$A157,原始!$F:$F,parasitoid!$A$1,原始!$I:$I,parasitoid!H$2)</f>
        <v>0</v>
      </c>
      <c r="I157">
        <f>SUMIFS(原始!$C:$C,原始!$A:$A,parasitoid!$A$152,原始!$B:$B,parasitoid!$A157,原始!$F:$F,parasitoid!$A$1,原始!$I:$I,parasitoid!I$2)</f>
        <v>0</v>
      </c>
    </row>
    <row r="158" spans="1:9" x14ac:dyDescent="0.25">
      <c r="A158" s="1">
        <v>43582</v>
      </c>
      <c r="B158">
        <f>SUMIFS(原始!$C:$C,原始!$A:$A,parasitoid!$A$152,原始!$B:$B,parasitoid!$A158,原始!$F:$F,parasitoid!$A$1,原始!$I:$I,parasitoid!B$2)</f>
        <v>0</v>
      </c>
      <c r="C158">
        <f>SUMIFS(原始!$C:$C,原始!$A:$A,parasitoid!$A$152,原始!$B:$B,parasitoid!$A158,原始!$F:$F,parasitoid!$A$1,原始!$I:$I,parasitoid!C$2)</f>
        <v>0</v>
      </c>
      <c r="D158">
        <f>SUMIFS(原始!$C:$C,原始!$A:$A,parasitoid!$A$152,原始!$B:$B,parasitoid!$A158,原始!$F:$F,parasitoid!$A$1,原始!$I:$I,parasitoid!D$2)</f>
        <v>0</v>
      </c>
      <c r="E158">
        <f>SUMIFS(原始!$C:$C,原始!$A:$A,parasitoid!$A$152,原始!$B:$B,parasitoid!$A158,原始!$F:$F,parasitoid!$A$1,原始!$I:$I,parasitoid!E$2)</f>
        <v>0</v>
      </c>
      <c r="F158">
        <f>SUMIFS(原始!$C:$C,原始!$A:$A,parasitoid!$A$152,原始!$B:$B,parasitoid!$A158,原始!$F:$F,parasitoid!$A$1,原始!$I:$I,parasitoid!F$2)</f>
        <v>0</v>
      </c>
      <c r="G158">
        <f>SUMIFS(原始!$C:$C,原始!$A:$A,parasitoid!$A$152,原始!$B:$B,parasitoid!$A158,原始!$F:$F,parasitoid!$A$1,原始!$I:$I,parasitoid!G$2)</f>
        <v>0</v>
      </c>
      <c r="H158">
        <f>SUMIFS(原始!$C:$C,原始!$A:$A,parasitoid!$A$152,原始!$B:$B,parasitoid!$A158,原始!$F:$F,parasitoid!$A$1,原始!$I:$I,parasitoid!H$2)</f>
        <v>0</v>
      </c>
      <c r="I158">
        <f>SUMIFS(原始!$C:$C,原始!$A:$A,parasitoid!$A$152,原始!$B:$B,parasitoid!$A158,原始!$F:$F,parasitoid!$A$1,原始!$I:$I,parasitoid!I$2)</f>
        <v>0</v>
      </c>
    </row>
    <row r="159" spans="1:9" x14ac:dyDescent="0.25">
      <c r="A159" s="1">
        <v>43595</v>
      </c>
      <c r="B159">
        <f>SUMIFS(原始!$C:$C,原始!$A:$A,parasitoid!$A$152,原始!$B:$B,parasitoid!$A159,原始!$F:$F,parasitoid!$A$1,原始!$I:$I,parasitoid!B$2)</f>
        <v>0</v>
      </c>
      <c r="C159">
        <f>SUMIFS(原始!$C:$C,原始!$A:$A,parasitoid!$A$152,原始!$B:$B,parasitoid!$A159,原始!$F:$F,parasitoid!$A$1,原始!$I:$I,parasitoid!C$2)</f>
        <v>0</v>
      </c>
      <c r="D159">
        <f>SUMIFS(原始!$C:$C,原始!$A:$A,parasitoid!$A$152,原始!$B:$B,parasitoid!$A159,原始!$F:$F,parasitoid!$A$1,原始!$I:$I,parasitoid!D$2)</f>
        <v>0</v>
      </c>
      <c r="E159">
        <f>SUMIFS(原始!$C:$C,原始!$A:$A,parasitoid!$A$152,原始!$B:$B,parasitoid!$A159,原始!$F:$F,parasitoid!$A$1,原始!$I:$I,parasitoid!E$2)</f>
        <v>0</v>
      </c>
      <c r="F159">
        <f>SUMIFS(原始!$C:$C,原始!$A:$A,parasitoid!$A$152,原始!$B:$B,parasitoid!$A159,原始!$F:$F,parasitoid!$A$1,原始!$I:$I,parasitoid!F$2)</f>
        <v>0</v>
      </c>
      <c r="G159">
        <f>SUMIFS(原始!$C:$C,原始!$A:$A,parasitoid!$A$152,原始!$B:$B,parasitoid!$A159,原始!$F:$F,parasitoid!$A$1,原始!$I:$I,parasitoid!G$2)</f>
        <v>0</v>
      </c>
      <c r="H159">
        <f>SUMIFS(原始!$C:$C,原始!$A:$A,parasitoid!$A$152,原始!$B:$B,parasitoid!$A159,原始!$F:$F,parasitoid!$A$1,原始!$I:$I,parasitoid!H$2)</f>
        <v>0</v>
      </c>
      <c r="I159">
        <f>SUMIFS(原始!$C:$C,原始!$A:$A,parasitoid!$A$152,原始!$B:$B,parasitoid!$A159,原始!$F:$F,parasitoid!$A$1,原始!$I:$I,parasitoid!I$2)</f>
        <v>0</v>
      </c>
    </row>
    <row r="160" spans="1:9" x14ac:dyDescent="0.25">
      <c r="A160" s="1">
        <v>43613</v>
      </c>
      <c r="B160">
        <f>SUMIFS(原始!$C:$C,原始!$A:$A,parasitoid!$A$152,原始!$B:$B,parasitoid!$A160,原始!$F:$F,parasitoid!$A$1,原始!$I:$I,parasitoid!B$2)</f>
        <v>0</v>
      </c>
      <c r="C160">
        <f>SUMIFS(原始!$C:$C,原始!$A:$A,parasitoid!$A$152,原始!$B:$B,parasitoid!$A160,原始!$F:$F,parasitoid!$A$1,原始!$I:$I,parasitoid!C$2)</f>
        <v>0</v>
      </c>
      <c r="D160">
        <f>SUMIFS(原始!$C:$C,原始!$A:$A,parasitoid!$A$152,原始!$B:$B,parasitoid!$A160,原始!$F:$F,parasitoid!$A$1,原始!$I:$I,parasitoid!D$2)</f>
        <v>0</v>
      </c>
      <c r="E160">
        <f>SUMIFS(原始!$C:$C,原始!$A:$A,parasitoid!$A$152,原始!$B:$B,parasitoid!$A160,原始!$F:$F,parasitoid!$A$1,原始!$I:$I,parasitoid!E$2)</f>
        <v>1</v>
      </c>
      <c r="F160">
        <f>SUMIFS(原始!$C:$C,原始!$A:$A,parasitoid!$A$152,原始!$B:$B,parasitoid!$A160,原始!$F:$F,parasitoid!$A$1,原始!$I:$I,parasitoid!F$2)</f>
        <v>0</v>
      </c>
      <c r="G160">
        <f>SUMIFS(原始!$C:$C,原始!$A:$A,parasitoid!$A$152,原始!$B:$B,parasitoid!$A160,原始!$F:$F,parasitoid!$A$1,原始!$I:$I,parasitoid!G$2)</f>
        <v>0</v>
      </c>
      <c r="H160">
        <f>SUMIFS(原始!$C:$C,原始!$A:$A,parasitoid!$A$152,原始!$B:$B,parasitoid!$A160,原始!$F:$F,parasitoid!$A$1,原始!$I:$I,parasitoid!H$2)</f>
        <v>0</v>
      </c>
      <c r="I160">
        <f>SUMIFS(原始!$C:$C,原始!$A:$A,parasitoid!$A$152,原始!$B:$B,parasitoid!$A160,原始!$F:$F,parasitoid!$A$1,原始!$I:$I,parasitoid!I$2)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sqref="A1:A1048576"/>
    </sheetView>
  </sheetViews>
  <sheetFormatPr defaultRowHeight="16.5" x14ac:dyDescent="0.25"/>
  <sheetData>
    <row r="1" spans="1:6" x14ac:dyDescent="0.25">
      <c r="A1" t="s">
        <v>477</v>
      </c>
    </row>
    <row r="2" spans="1:6" x14ac:dyDescent="0.25">
      <c r="A2" t="s">
        <v>441</v>
      </c>
      <c r="B2" t="s">
        <v>155</v>
      </c>
      <c r="C2" t="s">
        <v>153</v>
      </c>
      <c r="D2" t="s">
        <v>478</v>
      </c>
      <c r="E2" t="s">
        <v>165</v>
      </c>
      <c r="F2" t="s">
        <v>203</v>
      </c>
    </row>
    <row r="3" spans="1:6" ht="16.149999999999999" x14ac:dyDescent="0.3">
      <c r="A3" s="1">
        <v>43537</v>
      </c>
      <c r="B3">
        <f>SUMIFS(原始!$C:$C,原始!$A:$A,neutral!$A$2,原始!$B:$B,neutral!$A3,原始!$F:$F,neutral!$A$1,原始!$I:$I,neutral!B$2)</f>
        <v>0</v>
      </c>
      <c r="C3">
        <f>SUMIFS(原始!$C:$C,原始!$A:$A,neutral!$A$2,原始!$B:$B,neutral!$A3,原始!$F:$F,neutral!$A$1,原始!$I:$I,neutral!C$2)</f>
        <v>2</v>
      </c>
      <c r="D3">
        <f>SUMIFS(原始!$C:$C,原始!$A:$A,neutral!$A$2,原始!$B:$B,neutral!$A3,原始!$F:$F,neutral!$A$1,原始!$I:$I,neutral!D$2)</f>
        <v>0</v>
      </c>
      <c r="E3">
        <f>SUMIFS(原始!$C:$C,原始!$A:$A,neutral!$A$2,原始!$B:$B,neutral!$A3,原始!$F:$F,neutral!$A$1,原始!$I:$I,neutral!E$2)</f>
        <v>0</v>
      </c>
      <c r="F3">
        <f>SUMIFS(原始!$C:$C,原始!$A:$A,neutral!$A$2,原始!$B:$B,neutral!$A3,原始!$F:$F,neutral!$A$1,原始!$I:$I,neutral!F$2)</f>
        <v>0</v>
      </c>
    </row>
    <row r="4" spans="1:6" ht="16.149999999999999" x14ac:dyDescent="0.3">
      <c r="A4" s="1">
        <v>43551</v>
      </c>
      <c r="B4">
        <f>SUMIFS(原始!$C:$C,原始!$A:$A,neutral!$A$2,原始!$B:$B,neutral!$A4,原始!$F:$F,neutral!$A$1,原始!$I:$I,neutral!B$2)</f>
        <v>30</v>
      </c>
      <c r="C4">
        <f>SUMIFS(原始!$C:$C,原始!$A:$A,neutral!$A$2,原始!$B:$B,neutral!$A4,原始!$F:$F,neutral!$A$1,原始!$I:$I,neutral!C$2)</f>
        <v>0</v>
      </c>
      <c r="D4">
        <f>SUMIFS(原始!$C:$C,原始!$A:$A,neutral!$A$2,原始!$B:$B,neutral!$A4,原始!$F:$F,neutral!$A$1,原始!$I:$I,neutral!D$2)</f>
        <v>0</v>
      </c>
      <c r="E4">
        <f>SUMIFS(原始!$C:$C,原始!$A:$A,neutral!$A$2,原始!$B:$B,neutral!$A4,原始!$F:$F,neutral!$A$1,原始!$I:$I,neutral!E$2)</f>
        <v>0</v>
      </c>
      <c r="F4">
        <f>SUMIFS(原始!$C:$C,原始!$A:$A,neutral!$A$2,原始!$B:$B,neutral!$A4,原始!$F:$F,neutral!$A$1,原始!$I:$I,neutral!F$2)</f>
        <v>0</v>
      </c>
    </row>
    <row r="5" spans="1:6" ht="16.149999999999999" x14ac:dyDescent="0.3">
      <c r="A5" s="1">
        <v>43565</v>
      </c>
      <c r="B5">
        <f>SUMIFS(原始!$C:$C,原始!$A:$A,neutral!$A$2,原始!$B:$B,neutral!$A5,原始!$F:$F,neutral!$A$1,原始!$I:$I,neutral!B$2)</f>
        <v>12</v>
      </c>
      <c r="C5">
        <f>SUMIFS(原始!$C:$C,原始!$A:$A,neutral!$A$2,原始!$B:$B,neutral!$A5,原始!$F:$F,neutral!$A$1,原始!$I:$I,neutral!C$2)</f>
        <v>60</v>
      </c>
      <c r="D5">
        <f>SUMIFS(原始!$C:$C,原始!$A:$A,neutral!$A$2,原始!$B:$B,neutral!$A5,原始!$F:$F,neutral!$A$1,原始!$I:$I,neutral!D$2)</f>
        <v>25</v>
      </c>
      <c r="E5">
        <f>SUMIFS(原始!$C:$C,原始!$A:$A,neutral!$A$2,原始!$B:$B,neutral!$A5,原始!$F:$F,neutral!$A$1,原始!$I:$I,neutral!E$2)</f>
        <v>0</v>
      </c>
      <c r="F5">
        <f>SUMIFS(原始!$C:$C,原始!$A:$A,neutral!$A$2,原始!$B:$B,neutral!$A5,原始!$F:$F,neutral!$A$1,原始!$I:$I,neutral!F$2)</f>
        <v>0</v>
      </c>
    </row>
    <row r="6" spans="1:6" ht="16.149999999999999" x14ac:dyDescent="0.3">
      <c r="A6" s="1">
        <v>43579</v>
      </c>
      <c r="B6">
        <f>SUMIFS(原始!$C:$C,原始!$A:$A,neutral!$A$2,原始!$B:$B,neutral!$A6,原始!$F:$F,neutral!$A$1,原始!$I:$I,neutral!B$2)</f>
        <v>47</v>
      </c>
      <c r="C6">
        <f>SUMIFS(原始!$C:$C,原始!$A:$A,neutral!$A$2,原始!$B:$B,neutral!$A6,原始!$F:$F,neutral!$A$1,原始!$I:$I,neutral!C$2)</f>
        <v>12</v>
      </c>
      <c r="D6">
        <f>SUMIFS(原始!$C:$C,原始!$A:$A,neutral!$A$2,原始!$B:$B,neutral!$A6,原始!$F:$F,neutral!$A$1,原始!$I:$I,neutral!D$2)</f>
        <v>0</v>
      </c>
      <c r="E6">
        <f>SUMIFS(原始!$C:$C,原始!$A:$A,neutral!$A$2,原始!$B:$B,neutral!$A6,原始!$F:$F,neutral!$A$1,原始!$I:$I,neutral!E$2)</f>
        <v>1</v>
      </c>
      <c r="F6">
        <f>SUMIFS(原始!$C:$C,原始!$A:$A,neutral!$A$2,原始!$B:$B,neutral!$A6,原始!$F:$F,neutral!$A$1,原始!$I:$I,neutral!F$2)</f>
        <v>0</v>
      </c>
    </row>
    <row r="7" spans="1:6" ht="16.149999999999999" x14ac:dyDescent="0.3">
      <c r="A7" s="1">
        <v>43600</v>
      </c>
      <c r="B7">
        <f>SUMIFS(原始!$C:$C,原始!$A:$A,neutral!$A$2,原始!$B:$B,neutral!$A7,原始!$F:$F,neutral!$A$1,原始!$I:$I,neutral!B$2)</f>
        <v>2</v>
      </c>
      <c r="C7">
        <f>SUMIFS(原始!$C:$C,原始!$A:$A,neutral!$A$2,原始!$B:$B,neutral!$A7,原始!$F:$F,neutral!$A$1,原始!$I:$I,neutral!C$2)</f>
        <v>12</v>
      </c>
      <c r="D7">
        <f>SUMIFS(原始!$C:$C,原始!$A:$A,neutral!$A$2,原始!$B:$B,neutral!$A7,原始!$F:$F,neutral!$A$1,原始!$I:$I,neutral!D$2)</f>
        <v>0</v>
      </c>
      <c r="E7">
        <f>SUMIFS(原始!$C:$C,原始!$A:$A,neutral!$A$2,原始!$B:$B,neutral!$A7,原始!$F:$F,neutral!$A$1,原始!$I:$I,neutral!E$2)</f>
        <v>0</v>
      </c>
      <c r="F7">
        <f>SUMIFS(原始!$C:$C,原始!$A:$A,neutral!$A$2,原始!$B:$B,neutral!$A7,原始!$F:$F,neutral!$A$1,原始!$I:$I,neutral!F$2)</f>
        <v>0</v>
      </c>
    </row>
    <row r="8" spans="1:6" ht="16.149999999999999" x14ac:dyDescent="0.3">
      <c r="A8" s="1">
        <v>43616</v>
      </c>
      <c r="B8">
        <f>SUMIFS(原始!$C:$C,原始!$A:$A,neutral!$A$2,原始!$B:$B,neutral!$A8,原始!$F:$F,neutral!$A$1,原始!$I:$I,neutral!B$2)</f>
        <v>0</v>
      </c>
      <c r="C8">
        <f>SUMIFS(原始!$C:$C,原始!$A:$A,neutral!$A$2,原始!$B:$B,neutral!$A8,原始!$F:$F,neutral!$A$1,原始!$I:$I,neutral!C$2)</f>
        <v>2</v>
      </c>
      <c r="D8">
        <f>SUMIFS(原始!$C:$C,原始!$A:$A,neutral!$A$2,原始!$B:$B,neutral!$A8,原始!$F:$F,neutral!$A$1,原始!$I:$I,neutral!D$2)</f>
        <v>0</v>
      </c>
      <c r="E8">
        <f>SUMIFS(原始!$C:$C,原始!$A:$A,neutral!$A$2,原始!$B:$B,neutral!$A8,原始!$F:$F,neutral!$A$1,原始!$I:$I,neutral!E$2)</f>
        <v>3</v>
      </c>
      <c r="F8">
        <f>SUMIFS(原始!$C:$C,原始!$A:$A,neutral!$A$2,原始!$B:$B,neutral!$A8,原始!$F:$F,neutral!$A$1,原始!$I:$I,neutral!F$2)</f>
        <v>10</v>
      </c>
    </row>
    <row r="9" spans="1:6" ht="16.149999999999999" x14ac:dyDescent="0.3">
      <c r="A9" s="1">
        <v>43633</v>
      </c>
      <c r="B9">
        <f>SUMIFS(原始!$C:$C,原始!$A:$A,neutral!$A$2,原始!$B:$B,neutral!$A9,原始!$F:$F,neutral!$A$1,原始!$I:$I,neutral!B$2)</f>
        <v>6</v>
      </c>
      <c r="C9">
        <f>SUMIFS(原始!$C:$C,原始!$A:$A,neutral!$A$2,原始!$B:$B,neutral!$A9,原始!$F:$F,neutral!$A$1,原始!$I:$I,neutral!C$2)</f>
        <v>6</v>
      </c>
      <c r="D9">
        <f>SUMIFS(原始!$C:$C,原始!$A:$A,neutral!$A$2,原始!$B:$B,neutral!$A9,原始!$F:$F,neutral!$A$1,原始!$I:$I,neutral!D$2)</f>
        <v>0</v>
      </c>
      <c r="E9">
        <f>SUMIFS(原始!$C:$C,原始!$A:$A,neutral!$A$2,原始!$B:$B,neutral!$A9,原始!$F:$F,neutral!$A$1,原始!$I:$I,neutral!E$2)</f>
        <v>6</v>
      </c>
      <c r="F9">
        <f>SUMIFS(原始!$C:$C,原始!$A:$A,neutral!$A$2,原始!$B:$B,neutral!$A9,原始!$F:$F,neutral!$A$1,原始!$I:$I,neutral!F$2)</f>
        <v>2</v>
      </c>
    </row>
    <row r="10" spans="1:6" ht="16.149999999999999" x14ac:dyDescent="0.3">
      <c r="A10" s="1">
        <v>43642</v>
      </c>
      <c r="B10">
        <f>SUMIFS(原始!$C:$C,原始!$A:$A,neutral!$A$2,原始!$B:$B,neutral!$A10,原始!$F:$F,neutral!$A$1,原始!$I:$I,neutral!B$2)</f>
        <v>0</v>
      </c>
      <c r="C10">
        <f>SUMIFS(原始!$C:$C,原始!$A:$A,neutral!$A$2,原始!$B:$B,neutral!$A10,原始!$F:$F,neutral!$A$1,原始!$I:$I,neutral!C$2)</f>
        <v>0</v>
      </c>
      <c r="D10">
        <f>SUMIFS(原始!$C:$C,原始!$A:$A,neutral!$A$2,原始!$B:$B,neutral!$A10,原始!$F:$F,neutral!$A$1,原始!$I:$I,neutral!D$2)</f>
        <v>0</v>
      </c>
      <c r="E10">
        <f>SUMIFS(原始!$C:$C,原始!$A:$A,neutral!$A$2,原始!$B:$B,neutral!$A10,原始!$F:$F,neutral!$A$1,原始!$I:$I,neutral!E$2)</f>
        <v>6</v>
      </c>
      <c r="F10">
        <f>SUMIFS(原始!$C:$C,原始!$A:$A,neutral!$A$2,原始!$B:$B,neutral!$A10,原始!$F:$F,neutral!$A$1,原始!$I:$I,neutral!F$2)</f>
        <v>1</v>
      </c>
    </row>
    <row r="12" spans="1:6" x14ac:dyDescent="0.25">
      <c r="A12" t="s">
        <v>222</v>
      </c>
      <c r="B12" t="s">
        <v>155</v>
      </c>
      <c r="C12" t="s">
        <v>153</v>
      </c>
      <c r="D12" t="s">
        <v>312</v>
      </c>
      <c r="E12" t="s">
        <v>165</v>
      </c>
      <c r="F12" t="s">
        <v>203</v>
      </c>
    </row>
    <row r="13" spans="1:6" ht="16.149999999999999" x14ac:dyDescent="0.3">
      <c r="A13" s="1">
        <v>43537</v>
      </c>
      <c r="B13">
        <f>SUMIFS(原始!$C:$C,原始!$A:$A,neutral!$A$12,原始!$B:$B,neutral!$A13,原始!$F:$F,neutral!$A$1,原始!$I:$I,neutral!B$2)</f>
        <v>8</v>
      </c>
      <c r="C13">
        <f>SUMIFS(原始!$C:$C,原始!$A:$A,neutral!$A$12,原始!$B:$B,neutral!$A13,原始!$F:$F,neutral!$A$1,原始!$I:$I,neutral!C$2)</f>
        <v>2</v>
      </c>
      <c r="D13">
        <f>SUMIFS(原始!$C:$C,原始!$A:$A,neutral!$A$12,原始!$B:$B,neutral!$A13,原始!$F:$F,neutral!$A$1,原始!$I:$I,neutral!D$2)</f>
        <v>0</v>
      </c>
      <c r="E13">
        <f>SUMIFS(原始!$C:$C,原始!$A:$A,neutral!$A$12,原始!$B:$B,neutral!$A13,原始!$F:$F,neutral!$A$1,原始!$I:$I,neutral!E$2)</f>
        <v>0</v>
      </c>
      <c r="F13">
        <f>SUMIFS(原始!$C:$C,原始!$A:$A,neutral!$A$12,原始!$B:$B,neutral!$A13,原始!$F:$F,neutral!$A$1,原始!$I:$I,neutral!F$2)</f>
        <v>0</v>
      </c>
    </row>
    <row r="14" spans="1:6" ht="16.149999999999999" x14ac:dyDescent="0.3">
      <c r="A14" s="1">
        <v>43551</v>
      </c>
      <c r="B14">
        <f>SUMIFS(原始!$C:$C,原始!$A:$A,neutral!$A$12,原始!$B:$B,neutral!$A14,原始!$F:$F,neutral!$A$1,原始!$I:$I,neutral!B$2)</f>
        <v>163</v>
      </c>
      <c r="C14">
        <f>SUMIFS(原始!$C:$C,原始!$A:$A,neutral!$A$12,原始!$B:$B,neutral!$A14,原始!$F:$F,neutral!$A$1,原始!$I:$I,neutral!C$2)</f>
        <v>15</v>
      </c>
      <c r="D14">
        <f>SUMIFS(原始!$C:$C,原始!$A:$A,neutral!$A$12,原始!$B:$B,neutral!$A14,原始!$F:$F,neutral!$A$1,原始!$I:$I,neutral!D$2)</f>
        <v>11</v>
      </c>
      <c r="E14">
        <f>SUMIFS(原始!$C:$C,原始!$A:$A,neutral!$A$12,原始!$B:$B,neutral!$A14,原始!$F:$F,neutral!$A$1,原始!$I:$I,neutral!E$2)</f>
        <v>1</v>
      </c>
      <c r="F14">
        <f>SUMIFS(原始!$C:$C,原始!$A:$A,neutral!$A$12,原始!$B:$B,neutral!$A14,原始!$F:$F,neutral!$A$1,原始!$I:$I,neutral!F$2)</f>
        <v>0</v>
      </c>
    </row>
    <row r="15" spans="1:6" ht="16.149999999999999" x14ac:dyDescent="0.3">
      <c r="A15" s="1">
        <v>43565</v>
      </c>
      <c r="B15">
        <f>SUMIFS(原始!$C:$C,原始!$A:$A,neutral!$A$12,原始!$B:$B,neutral!$A15,原始!$F:$F,neutral!$A$1,原始!$I:$I,neutral!B$2)</f>
        <v>458</v>
      </c>
      <c r="C15">
        <f>SUMIFS(原始!$C:$C,原始!$A:$A,neutral!$A$12,原始!$B:$B,neutral!$A15,原始!$F:$F,neutral!$A$1,原始!$I:$I,neutral!C$2)</f>
        <v>11</v>
      </c>
      <c r="D15">
        <f>SUMIFS(原始!$C:$C,原始!$A:$A,neutral!$A$12,原始!$B:$B,neutral!$A15,原始!$F:$F,neutral!$A$1,原始!$I:$I,neutral!D$2)</f>
        <v>2</v>
      </c>
      <c r="E15">
        <f>SUMIFS(原始!$C:$C,原始!$A:$A,neutral!$A$12,原始!$B:$B,neutral!$A15,原始!$F:$F,neutral!$A$1,原始!$I:$I,neutral!E$2)</f>
        <v>5</v>
      </c>
      <c r="F15">
        <f>SUMIFS(原始!$C:$C,原始!$A:$A,neutral!$A$12,原始!$B:$B,neutral!$A15,原始!$F:$F,neutral!$A$1,原始!$I:$I,neutral!F$2)</f>
        <v>0</v>
      </c>
    </row>
    <row r="16" spans="1:6" ht="16.149999999999999" x14ac:dyDescent="0.3">
      <c r="A16" s="1">
        <v>43579</v>
      </c>
      <c r="B16">
        <f>SUMIFS(原始!$C:$C,原始!$A:$A,neutral!$A$12,原始!$B:$B,neutral!$A16,原始!$F:$F,neutral!$A$1,原始!$I:$I,neutral!B$2)</f>
        <v>114</v>
      </c>
      <c r="C16">
        <f>SUMIFS(原始!$C:$C,原始!$A:$A,neutral!$A$12,原始!$B:$B,neutral!$A16,原始!$F:$F,neutral!$A$1,原始!$I:$I,neutral!C$2)</f>
        <v>64</v>
      </c>
      <c r="D16">
        <f>SUMIFS(原始!$C:$C,原始!$A:$A,neutral!$A$12,原始!$B:$B,neutral!$A16,原始!$F:$F,neutral!$A$1,原始!$I:$I,neutral!D$2)</f>
        <v>8</v>
      </c>
      <c r="E16">
        <f>SUMIFS(原始!$C:$C,原始!$A:$A,neutral!$A$12,原始!$B:$B,neutral!$A16,原始!$F:$F,neutral!$A$1,原始!$I:$I,neutral!E$2)</f>
        <v>22</v>
      </c>
      <c r="F16">
        <f>SUMIFS(原始!$C:$C,原始!$A:$A,neutral!$A$12,原始!$B:$B,neutral!$A16,原始!$F:$F,neutral!$A$1,原始!$I:$I,neutral!F$2)</f>
        <v>0</v>
      </c>
    </row>
    <row r="17" spans="1:6" ht="16.149999999999999" x14ac:dyDescent="0.3">
      <c r="A17" s="1">
        <v>43600</v>
      </c>
      <c r="B17">
        <f>SUMIFS(原始!$C:$C,原始!$A:$A,neutral!$A$12,原始!$B:$B,neutral!$A17,原始!$F:$F,neutral!$A$1,原始!$I:$I,neutral!B$2)</f>
        <v>0</v>
      </c>
      <c r="C17">
        <f>SUMIFS(原始!$C:$C,原始!$A:$A,neutral!$A$12,原始!$B:$B,neutral!$A17,原始!$F:$F,neutral!$A$1,原始!$I:$I,neutral!C$2)</f>
        <v>12</v>
      </c>
      <c r="D17">
        <f>SUMIFS(原始!$C:$C,原始!$A:$A,neutral!$A$12,原始!$B:$B,neutral!$A17,原始!$F:$F,neutral!$A$1,原始!$I:$I,neutral!D$2)</f>
        <v>0</v>
      </c>
      <c r="E17">
        <f>SUMIFS(原始!$C:$C,原始!$A:$A,neutral!$A$12,原始!$B:$B,neutral!$A17,原始!$F:$F,neutral!$A$1,原始!$I:$I,neutral!E$2)</f>
        <v>21</v>
      </c>
      <c r="F17">
        <f>SUMIFS(原始!$C:$C,原始!$A:$A,neutral!$A$12,原始!$B:$B,neutral!$A17,原始!$F:$F,neutral!$A$1,原始!$I:$I,neutral!F$2)</f>
        <v>0</v>
      </c>
    </row>
    <row r="18" spans="1:6" ht="16.149999999999999" x14ac:dyDescent="0.3">
      <c r="A18" s="1">
        <v>43616</v>
      </c>
      <c r="B18">
        <f>SUMIFS(原始!$C:$C,原始!$A:$A,neutral!$A$12,原始!$B:$B,neutral!$A18,原始!$F:$F,neutral!$A$1,原始!$I:$I,neutral!B$2)</f>
        <v>0</v>
      </c>
      <c r="C18">
        <f>SUMIFS(原始!$C:$C,原始!$A:$A,neutral!$A$12,原始!$B:$B,neutral!$A18,原始!$F:$F,neutral!$A$1,原始!$I:$I,neutral!C$2)</f>
        <v>4</v>
      </c>
      <c r="D18">
        <f>SUMIFS(原始!$C:$C,原始!$A:$A,neutral!$A$12,原始!$B:$B,neutral!$A18,原始!$F:$F,neutral!$A$1,原始!$I:$I,neutral!D$2)</f>
        <v>0</v>
      </c>
      <c r="E18">
        <f>SUMIFS(原始!$C:$C,原始!$A:$A,neutral!$A$12,原始!$B:$B,neutral!$A18,原始!$F:$F,neutral!$A$1,原始!$I:$I,neutral!E$2)</f>
        <v>0</v>
      </c>
      <c r="F18">
        <f>SUMIFS(原始!$C:$C,原始!$A:$A,neutral!$A$12,原始!$B:$B,neutral!$A18,原始!$F:$F,neutral!$A$1,原始!$I:$I,neutral!F$2)</f>
        <v>10</v>
      </c>
    </row>
    <row r="19" spans="1:6" ht="16.149999999999999" x14ac:dyDescent="0.3">
      <c r="A19" s="1">
        <v>43633</v>
      </c>
      <c r="B19">
        <f>SUMIFS(原始!$C:$C,原始!$A:$A,neutral!$A$12,原始!$B:$B,neutral!$A19,原始!$F:$F,neutral!$A$1,原始!$I:$I,neutral!B$2)</f>
        <v>0</v>
      </c>
      <c r="C19">
        <f>SUMIFS(原始!$C:$C,原始!$A:$A,neutral!$A$12,原始!$B:$B,neutral!$A19,原始!$F:$F,neutral!$A$1,原始!$I:$I,neutral!C$2)</f>
        <v>0</v>
      </c>
      <c r="D19">
        <f>SUMIFS(原始!$C:$C,原始!$A:$A,neutral!$A$12,原始!$B:$B,neutral!$A19,原始!$F:$F,neutral!$A$1,原始!$I:$I,neutral!D$2)</f>
        <v>0</v>
      </c>
      <c r="E19">
        <f>SUMIFS(原始!$C:$C,原始!$A:$A,neutral!$A$12,原始!$B:$B,neutral!$A19,原始!$F:$F,neutral!$A$1,原始!$I:$I,neutral!E$2)</f>
        <v>7</v>
      </c>
      <c r="F19">
        <f>SUMIFS(原始!$C:$C,原始!$A:$A,neutral!$A$12,原始!$B:$B,neutral!$A19,原始!$F:$F,neutral!$A$1,原始!$I:$I,neutral!F$2)</f>
        <v>1</v>
      </c>
    </row>
    <row r="20" spans="1:6" ht="16.149999999999999" x14ac:dyDescent="0.3">
      <c r="A20" s="1">
        <v>43642</v>
      </c>
      <c r="B20">
        <f>SUMIFS(原始!$C:$C,原始!$A:$A,neutral!$A$12,原始!$B:$B,neutral!$A20,原始!$F:$F,neutral!$A$1,原始!$I:$I,neutral!B$2)</f>
        <v>0</v>
      </c>
      <c r="C20">
        <f>SUMIFS(原始!$C:$C,原始!$A:$A,neutral!$A$12,原始!$B:$B,neutral!$A20,原始!$F:$F,neutral!$A$1,原始!$I:$I,neutral!C$2)</f>
        <v>0</v>
      </c>
      <c r="D20">
        <f>SUMIFS(原始!$C:$C,原始!$A:$A,neutral!$A$12,原始!$B:$B,neutral!$A20,原始!$F:$F,neutral!$A$1,原始!$I:$I,neutral!D$2)</f>
        <v>0</v>
      </c>
      <c r="E20">
        <f>SUMIFS(原始!$C:$C,原始!$A:$A,neutral!$A$12,原始!$B:$B,neutral!$A20,原始!$F:$F,neutral!$A$1,原始!$I:$I,neutral!E$2)</f>
        <v>0</v>
      </c>
      <c r="F20">
        <f>SUMIFS(原始!$C:$C,原始!$A:$A,neutral!$A$12,原始!$B:$B,neutral!$A20,原始!$F:$F,neutral!$A$1,原始!$I:$I,neutral!F$2)</f>
        <v>4</v>
      </c>
    </row>
    <row r="22" spans="1:6" x14ac:dyDescent="0.25">
      <c r="A22" t="s">
        <v>446</v>
      </c>
      <c r="B22" t="s">
        <v>155</v>
      </c>
      <c r="C22" t="s">
        <v>153</v>
      </c>
      <c r="D22" t="s">
        <v>312</v>
      </c>
      <c r="E22" t="s">
        <v>165</v>
      </c>
      <c r="F22" t="s">
        <v>203</v>
      </c>
    </row>
    <row r="23" spans="1:6" ht="16.149999999999999" x14ac:dyDescent="0.3">
      <c r="A23" s="11">
        <v>43537</v>
      </c>
      <c r="B23">
        <f>SUMIFS(原始!$C:$C,原始!$A:$A,neutral!$A$22,原始!$B:$B,neutral!$A23,原始!$F:$F,neutral!$A$1,原始!$I:$I,neutral!B$2)</f>
        <v>0</v>
      </c>
      <c r="C23">
        <f>SUMIFS(原始!$C:$C,原始!$A:$A,neutral!$A$22,原始!$B:$B,neutral!$A23,原始!$F:$F,neutral!$A$1,原始!$I:$I,neutral!C$2)</f>
        <v>0</v>
      </c>
      <c r="D23">
        <f>SUMIFS(原始!$C:$C,原始!$A:$A,neutral!$A$22,原始!$B:$B,neutral!$A23,原始!$F:$F,neutral!$A$1,原始!$I:$I,neutral!D$2)</f>
        <v>0</v>
      </c>
      <c r="E23">
        <f>SUMIFS(原始!$C:$C,原始!$A:$A,neutral!$A$22,原始!$B:$B,neutral!$A23,原始!$F:$F,neutral!$A$1,原始!$I:$I,neutral!E$2)</f>
        <v>0</v>
      </c>
      <c r="F23">
        <f>SUMIFS(原始!$C:$C,原始!$A:$A,neutral!$A$22,原始!$B:$B,neutral!$A23,原始!$F:$F,neutral!$A$1,原始!$I:$I,neutral!F$2)</f>
        <v>0</v>
      </c>
    </row>
    <row r="24" spans="1:6" ht="16.149999999999999" x14ac:dyDescent="0.3">
      <c r="A24" s="11">
        <v>43551</v>
      </c>
      <c r="B24">
        <f>SUMIFS(原始!$C:$C,原始!$A:$A,neutral!$A$22,原始!$B:$B,neutral!$A24,原始!$F:$F,neutral!$A$1,原始!$I:$I,neutral!B$2)</f>
        <v>0</v>
      </c>
      <c r="C24">
        <f>SUMIFS(原始!$C:$C,原始!$A:$A,neutral!$A$22,原始!$B:$B,neutral!$A24,原始!$F:$F,neutral!$A$1,原始!$I:$I,neutral!C$2)</f>
        <v>0</v>
      </c>
      <c r="D24">
        <f>SUMIFS(原始!$C:$C,原始!$A:$A,neutral!$A$22,原始!$B:$B,neutral!$A24,原始!$F:$F,neutral!$A$1,原始!$I:$I,neutral!D$2)</f>
        <v>0</v>
      </c>
      <c r="E24">
        <f>SUMIFS(原始!$C:$C,原始!$A:$A,neutral!$A$22,原始!$B:$B,neutral!$A24,原始!$F:$F,neutral!$A$1,原始!$I:$I,neutral!E$2)</f>
        <v>0</v>
      </c>
      <c r="F24">
        <f>SUMIFS(原始!$C:$C,原始!$A:$A,neutral!$A$22,原始!$B:$B,neutral!$A24,原始!$F:$F,neutral!$A$1,原始!$I:$I,neutral!F$2)</f>
        <v>0</v>
      </c>
    </row>
    <row r="25" spans="1:6" x14ac:dyDescent="0.25">
      <c r="A25" s="1">
        <v>43565</v>
      </c>
      <c r="B25">
        <f>SUMIFS(原始!$C:$C,原始!$A:$A,neutral!$A$22,原始!$B:$B,neutral!$A25,原始!$F:$F,neutral!$A$1,原始!$I:$I,neutral!B$2)</f>
        <v>33</v>
      </c>
      <c r="C25">
        <f>SUMIFS(原始!$C:$C,原始!$A:$A,neutral!$A$22,原始!$B:$B,neutral!$A25,原始!$F:$F,neutral!$A$1,原始!$I:$I,neutral!C$2)</f>
        <v>117</v>
      </c>
      <c r="D25">
        <f>SUMIFS(原始!$C:$C,原始!$A:$A,neutral!$A$22,原始!$B:$B,neutral!$A25,原始!$F:$F,neutral!$A$1,原始!$I:$I,neutral!D$2)</f>
        <v>0</v>
      </c>
      <c r="E25">
        <f>SUMIFS(原始!$C:$C,原始!$A:$A,neutral!$A$22,原始!$B:$B,neutral!$A25,原始!$F:$F,neutral!$A$1,原始!$I:$I,neutral!E$2)</f>
        <v>0</v>
      </c>
      <c r="F25">
        <f>SUMIFS(原始!$C:$C,原始!$A:$A,neutral!$A$22,原始!$B:$B,neutral!$A25,原始!$F:$F,neutral!$A$1,原始!$I:$I,neutral!F$2)</f>
        <v>0</v>
      </c>
    </row>
    <row r="26" spans="1:6" x14ac:dyDescent="0.25">
      <c r="A26" s="1">
        <v>43579</v>
      </c>
      <c r="B26">
        <f>SUMIFS(原始!$C:$C,原始!$A:$A,neutral!$A$22,原始!$B:$B,neutral!$A26,原始!$F:$F,neutral!$A$1,原始!$I:$I,neutral!B$2)</f>
        <v>2</v>
      </c>
      <c r="C26">
        <f>SUMIFS(原始!$C:$C,原始!$A:$A,neutral!$A$22,原始!$B:$B,neutral!$A26,原始!$F:$F,neutral!$A$1,原始!$I:$I,neutral!C$2)</f>
        <v>201</v>
      </c>
      <c r="D26">
        <f>SUMIFS(原始!$C:$C,原始!$A:$A,neutral!$A$22,原始!$B:$B,neutral!$A26,原始!$F:$F,neutral!$A$1,原始!$I:$I,neutral!D$2)</f>
        <v>0</v>
      </c>
      <c r="E26">
        <f>SUMIFS(原始!$C:$C,原始!$A:$A,neutral!$A$22,原始!$B:$B,neutral!$A26,原始!$F:$F,neutral!$A$1,原始!$I:$I,neutral!E$2)</f>
        <v>0</v>
      </c>
      <c r="F26">
        <f>SUMIFS(原始!$C:$C,原始!$A:$A,neutral!$A$22,原始!$B:$B,neutral!$A26,原始!$F:$F,neutral!$A$1,原始!$I:$I,neutral!F$2)</f>
        <v>0</v>
      </c>
    </row>
    <row r="27" spans="1:6" x14ac:dyDescent="0.25">
      <c r="A27" s="1">
        <v>43600</v>
      </c>
      <c r="B27">
        <f>SUMIFS(原始!$C:$C,原始!$A:$A,neutral!$A$22,原始!$B:$B,neutral!$A27,原始!$F:$F,neutral!$A$1,原始!$I:$I,neutral!B$2)</f>
        <v>0</v>
      </c>
      <c r="C27">
        <f>SUMIFS(原始!$C:$C,原始!$A:$A,neutral!$A$22,原始!$B:$B,neutral!$A27,原始!$F:$F,neutral!$A$1,原始!$I:$I,neutral!C$2)</f>
        <v>13</v>
      </c>
      <c r="D27">
        <f>SUMIFS(原始!$C:$C,原始!$A:$A,neutral!$A$22,原始!$B:$B,neutral!$A27,原始!$F:$F,neutral!$A$1,原始!$I:$I,neutral!D$2)</f>
        <v>0</v>
      </c>
      <c r="E27">
        <f>SUMIFS(原始!$C:$C,原始!$A:$A,neutral!$A$22,原始!$B:$B,neutral!$A27,原始!$F:$F,neutral!$A$1,原始!$I:$I,neutral!E$2)</f>
        <v>2</v>
      </c>
      <c r="F27">
        <f>SUMIFS(原始!$C:$C,原始!$A:$A,neutral!$A$22,原始!$B:$B,neutral!$A27,原始!$F:$F,neutral!$A$1,原始!$I:$I,neutral!F$2)</f>
        <v>2</v>
      </c>
    </row>
    <row r="28" spans="1:6" x14ac:dyDescent="0.25">
      <c r="A28" s="1">
        <v>43616</v>
      </c>
      <c r="B28">
        <f>SUMIFS(原始!$C:$C,原始!$A:$A,neutral!$A$22,原始!$B:$B,neutral!$A28,原始!$F:$F,neutral!$A$1,原始!$I:$I,neutral!B$2)</f>
        <v>66</v>
      </c>
      <c r="C28">
        <f>SUMIFS(原始!$C:$C,原始!$A:$A,neutral!$A$22,原始!$B:$B,neutral!$A28,原始!$F:$F,neutral!$A$1,原始!$I:$I,neutral!C$2)</f>
        <v>0</v>
      </c>
      <c r="D28">
        <f>SUMIFS(原始!$C:$C,原始!$A:$A,neutral!$A$22,原始!$B:$B,neutral!$A28,原始!$F:$F,neutral!$A$1,原始!$I:$I,neutral!D$2)</f>
        <v>0</v>
      </c>
      <c r="E28">
        <f>SUMIFS(原始!$C:$C,原始!$A:$A,neutral!$A$22,原始!$B:$B,neutral!$A28,原始!$F:$F,neutral!$A$1,原始!$I:$I,neutral!E$2)</f>
        <v>2</v>
      </c>
      <c r="F28">
        <f>SUMIFS(原始!$C:$C,原始!$A:$A,neutral!$A$22,原始!$B:$B,neutral!$A28,原始!$F:$F,neutral!$A$1,原始!$I:$I,neutral!F$2)</f>
        <v>1</v>
      </c>
    </row>
    <row r="29" spans="1:6" x14ac:dyDescent="0.25">
      <c r="A29" s="1">
        <v>43633</v>
      </c>
      <c r="B29">
        <f>SUMIFS(原始!$C:$C,原始!$A:$A,neutral!$A$22,原始!$B:$B,neutral!$A29,原始!$F:$F,neutral!$A$1,原始!$I:$I,neutral!B$2)</f>
        <v>0</v>
      </c>
      <c r="C29">
        <f>SUMIFS(原始!$C:$C,原始!$A:$A,neutral!$A$22,原始!$B:$B,neutral!$A29,原始!$F:$F,neutral!$A$1,原始!$I:$I,neutral!C$2)</f>
        <v>4</v>
      </c>
      <c r="D29">
        <f>SUMIFS(原始!$C:$C,原始!$A:$A,neutral!$A$22,原始!$B:$B,neutral!$A29,原始!$F:$F,neutral!$A$1,原始!$I:$I,neutral!D$2)</f>
        <v>0</v>
      </c>
      <c r="E29">
        <f>SUMIFS(原始!$C:$C,原始!$A:$A,neutral!$A$22,原始!$B:$B,neutral!$A29,原始!$F:$F,neutral!$A$1,原始!$I:$I,neutral!E$2)</f>
        <v>0</v>
      </c>
      <c r="F29">
        <f>SUMIFS(原始!$C:$C,原始!$A:$A,neutral!$A$22,原始!$B:$B,neutral!$A29,原始!$F:$F,neutral!$A$1,原始!$I:$I,neutral!F$2)</f>
        <v>3</v>
      </c>
    </row>
    <row r="30" spans="1:6" x14ac:dyDescent="0.25">
      <c r="A30" s="1">
        <v>43642</v>
      </c>
      <c r="B30">
        <f>SUMIFS(原始!$C:$C,原始!$A:$A,neutral!$A$22,原始!$B:$B,neutral!$A30,原始!$F:$F,neutral!$A$1,原始!$I:$I,neutral!B$2)</f>
        <v>0</v>
      </c>
      <c r="C30">
        <f>SUMIFS(原始!$C:$C,原始!$A:$A,neutral!$A$22,原始!$B:$B,neutral!$A30,原始!$F:$F,neutral!$A$1,原始!$I:$I,neutral!C$2)</f>
        <v>1</v>
      </c>
      <c r="D30">
        <f>SUMIFS(原始!$C:$C,原始!$A:$A,neutral!$A$22,原始!$B:$B,neutral!$A30,原始!$F:$F,neutral!$A$1,原始!$I:$I,neutral!D$2)</f>
        <v>0</v>
      </c>
      <c r="E30">
        <f>SUMIFS(原始!$C:$C,原始!$A:$A,neutral!$A$22,原始!$B:$B,neutral!$A30,原始!$F:$F,neutral!$A$1,原始!$I:$I,neutral!E$2)</f>
        <v>0</v>
      </c>
      <c r="F30">
        <f>SUMIFS(原始!$C:$C,原始!$A:$A,neutral!$A$22,原始!$B:$B,neutral!$A30,原始!$F:$F,neutral!$A$1,原始!$I:$I,neutral!F$2)</f>
        <v>0</v>
      </c>
    </row>
    <row r="32" spans="1:6" x14ac:dyDescent="0.25">
      <c r="A32" t="s">
        <v>448</v>
      </c>
      <c r="B32" t="s">
        <v>155</v>
      </c>
      <c r="C32" t="s">
        <v>153</v>
      </c>
      <c r="D32" t="s">
        <v>312</v>
      </c>
      <c r="E32" t="s">
        <v>165</v>
      </c>
      <c r="F32" t="s">
        <v>203</v>
      </c>
    </row>
    <row r="33" spans="1:6" x14ac:dyDescent="0.25">
      <c r="A33" s="11">
        <v>43537</v>
      </c>
      <c r="B33">
        <f>SUMIFS(原始!$C:$C,原始!$A:$A,neutral!$A$32,原始!$B:$B,neutral!$A33,原始!$F:$F,neutral!$A$1,原始!$I:$I,neutral!B$2)</f>
        <v>0</v>
      </c>
      <c r="C33">
        <f>SUMIFS(原始!$C:$C,原始!$A:$A,neutral!$A$32,原始!$B:$B,neutral!$A33,原始!$F:$F,neutral!$A$1,原始!$I:$I,neutral!C$2)</f>
        <v>0</v>
      </c>
      <c r="D33">
        <f>SUMIFS(原始!$C:$C,原始!$A:$A,neutral!$A$32,原始!$B:$B,neutral!$A33,原始!$F:$F,neutral!$A$1,原始!$I:$I,neutral!D$2)</f>
        <v>0</v>
      </c>
      <c r="E33">
        <f>SUMIFS(原始!$C:$C,原始!$A:$A,neutral!$A$32,原始!$B:$B,neutral!$A33,原始!$F:$F,neutral!$A$1,原始!$I:$I,neutral!E$2)</f>
        <v>0</v>
      </c>
      <c r="F33">
        <f>SUMIFS(原始!$C:$C,原始!$A:$A,neutral!$A$32,原始!$B:$B,neutral!$A33,原始!$F:$F,neutral!$A$1,原始!$I:$I,neutral!F$2)</f>
        <v>0</v>
      </c>
    </row>
    <row r="34" spans="1:6" x14ac:dyDescent="0.25">
      <c r="A34" s="1">
        <v>43551</v>
      </c>
      <c r="B34">
        <f>SUMIFS(原始!$C:$C,原始!$A:$A,neutral!$A$32,原始!$B:$B,neutral!$A34,原始!$F:$F,neutral!$A$1,原始!$I:$I,neutral!B$2)</f>
        <v>5</v>
      </c>
      <c r="C34">
        <f>SUMIFS(原始!$C:$C,原始!$A:$A,neutral!$A$32,原始!$B:$B,neutral!$A34,原始!$F:$F,neutral!$A$1,原始!$I:$I,neutral!C$2)</f>
        <v>5</v>
      </c>
      <c r="D34">
        <f>SUMIFS(原始!$C:$C,原始!$A:$A,neutral!$A$32,原始!$B:$B,neutral!$A34,原始!$F:$F,neutral!$A$1,原始!$I:$I,neutral!D$2)</f>
        <v>0</v>
      </c>
      <c r="E34">
        <f>SUMIFS(原始!$C:$C,原始!$A:$A,neutral!$A$32,原始!$B:$B,neutral!$A34,原始!$F:$F,neutral!$A$1,原始!$I:$I,neutral!E$2)</f>
        <v>0</v>
      </c>
      <c r="F34">
        <f>SUMIFS(原始!$C:$C,原始!$A:$A,neutral!$A$32,原始!$B:$B,neutral!$A34,原始!$F:$F,neutral!$A$1,原始!$I:$I,neutral!F$2)</f>
        <v>0</v>
      </c>
    </row>
    <row r="35" spans="1:6" x14ac:dyDescent="0.25">
      <c r="A35" s="1">
        <v>43565</v>
      </c>
      <c r="B35">
        <f>SUMIFS(原始!$C:$C,原始!$A:$A,neutral!$A$32,原始!$B:$B,neutral!$A35,原始!$F:$F,neutral!$A$1,原始!$I:$I,neutral!B$2)</f>
        <v>48</v>
      </c>
      <c r="C35">
        <f>SUMIFS(原始!$C:$C,原始!$A:$A,neutral!$A$32,原始!$B:$B,neutral!$A35,原始!$F:$F,neutral!$A$1,原始!$I:$I,neutral!C$2)</f>
        <v>35</v>
      </c>
      <c r="D35">
        <f>SUMIFS(原始!$C:$C,原始!$A:$A,neutral!$A$32,原始!$B:$B,neutral!$A35,原始!$F:$F,neutral!$A$1,原始!$I:$I,neutral!D$2)</f>
        <v>0</v>
      </c>
      <c r="E35">
        <f>SUMIFS(原始!$C:$C,原始!$A:$A,neutral!$A$32,原始!$B:$B,neutral!$A35,原始!$F:$F,neutral!$A$1,原始!$I:$I,neutral!E$2)</f>
        <v>0</v>
      </c>
      <c r="F35">
        <f>SUMIFS(原始!$C:$C,原始!$A:$A,neutral!$A$32,原始!$B:$B,neutral!$A35,原始!$F:$F,neutral!$A$1,原始!$I:$I,neutral!F$2)</f>
        <v>0</v>
      </c>
    </row>
    <row r="36" spans="1:6" x14ac:dyDescent="0.25">
      <c r="A36" s="1">
        <v>43579</v>
      </c>
      <c r="B36">
        <f>SUMIFS(原始!$C:$C,原始!$A:$A,neutral!$A$32,原始!$B:$B,neutral!$A36,原始!$F:$F,neutral!$A$1,原始!$I:$I,neutral!B$2)</f>
        <v>76</v>
      </c>
      <c r="C36">
        <f>SUMIFS(原始!$C:$C,原始!$A:$A,neutral!$A$32,原始!$B:$B,neutral!$A36,原始!$F:$F,neutral!$A$1,原始!$I:$I,neutral!C$2)</f>
        <v>11</v>
      </c>
      <c r="D36">
        <f>SUMIFS(原始!$C:$C,原始!$A:$A,neutral!$A$32,原始!$B:$B,neutral!$A36,原始!$F:$F,neutral!$A$1,原始!$I:$I,neutral!D$2)</f>
        <v>0</v>
      </c>
      <c r="E36">
        <f>SUMIFS(原始!$C:$C,原始!$A:$A,neutral!$A$32,原始!$B:$B,neutral!$A36,原始!$F:$F,neutral!$A$1,原始!$I:$I,neutral!E$2)</f>
        <v>0</v>
      </c>
      <c r="F36">
        <f>SUMIFS(原始!$C:$C,原始!$A:$A,neutral!$A$32,原始!$B:$B,neutral!$A36,原始!$F:$F,neutral!$A$1,原始!$I:$I,neutral!F$2)</f>
        <v>0</v>
      </c>
    </row>
    <row r="37" spans="1:6" x14ac:dyDescent="0.25">
      <c r="A37" s="1">
        <v>43600</v>
      </c>
      <c r="B37">
        <f>SUMIFS(原始!$C:$C,原始!$A:$A,neutral!$A$32,原始!$B:$B,neutral!$A37,原始!$F:$F,neutral!$A$1,原始!$I:$I,neutral!B$2)</f>
        <v>0</v>
      </c>
      <c r="C37">
        <f>SUMIFS(原始!$C:$C,原始!$A:$A,neutral!$A$32,原始!$B:$B,neutral!$A37,原始!$F:$F,neutral!$A$1,原始!$I:$I,neutral!C$2)</f>
        <v>8</v>
      </c>
      <c r="D37">
        <f>SUMIFS(原始!$C:$C,原始!$A:$A,neutral!$A$32,原始!$B:$B,neutral!$A37,原始!$F:$F,neutral!$A$1,原始!$I:$I,neutral!D$2)</f>
        <v>0</v>
      </c>
      <c r="E37">
        <f>SUMIFS(原始!$C:$C,原始!$A:$A,neutral!$A$32,原始!$B:$B,neutral!$A37,原始!$F:$F,neutral!$A$1,原始!$I:$I,neutral!E$2)</f>
        <v>0</v>
      </c>
      <c r="F37">
        <f>SUMIFS(原始!$C:$C,原始!$A:$A,neutral!$A$32,原始!$B:$B,neutral!$A37,原始!$F:$F,neutral!$A$1,原始!$I:$I,neutral!F$2)</f>
        <v>3</v>
      </c>
    </row>
    <row r="38" spans="1:6" x14ac:dyDescent="0.25">
      <c r="A38" s="1">
        <v>43616</v>
      </c>
      <c r="B38">
        <f>SUMIFS(原始!$C:$C,原始!$A:$A,neutral!$A$32,原始!$B:$B,neutral!$A38,原始!$F:$F,neutral!$A$1,原始!$I:$I,neutral!B$2)</f>
        <v>2</v>
      </c>
      <c r="C38">
        <f>SUMIFS(原始!$C:$C,原始!$A:$A,neutral!$A$32,原始!$B:$B,neutral!$A38,原始!$F:$F,neutral!$A$1,原始!$I:$I,neutral!C$2)</f>
        <v>8</v>
      </c>
      <c r="D38">
        <f>SUMIFS(原始!$C:$C,原始!$A:$A,neutral!$A$32,原始!$B:$B,neutral!$A38,原始!$F:$F,neutral!$A$1,原始!$I:$I,neutral!D$2)</f>
        <v>0</v>
      </c>
      <c r="E38">
        <f>SUMIFS(原始!$C:$C,原始!$A:$A,neutral!$A$32,原始!$B:$B,neutral!$A38,原始!$F:$F,neutral!$A$1,原始!$I:$I,neutral!E$2)</f>
        <v>5</v>
      </c>
      <c r="F38">
        <f>SUMIFS(原始!$C:$C,原始!$A:$A,neutral!$A$32,原始!$B:$B,neutral!$A38,原始!$F:$F,neutral!$A$1,原始!$I:$I,neutral!F$2)</f>
        <v>12</v>
      </c>
    </row>
    <row r="39" spans="1:6" x14ac:dyDescent="0.25">
      <c r="A39" s="1">
        <v>43633</v>
      </c>
      <c r="B39">
        <f>SUMIFS(原始!$C:$C,原始!$A:$A,neutral!$A$32,原始!$B:$B,neutral!$A39,原始!$F:$F,neutral!$A$1,原始!$I:$I,neutral!B$2)</f>
        <v>4</v>
      </c>
      <c r="C39">
        <f>SUMIFS(原始!$C:$C,原始!$A:$A,neutral!$A$32,原始!$B:$B,neutral!$A39,原始!$F:$F,neutral!$A$1,原始!$I:$I,neutral!C$2)</f>
        <v>7</v>
      </c>
      <c r="D39">
        <f>SUMIFS(原始!$C:$C,原始!$A:$A,neutral!$A$32,原始!$B:$B,neutral!$A39,原始!$F:$F,neutral!$A$1,原始!$I:$I,neutral!D$2)</f>
        <v>2</v>
      </c>
      <c r="E39">
        <f>SUMIFS(原始!$C:$C,原始!$A:$A,neutral!$A$32,原始!$B:$B,neutral!$A39,原始!$F:$F,neutral!$A$1,原始!$I:$I,neutral!E$2)</f>
        <v>0</v>
      </c>
      <c r="F39">
        <f>SUMIFS(原始!$C:$C,原始!$A:$A,neutral!$A$32,原始!$B:$B,neutral!$A39,原始!$F:$F,neutral!$A$1,原始!$I:$I,neutral!F$2)</f>
        <v>0</v>
      </c>
    </row>
    <row r="40" spans="1:6" x14ac:dyDescent="0.25">
      <c r="A40" s="1">
        <v>43642</v>
      </c>
      <c r="B40">
        <f>SUMIFS(原始!$C:$C,原始!$A:$A,neutral!$A$32,原始!$B:$B,neutral!$A40,原始!$F:$F,neutral!$A$1,原始!$I:$I,neutral!B$2)</f>
        <v>0</v>
      </c>
      <c r="C40">
        <f>SUMIFS(原始!$C:$C,原始!$A:$A,neutral!$A$32,原始!$B:$B,neutral!$A40,原始!$F:$F,neutral!$A$1,原始!$I:$I,neutral!C$2)</f>
        <v>2</v>
      </c>
      <c r="D40">
        <f>SUMIFS(原始!$C:$C,原始!$A:$A,neutral!$A$32,原始!$B:$B,neutral!$A40,原始!$F:$F,neutral!$A$1,原始!$I:$I,neutral!D$2)</f>
        <v>0</v>
      </c>
      <c r="E40">
        <f>SUMIFS(原始!$C:$C,原始!$A:$A,neutral!$A$32,原始!$B:$B,neutral!$A40,原始!$F:$F,neutral!$A$1,原始!$I:$I,neutral!E$2)</f>
        <v>0</v>
      </c>
      <c r="F40">
        <f>SUMIFS(原始!$C:$C,原始!$A:$A,neutral!$A$32,原始!$B:$B,neutral!$A40,原始!$F:$F,neutral!$A$1,原始!$I:$I,neutral!F$2)</f>
        <v>0</v>
      </c>
    </row>
    <row r="42" spans="1:6" x14ac:dyDescent="0.25">
      <c r="A42" t="s">
        <v>449</v>
      </c>
      <c r="B42" t="s">
        <v>155</v>
      </c>
      <c r="C42" t="s">
        <v>153</v>
      </c>
      <c r="D42" t="s">
        <v>479</v>
      </c>
      <c r="E42" t="s">
        <v>165</v>
      </c>
      <c r="F42" t="s">
        <v>203</v>
      </c>
    </row>
    <row r="43" spans="1:6" x14ac:dyDescent="0.25">
      <c r="A43" s="1">
        <v>43537</v>
      </c>
      <c r="B43">
        <f>SUMIFS(原始!$C:$C,原始!$A:$A,neutral!$A$42,原始!$B:$B,neutral!$A43,原始!$F:$F,neutral!$A$1,原始!$I:$I,neutral!B$2)</f>
        <v>17</v>
      </c>
      <c r="C43">
        <f>SUMIFS(原始!$C:$C,原始!$A:$A,neutral!$A$42,原始!$B:$B,neutral!$A43,原始!$F:$F,neutral!$A$1,原始!$I:$I,neutral!C$2)</f>
        <v>0</v>
      </c>
      <c r="D43">
        <f>SUMIFS(原始!$C:$C,原始!$A:$A,neutral!$A$42,原始!$B:$B,neutral!$A43,原始!$F:$F,neutral!$A$1,原始!$I:$I,neutral!D$2)</f>
        <v>0</v>
      </c>
      <c r="E43">
        <f>SUMIFS(原始!$C:$C,原始!$A:$A,neutral!$A$42,原始!$B:$B,neutral!$A43,原始!$F:$F,neutral!$A$1,原始!$I:$I,neutral!E$2)</f>
        <v>0</v>
      </c>
      <c r="F43">
        <f>SUMIFS(原始!$C:$C,原始!$A:$A,neutral!$A$42,原始!$B:$B,neutral!$A43,原始!$F:$F,neutral!$A$1,原始!$I:$I,neutral!F$2)</f>
        <v>0</v>
      </c>
    </row>
    <row r="44" spans="1:6" x14ac:dyDescent="0.25">
      <c r="A44" s="1">
        <v>43551</v>
      </c>
      <c r="B44">
        <f>SUMIFS(原始!$C:$C,原始!$A:$A,neutral!$A$42,原始!$B:$B,neutral!$A44,原始!$F:$F,neutral!$A$1,原始!$I:$I,neutral!B$2)</f>
        <v>12</v>
      </c>
      <c r="C44">
        <f>SUMIFS(原始!$C:$C,原始!$A:$A,neutral!$A$42,原始!$B:$B,neutral!$A44,原始!$F:$F,neutral!$A$1,原始!$I:$I,neutral!C$2)</f>
        <v>3</v>
      </c>
      <c r="D44">
        <f>SUMIFS(原始!$C:$C,原始!$A:$A,neutral!$A$42,原始!$B:$B,neutral!$A44,原始!$F:$F,neutral!$A$1,原始!$I:$I,neutral!D$2)</f>
        <v>0</v>
      </c>
      <c r="E44">
        <f>SUMIFS(原始!$C:$C,原始!$A:$A,neutral!$A$42,原始!$B:$B,neutral!$A44,原始!$F:$F,neutral!$A$1,原始!$I:$I,neutral!E$2)</f>
        <v>1</v>
      </c>
      <c r="F44">
        <f>SUMIFS(原始!$C:$C,原始!$A:$A,neutral!$A$42,原始!$B:$B,neutral!$A44,原始!$F:$F,neutral!$A$1,原始!$I:$I,neutral!F$2)</f>
        <v>0</v>
      </c>
    </row>
    <row r="45" spans="1:6" x14ac:dyDescent="0.25">
      <c r="A45" s="1">
        <v>43565</v>
      </c>
      <c r="B45">
        <f>SUMIFS(原始!$C:$C,原始!$A:$A,neutral!$A$42,原始!$B:$B,neutral!$A45,原始!$F:$F,neutral!$A$1,原始!$I:$I,neutral!B$2)</f>
        <v>67</v>
      </c>
      <c r="C45">
        <f>SUMIFS(原始!$C:$C,原始!$A:$A,neutral!$A$42,原始!$B:$B,neutral!$A45,原始!$F:$F,neutral!$A$1,原始!$I:$I,neutral!C$2)</f>
        <v>4</v>
      </c>
      <c r="D45">
        <f>SUMIFS(原始!$C:$C,原始!$A:$A,neutral!$A$42,原始!$B:$B,neutral!$A45,原始!$F:$F,neutral!$A$1,原始!$I:$I,neutral!D$2)</f>
        <v>3</v>
      </c>
      <c r="E45">
        <f>SUMIFS(原始!$C:$C,原始!$A:$A,neutral!$A$42,原始!$B:$B,neutral!$A45,原始!$F:$F,neutral!$A$1,原始!$I:$I,neutral!E$2)</f>
        <v>1</v>
      </c>
      <c r="F45">
        <f>SUMIFS(原始!$C:$C,原始!$A:$A,neutral!$A$42,原始!$B:$B,neutral!$A45,原始!$F:$F,neutral!$A$1,原始!$I:$I,neutral!F$2)</f>
        <v>0</v>
      </c>
    </row>
    <row r="46" spans="1:6" x14ac:dyDescent="0.25">
      <c r="A46" s="1">
        <v>43579</v>
      </c>
      <c r="B46">
        <f>SUMIFS(原始!$C:$C,原始!$A:$A,neutral!$A$42,原始!$B:$B,neutral!$A46,原始!$F:$F,neutral!$A$1,原始!$I:$I,neutral!B$2)</f>
        <v>104</v>
      </c>
      <c r="C46">
        <f>SUMIFS(原始!$C:$C,原始!$A:$A,neutral!$A$42,原始!$B:$B,neutral!$A46,原始!$F:$F,neutral!$A$1,原始!$I:$I,neutral!C$2)</f>
        <v>3</v>
      </c>
      <c r="D46">
        <f>SUMIFS(原始!$C:$C,原始!$A:$A,neutral!$A$42,原始!$B:$B,neutral!$A46,原始!$F:$F,neutral!$A$1,原始!$I:$I,neutral!D$2)</f>
        <v>6</v>
      </c>
      <c r="E46">
        <f>SUMIFS(原始!$C:$C,原始!$A:$A,neutral!$A$42,原始!$B:$B,neutral!$A46,原始!$F:$F,neutral!$A$1,原始!$I:$I,neutral!E$2)</f>
        <v>8</v>
      </c>
      <c r="F46">
        <f>SUMIFS(原始!$C:$C,原始!$A:$A,neutral!$A$42,原始!$B:$B,neutral!$A46,原始!$F:$F,neutral!$A$1,原始!$I:$I,neutral!F$2)</f>
        <v>0</v>
      </c>
    </row>
    <row r="47" spans="1:6" x14ac:dyDescent="0.25">
      <c r="A47" s="1">
        <v>43600</v>
      </c>
      <c r="B47">
        <f>SUMIFS(原始!$C:$C,原始!$A:$A,neutral!$A$42,原始!$B:$B,neutral!$A47,原始!$F:$F,neutral!$A$1,原始!$I:$I,neutral!B$2)</f>
        <v>0</v>
      </c>
      <c r="C47">
        <f>SUMIFS(原始!$C:$C,原始!$A:$A,neutral!$A$42,原始!$B:$B,neutral!$A47,原始!$F:$F,neutral!$A$1,原始!$I:$I,neutral!C$2)</f>
        <v>0</v>
      </c>
      <c r="D47">
        <f>SUMIFS(原始!$C:$C,原始!$A:$A,neutral!$A$42,原始!$B:$B,neutral!$A47,原始!$F:$F,neutral!$A$1,原始!$I:$I,neutral!D$2)</f>
        <v>0</v>
      </c>
      <c r="E47">
        <f>SUMIFS(原始!$C:$C,原始!$A:$A,neutral!$A$42,原始!$B:$B,neutral!$A47,原始!$F:$F,neutral!$A$1,原始!$I:$I,neutral!E$2)</f>
        <v>10</v>
      </c>
      <c r="F47">
        <f>SUMIFS(原始!$C:$C,原始!$A:$A,neutral!$A$42,原始!$B:$B,neutral!$A47,原始!$F:$F,neutral!$A$1,原始!$I:$I,neutral!F$2)</f>
        <v>0</v>
      </c>
    </row>
    <row r="48" spans="1:6" x14ac:dyDescent="0.25">
      <c r="A48" s="1">
        <v>43616</v>
      </c>
      <c r="B48">
        <f>SUMIFS(原始!$C:$C,原始!$A:$A,neutral!$A$42,原始!$B:$B,neutral!$A48,原始!$F:$F,neutral!$A$1,原始!$I:$I,neutral!B$2)</f>
        <v>0</v>
      </c>
      <c r="C48">
        <f>SUMIFS(原始!$C:$C,原始!$A:$A,neutral!$A$42,原始!$B:$B,neutral!$A48,原始!$F:$F,neutral!$A$1,原始!$I:$I,neutral!C$2)</f>
        <v>7</v>
      </c>
      <c r="D48">
        <f>SUMIFS(原始!$C:$C,原始!$A:$A,neutral!$A$42,原始!$B:$B,neutral!$A48,原始!$F:$F,neutral!$A$1,原始!$I:$I,neutral!D$2)</f>
        <v>0</v>
      </c>
      <c r="E48">
        <f>SUMIFS(原始!$C:$C,原始!$A:$A,neutral!$A$42,原始!$B:$B,neutral!$A48,原始!$F:$F,neutral!$A$1,原始!$I:$I,neutral!E$2)</f>
        <v>0</v>
      </c>
      <c r="F48">
        <f>SUMIFS(原始!$C:$C,原始!$A:$A,neutral!$A$42,原始!$B:$B,neutral!$A48,原始!$F:$F,neutral!$A$1,原始!$I:$I,neutral!F$2)</f>
        <v>5</v>
      </c>
    </row>
    <row r="49" spans="1:6" x14ac:dyDescent="0.25">
      <c r="A49" s="1">
        <v>43633</v>
      </c>
      <c r="B49">
        <f>SUMIFS(原始!$C:$C,原始!$A:$A,neutral!$A$42,原始!$B:$B,neutral!$A49,原始!$F:$F,neutral!$A$1,原始!$I:$I,neutral!B$2)</f>
        <v>0</v>
      </c>
      <c r="C49">
        <f>SUMIFS(原始!$C:$C,原始!$A:$A,neutral!$A$42,原始!$B:$B,neutral!$A49,原始!$F:$F,neutral!$A$1,原始!$I:$I,neutral!C$2)</f>
        <v>0</v>
      </c>
      <c r="D49">
        <f>SUMIFS(原始!$C:$C,原始!$A:$A,neutral!$A$42,原始!$B:$B,neutral!$A49,原始!$F:$F,neutral!$A$1,原始!$I:$I,neutral!D$2)</f>
        <v>0</v>
      </c>
      <c r="E49">
        <f>SUMIFS(原始!$C:$C,原始!$A:$A,neutral!$A$42,原始!$B:$B,neutral!$A49,原始!$F:$F,neutral!$A$1,原始!$I:$I,neutral!E$2)</f>
        <v>4</v>
      </c>
      <c r="F49">
        <f>SUMIFS(原始!$C:$C,原始!$A:$A,neutral!$A$42,原始!$B:$B,neutral!$A49,原始!$F:$F,neutral!$A$1,原始!$I:$I,neutral!F$2)</f>
        <v>0</v>
      </c>
    </row>
    <row r="50" spans="1:6" x14ac:dyDescent="0.25">
      <c r="A50" s="1">
        <v>43642</v>
      </c>
      <c r="B50">
        <f>SUMIFS(原始!$C:$C,原始!$A:$A,neutral!$A$42,原始!$B:$B,neutral!$A50,原始!$F:$F,neutral!$A$1,原始!$I:$I,neutral!B$2)</f>
        <v>0</v>
      </c>
      <c r="C50">
        <f>SUMIFS(原始!$C:$C,原始!$A:$A,neutral!$A$42,原始!$B:$B,neutral!$A50,原始!$F:$F,neutral!$A$1,原始!$I:$I,neutral!C$2)</f>
        <v>0</v>
      </c>
      <c r="D50">
        <f>SUMIFS(原始!$C:$C,原始!$A:$A,neutral!$A$42,原始!$B:$B,neutral!$A50,原始!$F:$F,neutral!$A$1,原始!$I:$I,neutral!D$2)</f>
        <v>0</v>
      </c>
      <c r="E50">
        <f>SUMIFS(原始!$C:$C,原始!$A:$A,neutral!$A$42,原始!$B:$B,neutral!$A50,原始!$F:$F,neutral!$A$1,原始!$I:$I,neutral!E$2)</f>
        <v>0</v>
      </c>
      <c r="F50">
        <f>SUMIFS(原始!$C:$C,原始!$A:$A,neutral!$A$42,原始!$B:$B,neutral!$A50,原始!$F:$F,neutral!$A$1,原始!$I:$I,neutral!F$2)</f>
        <v>1</v>
      </c>
    </row>
    <row r="52" spans="1:6" x14ac:dyDescent="0.25">
      <c r="A52" t="s">
        <v>287</v>
      </c>
      <c r="B52" t="s">
        <v>155</v>
      </c>
      <c r="C52" t="s">
        <v>153</v>
      </c>
      <c r="D52" t="s">
        <v>312</v>
      </c>
      <c r="E52" t="s">
        <v>165</v>
      </c>
      <c r="F52" t="s">
        <v>203</v>
      </c>
    </row>
    <row r="53" spans="1:6" x14ac:dyDescent="0.25">
      <c r="A53" s="11">
        <v>43537</v>
      </c>
      <c r="B53">
        <f>SUMIFS(原始!$C:$C,原始!$A:$A,neutral!$A$52,原始!$B:$B,neutral!$A53,原始!$F:$F,neutral!$A$1,原始!$I:$I,neutral!B$2)</f>
        <v>0</v>
      </c>
      <c r="C53">
        <f>SUMIFS(原始!$C:$C,原始!$A:$A,neutral!$A$52,原始!$B:$B,neutral!$A53,原始!$F:$F,neutral!$A$1,原始!$I:$I,neutral!C$2)</f>
        <v>0</v>
      </c>
      <c r="D53">
        <f>SUMIFS(原始!$C:$C,原始!$A:$A,neutral!$A$52,原始!$B:$B,neutral!$A53,原始!$F:$F,neutral!$A$1,原始!$I:$I,neutral!D$2)</f>
        <v>0</v>
      </c>
      <c r="E53">
        <f>SUMIFS(原始!$C:$C,原始!$A:$A,neutral!$A$52,原始!$B:$B,neutral!$A53,原始!$F:$F,neutral!$A$1,原始!$I:$I,neutral!E$2)</f>
        <v>0</v>
      </c>
      <c r="F53">
        <f>SUMIFS(原始!$C:$C,原始!$A:$A,neutral!$A$52,原始!$B:$B,neutral!$A53,原始!$F:$F,neutral!$A$1,原始!$I:$I,neutral!F$2)</f>
        <v>0</v>
      </c>
    </row>
    <row r="54" spans="1:6" x14ac:dyDescent="0.25">
      <c r="A54" s="1">
        <v>43551</v>
      </c>
      <c r="B54">
        <f>SUMIFS(原始!$C:$C,原始!$A:$A,neutral!$A$52,原始!$B:$B,neutral!$A54,原始!$F:$F,neutral!$A$1,原始!$I:$I,neutral!B$2)</f>
        <v>8</v>
      </c>
      <c r="C54">
        <f>SUMIFS(原始!$C:$C,原始!$A:$A,neutral!$A$52,原始!$B:$B,neutral!$A54,原始!$F:$F,neutral!$A$1,原始!$I:$I,neutral!C$2)</f>
        <v>4</v>
      </c>
      <c r="D54">
        <f>SUMIFS(原始!$C:$C,原始!$A:$A,neutral!$A$52,原始!$B:$B,neutral!$A54,原始!$F:$F,neutral!$A$1,原始!$I:$I,neutral!D$2)</f>
        <v>0</v>
      </c>
      <c r="E54">
        <f>SUMIFS(原始!$C:$C,原始!$A:$A,neutral!$A$52,原始!$B:$B,neutral!$A54,原始!$F:$F,neutral!$A$1,原始!$I:$I,neutral!E$2)</f>
        <v>0</v>
      </c>
      <c r="F54">
        <f>SUMIFS(原始!$C:$C,原始!$A:$A,neutral!$A$52,原始!$B:$B,neutral!$A54,原始!$F:$F,neutral!$A$1,原始!$I:$I,neutral!F$2)</f>
        <v>0</v>
      </c>
    </row>
    <row r="55" spans="1:6" x14ac:dyDescent="0.25">
      <c r="A55" s="1">
        <v>43565</v>
      </c>
      <c r="B55">
        <f>SUMIFS(原始!$C:$C,原始!$A:$A,neutral!$A$52,原始!$B:$B,neutral!$A55,原始!$F:$F,neutral!$A$1,原始!$I:$I,neutral!B$2)</f>
        <v>0</v>
      </c>
      <c r="C55">
        <f>SUMIFS(原始!$C:$C,原始!$A:$A,neutral!$A$52,原始!$B:$B,neutral!$A55,原始!$F:$F,neutral!$A$1,原始!$I:$I,neutral!C$2)</f>
        <v>66</v>
      </c>
      <c r="D55">
        <f>SUMIFS(原始!$C:$C,原始!$A:$A,neutral!$A$52,原始!$B:$B,neutral!$A55,原始!$F:$F,neutral!$A$1,原始!$I:$I,neutral!D$2)</f>
        <v>0</v>
      </c>
      <c r="E55">
        <f>SUMIFS(原始!$C:$C,原始!$A:$A,neutral!$A$52,原始!$B:$B,neutral!$A55,原始!$F:$F,neutral!$A$1,原始!$I:$I,neutral!E$2)</f>
        <v>0</v>
      </c>
      <c r="F55">
        <f>SUMIFS(原始!$C:$C,原始!$A:$A,neutral!$A$52,原始!$B:$B,neutral!$A55,原始!$F:$F,neutral!$A$1,原始!$I:$I,neutral!F$2)</f>
        <v>0</v>
      </c>
    </row>
    <row r="56" spans="1:6" x14ac:dyDescent="0.25">
      <c r="A56" s="1">
        <v>43579</v>
      </c>
      <c r="B56">
        <f>SUMIFS(原始!$C:$C,原始!$A:$A,neutral!$A$52,原始!$B:$B,neutral!$A56,原始!$F:$F,neutral!$A$1,原始!$I:$I,neutral!B$2)</f>
        <v>62</v>
      </c>
      <c r="C56">
        <f>SUMIFS(原始!$C:$C,原始!$A:$A,neutral!$A$52,原始!$B:$B,neutral!$A56,原始!$F:$F,neutral!$A$1,原始!$I:$I,neutral!C$2)</f>
        <v>13</v>
      </c>
      <c r="D56">
        <f>SUMIFS(原始!$C:$C,原始!$A:$A,neutral!$A$52,原始!$B:$B,neutral!$A56,原始!$F:$F,neutral!$A$1,原始!$I:$I,neutral!D$2)</f>
        <v>0</v>
      </c>
      <c r="E56">
        <f>SUMIFS(原始!$C:$C,原始!$A:$A,neutral!$A$52,原始!$B:$B,neutral!$A56,原始!$F:$F,neutral!$A$1,原始!$I:$I,neutral!E$2)</f>
        <v>0</v>
      </c>
      <c r="F56">
        <f>SUMIFS(原始!$C:$C,原始!$A:$A,neutral!$A$52,原始!$B:$B,neutral!$A56,原始!$F:$F,neutral!$A$1,原始!$I:$I,neutral!F$2)</f>
        <v>0</v>
      </c>
    </row>
    <row r="57" spans="1:6" x14ac:dyDescent="0.25">
      <c r="A57" s="1">
        <v>43600</v>
      </c>
      <c r="B57">
        <f>SUMIFS(原始!$C:$C,原始!$A:$A,neutral!$A$52,原始!$B:$B,neutral!$A57,原始!$F:$F,neutral!$A$1,原始!$I:$I,neutral!B$2)</f>
        <v>5</v>
      </c>
      <c r="C57">
        <f>SUMIFS(原始!$C:$C,原始!$A:$A,neutral!$A$52,原始!$B:$B,neutral!$A57,原始!$F:$F,neutral!$A$1,原始!$I:$I,neutral!C$2)</f>
        <v>12</v>
      </c>
      <c r="D57">
        <f>SUMIFS(原始!$C:$C,原始!$A:$A,neutral!$A$52,原始!$B:$B,neutral!$A57,原始!$F:$F,neutral!$A$1,原始!$I:$I,neutral!D$2)</f>
        <v>3</v>
      </c>
      <c r="E57">
        <f>SUMIFS(原始!$C:$C,原始!$A:$A,neutral!$A$52,原始!$B:$B,neutral!$A57,原始!$F:$F,neutral!$A$1,原始!$I:$I,neutral!E$2)</f>
        <v>0</v>
      </c>
      <c r="F57">
        <f>SUMIFS(原始!$C:$C,原始!$A:$A,neutral!$A$52,原始!$B:$B,neutral!$A57,原始!$F:$F,neutral!$A$1,原始!$I:$I,neutral!F$2)</f>
        <v>4</v>
      </c>
    </row>
    <row r="58" spans="1:6" x14ac:dyDescent="0.25">
      <c r="A58" s="1">
        <v>43616</v>
      </c>
      <c r="B58">
        <f>SUMIFS(原始!$C:$C,原始!$A:$A,neutral!$A$52,原始!$B:$B,neutral!$A58,原始!$F:$F,neutral!$A$1,原始!$I:$I,neutral!B$2)</f>
        <v>30</v>
      </c>
      <c r="C58">
        <f>SUMIFS(原始!$C:$C,原始!$A:$A,neutral!$A$52,原始!$B:$B,neutral!$A58,原始!$F:$F,neutral!$A$1,原始!$I:$I,neutral!C$2)</f>
        <v>7</v>
      </c>
      <c r="D58">
        <f>SUMIFS(原始!$C:$C,原始!$A:$A,neutral!$A$52,原始!$B:$B,neutral!$A58,原始!$F:$F,neutral!$A$1,原始!$I:$I,neutral!D$2)</f>
        <v>0</v>
      </c>
      <c r="E58">
        <f>SUMIFS(原始!$C:$C,原始!$A:$A,neutral!$A$52,原始!$B:$B,neutral!$A58,原始!$F:$F,neutral!$A$1,原始!$I:$I,neutral!E$2)</f>
        <v>0</v>
      </c>
      <c r="F58">
        <f>SUMIFS(原始!$C:$C,原始!$A:$A,neutral!$A$52,原始!$B:$B,neutral!$A58,原始!$F:$F,neutral!$A$1,原始!$I:$I,neutral!F$2)</f>
        <v>5</v>
      </c>
    </row>
    <row r="59" spans="1:6" x14ac:dyDescent="0.25">
      <c r="A59" s="1">
        <v>43633</v>
      </c>
      <c r="B59">
        <f>SUMIFS(原始!$C:$C,原始!$A:$A,neutral!$A$52,原始!$B:$B,neutral!$A59,原始!$F:$F,neutral!$A$1,原始!$I:$I,neutral!B$2)</f>
        <v>26</v>
      </c>
      <c r="C59">
        <f>SUMIFS(原始!$C:$C,原始!$A:$A,neutral!$A$52,原始!$B:$B,neutral!$A59,原始!$F:$F,neutral!$A$1,原始!$I:$I,neutral!C$2)</f>
        <v>2</v>
      </c>
      <c r="D59">
        <f>SUMIFS(原始!$C:$C,原始!$A:$A,neutral!$A$52,原始!$B:$B,neutral!$A59,原始!$F:$F,neutral!$A$1,原始!$I:$I,neutral!D$2)</f>
        <v>0</v>
      </c>
      <c r="E59">
        <f>SUMIFS(原始!$C:$C,原始!$A:$A,neutral!$A$52,原始!$B:$B,neutral!$A59,原始!$F:$F,neutral!$A$1,原始!$I:$I,neutral!E$2)</f>
        <v>2</v>
      </c>
      <c r="F59">
        <f>SUMIFS(原始!$C:$C,原始!$A:$A,neutral!$A$52,原始!$B:$B,neutral!$A59,原始!$F:$F,neutral!$A$1,原始!$I:$I,neutral!F$2)</f>
        <v>6</v>
      </c>
    </row>
    <row r="60" spans="1:6" x14ac:dyDescent="0.25">
      <c r="A60" s="1">
        <v>43642</v>
      </c>
      <c r="B60">
        <f>SUMIFS(原始!$C:$C,原始!$A:$A,neutral!$A$52,原始!$B:$B,neutral!$A60,原始!$F:$F,neutral!$A$1,原始!$I:$I,neutral!B$2)</f>
        <v>0</v>
      </c>
      <c r="C60">
        <f>SUMIFS(原始!$C:$C,原始!$A:$A,neutral!$A$52,原始!$B:$B,neutral!$A60,原始!$F:$F,neutral!$A$1,原始!$I:$I,neutral!C$2)</f>
        <v>2</v>
      </c>
      <c r="D60">
        <f>SUMIFS(原始!$C:$C,原始!$A:$A,neutral!$A$52,原始!$B:$B,neutral!$A60,原始!$F:$F,neutral!$A$1,原始!$I:$I,neutral!D$2)</f>
        <v>0</v>
      </c>
      <c r="E60">
        <f>SUMIFS(原始!$C:$C,原始!$A:$A,neutral!$A$52,原始!$B:$B,neutral!$A60,原始!$F:$F,neutral!$A$1,原始!$I:$I,neutral!E$2)</f>
        <v>1</v>
      </c>
      <c r="F60">
        <f>SUMIFS(原始!$C:$C,原始!$A:$A,neutral!$A$52,原始!$B:$B,neutral!$A60,原始!$F:$F,neutral!$A$1,原始!$I:$I,neutral!F$2)</f>
        <v>2</v>
      </c>
    </row>
    <row r="62" spans="1:6" x14ac:dyDescent="0.25">
      <c r="A62" t="s">
        <v>450</v>
      </c>
      <c r="B62" t="s">
        <v>155</v>
      </c>
      <c r="C62" t="s">
        <v>153</v>
      </c>
      <c r="D62" t="s">
        <v>480</v>
      </c>
      <c r="E62" t="s">
        <v>165</v>
      </c>
      <c r="F62" t="s">
        <v>203</v>
      </c>
    </row>
    <row r="63" spans="1:6" x14ac:dyDescent="0.25">
      <c r="A63" s="1">
        <v>43537</v>
      </c>
      <c r="B63">
        <f>SUMIFS(原始!$C:$C,原始!$A:$A,neutral!$A$62,原始!$B:$B,neutral!$A63,原始!$F:$F,neutral!$A$1,原始!$I:$I,neutral!B$2)</f>
        <v>0</v>
      </c>
      <c r="C63">
        <f>SUMIFS(原始!$C:$C,原始!$A:$A,neutral!$A$62,原始!$B:$B,neutral!$A63,原始!$F:$F,neutral!$A$1,原始!$I:$I,neutral!C$2)</f>
        <v>0</v>
      </c>
      <c r="D63">
        <f>SUMIFS(原始!$C:$C,原始!$A:$A,neutral!$A$62,原始!$B:$B,neutral!$A63,原始!$F:$F,neutral!$A$1,原始!$I:$I,neutral!D$2)</f>
        <v>0</v>
      </c>
      <c r="E63">
        <f>SUMIFS(原始!$C:$C,原始!$A:$A,neutral!$A$62,原始!$B:$B,neutral!$A63,原始!$F:$F,neutral!$A$1,原始!$I:$I,neutral!E$2)</f>
        <v>0</v>
      </c>
      <c r="F63">
        <f>SUMIFS(原始!$C:$C,原始!$A:$A,neutral!$A$62,原始!$B:$B,neutral!$A63,原始!$F:$F,neutral!$A$1,原始!$I:$I,neutral!F$2)</f>
        <v>0</v>
      </c>
    </row>
    <row r="64" spans="1:6" x14ac:dyDescent="0.25">
      <c r="A64" s="1">
        <v>43551</v>
      </c>
      <c r="B64">
        <f>SUMIFS(原始!$C:$C,原始!$A:$A,neutral!$A$62,原始!$B:$B,neutral!$A64,原始!$F:$F,neutral!$A$1,原始!$I:$I,neutral!B$2)</f>
        <v>0</v>
      </c>
      <c r="C64">
        <f>SUMIFS(原始!$C:$C,原始!$A:$A,neutral!$A$62,原始!$B:$B,neutral!$A64,原始!$F:$F,neutral!$A$1,原始!$I:$I,neutral!C$2)</f>
        <v>0</v>
      </c>
      <c r="D64">
        <f>SUMIFS(原始!$C:$C,原始!$A:$A,neutral!$A$62,原始!$B:$B,neutral!$A64,原始!$F:$F,neutral!$A$1,原始!$I:$I,neutral!D$2)</f>
        <v>0</v>
      </c>
      <c r="E64">
        <f>SUMIFS(原始!$C:$C,原始!$A:$A,neutral!$A$62,原始!$B:$B,neutral!$A64,原始!$F:$F,neutral!$A$1,原始!$I:$I,neutral!E$2)</f>
        <v>0</v>
      </c>
      <c r="F64">
        <f>SUMIFS(原始!$C:$C,原始!$A:$A,neutral!$A$62,原始!$B:$B,neutral!$A64,原始!$F:$F,neutral!$A$1,原始!$I:$I,neutral!F$2)</f>
        <v>0</v>
      </c>
    </row>
    <row r="65" spans="1:6" x14ac:dyDescent="0.25">
      <c r="A65" s="1">
        <v>43565</v>
      </c>
      <c r="B65">
        <f>SUMIFS(原始!$C:$C,原始!$A:$A,neutral!$A$62,原始!$B:$B,neutral!$A65,原始!$F:$F,neutral!$A$1,原始!$I:$I,neutral!B$2)</f>
        <v>435</v>
      </c>
      <c r="C65">
        <f>SUMIFS(原始!$C:$C,原始!$A:$A,neutral!$A$62,原始!$B:$B,neutral!$A65,原始!$F:$F,neutral!$A$1,原始!$I:$I,neutral!C$2)</f>
        <v>11</v>
      </c>
      <c r="D65">
        <f>SUMIFS(原始!$C:$C,原始!$A:$A,neutral!$A$62,原始!$B:$B,neutral!$A65,原始!$F:$F,neutral!$A$1,原始!$I:$I,neutral!D$2)</f>
        <v>0</v>
      </c>
      <c r="E65">
        <f>SUMIFS(原始!$C:$C,原始!$A:$A,neutral!$A$62,原始!$B:$B,neutral!$A65,原始!$F:$F,neutral!$A$1,原始!$I:$I,neutral!E$2)</f>
        <v>0</v>
      </c>
      <c r="F65">
        <f>SUMIFS(原始!$C:$C,原始!$A:$A,neutral!$A$62,原始!$B:$B,neutral!$A65,原始!$F:$F,neutral!$A$1,原始!$I:$I,neutral!F$2)</f>
        <v>0</v>
      </c>
    </row>
    <row r="66" spans="1:6" x14ac:dyDescent="0.25">
      <c r="A66" s="1">
        <v>43579</v>
      </c>
      <c r="B66">
        <f>SUMIFS(原始!$C:$C,原始!$A:$A,neutral!$A$62,原始!$B:$B,neutral!$A66,原始!$F:$F,neutral!$A$1,原始!$I:$I,neutral!B$2)</f>
        <v>3</v>
      </c>
      <c r="C66">
        <f>SUMIFS(原始!$C:$C,原始!$A:$A,neutral!$A$62,原始!$B:$B,neutral!$A66,原始!$F:$F,neutral!$A$1,原始!$I:$I,neutral!C$2)</f>
        <v>8</v>
      </c>
      <c r="D66">
        <f>SUMIFS(原始!$C:$C,原始!$A:$A,neutral!$A$62,原始!$B:$B,neutral!$A66,原始!$F:$F,neutral!$A$1,原始!$I:$I,neutral!D$2)</f>
        <v>0</v>
      </c>
      <c r="E66">
        <f>SUMIFS(原始!$C:$C,原始!$A:$A,neutral!$A$62,原始!$B:$B,neutral!$A66,原始!$F:$F,neutral!$A$1,原始!$I:$I,neutral!E$2)</f>
        <v>0</v>
      </c>
      <c r="F66">
        <f>SUMIFS(原始!$C:$C,原始!$A:$A,neutral!$A$62,原始!$B:$B,neutral!$A66,原始!$F:$F,neutral!$A$1,原始!$I:$I,neutral!F$2)</f>
        <v>0</v>
      </c>
    </row>
    <row r="67" spans="1:6" x14ac:dyDescent="0.25">
      <c r="A67" s="1">
        <v>43600</v>
      </c>
      <c r="B67">
        <f>SUMIFS(原始!$C:$C,原始!$A:$A,neutral!$A$62,原始!$B:$B,neutral!$A67,原始!$F:$F,neutral!$A$1,原始!$I:$I,neutral!B$2)</f>
        <v>36</v>
      </c>
      <c r="C67">
        <f>SUMIFS(原始!$C:$C,原始!$A:$A,neutral!$A$62,原始!$B:$B,neutral!$A67,原始!$F:$F,neutral!$A$1,原始!$I:$I,neutral!C$2)</f>
        <v>2</v>
      </c>
      <c r="D67">
        <f>SUMIFS(原始!$C:$C,原始!$A:$A,neutral!$A$62,原始!$B:$B,neutral!$A67,原始!$F:$F,neutral!$A$1,原始!$I:$I,neutral!D$2)</f>
        <v>0</v>
      </c>
      <c r="E67">
        <f>SUMIFS(原始!$C:$C,原始!$A:$A,neutral!$A$62,原始!$B:$B,neutral!$A67,原始!$F:$F,neutral!$A$1,原始!$I:$I,neutral!E$2)</f>
        <v>4</v>
      </c>
      <c r="F67">
        <f>SUMIFS(原始!$C:$C,原始!$A:$A,neutral!$A$62,原始!$B:$B,neutral!$A67,原始!$F:$F,neutral!$A$1,原始!$I:$I,neutral!F$2)</f>
        <v>0</v>
      </c>
    </row>
    <row r="68" spans="1:6" x14ac:dyDescent="0.25">
      <c r="A68" s="1">
        <v>43616</v>
      </c>
      <c r="B68">
        <f>SUMIFS(原始!$C:$C,原始!$A:$A,neutral!$A$62,原始!$B:$B,neutral!$A68,原始!$F:$F,neutral!$A$1,原始!$I:$I,neutral!B$2)</f>
        <v>4</v>
      </c>
      <c r="C68">
        <f>SUMIFS(原始!$C:$C,原始!$A:$A,neutral!$A$62,原始!$B:$B,neutral!$A68,原始!$F:$F,neutral!$A$1,原始!$I:$I,neutral!C$2)</f>
        <v>2</v>
      </c>
      <c r="D68">
        <f>SUMIFS(原始!$C:$C,原始!$A:$A,neutral!$A$62,原始!$B:$B,neutral!$A68,原始!$F:$F,neutral!$A$1,原始!$I:$I,neutral!D$2)</f>
        <v>0</v>
      </c>
      <c r="E68">
        <f>SUMIFS(原始!$C:$C,原始!$A:$A,neutral!$A$62,原始!$B:$B,neutral!$A68,原始!$F:$F,neutral!$A$1,原始!$I:$I,neutral!E$2)</f>
        <v>0</v>
      </c>
      <c r="F68">
        <f>SUMIFS(原始!$C:$C,原始!$A:$A,neutral!$A$62,原始!$B:$B,neutral!$A68,原始!$F:$F,neutral!$A$1,原始!$I:$I,neutral!F$2)</f>
        <v>9</v>
      </c>
    </row>
    <row r="69" spans="1:6" x14ac:dyDescent="0.25">
      <c r="A69" s="1">
        <v>43633</v>
      </c>
      <c r="B69">
        <f>SUMIFS(原始!$C:$C,原始!$A:$A,neutral!$A$62,原始!$B:$B,neutral!$A69,原始!$F:$F,neutral!$A$1,原始!$I:$I,neutral!B$2)</f>
        <v>3</v>
      </c>
      <c r="C69">
        <f>SUMIFS(原始!$C:$C,原始!$A:$A,neutral!$A$62,原始!$B:$B,neutral!$A69,原始!$F:$F,neutral!$A$1,原始!$I:$I,neutral!C$2)</f>
        <v>0</v>
      </c>
      <c r="D69">
        <f>SUMIFS(原始!$C:$C,原始!$A:$A,neutral!$A$62,原始!$B:$B,neutral!$A69,原始!$F:$F,neutral!$A$1,原始!$I:$I,neutral!D$2)</f>
        <v>0</v>
      </c>
      <c r="E69">
        <f>SUMIFS(原始!$C:$C,原始!$A:$A,neutral!$A$62,原始!$B:$B,neutral!$A69,原始!$F:$F,neutral!$A$1,原始!$I:$I,neutral!E$2)</f>
        <v>0</v>
      </c>
      <c r="F69">
        <f>SUMIFS(原始!$C:$C,原始!$A:$A,neutral!$A$62,原始!$B:$B,neutral!$A69,原始!$F:$F,neutral!$A$1,原始!$I:$I,neutral!F$2)</f>
        <v>2</v>
      </c>
    </row>
    <row r="70" spans="1:6" x14ac:dyDescent="0.25">
      <c r="A70" s="1">
        <v>43642</v>
      </c>
      <c r="B70">
        <f>SUMIFS(原始!$C:$C,原始!$A:$A,neutral!$A$62,原始!$B:$B,neutral!$A70,原始!$F:$F,neutral!$A$1,原始!$I:$I,neutral!B$2)</f>
        <v>0</v>
      </c>
      <c r="C70">
        <f>SUMIFS(原始!$C:$C,原始!$A:$A,neutral!$A$62,原始!$B:$B,neutral!$A70,原始!$F:$F,neutral!$A$1,原始!$I:$I,neutral!C$2)</f>
        <v>0</v>
      </c>
      <c r="D70">
        <f>SUMIFS(原始!$C:$C,原始!$A:$A,neutral!$A$62,原始!$B:$B,neutral!$A70,原始!$F:$F,neutral!$A$1,原始!$I:$I,neutral!D$2)</f>
        <v>0</v>
      </c>
      <c r="E70">
        <f>SUMIFS(原始!$C:$C,原始!$A:$A,neutral!$A$62,原始!$B:$B,neutral!$A70,原始!$F:$F,neutral!$A$1,原始!$I:$I,neutral!E$2)</f>
        <v>0</v>
      </c>
      <c r="F70">
        <f>SUMIFS(原始!$C:$C,原始!$A:$A,neutral!$A$62,原始!$B:$B,neutral!$A70,原始!$F:$F,neutral!$A$1,原始!$I:$I,neutral!F$2)</f>
        <v>0</v>
      </c>
    </row>
    <row r="72" spans="1:6" x14ac:dyDescent="0.25">
      <c r="A72" t="s">
        <v>451</v>
      </c>
      <c r="B72" t="s">
        <v>155</v>
      </c>
      <c r="C72" t="s">
        <v>153</v>
      </c>
      <c r="D72" t="s">
        <v>481</v>
      </c>
      <c r="E72" t="s">
        <v>165</v>
      </c>
      <c r="F72" t="s">
        <v>203</v>
      </c>
    </row>
    <row r="73" spans="1:6" x14ac:dyDescent="0.25">
      <c r="A73" s="1">
        <v>43537</v>
      </c>
      <c r="B73">
        <f>SUMIFS(原始!$C:$C,原始!$A:$A,neutral!$A$72,原始!$B:$B,neutral!$A73,原始!$F:$F,neutral!$A$1,原始!$I:$I,neutral!B$2)</f>
        <v>143</v>
      </c>
      <c r="C73">
        <f>SUMIFS(原始!$C:$C,原始!$A:$A,neutral!$A$72,原始!$B:$B,neutral!$A73,原始!$F:$F,neutral!$A$1,原始!$I:$I,neutral!C$2)</f>
        <v>0</v>
      </c>
      <c r="D73">
        <f>SUMIFS(原始!$C:$C,原始!$A:$A,neutral!$A$72,原始!$B:$B,neutral!$A73,原始!$F:$F,neutral!$A$1,原始!$I:$I,neutral!D$2)</f>
        <v>0</v>
      </c>
      <c r="E73">
        <f>SUMIFS(原始!$C:$C,原始!$A:$A,neutral!$A$72,原始!$B:$B,neutral!$A73,原始!$F:$F,neutral!$A$1,原始!$I:$I,neutral!E$2)</f>
        <v>0</v>
      </c>
      <c r="F73">
        <f>SUMIFS(原始!$C:$C,原始!$A:$A,neutral!$A$72,原始!$B:$B,neutral!$A73,原始!$F:$F,neutral!$A$1,原始!$I:$I,neutral!F$2)</f>
        <v>0</v>
      </c>
    </row>
    <row r="74" spans="1:6" x14ac:dyDescent="0.25">
      <c r="A74" s="1">
        <v>43551</v>
      </c>
      <c r="B74">
        <f>SUMIFS(原始!$C:$C,原始!$A:$A,neutral!$A$72,原始!$B:$B,neutral!$A74,原始!$F:$F,neutral!$A$1,原始!$I:$I,neutral!B$2)</f>
        <v>114</v>
      </c>
      <c r="C74">
        <f>SUMIFS(原始!$C:$C,原始!$A:$A,neutral!$A$72,原始!$B:$B,neutral!$A74,原始!$F:$F,neutral!$A$1,原始!$I:$I,neutral!C$2)</f>
        <v>5</v>
      </c>
      <c r="D74">
        <f>SUMIFS(原始!$C:$C,原始!$A:$A,neutral!$A$72,原始!$B:$B,neutral!$A74,原始!$F:$F,neutral!$A$1,原始!$I:$I,neutral!D$2)</f>
        <v>0</v>
      </c>
      <c r="E74">
        <f>SUMIFS(原始!$C:$C,原始!$A:$A,neutral!$A$72,原始!$B:$B,neutral!$A74,原始!$F:$F,neutral!$A$1,原始!$I:$I,neutral!E$2)</f>
        <v>0</v>
      </c>
      <c r="F74">
        <f>SUMIFS(原始!$C:$C,原始!$A:$A,neutral!$A$72,原始!$B:$B,neutral!$A74,原始!$F:$F,neutral!$A$1,原始!$I:$I,neutral!F$2)</f>
        <v>0</v>
      </c>
    </row>
    <row r="75" spans="1:6" x14ac:dyDescent="0.25">
      <c r="A75" s="1">
        <v>43565</v>
      </c>
      <c r="B75">
        <f>SUMIFS(原始!$C:$C,原始!$A:$A,neutral!$A$72,原始!$B:$B,neutral!$A75,原始!$F:$F,neutral!$A$1,原始!$I:$I,neutral!B$2)</f>
        <v>577</v>
      </c>
      <c r="C75">
        <f>SUMIFS(原始!$C:$C,原始!$A:$A,neutral!$A$72,原始!$B:$B,neutral!$A75,原始!$F:$F,neutral!$A$1,原始!$I:$I,neutral!C$2)</f>
        <v>251</v>
      </c>
      <c r="D75">
        <f>SUMIFS(原始!$C:$C,原始!$A:$A,neutral!$A$72,原始!$B:$B,neutral!$A75,原始!$F:$F,neutral!$A$1,原始!$I:$I,neutral!D$2)</f>
        <v>0</v>
      </c>
      <c r="E75">
        <f>SUMIFS(原始!$C:$C,原始!$A:$A,neutral!$A$72,原始!$B:$B,neutral!$A75,原始!$F:$F,neutral!$A$1,原始!$I:$I,neutral!E$2)</f>
        <v>1</v>
      </c>
      <c r="F75">
        <f>SUMIFS(原始!$C:$C,原始!$A:$A,neutral!$A$72,原始!$B:$B,neutral!$A75,原始!$F:$F,neutral!$A$1,原始!$I:$I,neutral!F$2)</f>
        <v>0</v>
      </c>
    </row>
    <row r="76" spans="1:6" x14ac:dyDescent="0.25">
      <c r="A76" s="1">
        <v>43579</v>
      </c>
      <c r="B76">
        <f>SUMIFS(原始!$C:$C,原始!$A:$A,neutral!$A$72,原始!$B:$B,neutral!$A76,原始!$F:$F,neutral!$A$1,原始!$I:$I,neutral!B$2)</f>
        <v>92</v>
      </c>
      <c r="C76">
        <f>SUMIFS(原始!$C:$C,原始!$A:$A,neutral!$A$72,原始!$B:$B,neutral!$A76,原始!$F:$F,neutral!$A$1,原始!$I:$I,neutral!C$2)</f>
        <v>34</v>
      </c>
      <c r="D76">
        <f>SUMIFS(原始!$C:$C,原始!$A:$A,neutral!$A$72,原始!$B:$B,neutral!$A76,原始!$F:$F,neutral!$A$1,原始!$I:$I,neutral!D$2)</f>
        <v>0</v>
      </c>
      <c r="E76">
        <f>SUMIFS(原始!$C:$C,原始!$A:$A,neutral!$A$72,原始!$B:$B,neutral!$A76,原始!$F:$F,neutral!$A$1,原始!$I:$I,neutral!E$2)</f>
        <v>7</v>
      </c>
      <c r="F76">
        <f>SUMIFS(原始!$C:$C,原始!$A:$A,neutral!$A$72,原始!$B:$B,neutral!$A76,原始!$F:$F,neutral!$A$1,原始!$I:$I,neutral!F$2)</f>
        <v>0</v>
      </c>
    </row>
    <row r="77" spans="1:6" x14ac:dyDescent="0.25">
      <c r="A77" s="1">
        <v>43600</v>
      </c>
      <c r="B77">
        <f>SUMIFS(原始!$C:$C,原始!$A:$A,neutral!$A$72,原始!$B:$B,neutral!$A77,原始!$F:$F,neutral!$A$1,原始!$I:$I,neutral!B$2)</f>
        <v>18</v>
      </c>
      <c r="C77">
        <f>SUMIFS(原始!$C:$C,原始!$A:$A,neutral!$A$72,原始!$B:$B,neutral!$A77,原始!$F:$F,neutral!$A$1,原始!$I:$I,neutral!C$2)</f>
        <v>12</v>
      </c>
      <c r="D77">
        <f>SUMIFS(原始!$C:$C,原始!$A:$A,neutral!$A$72,原始!$B:$B,neutral!$A77,原始!$F:$F,neutral!$A$1,原始!$I:$I,neutral!D$2)</f>
        <v>8</v>
      </c>
      <c r="E77">
        <f>SUMIFS(原始!$C:$C,原始!$A:$A,neutral!$A$72,原始!$B:$B,neutral!$A77,原始!$F:$F,neutral!$A$1,原始!$I:$I,neutral!E$2)</f>
        <v>0</v>
      </c>
      <c r="F77">
        <f>SUMIFS(原始!$C:$C,原始!$A:$A,neutral!$A$72,原始!$B:$B,neutral!$A77,原始!$F:$F,neutral!$A$1,原始!$I:$I,neutral!F$2)</f>
        <v>1</v>
      </c>
    </row>
    <row r="78" spans="1:6" x14ac:dyDescent="0.25">
      <c r="A78" s="1">
        <v>43616</v>
      </c>
      <c r="B78">
        <f>SUMIFS(原始!$C:$C,原始!$A:$A,neutral!$A$72,原始!$B:$B,neutral!$A78,原始!$F:$F,neutral!$A$1,原始!$I:$I,neutral!B$2)</f>
        <v>0</v>
      </c>
      <c r="C78">
        <f>SUMIFS(原始!$C:$C,原始!$A:$A,neutral!$A$72,原始!$B:$B,neutral!$A78,原始!$F:$F,neutral!$A$1,原始!$I:$I,neutral!C$2)</f>
        <v>3</v>
      </c>
      <c r="D78">
        <f>SUMIFS(原始!$C:$C,原始!$A:$A,neutral!$A$72,原始!$B:$B,neutral!$A78,原始!$F:$F,neutral!$A$1,原始!$I:$I,neutral!D$2)</f>
        <v>0</v>
      </c>
      <c r="E78">
        <f>SUMIFS(原始!$C:$C,原始!$A:$A,neutral!$A$72,原始!$B:$B,neutral!$A78,原始!$F:$F,neutral!$A$1,原始!$I:$I,neutral!E$2)</f>
        <v>0</v>
      </c>
      <c r="F78">
        <f>SUMIFS(原始!$C:$C,原始!$A:$A,neutral!$A$72,原始!$B:$B,neutral!$A78,原始!$F:$F,neutral!$A$1,原始!$I:$I,neutral!F$2)</f>
        <v>0</v>
      </c>
    </row>
    <row r="79" spans="1:6" x14ac:dyDescent="0.25">
      <c r="A79" s="1">
        <v>43633</v>
      </c>
      <c r="B79">
        <f>SUMIFS(原始!$C:$C,原始!$A:$A,neutral!$A$72,原始!$B:$B,neutral!$A79,原始!$F:$F,neutral!$A$1,原始!$I:$I,neutral!B$2)</f>
        <v>30</v>
      </c>
      <c r="C79">
        <f>SUMIFS(原始!$C:$C,原始!$A:$A,neutral!$A$72,原始!$B:$B,neutral!$A79,原始!$F:$F,neutral!$A$1,原始!$I:$I,neutral!C$2)</f>
        <v>1</v>
      </c>
      <c r="D79">
        <f>SUMIFS(原始!$C:$C,原始!$A:$A,neutral!$A$72,原始!$B:$B,neutral!$A79,原始!$F:$F,neutral!$A$1,原始!$I:$I,neutral!D$2)</f>
        <v>0</v>
      </c>
      <c r="E79">
        <f>SUMIFS(原始!$C:$C,原始!$A:$A,neutral!$A$72,原始!$B:$B,neutral!$A79,原始!$F:$F,neutral!$A$1,原始!$I:$I,neutral!E$2)</f>
        <v>4</v>
      </c>
      <c r="F79">
        <f>SUMIFS(原始!$C:$C,原始!$A:$A,neutral!$A$72,原始!$B:$B,neutral!$A79,原始!$F:$F,neutral!$A$1,原始!$I:$I,neutral!F$2)</f>
        <v>0</v>
      </c>
    </row>
    <row r="80" spans="1:6" x14ac:dyDescent="0.25">
      <c r="A80" s="1">
        <v>43642</v>
      </c>
      <c r="B80">
        <f>SUMIFS(原始!$C:$C,原始!$A:$A,neutral!$A$72,原始!$B:$B,neutral!$A80,原始!$F:$F,neutral!$A$1,原始!$I:$I,neutral!B$2)</f>
        <v>0</v>
      </c>
      <c r="C80">
        <f>SUMIFS(原始!$C:$C,原始!$A:$A,neutral!$A$72,原始!$B:$B,neutral!$A80,原始!$F:$F,neutral!$A$1,原始!$I:$I,neutral!C$2)</f>
        <v>0</v>
      </c>
      <c r="D80">
        <f>SUMIFS(原始!$C:$C,原始!$A:$A,neutral!$A$72,原始!$B:$B,neutral!$A80,原始!$F:$F,neutral!$A$1,原始!$I:$I,neutral!D$2)</f>
        <v>0</v>
      </c>
      <c r="E80">
        <f>SUMIFS(原始!$C:$C,原始!$A:$A,neutral!$A$72,原始!$B:$B,neutral!$A80,原始!$F:$F,neutral!$A$1,原始!$I:$I,neutral!E$2)</f>
        <v>1</v>
      </c>
      <c r="F80">
        <f>SUMIFS(原始!$C:$C,原始!$A:$A,neutral!$A$72,原始!$B:$B,neutral!$A80,原始!$F:$F,neutral!$A$1,原始!$I:$I,neutral!F$2)</f>
        <v>4</v>
      </c>
    </row>
    <row r="82" spans="1:6" x14ac:dyDescent="0.25">
      <c r="A82" t="s">
        <v>338</v>
      </c>
      <c r="B82" t="s">
        <v>155</v>
      </c>
      <c r="C82" t="s">
        <v>153</v>
      </c>
      <c r="D82" t="s">
        <v>482</v>
      </c>
      <c r="E82" t="s">
        <v>165</v>
      </c>
      <c r="F82" t="s">
        <v>203</v>
      </c>
    </row>
    <row r="83" spans="1:6" x14ac:dyDescent="0.25">
      <c r="A83" s="1">
        <v>43537</v>
      </c>
      <c r="B83">
        <f>SUMIFS(原始!$C:$C,原始!$A:$A,neutral!$A$82,原始!$B:$B,neutral!$A83,原始!$F:$F,neutral!$A$1,原始!$I:$I,neutral!B$2)</f>
        <v>19</v>
      </c>
      <c r="C83">
        <f>SUMIFS(原始!$C:$C,原始!$A:$A,neutral!$A$82,原始!$B:$B,neutral!$A83,原始!$F:$F,neutral!$A$1,原始!$I:$I,neutral!C$2)</f>
        <v>0</v>
      </c>
      <c r="D83">
        <f>SUMIFS(原始!$C:$C,原始!$A:$A,neutral!$A$82,原始!$B:$B,neutral!$A83,原始!$F:$F,neutral!$A$1,原始!$I:$I,neutral!D$2)</f>
        <v>7</v>
      </c>
      <c r="E83">
        <f>SUMIFS(原始!$C:$C,原始!$A:$A,neutral!$A$82,原始!$B:$B,neutral!$A83,原始!$F:$F,neutral!$A$1,原始!$I:$I,neutral!E$2)</f>
        <v>0</v>
      </c>
      <c r="F83">
        <f>SUMIFS(原始!$C:$C,原始!$A:$A,neutral!$A$82,原始!$B:$B,neutral!$A83,原始!$F:$F,neutral!$A$1,原始!$I:$I,neutral!F$2)</f>
        <v>0</v>
      </c>
    </row>
    <row r="84" spans="1:6" x14ac:dyDescent="0.25">
      <c r="A84" s="1">
        <v>43551</v>
      </c>
      <c r="B84">
        <f>SUMIFS(原始!$C:$C,原始!$A:$A,neutral!$A$82,原始!$B:$B,neutral!$A84,原始!$F:$F,neutral!$A$1,原始!$I:$I,neutral!B$2)</f>
        <v>1691</v>
      </c>
      <c r="C84">
        <f>SUMIFS(原始!$C:$C,原始!$A:$A,neutral!$A$82,原始!$B:$B,neutral!$A84,原始!$F:$F,neutral!$A$1,原始!$I:$I,neutral!C$2)</f>
        <v>1</v>
      </c>
      <c r="D84">
        <f>SUMIFS(原始!$C:$C,原始!$A:$A,neutral!$A$82,原始!$B:$B,neutral!$A84,原始!$F:$F,neutral!$A$1,原始!$I:$I,neutral!D$2)</f>
        <v>0</v>
      </c>
      <c r="E84">
        <f>SUMIFS(原始!$C:$C,原始!$A:$A,neutral!$A$82,原始!$B:$B,neutral!$A84,原始!$F:$F,neutral!$A$1,原始!$I:$I,neutral!E$2)</f>
        <v>0</v>
      </c>
      <c r="F84">
        <f>SUMIFS(原始!$C:$C,原始!$A:$A,neutral!$A$82,原始!$B:$B,neutral!$A84,原始!$F:$F,neutral!$A$1,原始!$I:$I,neutral!F$2)</f>
        <v>0</v>
      </c>
    </row>
    <row r="85" spans="1:6" x14ac:dyDescent="0.25">
      <c r="A85" s="1">
        <v>43565</v>
      </c>
      <c r="B85">
        <f>SUMIFS(原始!$C:$C,原始!$A:$A,neutral!$A$82,原始!$B:$B,neutral!$A85,原始!$F:$F,neutral!$A$1,原始!$I:$I,neutral!B$2)</f>
        <v>0</v>
      </c>
      <c r="C85">
        <f>SUMIFS(原始!$C:$C,原始!$A:$A,neutral!$A$82,原始!$B:$B,neutral!$A85,原始!$F:$F,neutral!$A$1,原始!$I:$I,neutral!C$2)</f>
        <v>40</v>
      </c>
      <c r="D85">
        <f>SUMIFS(原始!$C:$C,原始!$A:$A,neutral!$A$82,原始!$B:$B,neutral!$A85,原始!$F:$F,neutral!$A$1,原始!$I:$I,neutral!D$2)</f>
        <v>0</v>
      </c>
      <c r="E85">
        <f>SUMIFS(原始!$C:$C,原始!$A:$A,neutral!$A$82,原始!$B:$B,neutral!$A85,原始!$F:$F,neutral!$A$1,原始!$I:$I,neutral!E$2)</f>
        <v>12</v>
      </c>
      <c r="F85">
        <f>SUMIFS(原始!$C:$C,原始!$A:$A,neutral!$A$82,原始!$B:$B,neutral!$A85,原始!$F:$F,neutral!$A$1,原始!$I:$I,neutral!F$2)</f>
        <v>4</v>
      </c>
    </row>
    <row r="86" spans="1:6" x14ac:dyDescent="0.25">
      <c r="A86" s="1">
        <v>43579</v>
      </c>
      <c r="B86">
        <f>SUMIFS(原始!$C:$C,原始!$A:$A,neutral!$A$82,原始!$B:$B,neutral!$A86,原始!$F:$F,neutral!$A$1,原始!$I:$I,neutral!B$2)</f>
        <v>0</v>
      </c>
      <c r="C86">
        <f>SUMIFS(原始!$C:$C,原始!$A:$A,neutral!$A$82,原始!$B:$B,neutral!$A86,原始!$F:$F,neutral!$A$1,原始!$I:$I,neutral!C$2)</f>
        <v>3</v>
      </c>
      <c r="D86">
        <f>SUMIFS(原始!$C:$C,原始!$A:$A,neutral!$A$82,原始!$B:$B,neutral!$A86,原始!$F:$F,neutral!$A$1,原始!$I:$I,neutral!D$2)</f>
        <v>0</v>
      </c>
      <c r="E86">
        <f>SUMIFS(原始!$C:$C,原始!$A:$A,neutral!$A$82,原始!$B:$B,neutral!$A86,原始!$F:$F,neutral!$A$1,原始!$I:$I,neutral!E$2)</f>
        <v>0</v>
      </c>
      <c r="F86">
        <f>SUMIFS(原始!$C:$C,原始!$A:$A,neutral!$A$82,原始!$B:$B,neutral!$A86,原始!$F:$F,neutral!$A$1,原始!$I:$I,neutral!F$2)</f>
        <v>1</v>
      </c>
    </row>
    <row r="87" spans="1:6" x14ac:dyDescent="0.25">
      <c r="A87" s="1">
        <v>43600</v>
      </c>
      <c r="B87">
        <f>SUMIFS(原始!$C:$C,原始!$A:$A,neutral!$A$82,原始!$B:$B,neutral!$A87,原始!$F:$F,neutral!$A$1,原始!$I:$I,neutral!B$2)</f>
        <v>0</v>
      </c>
      <c r="C87">
        <f>SUMIFS(原始!$C:$C,原始!$A:$A,neutral!$A$82,原始!$B:$B,neutral!$A87,原始!$F:$F,neutral!$A$1,原始!$I:$I,neutral!C$2)</f>
        <v>7</v>
      </c>
      <c r="D87">
        <f>SUMIFS(原始!$C:$C,原始!$A:$A,neutral!$A$82,原始!$B:$B,neutral!$A87,原始!$F:$F,neutral!$A$1,原始!$I:$I,neutral!D$2)</f>
        <v>0</v>
      </c>
      <c r="E87">
        <f>SUMIFS(原始!$C:$C,原始!$A:$A,neutral!$A$82,原始!$B:$B,neutral!$A87,原始!$F:$F,neutral!$A$1,原始!$I:$I,neutral!E$2)</f>
        <v>2</v>
      </c>
      <c r="F87">
        <f>SUMIFS(原始!$C:$C,原始!$A:$A,neutral!$A$82,原始!$B:$B,neutral!$A87,原始!$F:$F,neutral!$A$1,原始!$I:$I,neutral!F$2)</f>
        <v>0</v>
      </c>
    </row>
    <row r="88" spans="1:6" x14ac:dyDescent="0.25">
      <c r="A88" s="1">
        <v>43616</v>
      </c>
      <c r="B88">
        <f>SUMIFS(原始!$C:$C,原始!$A:$A,neutral!$A$82,原始!$B:$B,neutral!$A88,原始!$F:$F,neutral!$A$1,原始!$I:$I,neutral!B$2)</f>
        <v>0</v>
      </c>
      <c r="C88">
        <f>SUMIFS(原始!$C:$C,原始!$A:$A,neutral!$A$82,原始!$B:$B,neutral!$A88,原始!$F:$F,neutral!$A$1,原始!$I:$I,neutral!C$2)</f>
        <v>8</v>
      </c>
      <c r="D88">
        <f>SUMIFS(原始!$C:$C,原始!$A:$A,neutral!$A$82,原始!$B:$B,neutral!$A88,原始!$F:$F,neutral!$A$1,原始!$I:$I,neutral!D$2)</f>
        <v>0</v>
      </c>
      <c r="E88">
        <f>SUMIFS(原始!$C:$C,原始!$A:$A,neutral!$A$82,原始!$B:$B,neutral!$A88,原始!$F:$F,neutral!$A$1,原始!$I:$I,neutral!E$2)</f>
        <v>4</v>
      </c>
      <c r="F88">
        <f>SUMIFS(原始!$C:$C,原始!$A:$A,neutral!$A$82,原始!$B:$B,neutral!$A88,原始!$F:$F,neutral!$A$1,原始!$I:$I,neutral!F$2)</f>
        <v>0</v>
      </c>
    </row>
    <row r="89" spans="1:6" x14ac:dyDescent="0.25">
      <c r="A89" s="1">
        <v>43633</v>
      </c>
      <c r="B89">
        <f>SUMIFS(原始!$C:$C,原始!$A:$A,neutral!$A$82,原始!$B:$B,neutral!$A89,原始!$F:$F,neutral!$A$1,原始!$I:$I,neutral!B$2)</f>
        <v>16</v>
      </c>
      <c r="C89">
        <f>SUMIFS(原始!$C:$C,原始!$A:$A,neutral!$A$82,原始!$B:$B,neutral!$A89,原始!$F:$F,neutral!$A$1,原始!$I:$I,neutral!C$2)</f>
        <v>0</v>
      </c>
      <c r="D89">
        <f>SUMIFS(原始!$C:$C,原始!$A:$A,neutral!$A$82,原始!$B:$B,neutral!$A89,原始!$F:$F,neutral!$A$1,原始!$I:$I,neutral!D$2)</f>
        <v>0</v>
      </c>
      <c r="E89">
        <f>SUMIFS(原始!$C:$C,原始!$A:$A,neutral!$A$82,原始!$B:$B,neutral!$A89,原始!$F:$F,neutral!$A$1,原始!$I:$I,neutral!E$2)</f>
        <v>0</v>
      </c>
      <c r="F89">
        <f>SUMIFS(原始!$C:$C,原始!$A:$A,neutral!$A$82,原始!$B:$B,neutral!$A89,原始!$F:$F,neutral!$A$1,原始!$I:$I,neutral!F$2)</f>
        <v>1</v>
      </c>
    </row>
    <row r="90" spans="1:6" x14ac:dyDescent="0.25">
      <c r="A90" s="1">
        <v>43642</v>
      </c>
      <c r="B90">
        <f>SUMIFS(原始!$C:$C,原始!$A:$A,neutral!$A$82,原始!$B:$B,neutral!$A90,原始!$F:$F,neutral!$A$1,原始!$I:$I,neutral!B$2)</f>
        <v>0</v>
      </c>
      <c r="C90">
        <f>SUMIFS(原始!$C:$C,原始!$A:$A,neutral!$A$82,原始!$B:$B,neutral!$A90,原始!$F:$F,neutral!$A$1,原始!$I:$I,neutral!C$2)</f>
        <v>2</v>
      </c>
      <c r="D90">
        <f>SUMIFS(原始!$C:$C,原始!$A:$A,neutral!$A$82,原始!$B:$B,neutral!$A90,原始!$F:$F,neutral!$A$1,原始!$I:$I,neutral!D$2)</f>
        <v>0</v>
      </c>
      <c r="E90">
        <f>SUMIFS(原始!$C:$C,原始!$A:$A,neutral!$A$82,原始!$B:$B,neutral!$A90,原始!$F:$F,neutral!$A$1,原始!$I:$I,neutral!E$2)</f>
        <v>0</v>
      </c>
      <c r="F90">
        <f>SUMIFS(原始!$C:$C,原始!$A:$A,neutral!$A$82,原始!$B:$B,neutral!$A90,原始!$F:$F,neutral!$A$1,原始!$I:$I,neutral!F$2)</f>
        <v>0</v>
      </c>
    </row>
    <row r="92" spans="1:6" x14ac:dyDescent="0.25">
      <c r="A92" t="s">
        <v>454</v>
      </c>
      <c r="B92" t="s">
        <v>155</v>
      </c>
      <c r="C92" t="s">
        <v>153</v>
      </c>
      <c r="D92" t="s">
        <v>483</v>
      </c>
      <c r="E92" t="s">
        <v>165</v>
      </c>
      <c r="F92" t="s">
        <v>203</v>
      </c>
    </row>
    <row r="93" spans="1:6" x14ac:dyDescent="0.25">
      <c r="A93" s="1">
        <v>43537</v>
      </c>
      <c r="B93">
        <f>SUMIFS(原始!$C:$C,原始!$A:$A,neutral!$A$92,原始!$B:$B,neutral!$A93,原始!$F:$F,neutral!$A$1,原始!$I:$I,neutral!B$2)</f>
        <v>1</v>
      </c>
      <c r="C93">
        <f>SUMIFS(原始!$C:$C,原始!$A:$A,neutral!$A$92,原始!$B:$B,neutral!$A93,原始!$F:$F,neutral!$A$1,原始!$I:$I,neutral!C$2)</f>
        <v>0</v>
      </c>
      <c r="D93">
        <f>SUMIFS(原始!$C:$C,原始!$A:$A,neutral!$A$92,原始!$B:$B,neutral!$A93,原始!$F:$F,neutral!$A$1,原始!$I:$I,neutral!D$2)</f>
        <v>0</v>
      </c>
      <c r="E93">
        <f>SUMIFS(原始!$C:$C,原始!$A:$A,neutral!$A$92,原始!$B:$B,neutral!$A93,原始!$F:$F,neutral!$A$1,原始!$I:$I,neutral!E$2)</f>
        <v>0</v>
      </c>
      <c r="F93">
        <f>SUMIFS(原始!$C:$C,原始!$A:$A,neutral!$A$92,原始!$B:$B,neutral!$A93,原始!$F:$F,neutral!$A$1,原始!$I:$I,neutral!F$2)</f>
        <v>0</v>
      </c>
    </row>
    <row r="94" spans="1:6" x14ac:dyDescent="0.25">
      <c r="A94" s="1">
        <v>43551</v>
      </c>
      <c r="B94">
        <f>SUMIFS(原始!$C:$C,原始!$A:$A,neutral!$A$92,原始!$B:$B,neutral!$A94,原始!$F:$F,neutral!$A$1,原始!$I:$I,neutral!B$2)</f>
        <v>16</v>
      </c>
      <c r="C94">
        <f>SUMIFS(原始!$C:$C,原始!$A:$A,neutral!$A$92,原始!$B:$B,neutral!$A94,原始!$F:$F,neutral!$A$1,原始!$I:$I,neutral!C$2)</f>
        <v>0</v>
      </c>
      <c r="D94">
        <f>SUMIFS(原始!$C:$C,原始!$A:$A,neutral!$A$92,原始!$B:$B,neutral!$A94,原始!$F:$F,neutral!$A$1,原始!$I:$I,neutral!D$2)</f>
        <v>0</v>
      </c>
      <c r="E94">
        <f>SUMIFS(原始!$C:$C,原始!$A:$A,neutral!$A$92,原始!$B:$B,neutral!$A94,原始!$F:$F,neutral!$A$1,原始!$I:$I,neutral!E$2)</f>
        <v>0</v>
      </c>
      <c r="F94">
        <f>SUMIFS(原始!$C:$C,原始!$A:$A,neutral!$A$92,原始!$B:$B,neutral!$A94,原始!$F:$F,neutral!$A$1,原始!$I:$I,neutral!F$2)</f>
        <v>0</v>
      </c>
    </row>
    <row r="95" spans="1:6" x14ac:dyDescent="0.25">
      <c r="A95" s="1">
        <v>43565</v>
      </c>
      <c r="B95">
        <f>SUMIFS(原始!$C:$C,原始!$A:$A,neutral!$A$92,原始!$B:$B,neutral!$A95,原始!$F:$F,neutral!$A$1,原始!$I:$I,neutral!B$2)</f>
        <v>43</v>
      </c>
      <c r="C95">
        <f>SUMIFS(原始!$C:$C,原始!$A:$A,neutral!$A$92,原始!$B:$B,neutral!$A95,原始!$F:$F,neutral!$A$1,原始!$I:$I,neutral!C$2)</f>
        <v>45</v>
      </c>
      <c r="D95">
        <f>SUMIFS(原始!$C:$C,原始!$A:$A,neutral!$A$92,原始!$B:$B,neutral!$A95,原始!$F:$F,neutral!$A$1,原始!$I:$I,neutral!D$2)</f>
        <v>20</v>
      </c>
      <c r="E95">
        <f>SUMIFS(原始!$C:$C,原始!$A:$A,neutral!$A$92,原始!$B:$B,neutral!$A95,原始!$F:$F,neutral!$A$1,原始!$I:$I,neutral!E$2)</f>
        <v>0</v>
      </c>
      <c r="F95">
        <f>SUMIFS(原始!$C:$C,原始!$A:$A,neutral!$A$92,原始!$B:$B,neutral!$A95,原始!$F:$F,neutral!$A$1,原始!$I:$I,neutral!F$2)</f>
        <v>1</v>
      </c>
    </row>
    <row r="96" spans="1:6" x14ac:dyDescent="0.25">
      <c r="A96" s="1">
        <v>43579</v>
      </c>
      <c r="B96">
        <f>SUMIFS(原始!$C:$C,原始!$A:$A,neutral!$A$92,原始!$B:$B,neutral!$A96,原始!$F:$F,neutral!$A$1,原始!$I:$I,neutral!B$2)</f>
        <v>3</v>
      </c>
      <c r="C96">
        <f>SUMIFS(原始!$C:$C,原始!$A:$A,neutral!$A$92,原始!$B:$B,neutral!$A96,原始!$F:$F,neutral!$A$1,原始!$I:$I,neutral!C$2)</f>
        <v>4</v>
      </c>
      <c r="D96">
        <f>SUMIFS(原始!$C:$C,原始!$A:$A,neutral!$A$92,原始!$B:$B,neutral!$A96,原始!$F:$F,neutral!$A$1,原始!$I:$I,neutral!D$2)</f>
        <v>0</v>
      </c>
      <c r="E96">
        <f>SUMIFS(原始!$C:$C,原始!$A:$A,neutral!$A$92,原始!$B:$B,neutral!$A96,原始!$F:$F,neutral!$A$1,原始!$I:$I,neutral!E$2)</f>
        <v>0</v>
      </c>
      <c r="F96">
        <f>SUMIFS(原始!$C:$C,原始!$A:$A,neutral!$A$92,原始!$B:$B,neutral!$A96,原始!$F:$F,neutral!$A$1,原始!$I:$I,neutral!F$2)</f>
        <v>0</v>
      </c>
    </row>
    <row r="97" spans="1:6" x14ac:dyDescent="0.25">
      <c r="A97" s="1">
        <v>43600</v>
      </c>
      <c r="B97">
        <f>SUMIFS(原始!$C:$C,原始!$A:$A,neutral!$A$92,原始!$B:$B,neutral!$A97,原始!$F:$F,neutral!$A$1,原始!$I:$I,neutral!B$2)</f>
        <v>15</v>
      </c>
      <c r="C97">
        <f>SUMIFS(原始!$C:$C,原始!$A:$A,neutral!$A$92,原始!$B:$B,neutral!$A97,原始!$F:$F,neutral!$A$1,原始!$I:$I,neutral!C$2)</f>
        <v>8</v>
      </c>
      <c r="D97">
        <f>SUMIFS(原始!$C:$C,原始!$A:$A,neutral!$A$92,原始!$B:$B,neutral!$A97,原始!$F:$F,neutral!$A$1,原始!$I:$I,neutral!D$2)</f>
        <v>0</v>
      </c>
      <c r="E97">
        <f>SUMIFS(原始!$C:$C,原始!$A:$A,neutral!$A$92,原始!$B:$B,neutral!$A97,原始!$F:$F,neutral!$A$1,原始!$I:$I,neutral!E$2)</f>
        <v>0</v>
      </c>
      <c r="F97">
        <f>SUMIFS(原始!$C:$C,原始!$A:$A,neutral!$A$92,原始!$B:$B,neutral!$A97,原始!$F:$F,neutral!$A$1,原始!$I:$I,neutral!F$2)</f>
        <v>0</v>
      </c>
    </row>
    <row r="98" spans="1:6" x14ac:dyDescent="0.25">
      <c r="A98" s="1">
        <v>43616</v>
      </c>
      <c r="B98">
        <f>SUMIFS(原始!$C:$C,原始!$A:$A,neutral!$A$92,原始!$B:$B,neutral!$A98,原始!$F:$F,neutral!$A$1,原始!$I:$I,neutral!B$2)</f>
        <v>6</v>
      </c>
      <c r="C98">
        <f>SUMIFS(原始!$C:$C,原始!$A:$A,neutral!$A$92,原始!$B:$B,neutral!$A98,原始!$F:$F,neutral!$A$1,原始!$I:$I,neutral!C$2)</f>
        <v>0</v>
      </c>
      <c r="D98">
        <f>SUMIFS(原始!$C:$C,原始!$A:$A,neutral!$A$92,原始!$B:$B,neutral!$A98,原始!$F:$F,neutral!$A$1,原始!$I:$I,neutral!D$2)</f>
        <v>0</v>
      </c>
      <c r="E98">
        <f>SUMIFS(原始!$C:$C,原始!$A:$A,neutral!$A$92,原始!$B:$B,neutral!$A98,原始!$F:$F,neutral!$A$1,原始!$I:$I,neutral!E$2)</f>
        <v>0</v>
      </c>
      <c r="F98">
        <f>SUMIFS(原始!$C:$C,原始!$A:$A,neutral!$A$92,原始!$B:$B,neutral!$A98,原始!$F:$F,neutral!$A$1,原始!$I:$I,neutral!F$2)</f>
        <v>0</v>
      </c>
    </row>
    <row r="99" spans="1:6" x14ac:dyDescent="0.25">
      <c r="A99" s="1">
        <v>43633</v>
      </c>
      <c r="B99">
        <f>SUMIFS(原始!$C:$C,原始!$A:$A,neutral!$A$92,原始!$B:$B,neutral!$A99,原始!$F:$F,neutral!$A$1,原始!$I:$I,neutral!B$2)</f>
        <v>33</v>
      </c>
      <c r="C99">
        <f>SUMIFS(原始!$C:$C,原始!$A:$A,neutral!$A$92,原始!$B:$B,neutral!$A99,原始!$F:$F,neutral!$A$1,原始!$I:$I,neutral!C$2)</f>
        <v>0</v>
      </c>
      <c r="D99">
        <f>SUMIFS(原始!$C:$C,原始!$A:$A,neutral!$A$92,原始!$B:$B,neutral!$A99,原始!$F:$F,neutral!$A$1,原始!$I:$I,neutral!D$2)</f>
        <v>0</v>
      </c>
      <c r="E99">
        <f>SUMIFS(原始!$C:$C,原始!$A:$A,neutral!$A$92,原始!$B:$B,neutral!$A99,原始!$F:$F,neutral!$A$1,原始!$I:$I,neutral!E$2)</f>
        <v>2</v>
      </c>
      <c r="F99">
        <f>SUMIFS(原始!$C:$C,原始!$A:$A,neutral!$A$92,原始!$B:$B,neutral!$A99,原始!$F:$F,neutral!$A$1,原始!$I:$I,neutral!F$2)</f>
        <v>0</v>
      </c>
    </row>
    <row r="100" spans="1:6" x14ac:dyDescent="0.25">
      <c r="A100" s="1">
        <v>43642</v>
      </c>
      <c r="B100">
        <f>SUMIFS(原始!$C:$C,原始!$A:$A,neutral!$A$92,原始!$B:$B,neutral!$A100,原始!$F:$F,neutral!$A$1,原始!$I:$I,neutral!B$2)</f>
        <v>0</v>
      </c>
      <c r="C100">
        <f>SUMIFS(原始!$C:$C,原始!$A:$A,neutral!$A$92,原始!$B:$B,neutral!$A100,原始!$F:$F,neutral!$A$1,原始!$I:$I,neutral!C$2)</f>
        <v>2</v>
      </c>
      <c r="D100">
        <f>SUMIFS(原始!$C:$C,原始!$A:$A,neutral!$A$92,原始!$B:$B,neutral!$A100,原始!$F:$F,neutral!$A$1,原始!$I:$I,neutral!D$2)</f>
        <v>0</v>
      </c>
      <c r="E100">
        <f>SUMIFS(原始!$C:$C,原始!$A:$A,neutral!$A$92,原始!$B:$B,neutral!$A100,原始!$F:$F,neutral!$A$1,原始!$I:$I,neutral!E$2)</f>
        <v>0</v>
      </c>
      <c r="F100">
        <f>SUMIFS(原始!$C:$C,原始!$A:$A,neutral!$A$92,原始!$B:$B,neutral!$A100,原始!$F:$F,neutral!$A$1,原始!$I:$I,neutral!F$2)</f>
        <v>2</v>
      </c>
    </row>
    <row r="102" spans="1:6" x14ac:dyDescent="0.25">
      <c r="A102" t="s">
        <v>350</v>
      </c>
      <c r="B102" t="s">
        <v>155</v>
      </c>
      <c r="C102" t="s">
        <v>153</v>
      </c>
      <c r="D102" t="s">
        <v>484</v>
      </c>
      <c r="E102" t="s">
        <v>165</v>
      </c>
      <c r="F102" t="s">
        <v>203</v>
      </c>
    </row>
    <row r="103" spans="1:6" x14ac:dyDescent="0.25">
      <c r="A103" s="1">
        <v>43537</v>
      </c>
      <c r="B103">
        <f>SUMIFS(原始!$C:$C,原始!$A:$A,neutral!$A$102,原始!$B:$B,neutral!$A103,原始!$F:$F,neutral!$A$1,原始!$I:$I,neutral!B$2)</f>
        <v>45</v>
      </c>
      <c r="C103">
        <f>SUMIFS(原始!$C:$C,原始!$A:$A,neutral!$A$102,原始!$B:$B,neutral!$A103,原始!$F:$F,neutral!$A$1,原始!$I:$I,neutral!C$2)</f>
        <v>0</v>
      </c>
      <c r="D103">
        <f>SUMIFS(原始!$C:$C,原始!$A:$A,neutral!$A$102,原始!$B:$B,neutral!$A103,原始!$F:$F,neutral!$A$1,原始!$I:$I,neutral!D$2)</f>
        <v>0</v>
      </c>
      <c r="E103">
        <f>SUMIFS(原始!$C:$C,原始!$A:$A,neutral!$A$102,原始!$B:$B,neutral!$A103,原始!$F:$F,neutral!$A$1,原始!$I:$I,neutral!E$2)</f>
        <v>0</v>
      </c>
      <c r="F103">
        <f>SUMIFS(原始!$C:$C,原始!$A:$A,neutral!$A$102,原始!$B:$B,neutral!$A103,原始!$F:$F,neutral!$A$1,原始!$I:$I,neutral!F$2)</f>
        <v>0</v>
      </c>
    </row>
    <row r="104" spans="1:6" x14ac:dyDescent="0.25">
      <c r="A104" s="1">
        <v>43551</v>
      </c>
      <c r="B104">
        <f>SUMIFS(原始!$C:$C,原始!$A:$A,neutral!$A$102,原始!$B:$B,neutral!$A104,原始!$F:$F,neutral!$A$1,原始!$I:$I,neutral!B$2)</f>
        <v>0</v>
      </c>
      <c r="C104">
        <f>SUMIFS(原始!$C:$C,原始!$A:$A,neutral!$A$102,原始!$B:$B,neutral!$A104,原始!$F:$F,neutral!$A$1,原始!$I:$I,neutral!C$2)</f>
        <v>0</v>
      </c>
      <c r="D104">
        <f>SUMIFS(原始!$C:$C,原始!$A:$A,neutral!$A$102,原始!$B:$B,neutral!$A104,原始!$F:$F,neutral!$A$1,原始!$I:$I,neutral!D$2)</f>
        <v>0</v>
      </c>
      <c r="E104">
        <f>SUMIFS(原始!$C:$C,原始!$A:$A,neutral!$A$102,原始!$B:$B,neutral!$A104,原始!$F:$F,neutral!$A$1,原始!$I:$I,neutral!E$2)</f>
        <v>0</v>
      </c>
      <c r="F104">
        <f>SUMIFS(原始!$C:$C,原始!$A:$A,neutral!$A$102,原始!$B:$B,neutral!$A104,原始!$F:$F,neutral!$A$1,原始!$I:$I,neutral!F$2)</f>
        <v>0</v>
      </c>
    </row>
    <row r="105" spans="1:6" x14ac:dyDescent="0.25">
      <c r="A105" s="1">
        <v>43565</v>
      </c>
      <c r="B105">
        <f>SUMIFS(原始!$C:$C,原始!$A:$A,neutral!$A$102,原始!$B:$B,neutral!$A105,原始!$F:$F,neutral!$A$1,原始!$I:$I,neutral!B$2)</f>
        <v>189</v>
      </c>
      <c r="C105">
        <f>SUMIFS(原始!$C:$C,原始!$A:$A,neutral!$A$102,原始!$B:$B,neutral!$A105,原始!$F:$F,neutral!$A$1,原始!$I:$I,neutral!C$2)</f>
        <v>4</v>
      </c>
      <c r="D105">
        <f>SUMIFS(原始!$C:$C,原始!$A:$A,neutral!$A$102,原始!$B:$B,neutral!$A105,原始!$F:$F,neutral!$A$1,原始!$I:$I,neutral!D$2)</f>
        <v>0</v>
      </c>
      <c r="E105">
        <f>SUMIFS(原始!$C:$C,原始!$A:$A,neutral!$A$102,原始!$B:$B,neutral!$A105,原始!$F:$F,neutral!$A$1,原始!$I:$I,neutral!E$2)</f>
        <v>1</v>
      </c>
      <c r="F105">
        <f>SUMIFS(原始!$C:$C,原始!$A:$A,neutral!$A$102,原始!$B:$B,neutral!$A105,原始!$F:$F,neutral!$A$1,原始!$I:$I,neutral!F$2)</f>
        <v>0</v>
      </c>
    </row>
    <row r="106" spans="1:6" x14ac:dyDescent="0.25">
      <c r="A106" s="1">
        <v>43579</v>
      </c>
      <c r="B106">
        <f>SUMIFS(原始!$C:$C,原始!$A:$A,neutral!$A$102,原始!$B:$B,neutral!$A106,原始!$F:$F,neutral!$A$1,原始!$I:$I,neutral!B$2)</f>
        <v>107</v>
      </c>
      <c r="C106">
        <f>SUMIFS(原始!$C:$C,原始!$A:$A,neutral!$A$102,原始!$B:$B,neutral!$A106,原始!$F:$F,neutral!$A$1,原始!$I:$I,neutral!C$2)</f>
        <v>4</v>
      </c>
      <c r="D106">
        <f>SUMIFS(原始!$C:$C,原始!$A:$A,neutral!$A$102,原始!$B:$B,neutral!$A106,原始!$F:$F,neutral!$A$1,原始!$I:$I,neutral!D$2)</f>
        <v>0</v>
      </c>
      <c r="E106">
        <f>SUMIFS(原始!$C:$C,原始!$A:$A,neutral!$A$102,原始!$B:$B,neutral!$A106,原始!$F:$F,neutral!$A$1,原始!$I:$I,neutral!E$2)</f>
        <v>0</v>
      </c>
      <c r="F106">
        <f>SUMIFS(原始!$C:$C,原始!$A:$A,neutral!$A$102,原始!$B:$B,neutral!$A106,原始!$F:$F,neutral!$A$1,原始!$I:$I,neutral!F$2)</f>
        <v>0</v>
      </c>
    </row>
    <row r="107" spans="1:6" x14ac:dyDescent="0.25">
      <c r="A107" s="1">
        <v>43600</v>
      </c>
      <c r="B107">
        <f>SUMIFS(原始!$C:$C,原始!$A:$A,neutral!$A$102,原始!$B:$B,neutral!$A107,原始!$F:$F,neutral!$A$1,原始!$I:$I,neutral!B$2)</f>
        <v>4</v>
      </c>
      <c r="C107">
        <f>SUMIFS(原始!$C:$C,原始!$A:$A,neutral!$A$102,原始!$B:$B,neutral!$A107,原始!$F:$F,neutral!$A$1,原始!$I:$I,neutral!C$2)</f>
        <v>1</v>
      </c>
      <c r="D107">
        <f>SUMIFS(原始!$C:$C,原始!$A:$A,neutral!$A$102,原始!$B:$B,neutral!$A107,原始!$F:$F,neutral!$A$1,原始!$I:$I,neutral!D$2)</f>
        <v>0</v>
      </c>
      <c r="E107">
        <f>SUMIFS(原始!$C:$C,原始!$A:$A,neutral!$A$102,原始!$B:$B,neutral!$A107,原始!$F:$F,neutral!$A$1,原始!$I:$I,neutral!E$2)</f>
        <v>0</v>
      </c>
      <c r="F107">
        <f>SUMIFS(原始!$C:$C,原始!$A:$A,neutral!$A$102,原始!$B:$B,neutral!$A107,原始!$F:$F,neutral!$A$1,原始!$I:$I,neutral!F$2)</f>
        <v>3</v>
      </c>
    </row>
    <row r="108" spans="1:6" x14ac:dyDescent="0.25">
      <c r="A108" s="1">
        <v>43616</v>
      </c>
      <c r="B108">
        <f>SUMIFS(原始!$C:$C,原始!$A:$A,neutral!$A$102,原始!$B:$B,neutral!$A108,原始!$F:$F,neutral!$A$1,原始!$I:$I,neutral!B$2)</f>
        <v>5</v>
      </c>
      <c r="C108">
        <f>SUMIFS(原始!$C:$C,原始!$A:$A,neutral!$A$102,原始!$B:$B,neutral!$A108,原始!$F:$F,neutral!$A$1,原始!$I:$I,neutral!C$2)</f>
        <v>4</v>
      </c>
      <c r="D108">
        <f>SUMIFS(原始!$C:$C,原始!$A:$A,neutral!$A$102,原始!$B:$B,neutral!$A108,原始!$F:$F,neutral!$A$1,原始!$I:$I,neutral!D$2)</f>
        <v>0</v>
      </c>
      <c r="E108">
        <f>SUMIFS(原始!$C:$C,原始!$A:$A,neutral!$A$102,原始!$B:$B,neutral!$A108,原始!$F:$F,neutral!$A$1,原始!$I:$I,neutral!E$2)</f>
        <v>1</v>
      </c>
      <c r="F108">
        <f>SUMIFS(原始!$C:$C,原始!$A:$A,neutral!$A$102,原始!$B:$B,neutral!$A108,原始!$F:$F,neutral!$A$1,原始!$I:$I,neutral!F$2)</f>
        <v>0</v>
      </c>
    </row>
    <row r="109" spans="1:6" x14ac:dyDescent="0.25">
      <c r="A109" s="1">
        <v>43633</v>
      </c>
      <c r="B109">
        <f>SUMIFS(原始!$C:$C,原始!$A:$A,neutral!$A$102,原始!$B:$B,neutral!$A109,原始!$F:$F,neutral!$A$1,原始!$I:$I,neutral!B$2)</f>
        <v>12</v>
      </c>
      <c r="C109">
        <f>SUMIFS(原始!$C:$C,原始!$A:$A,neutral!$A$102,原始!$B:$B,neutral!$A109,原始!$F:$F,neutral!$A$1,原始!$I:$I,neutral!C$2)</f>
        <v>0</v>
      </c>
      <c r="D109">
        <f>SUMIFS(原始!$C:$C,原始!$A:$A,neutral!$A$102,原始!$B:$B,neutral!$A109,原始!$F:$F,neutral!$A$1,原始!$I:$I,neutral!D$2)</f>
        <v>3</v>
      </c>
      <c r="E109">
        <f>SUMIFS(原始!$C:$C,原始!$A:$A,neutral!$A$102,原始!$B:$B,neutral!$A109,原始!$F:$F,neutral!$A$1,原始!$I:$I,neutral!E$2)</f>
        <v>0</v>
      </c>
      <c r="F109">
        <f>SUMIFS(原始!$C:$C,原始!$A:$A,neutral!$A$102,原始!$B:$B,neutral!$A109,原始!$F:$F,neutral!$A$1,原始!$I:$I,neutral!F$2)</f>
        <v>0</v>
      </c>
    </row>
    <row r="110" spans="1:6" x14ac:dyDescent="0.25">
      <c r="A110" s="1">
        <v>43642</v>
      </c>
      <c r="B110">
        <f>SUMIFS(原始!$C:$C,原始!$A:$A,neutral!$A$102,原始!$B:$B,neutral!$A110,原始!$F:$F,neutral!$A$1,原始!$I:$I,neutral!B$2)</f>
        <v>0</v>
      </c>
      <c r="C110">
        <f>SUMIFS(原始!$C:$C,原始!$A:$A,neutral!$A$102,原始!$B:$B,neutral!$A110,原始!$F:$F,neutral!$A$1,原始!$I:$I,neutral!C$2)</f>
        <v>0</v>
      </c>
      <c r="D110">
        <f>SUMIFS(原始!$C:$C,原始!$A:$A,neutral!$A$102,原始!$B:$B,neutral!$A110,原始!$F:$F,neutral!$A$1,原始!$I:$I,neutral!D$2)</f>
        <v>0</v>
      </c>
      <c r="E110">
        <f>SUMIFS(原始!$C:$C,原始!$A:$A,neutral!$A$102,原始!$B:$B,neutral!$A110,原始!$F:$F,neutral!$A$1,原始!$I:$I,neutral!E$2)</f>
        <v>0</v>
      </c>
      <c r="F110">
        <f>SUMIFS(原始!$C:$C,原始!$A:$A,neutral!$A$102,原始!$B:$B,neutral!$A110,原始!$F:$F,neutral!$A$1,原始!$I:$I,neutral!F$2)</f>
        <v>0</v>
      </c>
    </row>
    <row r="112" spans="1:6" x14ac:dyDescent="0.25">
      <c r="A112" t="s">
        <v>352</v>
      </c>
      <c r="B112" t="s">
        <v>155</v>
      </c>
      <c r="C112" t="s">
        <v>153</v>
      </c>
      <c r="D112" t="s">
        <v>485</v>
      </c>
      <c r="E112" t="s">
        <v>165</v>
      </c>
      <c r="F112" t="s">
        <v>203</v>
      </c>
    </row>
    <row r="113" spans="1:6" x14ac:dyDescent="0.25">
      <c r="A113" s="1">
        <v>43537</v>
      </c>
      <c r="B113">
        <f>SUMIFS(原始!$C:$C,原始!$A:$A,neutral!$A$112,原始!$B:$B,neutral!$A113,原始!$F:$F,neutral!$A$1,原始!$I:$I,neutral!B$2)</f>
        <v>31</v>
      </c>
      <c r="C113">
        <f>SUMIFS(原始!$C:$C,原始!$A:$A,neutral!$A$112,原始!$B:$B,neutral!$A113,原始!$F:$F,neutral!$A$1,原始!$I:$I,neutral!C$2)</f>
        <v>1</v>
      </c>
      <c r="D113">
        <f>SUMIFS(原始!$C:$C,原始!$A:$A,neutral!$A$112,原始!$B:$B,neutral!$A113,原始!$F:$F,neutral!$A$1,原始!$I:$I,neutral!D$2)</f>
        <v>0</v>
      </c>
      <c r="E113">
        <f>SUMIFS(原始!$C:$C,原始!$A:$A,neutral!$A$112,原始!$B:$B,neutral!$A113,原始!$F:$F,neutral!$A$1,原始!$I:$I,neutral!E$2)</f>
        <v>0</v>
      </c>
      <c r="F113">
        <f>SUMIFS(原始!$C:$C,原始!$A:$A,neutral!$A$112,原始!$B:$B,neutral!$A113,原始!$F:$F,neutral!$A$1,原始!$I:$I,neutral!F$2)</f>
        <v>0</v>
      </c>
    </row>
    <row r="114" spans="1:6" x14ac:dyDescent="0.25">
      <c r="A114" s="1">
        <v>43551</v>
      </c>
      <c r="B114">
        <f>SUMIFS(原始!$C:$C,原始!$A:$A,neutral!$A$112,原始!$B:$B,neutral!$A114,原始!$F:$F,neutral!$A$1,原始!$I:$I,neutral!B$2)</f>
        <v>317</v>
      </c>
      <c r="C114">
        <f>SUMIFS(原始!$C:$C,原始!$A:$A,neutral!$A$112,原始!$B:$B,neutral!$A114,原始!$F:$F,neutral!$A$1,原始!$I:$I,neutral!C$2)</f>
        <v>0</v>
      </c>
      <c r="D114">
        <f>SUMIFS(原始!$C:$C,原始!$A:$A,neutral!$A$112,原始!$B:$B,neutral!$A114,原始!$F:$F,neutral!$A$1,原始!$I:$I,neutral!D$2)</f>
        <v>0</v>
      </c>
      <c r="E114">
        <f>SUMIFS(原始!$C:$C,原始!$A:$A,neutral!$A$112,原始!$B:$B,neutral!$A114,原始!$F:$F,neutral!$A$1,原始!$I:$I,neutral!E$2)</f>
        <v>0</v>
      </c>
      <c r="F114">
        <f>SUMIFS(原始!$C:$C,原始!$A:$A,neutral!$A$112,原始!$B:$B,neutral!$A114,原始!$F:$F,neutral!$A$1,原始!$I:$I,neutral!F$2)</f>
        <v>0</v>
      </c>
    </row>
    <row r="115" spans="1:6" x14ac:dyDescent="0.25">
      <c r="A115" s="1">
        <v>43565</v>
      </c>
      <c r="B115">
        <f>SUMIFS(原始!$C:$C,原始!$A:$A,neutral!$A$112,原始!$B:$B,neutral!$A115,原始!$F:$F,neutral!$A$1,原始!$I:$I,neutral!B$2)</f>
        <v>38</v>
      </c>
      <c r="C115">
        <f>SUMIFS(原始!$C:$C,原始!$A:$A,neutral!$A$112,原始!$B:$B,neutral!$A115,原始!$F:$F,neutral!$A$1,原始!$I:$I,neutral!C$2)</f>
        <v>0</v>
      </c>
      <c r="D115">
        <f>SUMIFS(原始!$C:$C,原始!$A:$A,neutral!$A$112,原始!$B:$B,neutral!$A115,原始!$F:$F,neutral!$A$1,原始!$I:$I,neutral!D$2)</f>
        <v>15</v>
      </c>
      <c r="E115">
        <f>SUMIFS(原始!$C:$C,原始!$A:$A,neutral!$A$112,原始!$B:$B,neutral!$A115,原始!$F:$F,neutral!$A$1,原始!$I:$I,neutral!E$2)</f>
        <v>0</v>
      </c>
      <c r="F115">
        <f>SUMIFS(原始!$C:$C,原始!$A:$A,neutral!$A$112,原始!$B:$B,neutral!$A115,原始!$F:$F,neutral!$A$1,原始!$I:$I,neutral!F$2)</f>
        <v>0</v>
      </c>
    </row>
    <row r="116" spans="1:6" x14ac:dyDescent="0.25">
      <c r="A116" s="1">
        <v>43579</v>
      </c>
      <c r="B116">
        <f>SUMIFS(原始!$C:$C,原始!$A:$A,neutral!$A$112,原始!$B:$B,neutral!$A116,原始!$F:$F,neutral!$A$1,原始!$I:$I,neutral!B$2)</f>
        <v>1</v>
      </c>
      <c r="C116">
        <f>SUMIFS(原始!$C:$C,原始!$A:$A,neutral!$A$112,原始!$B:$B,neutral!$A116,原始!$F:$F,neutral!$A$1,原始!$I:$I,neutral!C$2)</f>
        <v>1</v>
      </c>
      <c r="D116">
        <f>SUMIFS(原始!$C:$C,原始!$A:$A,neutral!$A$112,原始!$B:$B,neutral!$A116,原始!$F:$F,neutral!$A$1,原始!$I:$I,neutral!D$2)</f>
        <v>0</v>
      </c>
      <c r="E116">
        <f>SUMIFS(原始!$C:$C,原始!$A:$A,neutral!$A$112,原始!$B:$B,neutral!$A116,原始!$F:$F,neutral!$A$1,原始!$I:$I,neutral!E$2)</f>
        <v>0</v>
      </c>
      <c r="F116">
        <f>SUMIFS(原始!$C:$C,原始!$A:$A,neutral!$A$112,原始!$B:$B,neutral!$A116,原始!$F:$F,neutral!$A$1,原始!$I:$I,neutral!F$2)</f>
        <v>0</v>
      </c>
    </row>
    <row r="117" spans="1:6" x14ac:dyDescent="0.25">
      <c r="A117" s="1">
        <v>43600</v>
      </c>
      <c r="B117">
        <f>SUMIFS(原始!$C:$C,原始!$A:$A,neutral!$A$112,原始!$B:$B,neutral!$A117,原始!$F:$F,neutral!$A$1,原始!$I:$I,neutral!B$2)</f>
        <v>0</v>
      </c>
      <c r="C117">
        <f>SUMIFS(原始!$C:$C,原始!$A:$A,neutral!$A$112,原始!$B:$B,neutral!$A117,原始!$F:$F,neutral!$A$1,原始!$I:$I,neutral!C$2)</f>
        <v>14</v>
      </c>
      <c r="D117">
        <f>SUMIFS(原始!$C:$C,原始!$A:$A,neutral!$A$112,原始!$B:$B,neutral!$A117,原始!$F:$F,neutral!$A$1,原始!$I:$I,neutral!D$2)</f>
        <v>0</v>
      </c>
      <c r="E117">
        <f>SUMIFS(原始!$C:$C,原始!$A:$A,neutral!$A$112,原始!$B:$B,neutral!$A117,原始!$F:$F,neutral!$A$1,原始!$I:$I,neutral!E$2)</f>
        <v>0</v>
      </c>
      <c r="F117">
        <f>SUMIFS(原始!$C:$C,原始!$A:$A,neutral!$A$112,原始!$B:$B,neutral!$A117,原始!$F:$F,neutral!$A$1,原始!$I:$I,neutral!F$2)</f>
        <v>1</v>
      </c>
    </row>
    <row r="118" spans="1:6" x14ac:dyDescent="0.25">
      <c r="A118" s="1">
        <v>43616</v>
      </c>
      <c r="B118">
        <f>SUMIFS(原始!$C:$C,原始!$A:$A,neutral!$A$112,原始!$B:$B,neutral!$A118,原始!$F:$F,neutral!$A$1,原始!$I:$I,neutral!B$2)</f>
        <v>0</v>
      </c>
      <c r="C118">
        <f>SUMIFS(原始!$C:$C,原始!$A:$A,neutral!$A$112,原始!$B:$B,neutral!$A118,原始!$F:$F,neutral!$A$1,原始!$I:$I,neutral!C$2)</f>
        <v>2</v>
      </c>
      <c r="D118">
        <f>SUMIFS(原始!$C:$C,原始!$A:$A,neutral!$A$112,原始!$B:$B,neutral!$A118,原始!$F:$F,neutral!$A$1,原始!$I:$I,neutral!D$2)</f>
        <v>0</v>
      </c>
      <c r="E118">
        <f>SUMIFS(原始!$C:$C,原始!$A:$A,neutral!$A$112,原始!$B:$B,neutral!$A118,原始!$F:$F,neutral!$A$1,原始!$I:$I,neutral!E$2)</f>
        <v>0</v>
      </c>
      <c r="F118">
        <f>SUMIFS(原始!$C:$C,原始!$A:$A,neutral!$A$112,原始!$B:$B,neutral!$A118,原始!$F:$F,neutral!$A$1,原始!$I:$I,neutral!F$2)</f>
        <v>4</v>
      </c>
    </row>
    <row r="119" spans="1:6" x14ac:dyDescent="0.25">
      <c r="A119" s="1">
        <v>43633</v>
      </c>
      <c r="B119">
        <f>SUMIFS(原始!$C:$C,原始!$A:$A,neutral!$A$112,原始!$B:$B,neutral!$A119,原始!$F:$F,neutral!$A$1,原始!$I:$I,neutral!B$2)</f>
        <v>450</v>
      </c>
      <c r="C119">
        <f>SUMIFS(原始!$C:$C,原始!$A:$A,neutral!$A$112,原始!$B:$B,neutral!$A119,原始!$F:$F,neutral!$A$1,原始!$I:$I,neutral!C$2)</f>
        <v>4</v>
      </c>
      <c r="D119">
        <f>SUMIFS(原始!$C:$C,原始!$A:$A,neutral!$A$112,原始!$B:$B,neutral!$A119,原始!$F:$F,neutral!$A$1,原始!$I:$I,neutral!D$2)</f>
        <v>0</v>
      </c>
      <c r="E119">
        <f>SUMIFS(原始!$C:$C,原始!$A:$A,neutral!$A$112,原始!$B:$B,neutral!$A119,原始!$F:$F,neutral!$A$1,原始!$I:$I,neutral!E$2)</f>
        <v>1</v>
      </c>
      <c r="F119">
        <f>SUMIFS(原始!$C:$C,原始!$A:$A,neutral!$A$112,原始!$B:$B,neutral!$A119,原始!$F:$F,neutral!$A$1,原始!$I:$I,neutral!F$2)</f>
        <v>2</v>
      </c>
    </row>
    <row r="120" spans="1:6" x14ac:dyDescent="0.25">
      <c r="A120" s="1">
        <v>43642</v>
      </c>
      <c r="B120">
        <f>SUMIFS(原始!$C:$C,原始!$A:$A,neutral!$A$112,原始!$B:$B,neutral!$A120,原始!$F:$F,neutral!$A$1,原始!$I:$I,neutral!B$2)</f>
        <v>0</v>
      </c>
      <c r="C120">
        <f>SUMIFS(原始!$C:$C,原始!$A:$A,neutral!$A$112,原始!$B:$B,neutral!$A120,原始!$F:$F,neutral!$A$1,原始!$I:$I,neutral!C$2)</f>
        <v>0</v>
      </c>
      <c r="D120">
        <f>SUMIFS(原始!$C:$C,原始!$A:$A,neutral!$A$112,原始!$B:$B,neutral!$A120,原始!$F:$F,neutral!$A$1,原始!$I:$I,neutral!D$2)</f>
        <v>0</v>
      </c>
      <c r="E120">
        <f>SUMIFS(原始!$C:$C,原始!$A:$A,neutral!$A$112,原始!$B:$B,neutral!$A120,原始!$F:$F,neutral!$A$1,原始!$I:$I,neutral!E$2)</f>
        <v>0</v>
      </c>
      <c r="F120">
        <f>SUMIFS(原始!$C:$C,原始!$A:$A,neutral!$A$112,原始!$B:$B,neutral!$A120,原始!$F:$F,neutral!$A$1,原始!$I:$I,neutral!F$2)</f>
        <v>2</v>
      </c>
    </row>
    <row r="122" spans="1:6" x14ac:dyDescent="0.25">
      <c r="A122" t="s">
        <v>461</v>
      </c>
      <c r="B122" t="s">
        <v>155</v>
      </c>
      <c r="C122" t="s">
        <v>153</v>
      </c>
      <c r="D122" t="s">
        <v>486</v>
      </c>
      <c r="E122" t="s">
        <v>165</v>
      </c>
      <c r="F122" t="s">
        <v>203</v>
      </c>
    </row>
    <row r="123" spans="1:6" x14ac:dyDescent="0.25">
      <c r="A123" s="1">
        <v>43537</v>
      </c>
      <c r="B123">
        <f>SUMIFS(原始!$C:$C,原始!$A:$A,neutral!$A$122,原始!$B:$B,neutral!$A123,原始!$F:$F,neutral!$A$1,原始!$I:$I,neutral!B$2)</f>
        <v>13</v>
      </c>
      <c r="C123">
        <f>SUMIFS(原始!$C:$C,原始!$A:$A,neutral!$A$122,原始!$B:$B,neutral!$A123,原始!$F:$F,neutral!$A$1,原始!$I:$I,neutral!C$2)</f>
        <v>2</v>
      </c>
      <c r="D123">
        <f>SUMIFS(原始!$C:$C,原始!$A:$A,neutral!$A$122,原始!$B:$B,neutral!$A123,原始!$F:$F,neutral!$A$1,原始!$I:$I,neutral!D$2)</f>
        <v>0</v>
      </c>
      <c r="E123">
        <f>SUMIFS(原始!$C:$C,原始!$A:$A,neutral!$A$122,原始!$B:$B,neutral!$A123,原始!$F:$F,neutral!$A$1,原始!$I:$I,neutral!E$2)</f>
        <v>0</v>
      </c>
      <c r="F123">
        <f>SUMIFS(原始!$C:$C,原始!$A:$A,neutral!$A$122,原始!$B:$B,neutral!$A123,原始!$F:$F,neutral!$A$1,原始!$I:$I,neutral!F$2)</f>
        <v>0</v>
      </c>
    </row>
    <row r="124" spans="1:6" x14ac:dyDescent="0.25">
      <c r="A124" s="1">
        <v>43551</v>
      </c>
      <c r="B124">
        <f>SUMIFS(原始!$C:$C,原始!$A:$A,neutral!$A$122,原始!$B:$B,neutral!$A124,原始!$F:$F,neutral!$A$1,原始!$I:$I,neutral!B$2)</f>
        <v>76</v>
      </c>
      <c r="C124">
        <f>SUMIFS(原始!$C:$C,原始!$A:$A,neutral!$A$122,原始!$B:$B,neutral!$A124,原始!$F:$F,neutral!$A$1,原始!$I:$I,neutral!C$2)</f>
        <v>6</v>
      </c>
      <c r="D124">
        <f>SUMIFS(原始!$C:$C,原始!$A:$A,neutral!$A$122,原始!$B:$B,neutral!$A124,原始!$F:$F,neutral!$A$1,原始!$I:$I,neutral!D$2)</f>
        <v>0</v>
      </c>
      <c r="E124">
        <f>SUMIFS(原始!$C:$C,原始!$A:$A,neutral!$A$122,原始!$B:$B,neutral!$A124,原始!$F:$F,neutral!$A$1,原始!$I:$I,neutral!E$2)</f>
        <v>0</v>
      </c>
      <c r="F124">
        <f>SUMIFS(原始!$C:$C,原始!$A:$A,neutral!$A$122,原始!$B:$B,neutral!$A124,原始!$F:$F,neutral!$A$1,原始!$I:$I,neutral!F$2)</f>
        <v>0</v>
      </c>
    </row>
    <row r="125" spans="1:6" x14ac:dyDescent="0.25">
      <c r="A125" s="1">
        <v>43565</v>
      </c>
      <c r="B125">
        <f>SUMIFS(原始!$C:$C,原始!$A:$A,neutral!$A$122,原始!$B:$B,neutral!$A125,原始!$F:$F,neutral!$A$1,原始!$I:$I,neutral!B$2)</f>
        <v>237</v>
      </c>
      <c r="C125">
        <f>SUMIFS(原始!$C:$C,原始!$A:$A,neutral!$A$122,原始!$B:$B,neutral!$A125,原始!$F:$F,neutral!$A$1,原始!$I:$I,neutral!C$2)</f>
        <v>13</v>
      </c>
      <c r="D125">
        <f>SUMIFS(原始!$C:$C,原始!$A:$A,neutral!$A$122,原始!$B:$B,neutral!$A125,原始!$F:$F,neutral!$A$1,原始!$I:$I,neutral!D$2)</f>
        <v>0</v>
      </c>
      <c r="E125">
        <f>SUMIFS(原始!$C:$C,原始!$A:$A,neutral!$A$122,原始!$B:$B,neutral!$A125,原始!$F:$F,neutral!$A$1,原始!$I:$I,neutral!E$2)</f>
        <v>0</v>
      </c>
      <c r="F125">
        <f>SUMIFS(原始!$C:$C,原始!$A:$A,neutral!$A$122,原始!$B:$B,neutral!$A125,原始!$F:$F,neutral!$A$1,原始!$I:$I,neutral!F$2)</f>
        <v>0</v>
      </c>
    </row>
    <row r="126" spans="1:6" x14ac:dyDescent="0.25">
      <c r="A126" s="1">
        <v>43579</v>
      </c>
      <c r="B126">
        <f>SUMIFS(原始!$C:$C,原始!$A:$A,neutral!$A$122,原始!$B:$B,neutral!$A126,原始!$F:$F,neutral!$A$1,原始!$I:$I,neutral!B$2)</f>
        <v>72</v>
      </c>
      <c r="C126">
        <f>SUMIFS(原始!$C:$C,原始!$A:$A,neutral!$A$122,原始!$B:$B,neutral!$A126,原始!$F:$F,neutral!$A$1,原始!$I:$I,neutral!C$2)</f>
        <v>15</v>
      </c>
      <c r="D126">
        <f>SUMIFS(原始!$C:$C,原始!$A:$A,neutral!$A$122,原始!$B:$B,neutral!$A126,原始!$F:$F,neutral!$A$1,原始!$I:$I,neutral!D$2)</f>
        <v>0</v>
      </c>
      <c r="E126">
        <f>SUMIFS(原始!$C:$C,原始!$A:$A,neutral!$A$122,原始!$B:$B,neutral!$A126,原始!$F:$F,neutral!$A$1,原始!$I:$I,neutral!E$2)</f>
        <v>0</v>
      </c>
      <c r="F126">
        <f>SUMIFS(原始!$C:$C,原始!$A:$A,neutral!$A$122,原始!$B:$B,neutral!$A126,原始!$F:$F,neutral!$A$1,原始!$I:$I,neutral!F$2)</f>
        <v>0</v>
      </c>
    </row>
    <row r="127" spans="1:6" x14ac:dyDescent="0.25">
      <c r="A127" s="1">
        <v>43600</v>
      </c>
      <c r="B127">
        <f>SUMIFS(原始!$C:$C,原始!$A:$A,neutral!$A$122,原始!$B:$B,neutral!$A127,原始!$F:$F,neutral!$A$1,原始!$I:$I,neutral!B$2)</f>
        <v>18</v>
      </c>
      <c r="C127">
        <f>SUMIFS(原始!$C:$C,原始!$A:$A,neutral!$A$122,原始!$B:$B,neutral!$A127,原始!$F:$F,neutral!$A$1,原始!$I:$I,neutral!C$2)</f>
        <v>8</v>
      </c>
      <c r="D127">
        <f>SUMIFS(原始!$C:$C,原始!$A:$A,neutral!$A$122,原始!$B:$B,neutral!$A127,原始!$F:$F,neutral!$A$1,原始!$I:$I,neutral!D$2)</f>
        <v>0</v>
      </c>
      <c r="E127">
        <f>SUMIFS(原始!$C:$C,原始!$A:$A,neutral!$A$122,原始!$B:$B,neutral!$A127,原始!$F:$F,neutral!$A$1,原始!$I:$I,neutral!E$2)</f>
        <v>2</v>
      </c>
      <c r="F127">
        <f>SUMIFS(原始!$C:$C,原始!$A:$A,neutral!$A$122,原始!$B:$B,neutral!$A127,原始!$F:$F,neutral!$A$1,原始!$I:$I,neutral!F$2)</f>
        <v>0</v>
      </c>
    </row>
    <row r="128" spans="1:6" x14ac:dyDescent="0.25">
      <c r="A128" s="1">
        <v>43616</v>
      </c>
      <c r="B128">
        <f>SUMIFS(原始!$C:$C,原始!$A:$A,neutral!$A$122,原始!$B:$B,neutral!$A128,原始!$F:$F,neutral!$A$1,原始!$I:$I,neutral!B$2)</f>
        <v>22</v>
      </c>
      <c r="C128">
        <f>SUMIFS(原始!$C:$C,原始!$A:$A,neutral!$A$122,原始!$B:$B,neutral!$A128,原始!$F:$F,neutral!$A$1,原始!$I:$I,neutral!C$2)</f>
        <v>0</v>
      </c>
      <c r="D128">
        <f>SUMIFS(原始!$C:$C,原始!$A:$A,neutral!$A$122,原始!$B:$B,neutral!$A128,原始!$F:$F,neutral!$A$1,原始!$I:$I,neutral!D$2)</f>
        <v>0</v>
      </c>
      <c r="E128">
        <f>SUMIFS(原始!$C:$C,原始!$A:$A,neutral!$A$122,原始!$B:$B,neutral!$A128,原始!$F:$F,neutral!$A$1,原始!$I:$I,neutral!E$2)</f>
        <v>0</v>
      </c>
      <c r="F128">
        <f>SUMIFS(原始!$C:$C,原始!$A:$A,neutral!$A$122,原始!$B:$B,neutral!$A128,原始!$F:$F,neutral!$A$1,原始!$I:$I,neutral!F$2)</f>
        <v>4</v>
      </c>
    </row>
    <row r="129" spans="1:6" x14ac:dyDescent="0.25">
      <c r="A129" s="1">
        <v>43633</v>
      </c>
      <c r="B129">
        <f>SUMIFS(原始!$C:$C,原始!$A:$A,neutral!$A$122,原始!$B:$B,neutral!$A129,原始!$F:$F,neutral!$A$1,原始!$I:$I,neutral!B$2)</f>
        <v>22</v>
      </c>
      <c r="C129">
        <f>SUMIFS(原始!$C:$C,原始!$A:$A,neutral!$A$122,原始!$B:$B,neutral!$A129,原始!$F:$F,neutral!$A$1,原始!$I:$I,neutral!C$2)</f>
        <v>0</v>
      </c>
      <c r="D129">
        <f>SUMIFS(原始!$C:$C,原始!$A:$A,neutral!$A$122,原始!$B:$B,neutral!$A129,原始!$F:$F,neutral!$A$1,原始!$I:$I,neutral!D$2)</f>
        <v>0</v>
      </c>
      <c r="E129">
        <f>SUMIFS(原始!$C:$C,原始!$A:$A,neutral!$A$122,原始!$B:$B,neutral!$A129,原始!$F:$F,neutral!$A$1,原始!$I:$I,neutral!E$2)</f>
        <v>2</v>
      </c>
      <c r="F129">
        <f>SUMIFS(原始!$C:$C,原始!$A:$A,neutral!$A$122,原始!$B:$B,neutral!$A129,原始!$F:$F,neutral!$A$1,原始!$I:$I,neutral!F$2)</f>
        <v>3</v>
      </c>
    </row>
    <row r="130" spans="1:6" x14ac:dyDescent="0.25">
      <c r="A130" s="1">
        <v>43642</v>
      </c>
      <c r="B130">
        <f>SUMIFS(原始!$C:$C,原始!$A:$A,neutral!$A$122,原始!$B:$B,neutral!$A130,原始!$F:$F,neutral!$A$1,原始!$I:$I,neutral!B$2)</f>
        <v>0</v>
      </c>
      <c r="C130">
        <f>SUMIFS(原始!$C:$C,原始!$A:$A,neutral!$A$122,原始!$B:$B,neutral!$A130,原始!$F:$F,neutral!$A$1,原始!$I:$I,neutral!C$2)</f>
        <v>0</v>
      </c>
      <c r="D130">
        <f>SUMIFS(原始!$C:$C,原始!$A:$A,neutral!$A$122,原始!$B:$B,neutral!$A130,原始!$F:$F,neutral!$A$1,原始!$I:$I,neutral!D$2)</f>
        <v>0</v>
      </c>
      <c r="E130">
        <f>SUMIFS(原始!$C:$C,原始!$A:$A,neutral!$A$122,原始!$B:$B,neutral!$A130,原始!$F:$F,neutral!$A$1,原始!$I:$I,neutral!E$2)</f>
        <v>0</v>
      </c>
      <c r="F130">
        <f>SUMIFS(原始!$C:$C,原始!$A:$A,neutral!$A$122,原始!$B:$B,neutral!$A130,原始!$F:$F,neutral!$A$1,原始!$I:$I,neutral!F$2)</f>
        <v>0</v>
      </c>
    </row>
    <row r="132" spans="1:6" x14ac:dyDescent="0.25">
      <c r="A132" t="s">
        <v>462</v>
      </c>
      <c r="B132" t="s">
        <v>155</v>
      </c>
      <c r="C132" t="s">
        <v>153</v>
      </c>
      <c r="D132" t="s">
        <v>482</v>
      </c>
      <c r="E132" t="s">
        <v>165</v>
      </c>
      <c r="F132" t="s">
        <v>203</v>
      </c>
    </row>
    <row r="133" spans="1:6" x14ac:dyDescent="0.25">
      <c r="A133" s="1">
        <v>43537</v>
      </c>
      <c r="B133">
        <f>SUMIFS(原始!$C:$C,原始!$A:$A,neutral!$A$132,原始!$B:$B,neutral!$A133,原始!$F:$F,neutral!$A$1,原始!$I:$I,neutral!B$2)</f>
        <v>6</v>
      </c>
      <c r="C133">
        <f>SUMIFS(原始!$C:$C,原始!$A:$A,neutral!$A$132,原始!$B:$B,neutral!$A133,原始!$F:$F,neutral!$A$1,原始!$I:$I,neutral!C$2)</f>
        <v>6</v>
      </c>
      <c r="D133">
        <f>SUMIFS(原始!$C:$C,原始!$A:$A,neutral!$A$132,原始!$B:$B,neutral!$A133,原始!$F:$F,neutral!$A$1,原始!$I:$I,neutral!D$2)</f>
        <v>0</v>
      </c>
      <c r="E133">
        <f>SUMIFS(原始!$C:$C,原始!$A:$A,neutral!$A$132,原始!$B:$B,neutral!$A133,原始!$F:$F,neutral!$A$1,原始!$I:$I,neutral!E$2)</f>
        <v>0</v>
      </c>
      <c r="F133">
        <f>SUMIFS(原始!$C:$C,原始!$A:$A,neutral!$A$132,原始!$B:$B,neutral!$A133,原始!$F:$F,neutral!$A$1,原始!$I:$I,neutral!F$2)</f>
        <v>0</v>
      </c>
    </row>
    <row r="134" spans="1:6" x14ac:dyDescent="0.25">
      <c r="A134" s="1">
        <v>43551</v>
      </c>
      <c r="B134">
        <f>SUMIFS(原始!$C:$C,原始!$A:$A,neutral!$A$132,原始!$B:$B,neutral!$A134,原始!$F:$F,neutral!$A$1,原始!$I:$I,neutral!B$2)</f>
        <v>46</v>
      </c>
      <c r="C134">
        <f>SUMIFS(原始!$C:$C,原始!$A:$A,neutral!$A$132,原始!$B:$B,neutral!$A134,原始!$F:$F,neutral!$A$1,原始!$I:$I,neutral!C$2)</f>
        <v>1</v>
      </c>
      <c r="D134">
        <f>SUMIFS(原始!$C:$C,原始!$A:$A,neutral!$A$132,原始!$B:$B,neutral!$A134,原始!$F:$F,neutral!$A$1,原始!$I:$I,neutral!D$2)</f>
        <v>0</v>
      </c>
      <c r="E134">
        <f>SUMIFS(原始!$C:$C,原始!$A:$A,neutral!$A$132,原始!$B:$B,neutral!$A134,原始!$F:$F,neutral!$A$1,原始!$I:$I,neutral!E$2)</f>
        <v>0</v>
      </c>
      <c r="F134">
        <f>SUMIFS(原始!$C:$C,原始!$A:$A,neutral!$A$132,原始!$B:$B,neutral!$A134,原始!$F:$F,neutral!$A$1,原始!$I:$I,neutral!F$2)</f>
        <v>0</v>
      </c>
    </row>
    <row r="135" spans="1:6" x14ac:dyDescent="0.25">
      <c r="A135" s="1">
        <v>43565</v>
      </c>
      <c r="B135">
        <f>SUMIFS(原始!$C:$C,原始!$A:$A,neutral!$A$132,原始!$B:$B,neutral!$A135,原始!$F:$F,neutral!$A$1,原始!$I:$I,neutral!B$2)</f>
        <v>10</v>
      </c>
      <c r="C135">
        <f>SUMIFS(原始!$C:$C,原始!$A:$A,neutral!$A$132,原始!$B:$B,neutral!$A135,原始!$F:$F,neutral!$A$1,原始!$I:$I,neutral!C$2)</f>
        <v>55</v>
      </c>
      <c r="D135">
        <f>SUMIFS(原始!$C:$C,原始!$A:$A,neutral!$A$132,原始!$B:$B,neutral!$A135,原始!$F:$F,neutral!$A$1,原始!$I:$I,neutral!D$2)</f>
        <v>0</v>
      </c>
      <c r="E135">
        <f>SUMIFS(原始!$C:$C,原始!$A:$A,neutral!$A$132,原始!$B:$B,neutral!$A135,原始!$F:$F,neutral!$A$1,原始!$I:$I,neutral!E$2)</f>
        <v>0</v>
      </c>
      <c r="F135">
        <f>SUMIFS(原始!$C:$C,原始!$A:$A,neutral!$A$132,原始!$B:$B,neutral!$A135,原始!$F:$F,neutral!$A$1,原始!$I:$I,neutral!F$2)</f>
        <v>0</v>
      </c>
    </row>
    <row r="136" spans="1:6" x14ac:dyDescent="0.25">
      <c r="A136" s="1">
        <v>43579</v>
      </c>
      <c r="B136">
        <f>SUMIFS(原始!$C:$C,原始!$A:$A,neutral!$A$132,原始!$B:$B,neutral!$A136,原始!$F:$F,neutral!$A$1,原始!$I:$I,neutral!B$2)</f>
        <v>3</v>
      </c>
      <c r="C136">
        <f>SUMIFS(原始!$C:$C,原始!$A:$A,neutral!$A$132,原始!$B:$B,neutral!$A136,原始!$F:$F,neutral!$A$1,原始!$I:$I,neutral!C$2)</f>
        <v>0</v>
      </c>
      <c r="D136">
        <f>SUMIFS(原始!$C:$C,原始!$A:$A,neutral!$A$132,原始!$B:$B,neutral!$A136,原始!$F:$F,neutral!$A$1,原始!$I:$I,neutral!D$2)</f>
        <v>0</v>
      </c>
      <c r="E136">
        <f>SUMIFS(原始!$C:$C,原始!$A:$A,neutral!$A$132,原始!$B:$B,neutral!$A136,原始!$F:$F,neutral!$A$1,原始!$I:$I,neutral!E$2)</f>
        <v>0</v>
      </c>
      <c r="F136">
        <f>SUMIFS(原始!$C:$C,原始!$A:$A,neutral!$A$132,原始!$B:$B,neutral!$A136,原始!$F:$F,neutral!$A$1,原始!$I:$I,neutral!F$2)</f>
        <v>1</v>
      </c>
    </row>
    <row r="137" spans="1:6" x14ac:dyDescent="0.25">
      <c r="A137" s="1">
        <v>43600</v>
      </c>
      <c r="B137">
        <f>SUMIFS(原始!$C:$C,原始!$A:$A,neutral!$A$132,原始!$B:$B,neutral!$A137,原始!$F:$F,neutral!$A$1,原始!$I:$I,neutral!B$2)</f>
        <v>39</v>
      </c>
      <c r="C137">
        <f>SUMIFS(原始!$C:$C,原始!$A:$A,neutral!$A$132,原始!$B:$B,neutral!$A137,原始!$F:$F,neutral!$A$1,原始!$I:$I,neutral!C$2)</f>
        <v>7</v>
      </c>
      <c r="D137">
        <f>SUMIFS(原始!$C:$C,原始!$A:$A,neutral!$A$132,原始!$B:$B,neutral!$A137,原始!$F:$F,neutral!$A$1,原始!$I:$I,neutral!D$2)</f>
        <v>0</v>
      </c>
      <c r="E137">
        <f>SUMIFS(原始!$C:$C,原始!$A:$A,neutral!$A$132,原始!$B:$B,neutral!$A137,原始!$F:$F,neutral!$A$1,原始!$I:$I,neutral!E$2)</f>
        <v>0</v>
      </c>
      <c r="F137">
        <f>SUMIFS(原始!$C:$C,原始!$A:$A,neutral!$A$132,原始!$B:$B,neutral!$A137,原始!$F:$F,neutral!$A$1,原始!$I:$I,neutral!F$2)</f>
        <v>2</v>
      </c>
    </row>
    <row r="138" spans="1:6" x14ac:dyDescent="0.25">
      <c r="A138" s="1">
        <v>43616</v>
      </c>
      <c r="B138">
        <f>SUMIFS(原始!$C:$C,原始!$A:$A,neutral!$A$132,原始!$B:$B,neutral!$A138,原始!$F:$F,neutral!$A$1,原始!$I:$I,neutral!B$2)</f>
        <v>14</v>
      </c>
      <c r="C138">
        <f>SUMIFS(原始!$C:$C,原始!$A:$A,neutral!$A$132,原始!$B:$B,neutral!$A138,原始!$F:$F,neutral!$A$1,原始!$I:$I,neutral!C$2)</f>
        <v>8</v>
      </c>
      <c r="D138">
        <f>SUMIFS(原始!$C:$C,原始!$A:$A,neutral!$A$132,原始!$B:$B,neutral!$A138,原始!$F:$F,neutral!$A$1,原始!$I:$I,neutral!D$2)</f>
        <v>0</v>
      </c>
      <c r="E138">
        <f>SUMIFS(原始!$C:$C,原始!$A:$A,neutral!$A$132,原始!$B:$B,neutral!$A138,原始!$F:$F,neutral!$A$1,原始!$I:$I,neutral!E$2)</f>
        <v>1</v>
      </c>
      <c r="F138">
        <f>SUMIFS(原始!$C:$C,原始!$A:$A,neutral!$A$132,原始!$B:$B,neutral!$A138,原始!$F:$F,neutral!$A$1,原始!$I:$I,neutral!F$2)</f>
        <v>2</v>
      </c>
    </row>
    <row r="139" spans="1:6" x14ac:dyDescent="0.25">
      <c r="A139" s="1">
        <v>43633</v>
      </c>
      <c r="B139">
        <f>SUMIFS(原始!$C:$C,原始!$A:$A,neutral!$A$132,原始!$B:$B,neutral!$A139,原始!$F:$F,neutral!$A$1,原始!$I:$I,neutral!B$2)</f>
        <v>10</v>
      </c>
      <c r="C139">
        <f>SUMIFS(原始!$C:$C,原始!$A:$A,neutral!$A$132,原始!$B:$B,neutral!$A139,原始!$F:$F,neutral!$A$1,原始!$I:$I,neutral!C$2)</f>
        <v>8</v>
      </c>
      <c r="D139">
        <f>SUMIFS(原始!$C:$C,原始!$A:$A,neutral!$A$132,原始!$B:$B,neutral!$A139,原始!$F:$F,neutral!$A$1,原始!$I:$I,neutral!D$2)</f>
        <v>0</v>
      </c>
      <c r="E139">
        <f>SUMIFS(原始!$C:$C,原始!$A:$A,neutral!$A$132,原始!$B:$B,neutral!$A139,原始!$F:$F,neutral!$A$1,原始!$I:$I,neutral!E$2)</f>
        <v>11</v>
      </c>
      <c r="F139">
        <f>SUMIFS(原始!$C:$C,原始!$A:$A,neutral!$A$132,原始!$B:$B,neutral!$A139,原始!$F:$F,neutral!$A$1,原始!$I:$I,neutral!F$2)</f>
        <v>1</v>
      </c>
    </row>
    <row r="140" spans="1:6" x14ac:dyDescent="0.25">
      <c r="A140" s="1">
        <v>43642</v>
      </c>
      <c r="B140">
        <f>SUMIFS(原始!$C:$C,原始!$A:$A,neutral!$A$132,原始!$B:$B,neutral!$A140,原始!$F:$F,neutral!$A$1,原始!$I:$I,neutral!B$2)</f>
        <v>0</v>
      </c>
      <c r="C140">
        <f>SUMIFS(原始!$C:$C,原始!$A:$A,neutral!$A$132,原始!$B:$B,neutral!$A140,原始!$F:$F,neutral!$A$1,原始!$I:$I,neutral!C$2)</f>
        <v>1</v>
      </c>
      <c r="D140">
        <f>SUMIFS(原始!$C:$C,原始!$A:$A,neutral!$A$132,原始!$B:$B,neutral!$A140,原始!$F:$F,neutral!$A$1,原始!$I:$I,neutral!D$2)</f>
        <v>0</v>
      </c>
      <c r="E140">
        <f>SUMIFS(原始!$C:$C,原始!$A:$A,neutral!$A$132,原始!$B:$B,neutral!$A140,原始!$F:$F,neutral!$A$1,原始!$I:$I,neutral!E$2)</f>
        <v>0</v>
      </c>
      <c r="F140">
        <f>SUMIFS(原始!$C:$C,原始!$A:$A,neutral!$A$132,原始!$B:$B,neutral!$A140,原始!$F:$F,neutral!$A$1,原始!$I:$I,neutral!F$2)</f>
        <v>0</v>
      </c>
    </row>
    <row r="142" spans="1:6" x14ac:dyDescent="0.25">
      <c r="A142" t="s">
        <v>463</v>
      </c>
      <c r="B142" t="s">
        <v>155</v>
      </c>
      <c r="C142" t="s">
        <v>153</v>
      </c>
      <c r="D142" t="s">
        <v>487</v>
      </c>
      <c r="E142" t="s">
        <v>165</v>
      </c>
      <c r="F142" t="s">
        <v>203</v>
      </c>
    </row>
    <row r="143" spans="1:6" x14ac:dyDescent="0.25">
      <c r="A143" s="1">
        <v>43510</v>
      </c>
      <c r="B143">
        <f>SUMIFS(原始!$C:$C,原始!$A:$A,neutral!$A$142,原始!$B:$B,neutral!$A143,原始!$F:$F,neutral!$A$1,原始!$I:$I,neutral!B$2)</f>
        <v>0</v>
      </c>
      <c r="C143">
        <f>SUMIFS(原始!$C:$C,原始!$A:$A,neutral!$A$142,原始!$B:$B,neutral!$A143,原始!$F:$F,neutral!$A$1,原始!$I:$I,neutral!C$2)</f>
        <v>0</v>
      </c>
      <c r="D143">
        <f>SUMIFS(原始!$C:$C,原始!$A:$A,neutral!$A$142,原始!$B:$B,neutral!$A143,原始!$F:$F,neutral!$A$1,原始!$I:$I,neutral!D$2)</f>
        <v>0</v>
      </c>
      <c r="E143">
        <f>SUMIFS(原始!$C:$C,原始!$A:$A,neutral!$A$142,原始!$B:$B,neutral!$A143,原始!$F:$F,neutral!$A$1,原始!$I:$I,neutral!E$2)</f>
        <v>0</v>
      </c>
      <c r="F143">
        <f>SUMIFS(原始!$C:$C,原始!$A:$A,neutral!$A$142,原始!$B:$B,neutral!$A143,原始!$F:$F,neutral!$A$1,原始!$I:$I,neutral!F$2)</f>
        <v>0</v>
      </c>
    </row>
    <row r="144" spans="1:6" x14ac:dyDescent="0.25">
      <c r="A144" s="1">
        <v>43523</v>
      </c>
      <c r="B144">
        <f>SUMIFS(原始!$C:$C,原始!$A:$A,neutral!$A$142,原始!$B:$B,neutral!$A144,原始!$F:$F,neutral!$A$1,原始!$I:$I,neutral!B$2)</f>
        <v>4</v>
      </c>
      <c r="C144">
        <f>SUMIFS(原始!$C:$C,原始!$A:$A,neutral!$A$142,原始!$B:$B,neutral!$A144,原始!$F:$F,neutral!$A$1,原始!$I:$I,neutral!C$2)</f>
        <v>0</v>
      </c>
      <c r="D144">
        <f>SUMIFS(原始!$C:$C,原始!$A:$A,neutral!$A$142,原始!$B:$B,neutral!$A144,原始!$F:$F,neutral!$A$1,原始!$I:$I,neutral!D$2)</f>
        <v>0</v>
      </c>
      <c r="E144">
        <f>SUMIFS(原始!$C:$C,原始!$A:$A,neutral!$A$142,原始!$B:$B,neutral!$A144,原始!$F:$F,neutral!$A$1,原始!$I:$I,neutral!E$2)</f>
        <v>0</v>
      </c>
      <c r="F144">
        <f>SUMIFS(原始!$C:$C,原始!$A:$A,neutral!$A$142,原始!$B:$B,neutral!$A144,原始!$F:$F,neutral!$A$1,原始!$I:$I,neutral!F$2)</f>
        <v>0</v>
      </c>
    </row>
    <row r="145" spans="1:6" x14ac:dyDescent="0.25">
      <c r="A145" s="1">
        <v>43538</v>
      </c>
      <c r="B145">
        <f>SUMIFS(原始!$C:$C,原始!$A:$A,neutral!$A$142,原始!$B:$B,neutral!$A145,原始!$F:$F,neutral!$A$1,原始!$I:$I,neutral!B$2)</f>
        <v>15</v>
      </c>
      <c r="C145">
        <f>SUMIFS(原始!$C:$C,原始!$A:$A,neutral!$A$142,原始!$B:$B,neutral!$A145,原始!$F:$F,neutral!$A$1,原始!$I:$I,neutral!C$2)</f>
        <v>0</v>
      </c>
      <c r="D145">
        <f>SUMIFS(原始!$C:$C,原始!$A:$A,neutral!$A$142,原始!$B:$B,neutral!$A145,原始!$F:$F,neutral!$A$1,原始!$I:$I,neutral!D$2)</f>
        <v>15</v>
      </c>
      <c r="E145">
        <f>SUMIFS(原始!$C:$C,原始!$A:$A,neutral!$A$142,原始!$B:$B,neutral!$A145,原始!$F:$F,neutral!$A$1,原始!$I:$I,neutral!E$2)</f>
        <v>0</v>
      </c>
      <c r="F145">
        <f>SUMIFS(原始!$C:$C,原始!$A:$A,neutral!$A$142,原始!$B:$B,neutral!$A145,原始!$F:$F,neutral!$A$1,原始!$I:$I,neutral!F$2)</f>
        <v>0</v>
      </c>
    </row>
    <row r="146" spans="1:6" x14ac:dyDescent="0.25">
      <c r="A146" s="1">
        <v>43551</v>
      </c>
      <c r="B146">
        <f>SUMIFS(原始!$C:$C,原始!$A:$A,neutral!$A$142,原始!$B:$B,neutral!$A146,原始!$F:$F,neutral!$A$1,原始!$I:$I,neutral!B$2)</f>
        <v>11</v>
      </c>
      <c r="C146">
        <f>SUMIFS(原始!$C:$C,原始!$A:$A,neutral!$A$142,原始!$B:$B,neutral!$A146,原始!$F:$F,neutral!$A$1,原始!$I:$I,neutral!C$2)</f>
        <v>5</v>
      </c>
      <c r="D146">
        <f>SUMIFS(原始!$C:$C,原始!$A:$A,neutral!$A$142,原始!$B:$B,neutral!$A146,原始!$F:$F,neutral!$A$1,原始!$I:$I,neutral!D$2)</f>
        <v>2</v>
      </c>
      <c r="E146">
        <f>SUMIFS(原始!$C:$C,原始!$A:$A,neutral!$A$142,原始!$B:$B,neutral!$A146,原始!$F:$F,neutral!$A$1,原始!$I:$I,neutral!E$2)</f>
        <v>0</v>
      </c>
      <c r="F146">
        <f>SUMIFS(原始!$C:$C,原始!$A:$A,neutral!$A$142,原始!$B:$B,neutral!$A146,原始!$F:$F,neutral!$A$1,原始!$I:$I,neutral!F$2)</f>
        <v>0</v>
      </c>
    </row>
    <row r="147" spans="1:6" x14ac:dyDescent="0.25">
      <c r="A147" s="1">
        <v>43566</v>
      </c>
      <c r="B147">
        <f>SUMIFS(原始!$C:$C,原始!$A:$A,neutral!$A$142,原始!$B:$B,neutral!$A147,原始!$F:$F,neutral!$A$1,原始!$I:$I,neutral!B$2)</f>
        <v>0</v>
      </c>
      <c r="C147">
        <f>SUMIFS(原始!$C:$C,原始!$A:$A,neutral!$A$142,原始!$B:$B,neutral!$A147,原始!$F:$F,neutral!$A$1,原始!$I:$I,neutral!C$2)</f>
        <v>0</v>
      </c>
      <c r="D147">
        <f>SUMIFS(原始!$C:$C,原始!$A:$A,neutral!$A$142,原始!$B:$B,neutral!$A147,原始!$F:$F,neutral!$A$1,原始!$I:$I,neutral!D$2)</f>
        <v>1</v>
      </c>
      <c r="E147">
        <f>SUMIFS(原始!$C:$C,原始!$A:$A,neutral!$A$142,原始!$B:$B,neutral!$A147,原始!$F:$F,neutral!$A$1,原始!$I:$I,neutral!E$2)</f>
        <v>0</v>
      </c>
      <c r="F147">
        <f>SUMIFS(原始!$C:$C,原始!$A:$A,neutral!$A$142,原始!$B:$B,neutral!$A147,原始!$F:$F,neutral!$A$1,原始!$I:$I,neutral!F$2)</f>
        <v>0</v>
      </c>
    </row>
    <row r="148" spans="1:6" x14ac:dyDescent="0.25">
      <c r="A148" s="1">
        <v>43582</v>
      </c>
      <c r="B148">
        <f>SUMIFS(原始!$C:$C,原始!$A:$A,neutral!$A$142,原始!$B:$B,neutral!$A148,原始!$F:$F,neutral!$A$1,原始!$I:$I,neutral!B$2)</f>
        <v>4</v>
      </c>
      <c r="C148">
        <f>SUMIFS(原始!$C:$C,原始!$A:$A,neutral!$A$142,原始!$B:$B,neutral!$A148,原始!$F:$F,neutral!$A$1,原始!$I:$I,neutral!C$2)</f>
        <v>0</v>
      </c>
      <c r="D148">
        <f>SUMIFS(原始!$C:$C,原始!$A:$A,neutral!$A$142,原始!$B:$B,neutral!$A148,原始!$F:$F,neutral!$A$1,原始!$I:$I,neutral!D$2)</f>
        <v>0</v>
      </c>
      <c r="E148">
        <f>SUMIFS(原始!$C:$C,原始!$A:$A,neutral!$A$142,原始!$B:$B,neutral!$A148,原始!$F:$F,neutral!$A$1,原始!$I:$I,neutral!E$2)</f>
        <v>0</v>
      </c>
      <c r="F148">
        <f>SUMIFS(原始!$C:$C,原始!$A:$A,neutral!$A$142,原始!$B:$B,neutral!$A148,原始!$F:$F,neutral!$A$1,原始!$I:$I,neutral!F$2)</f>
        <v>0</v>
      </c>
    </row>
    <row r="149" spans="1:6" x14ac:dyDescent="0.25">
      <c r="A149" s="1">
        <v>43595</v>
      </c>
      <c r="B149">
        <f>SUMIFS(原始!$C:$C,原始!$A:$A,neutral!$A$142,原始!$B:$B,neutral!$A149,原始!$F:$F,neutral!$A$1,原始!$I:$I,neutral!B$2)</f>
        <v>0</v>
      </c>
      <c r="C149">
        <f>SUMIFS(原始!$C:$C,原始!$A:$A,neutral!$A$142,原始!$B:$B,neutral!$A149,原始!$F:$F,neutral!$A$1,原始!$I:$I,neutral!C$2)</f>
        <v>0</v>
      </c>
      <c r="D149">
        <f>SUMIFS(原始!$C:$C,原始!$A:$A,neutral!$A$142,原始!$B:$B,neutral!$A149,原始!$F:$F,neutral!$A$1,原始!$I:$I,neutral!D$2)</f>
        <v>0</v>
      </c>
      <c r="E149">
        <f>SUMIFS(原始!$C:$C,原始!$A:$A,neutral!$A$142,原始!$B:$B,neutral!$A149,原始!$F:$F,neutral!$A$1,原始!$I:$I,neutral!E$2)</f>
        <v>0</v>
      </c>
      <c r="F149">
        <f>SUMIFS(原始!$C:$C,原始!$A:$A,neutral!$A$142,原始!$B:$B,neutral!$A149,原始!$F:$F,neutral!$A$1,原始!$I:$I,neutral!F$2)</f>
        <v>0</v>
      </c>
    </row>
    <row r="150" spans="1:6" x14ac:dyDescent="0.25">
      <c r="A150" s="1">
        <v>43613</v>
      </c>
      <c r="B150">
        <f>SUMIFS(原始!$C:$C,原始!$A:$A,neutral!$A$142,原始!$B:$B,neutral!$A150,原始!$F:$F,neutral!$A$1,原始!$I:$I,neutral!B$2)</f>
        <v>0</v>
      </c>
      <c r="C150">
        <f>SUMIFS(原始!$C:$C,原始!$A:$A,neutral!$A$142,原始!$B:$B,neutral!$A150,原始!$F:$F,neutral!$A$1,原始!$I:$I,neutral!C$2)</f>
        <v>2</v>
      </c>
      <c r="D150">
        <f>SUMIFS(原始!$C:$C,原始!$A:$A,neutral!$A$142,原始!$B:$B,neutral!$A150,原始!$F:$F,neutral!$A$1,原始!$I:$I,neutral!D$2)</f>
        <v>0</v>
      </c>
      <c r="E150">
        <f>SUMIFS(原始!$C:$C,原始!$A:$A,neutral!$A$142,原始!$B:$B,neutral!$A150,原始!$F:$F,neutral!$A$1,原始!$I:$I,neutral!E$2)</f>
        <v>0</v>
      </c>
      <c r="F150">
        <f>SUMIFS(原始!$C:$C,原始!$A:$A,neutral!$A$142,原始!$B:$B,neutral!$A150,原始!$F:$F,neutral!$A$1,原始!$I:$I,neutral!F$2)</f>
        <v>0</v>
      </c>
    </row>
    <row r="152" spans="1:6" x14ac:dyDescent="0.25">
      <c r="A152" t="s">
        <v>366</v>
      </c>
      <c r="B152" t="s">
        <v>155</v>
      </c>
      <c r="C152" t="s">
        <v>153</v>
      </c>
      <c r="D152" t="s">
        <v>488</v>
      </c>
      <c r="E152" t="s">
        <v>165</v>
      </c>
      <c r="F152" t="s">
        <v>203</v>
      </c>
    </row>
    <row r="153" spans="1:6" x14ac:dyDescent="0.25">
      <c r="A153" s="1">
        <v>43510</v>
      </c>
      <c r="B153">
        <f>SUMIFS(原始!$C:$C,原始!$A:$A,neutral!$A$152,原始!$B:$B,neutral!$A153,原始!$F:$F,neutral!$A$1,原始!$I:$I,neutral!B$2)</f>
        <v>0</v>
      </c>
      <c r="C153">
        <f>SUMIFS(原始!$C:$C,原始!$A:$A,neutral!$A$152,原始!$B:$B,neutral!$A153,原始!$F:$F,neutral!$A$1,原始!$I:$I,neutral!C$2)</f>
        <v>0</v>
      </c>
      <c r="D153">
        <f>SUMIFS(原始!$C:$C,原始!$A:$A,neutral!$A$152,原始!$B:$B,neutral!$A153,原始!$F:$F,neutral!$A$1,原始!$I:$I,neutral!D$2)</f>
        <v>0</v>
      </c>
      <c r="E153">
        <f>SUMIFS(原始!$C:$C,原始!$A:$A,neutral!$A$152,原始!$B:$B,neutral!$A153,原始!$F:$F,neutral!$A$1,原始!$I:$I,neutral!E$2)</f>
        <v>0</v>
      </c>
      <c r="F153">
        <f>SUMIFS(原始!$C:$C,原始!$A:$A,neutral!$A$152,原始!$B:$B,neutral!$A153,原始!$F:$F,neutral!$A$1,原始!$I:$I,neutral!F$2)</f>
        <v>0</v>
      </c>
    </row>
    <row r="154" spans="1:6" x14ac:dyDescent="0.25">
      <c r="A154" s="1">
        <v>43523</v>
      </c>
      <c r="B154">
        <f>SUMIFS(原始!$C:$C,原始!$A:$A,neutral!$A$152,原始!$B:$B,neutral!$A154,原始!$F:$F,neutral!$A$1,原始!$I:$I,neutral!B$2)</f>
        <v>4</v>
      </c>
      <c r="C154">
        <f>SUMIFS(原始!$C:$C,原始!$A:$A,neutral!$A$152,原始!$B:$B,neutral!$A154,原始!$F:$F,neutral!$A$1,原始!$I:$I,neutral!C$2)</f>
        <v>1</v>
      </c>
      <c r="D154">
        <f>SUMIFS(原始!$C:$C,原始!$A:$A,neutral!$A$152,原始!$B:$B,neutral!$A154,原始!$F:$F,neutral!$A$1,原始!$I:$I,neutral!D$2)</f>
        <v>0</v>
      </c>
      <c r="E154">
        <f>SUMIFS(原始!$C:$C,原始!$A:$A,neutral!$A$152,原始!$B:$B,neutral!$A154,原始!$F:$F,neutral!$A$1,原始!$I:$I,neutral!E$2)</f>
        <v>0</v>
      </c>
      <c r="F154">
        <f>SUMIFS(原始!$C:$C,原始!$A:$A,neutral!$A$152,原始!$B:$B,neutral!$A154,原始!$F:$F,neutral!$A$1,原始!$I:$I,neutral!F$2)</f>
        <v>0</v>
      </c>
    </row>
    <row r="155" spans="1:6" x14ac:dyDescent="0.25">
      <c r="A155" s="1">
        <v>43538</v>
      </c>
      <c r="B155">
        <f>SUMIFS(原始!$C:$C,原始!$A:$A,neutral!$A$152,原始!$B:$B,neutral!$A155,原始!$F:$F,neutral!$A$1,原始!$I:$I,neutral!B$2)</f>
        <v>35</v>
      </c>
      <c r="C155">
        <f>SUMIFS(原始!$C:$C,原始!$A:$A,neutral!$A$152,原始!$B:$B,neutral!$A155,原始!$F:$F,neutral!$A$1,原始!$I:$I,neutral!C$2)</f>
        <v>1</v>
      </c>
      <c r="D155">
        <f>SUMIFS(原始!$C:$C,原始!$A:$A,neutral!$A$152,原始!$B:$B,neutral!$A155,原始!$F:$F,neutral!$A$1,原始!$I:$I,neutral!D$2)</f>
        <v>0</v>
      </c>
      <c r="E155">
        <f>SUMIFS(原始!$C:$C,原始!$A:$A,neutral!$A$152,原始!$B:$B,neutral!$A155,原始!$F:$F,neutral!$A$1,原始!$I:$I,neutral!E$2)</f>
        <v>0</v>
      </c>
      <c r="F155">
        <f>SUMIFS(原始!$C:$C,原始!$A:$A,neutral!$A$152,原始!$B:$B,neutral!$A155,原始!$F:$F,neutral!$A$1,原始!$I:$I,neutral!F$2)</f>
        <v>0</v>
      </c>
    </row>
    <row r="156" spans="1:6" x14ac:dyDescent="0.25">
      <c r="A156" s="1">
        <v>43551</v>
      </c>
      <c r="B156">
        <f>SUMIFS(原始!$C:$C,原始!$A:$A,neutral!$A$152,原始!$B:$B,neutral!$A156,原始!$F:$F,neutral!$A$1,原始!$I:$I,neutral!B$2)</f>
        <v>40</v>
      </c>
      <c r="C156">
        <f>SUMIFS(原始!$C:$C,原始!$A:$A,neutral!$A$152,原始!$B:$B,neutral!$A156,原始!$F:$F,neutral!$A$1,原始!$I:$I,neutral!C$2)</f>
        <v>0</v>
      </c>
      <c r="D156">
        <f>SUMIFS(原始!$C:$C,原始!$A:$A,neutral!$A$152,原始!$B:$B,neutral!$A156,原始!$F:$F,neutral!$A$1,原始!$I:$I,neutral!D$2)</f>
        <v>11</v>
      </c>
      <c r="E156">
        <f>SUMIFS(原始!$C:$C,原始!$A:$A,neutral!$A$152,原始!$B:$B,neutral!$A156,原始!$F:$F,neutral!$A$1,原始!$I:$I,neutral!E$2)</f>
        <v>0</v>
      </c>
      <c r="F156">
        <f>SUMIFS(原始!$C:$C,原始!$A:$A,neutral!$A$152,原始!$B:$B,neutral!$A156,原始!$F:$F,neutral!$A$1,原始!$I:$I,neutral!F$2)</f>
        <v>0</v>
      </c>
    </row>
    <row r="157" spans="1:6" x14ac:dyDescent="0.25">
      <c r="A157" s="1">
        <v>43566</v>
      </c>
      <c r="B157">
        <f>SUMIFS(原始!$C:$C,原始!$A:$A,neutral!$A$152,原始!$B:$B,neutral!$A157,原始!$F:$F,neutral!$A$1,原始!$I:$I,neutral!B$2)</f>
        <v>0</v>
      </c>
      <c r="C157">
        <f>SUMIFS(原始!$C:$C,原始!$A:$A,neutral!$A$152,原始!$B:$B,neutral!$A157,原始!$F:$F,neutral!$A$1,原始!$I:$I,neutral!C$2)</f>
        <v>0</v>
      </c>
      <c r="D157">
        <f>SUMIFS(原始!$C:$C,原始!$A:$A,neutral!$A$152,原始!$B:$B,neutral!$A157,原始!$F:$F,neutral!$A$1,原始!$I:$I,neutral!D$2)</f>
        <v>1</v>
      </c>
      <c r="E157">
        <f>SUMIFS(原始!$C:$C,原始!$A:$A,neutral!$A$152,原始!$B:$B,neutral!$A157,原始!$F:$F,neutral!$A$1,原始!$I:$I,neutral!E$2)</f>
        <v>0</v>
      </c>
      <c r="F157">
        <f>SUMIFS(原始!$C:$C,原始!$A:$A,neutral!$A$152,原始!$B:$B,neutral!$A157,原始!$F:$F,neutral!$A$1,原始!$I:$I,neutral!F$2)</f>
        <v>2</v>
      </c>
    </row>
    <row r="158" spans="1:6" x14ac:dyDescent="0.25">
      <c r="A158" s="1">
        <v>43582</v>
      </c>
      <c r="B158">
        <f>SUMIFS(原始!$C:$C,原始!$A:$A,neutral!$A$152,原始!$B:$B,neutral!$A158,原始!$F:$F,neutral!$A$1,原始!$I:$I,neutral!B$2)</f>
        <v>3</v>
      </c>
      <c r="C158">
        <f>SUMIFS(原始!$C:$C,原始!$A:$A,neutral!$A$152,原始!$B:$B,neutral!$A158,原始!$F:$F,neutral!$A$1,原始!$I:$I,neutral!C$2)</f>
        <v>1</v>
      </c>
      <c r="D158">
        <f>SUMIFS(原始!$C:$C,原始!$A:$A,neutral!$A$152,原始!$B:$B,neutral!$A158,原始!$F:$F,neutral!$A$1,原始!$I:$I,neutral!D$2)</f>
        <v>1</v>
      </c>
      <c r="E158">
        <f>SUMIFS(原始!$C:$C,原始!$A:$A,neutral!$A$152,原始!$B:$B,neutral!$A158,原始!$F:$F,neutral!$A$1,原始!$I:$I,neutral!E$2)</f>
        <v>0</v>
      </c>
      <c r="F158">
        <f>SUMIFS(原始!$C:$C,原始!$A:$A,neutral!$A$152,原始!$B:$B,neutral!$A158,原始!$F:$F,neutral!$A$1,原始!$I:$I,neutral!F$2)</f>
        <v>1</v>
      </c>
    </row>
    <row r="159" spans="1:6" x14ac:dyDescent="0.25">
      <c r="A159" s="1">
        <v>43595</v>
      </c>
      <c r="B159">
        <f>SUMIFS(原始!$C:$C,原始!$A:$A,neutral!$A$152,原始!$B:$B,neutral!$A159,原始!$F:$F,neutral!$A$1,原始!$I:$I,neutral!B$2)</f>
        <v>0</v>
      </c>
      <c r="C159">
        <f>SUMIFS(原始!$C:$C,原始!$A:$A,neutral!$A$152,原始!$B:$B,neutral!$A159,原始!$F:$F,neutral!$A$1,原始!$I:$I,neutral!C$2)</f>
        <v>0</v>
      </c>
      <c r="D159">
        <f>SUMIFS(原始!$C:$C,原始!$A:$A,neutral!$A$152,原始!$B:$B,neutral!$A159,原始!$F:$F,neutral!$A$1,原始!$I:$I,neutral!D$2)</f>
        <v>0</v>
      </c>
      <c r="E159">
        <f>SUMIFS(原始!$C:$C,原始!$A:$A,neutral!$A$152,原始!$B:$B,neutral!$A159,原始!$F:$F,neutral!$A$1,原始!$I:$I,neutral!E$2)</f>
        <v>2</v>
      </c>
      <c r="F159">
        <f>SUMIFS(原始!$C:$C,原始!$A:$A,neutral!$A$152,原始!$B:$B,neutral!$A159,原始!$F:$F,neutral!$A$1,原始!$I:$I,neutral!F$2)</f>
        <v>1</v>
      </c>
    </row>
    <row r="160" spans="1:6" x14ac:dyDescent="0.25">
      <c r="A160" s="1">
        <v>43613</v>
      </c>
      <c r="B160">
        <f>SUMIFS(原始!$C:$C,原始!$A:$A,neutral!$A$152,原始!$B:$B,neutral!$A160,原始!$F:$F,neutral!$A$1,原始!$I:$I,neutral!B$2)</f>
        <v>0</v>
      </c>
      <c r="C160">
        <f>SUMIFS(原始!$C:$C,原始!$A:$A,neutral!$A$152,原始!$B:$B,neutral!$A160,原始!$F:$F,neutral!$A$1,原始!$I:$I,neutral!C$2)</f>
        <v>2</v>
      </c>
      <c r="D160">
        <f>SUMIFS(原始!$C:$C,原始!$A:$A,neutral!$A$152,原始!$B:$B,neutral!$A160,原始!$F:$F,neutral!$A$1,原始!$I:$I,neutral!D$2)</f>
        <v>1</v>
      </c>
      <c r="E160">
        <f>SUMIFS(原始!$C:$C,原始!$A:$A,neutral!$A$152,原始!$B:$B,neutral!$A160,原始!$F:$F,neutral!$A$1,原始!$I:$I,neutral!E$2)</f>
        <v>0</v>
      </c>
      <c r="F160">
        <f>SUMIFS(原始!$C:$C,原始!$A:$A,neutral!$A$152,原始!$B:$B,neutral!$A160,原始!$F:$F,neutral!$A$1,原始!$I:$I,neutral!F$2)</f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37" workbookViewId="0">
      <selection activeCell="A133" sqref="A1:A1048576"/>
    </sheetView>
  </sheetViews>
  <sheetFormatPr defaultRowHeight="16.5" x14ac:dyDescent="0.25"/>
  <cols>
    <col min="1" max="1" width="9.625" bestFit="1" customWidth="1"/>
  </cols>
  <sheetData>
    <row r="1" spans="1:6" x14ac:dyDescent="0.25">
      <c r="A1" t="s">
        <v>386</v>
      </c>
      <c r="B1" t="s">
        <v>387</v>
      </c>
      <c r="C1" t="s">
        <v>388</v>
      </c>
      <c r="D1" t="s">
        <v>389</v>
      </c>
      <c r="E1" t="s">
        <v>390</v>
      </c>
      <c r="F1" t="s">
        <v>11</v>
      </c>
    </row>
    <row r="2" spans="1:6" ht="16.149999999999999" x14ac:dyDescent="0.3">
      <c r="A2" s="1">
        <v>43537</v>
      </c>
      <c r="B2">
        <f>SUMIFS(原始!$C:$C,原始!$A:$A,'16田區'!$A$1,原始!$B:$B,'16田區'!$A2,原始!$F:$F,'16田區'!B$1)</f>
        <v>0</v>
      </c>
      <c r="C2">
        <f>SUMIFS(原始!$C:$C,原始!$A:$A,'16田區'!$A$1,原始!$B:$B,'16田區'!$A2,原始!$F:$F,'16田區'!C$1)</f>
        <v>0</v>
      </c>
      <c r="D2">
        <f>SUMIFS(原始!$C:$C,原始!$A:$A,'16田區'!$A$1,原始!$B:$B,'16田區'!$A2,原始!$F:$F,'16田區'!D$1)</f>
        <v>0</v>
      </c>
      <c r="E2">
        <f>SUMIFS(原始!$C:$C,原始!$A:$A,'16田區'!$A$1,原始!$B:$B,'16田區'!$A2,原始!$F:$F,'16田區'!E$1)</f>
        <v>0</v>
      </c>
      <c r="F2">
        <f>SUMIFS(原始!$C:$C,原始!$A:$A,'16田區'!$A$1,原始!$B:$B,'16田區'!$A2,原始!$F:$F,'16田區'!F$1)</f>
        <v>2</v>
      </c>
    </row>
    <row r="3" spans="1:6" ht="16.149999999999999" x14ac:dyDescent="0.3">
      <c r="A3" s="1">
        <v>43551</v>
      </c>
      <c r="B3">
        <f>SUMIFS(原始!$C:$C,原始!$A:$A,'16田區'!$A$1,原始!$B:$B,'16田區'!$A3,原始!$F:$F,'16田區'!B$1)</f>
        <v>0</v>
      </c>
      <c r="C3">
        <f>SUMIFS(原始!$C:$C,原始!$A:$A,'16田區'!$A$1,原始!$B:$B,'16田區'!$A3,原始!$F:$F,'16田區'!C$1)</f>
        <v>0</v>
      </c>
      <c r="D3">
        <f>SUMIFS(原始!$C:$C,原始!$A:$A,'16田區'!$A$1,原始!$B:$B,'16田區'!$A3,原始!$F:$F,'16田區'!D$1)</f>
        <v>0</v>
      </c>
      <c r="E3">
        <f>SUMIFS(原始!$C:$C,原始!$A:$A,'16田區'!$A$1,原始!$B:$B,'16田區'!$A3,原始!$F:$F,'16田區'!E$1)</f>
        <v>0</v>
      </c>
      <c r="F3">
        <f>SUMIFS(原始!$C:$C,原始!$A:$A,'16田區'!$A$1,原始!$B:$B,'16田區'!$A3,原始!$F:$F,'16田區'!F$1)</f>
        <v>30</v>
      </c>
    </row>
    <row r="4" spans="1:6" ht="16.149999999999999" x14ac:dyDescent="0.3">
      <c r="A4" s="1">
        <v>43565</v>
      </c>
      <c r="B4">
        <f>SUMIFS(原始!$C:$C,原始!$A:$A,'16田區'!$A$1,原始!$B:$B,'16田區'!$A4,原始!$F:$F,'16田區'!B$1)</f>
        <v>5</v>
      </c>
      <c r="C4">
        <f>SUMIFS(原始!$C:$C,原始!$A:$A,'16田區'!$A$1,原始!$B:$B,'16田區'!$A4,原始!$F:$F,'16田區'!C$1)</f>
        <v>8</v>
      </c>
      <c r="D4">
        <f>SUMIFS(原始!$C:$C,原始!$A:$A,'16田區'!$A$1,原始!$B:$B,'16田區'!$A4,原始!$F:$F,'16田區'!D$1)</f>
        <v>2</v>
      </c>
      <c r="E4">
        <f>SUMIFS(原始!$C:$C,原始!$A:$A,'16田區'!$A$1,原始!$B:$B,'16田區'!$A4,原始!$F:$F,'16田區'!E$1)</f>
        <v>0</v>
      </c>
      <c r="F4">
        <f>SUMIFS(原始!$C:$C,原始!$A:$A,'16田區'!$A$1,原始!$B:$B,'16田區'!$A4,原始!$F:$F,'16田區'!F$1)</f>
        <v>99</v>
      </c>
    </row>
    <row r="5" spans="1:6" ht="16.149999999999999" x14ac:dyDescent="0.3">
      <c r="A5" s="1">
        <v>43579</v>
      </c>
      <c r="B5">
        <f>SUMIFS(原始!$C:$C,原始!$A:$A,'16田區'!$A$1,原始!$B:$B,'16田區'!$A5,原始!$F:$F,'16田區'!B$1)</f>
        <v>19</v>
      </c>
      <c r="C5">
        <f>SUMIFS(原始!$C:$C,原始!$A:$A,'16田區'!$A$1,原始!$B:$B,'16田區'!$A5,原始!$F:$F,'16田區'!C$1)</f>
        <v>26</v>
      </c>
      <c r="D5">
        <f>SUMIFS(原始!$C:$C,原始!$A:$A,'16田區'!$A$1,原始!$B:$B,'16田區'!$A5,原始!$F:$F,'16田區'!D$1)</f>
        <v>5</v>
      </c>
      <c r="E5">
        <f>SUMIFS(原始!$C:$C,原始!$A:$A,'16田區'!$A$1,原始!$B:$B,'16田區'!$A5,原始!$F:$F,'16田區'!E$1)</f>
        <v>3</v>
      </c>
      <c r="F5">
        <f>SUMIFS(原始!$C:$C,原始!$A:$A,'16田區'!$A$1,原始!$B:$B,'16田區'!$A5,原始!$F:$F,'16田區'!F$1)</f>
        <v>63</v>
      </c>
    </row>
    <row r="6" spans="1:6" ht="16.149999999999999" x14ac:dyDescent="0.3">
      <c r="A6" s="1">
        <v>43600</v>
      </c>
      <c r="B6">
        <f>SUMIFS(原始!$C:$C,原始!$A:$A,'16田區'!$A$1,原始!$B:$B,'16田區'!$A6,原始!$F:$F,'16田區'!B$1)</f>
        <v>36</v>
      </c>
      <c r="C6">
        <f>SUMIFS(原始!$C:$C,原始!$A:$A,'16田區'!$A$1,原始!$B:$B,'16田區'!$A6,原始!$F:$F,'16田區'!C$1)</f>
        <v>16</v>
      </c>
      <c r="D6">
        <f>SUMIFS(原始!$C:$C,原始!$A:$A,'16田區'!$A$1,原始!$B:$B,'16田區'!$A6,原始!$F:$F,'16田區'!D$1)</f>
        <v>2</v>
      </c>
      <c r="E6">
        <f>SUMIFS(原始!$C:$C,原始!$A:$A,'16田區'!$A$1,原始!$B:$B,'16田區'!$A6,原始!$F:$F,'16田區'!E$1)</f>
        <v>3</v>
      </c>
      <c r="F6">
        <f>SUMIFS(原始!$C:$C,原始!$A:$A,'16田區'!$A$1,原始!$B:$B,'16田區'!$A6,原始!$F:$F,'16田區'!F$1)</f>
        <v>17</v>
      </c>
    </row>
    <row r="7" spans="1:6" ht="16.149999999999999" x14ac:dyDescent="0.3">
      <c r="A7" s="1">
        <v>43616</v>
      </c>
      <c r="B7">
        <f>SUMIFS(原始!$C:$C,原始!$A:$A,'16田區'!$A$1,原始!$B:$B,'16田區'!$A7,原始!$F:$F,'16田區'!B$1)</f>
        <v>30</v>
      </c>
      <c r="C7">
        <f>SUMIFS(原始!$C:$C,原始!$A:$A,'16田區'!$A$1,原始!$B:$B,'16田區'!$A7,原始!$F:$F,'16田區'!C$1)</f>
        <v>7</v>
      </c>
      <c r="D7">
        <f>SUMIFS(原始!$C:$C,原始!$A:$A,'16田區'!$A$1,原始!$B:$B,'16田區'!$A7,原始!$F:$F,'16田區'!D$1)</f>
        <v>3</v>
      </c>
      <c r="E7">
        <f>SUMIFS(原始!$C:$C,原始!$A:$A,'16田區'!$A$1,原始!$B:$B,'16田區'!$A7,原始!$F:$F,'16田區'!E$1)</f>
        <v>7</v>
      </c>
      <c r="F7">
        <f>SUMIFS(原始!$C:$C,原始!$A:$A,'16田區'!$A$1,原始!$B:$B,'16田區'!$A7,原始!$F:$F,'16田區'!F$1)</f>
        <v>18</v>
      </c>
    </row>
    <row r="8" spans="1:6" ht="16.149999999999999" x14ac:dyDescent="0.3">
      <c r="A8" s="1">
        <v>43633</v>
      </c>
      <c r="B8">
        <f>SUMIFS(原始!$C:$C,原始!$A:$A,'16田區'!$A$1,原始!$B:$B,'16田區'!$A8,原始!$F:$F,'16田區'!B$1)</f>
        <v>17</v>
      </c>
      <c r="C8">
        <f>SUMIFS(原始!$C:$C,原始!$A:$A,'16田區'!$A$1,原始!$B:$B,'16田區'!$A8,原始!$F:$F,'16田區'!C$1)</f>
        <v>12</v>
      </c>
      <c r="D8">
        <f>SUMIFS(原始!$C:$C,原始!$A:$A,'16田區'!$A$1,原始!$B:$B,'16田區'!$A8,原始!$F:$F,'16田區'!D$1)</f>
        <v>7</v>
      </c>
      <c r="E8">
        <f>SUMIFS(原始!$C:$C,原始!$A:$A,'16田區'!$A$1,原始!$B:$B,'16田區'!$A8,原始!$F:$F,'16田區'!E$1)</f>
        <v>1</v>
      </c>
      <c r="F8">
        <f>SUMIFS(原始!$C:$C,原始!$A:$A,'16田區'!$A$1,原始!$B:$B,'16田區'!$A8,原始!$F:$F,'16田區'!F$1)</f>
        <v>23</v>
      </c>
    </row>
    <row r="9" spans="1:6" ht="16.149999999999999" x14ac:dyDescent="0.3">
      <c r="A9" s="1">
        <v>43642</v>
      </c>
      <c r="B9">
        <f>SUMIFS(原始!$C:$C,原始!$A:$A,'16田區'!$A$1,原始!$B:$B,'16田區'!$A9,原始!$F:$F,'16田區'!B$1)</f>
        <v>42</v>
      </c>
      <c r="C9">
        <f>SUMIFS(原始!$C:$C,原始!$A:$A,'16田區'!$A$1,原始!$B:$B,'16田區'!$A9,原始!$F:$F,'16田區'!C$1)</f>
        <v>20</v>
      </c>
      <c r="D9">
        <f>SUMIFS(原始!$C:$C,原始!$A:$A,'16田區'!$A$1,原始!$B:$B,'16田區'!$A9,原始!$F:$F,'16田區'!D$1)</f>
        <v>4</v>
      </c>
      <c r="E9">
        <f>SUMIFS(原始!$C:$C,原始!$A:$A,'16田區'!$A$1,原始!$B:$B,'16田區'!$A9,原始!$F:$F,'16田區'!E$1)</f>
        <v>0</v>
      </c>
      <c r="F9">
        <f>SUMIFS(原始!$C:$C,原始!$A:$A,'16田區'!$A$1,原始!$B:$B,'16田區'!$A9,原始!$F:$F,'16田區'!F$1)</f>
        <v>8</v>
      </c>
    </row>
    <row r="11" spans="1:6" x14ac:dyDescent="0.25">
      <c r="A11" t="s">
        <v>222</v>
      </c>
      <c r="B11" t="s">
        <v>387</v>
      </c>
      <c r="C11" t="s">
        <v>388</v>
      </c>
      <c r="D11" t="s">
        <v>389</v>
      </c>
      <c r="E11" t="s">
        <v>390</v>
      </c>
      <c r="F11" t="s">
        <v>11</v>
      </c>
    </row>
    <row r="12" spans="1:6" ht="16.149999999999999" x14ac:dyDescent="0.3">
      <c r="A12" s="1">
        <v>43537</v>
      </c>
      <c r="B12">
        <f>SUMIFS(原始!$C:$C,原始!$A:$A,'16田區'!$A$11,原始!$B:$B,'16田區'!$A12,原始!$F:$F,'16田區'!B$11)</f>
        <v>1</v>
      </c>
      <c r="C12">
        <f>SUMIFS(原始!$C:$C,原始!$A:$A,'16田區'!$A$11,原始!$B:$B,'16田區'!$A12,原始!$F:$F,'16田區'!C$11)</f>
        <v>0</v>
      </c>
      <c r="D12">
        <f>SUMIFS(原始!$C:$C,原始!$A:$A,'16田區'!$A$11,原始!$B:$B,'16田區'!$A12,原始!$F:$F,'16田區'!D$11)</f>
        <v>1</v>
      </c>
      <c r="E12">
        <f>SUMIFS(原始!$C:$C,原始!$A:$A,'16田區'!$A$11,原始!$B:$B,'16田區'!$A12,原始!$F:$F,'16田區'!E$11)</f>
        <v>0</v>
      </c>
      <c r="F12">
        <f>SUMIFS(原始!$C:$C,原始!$A:$A,'16田區'!$A$11,原始!$B:$B,'16田區'!$A12,原始!$F:$F,'16田區'!F$11)</f>
        <v>10</v>
      </c>
    </row>
    <row r="13" spans="1:6" ht="16.149999999999999" x14ac:dyDescent="0.3">
      <c r="A13" s="1">
        <v>43551</v>
      </c>
      <c r="B13">
        <f>SUMIFS(原始!$C:$C,原始!$A:$A,'16田區'!$A$11,原始!$B:$B,'16田區'!$A13,原始!$F:$F,'16田區'!B$11)</f>
        <v>4</v>
      </c>
      <c r="C13">
        <f>SUMIFS(原始!$C:$C,原始!$A:$A,'16田區'!$A$11,原始!$B:$B,'16田區'!$A13,原始!$F:$F,'16田區'!C$11)</f>
        <v>16</v>
      </c>
      <c r="D13">
        <f>SUMIFS(原始!$C:$C,原始!$A:$A,'16田區'!$A$11,原始!$B:$B,'16田區'!$A13,原始!$F:$F,'16田區'!D$11)</f>
        <v>4</v>
      </c>
      <c r="E13">
        <f>SUMIFS(原始!$C:$C,原始!$A:$A,'16田區'!$A$11,原始!$B:$B,'16田區'!$A13,原始!$F:$F,'16田區'!E$11)</f>
        <v>0</v>
      </c>
      <c r="F13">
        <f>SUMIFS(原始!$C:$C,原始!$A:$A,'16田區'!$A$11,原始!$B:$B,'16田區'!$A13,原始!$F:$F,'16田區'!F$11)</f>
        <v>192</v>
      </c>
    </row>
    <row r="14" spans="1:6" ht="16.149999999999999" x14ac:dyDescent="0.3">
      <c r="A14" s="1">
        <v>43565</v>
      </c>
      <c r="B14">
        <f>SUMIFS(原始!$C:$C,原始!$A:$A,'16田區'!$A$11,原始!$B:$B,'16田區'!$A14,原始!$F:$F,'16田區'!B$11)</f>
        <v>11</v>
      </c>
      <c r="C14">
        <f>SUMIFS(原始!$C:$C,原始!$A:$A,'16田區'!$A$11,原始!$B:$B,'16田區'!$A14,原始!$F:$F,'16田區'!C$11)</f>
        <v>11</v>
      </c>
      <c r="D14">
        <f>SUMIFS(原始!$C:$C,原始!$A:$A,'16田區'!$A$11,原始!$B:$B,'16田區'!$A14,原始!$F:$F,'16田區'!D$11)</f>
        <v>2</v>
      </c>
      <c r="E14">
        <f>SUMIFS(原始!$C:$C,原始!$A:$A,'16田區'!$A$11,原始!$B:$B,'16田區'!$A14,原始!$F:$F,'16田區'!E$11)</f>
        <v>1</v>
      </c>
      <c r="F14">
        <f>SUMIFS(原始!$C:$C,原始!$A:$A,'16田區'!$A$11,原始!$B:$B,'16田區'!$A14,原始!$F:$F,'16田區'!F$11)</f>
        <v>479</v>
      </c>
    </row>
    <row r="15" spans="1:6" ht="16.149999999999999" x14ac:dyDescent="0.3">
      <c r="A15" s="1">
        <v>43579</v>
      </c>
      <c r="B15">
        <f>SUMIFS(原始!$C:$C,原始!$A:$A,'16田區'!$A$11,原始!$B:$B,'16田區'!$A15,原始!$F:$F,'16田區'!B$11)</f>
        <v>47</v>
      </c>
      <c r="C15">
        <f>SUMIFS(原始!$C:$C,原始!$A:$A,'16田區'!$A$11,原始!$B:$B,'16田區'!$A15,原始!$F:$F,'16田區'!C$11)</f>
        <v>51</v>
      </c>
      <c r="D15">
        <f>SUMIFS(原始!$C:$C,原始!$A:$A,'16田區'!$A$11,原始!$B:$B,'16田區'!$A15,原始!$F:$F,'16田區'!D$11)</f>
        <v>3</v>
      </c>
      <c r="E15">
        <f>SUMIFS(原始!$C:$C,原始!$A:$A,'16田區'!$A$11,原始!$B:$B,'16田區'!$A15,原始!$F:$F,'16田區'!E$11)</f>
        <v>0</v>
      </c>
      <c r="F15">
        <f>SUMIFS(原始!$C:$C,原始!$A:$A,'16田區'!$A$11,原始!$B:$B,'16田區'!$A15,原始!$F:$F,'16田區'!F$11)</f>
        <v>210</v>
      </c>
    </row>
    <row r="16" spans="1:6" ht="16.149999999999999" x14ac:dyDescent="0.3">
      <c r="A16" s="1">
        <v>43600</v>
      </c>
      <c r="B16">
        <f>SUMIFS(原始!$C:$C,原始!$A:$A,'16田區'!$A$11,原始!$B:$B,'16田區'!$A16,原始!$F:$F,'16田區'!B$11)</f>
        <v>120</v>
      </c>
      <c r="C16">
        <f>SUMIFS(原始!$C:$C,原始!$A:$A,'16田區'!$A$11,原始!$B:$B,'16田區'!$A16,原始!$F:$F,'16田區'!C$11)</f>
        <v>71</v>
      </c>
      <c r="D16">
        <f>SUMIFS(原始!$C:$C,原始!$A:$A,'16田區'!$A$11,原始!$B:$B,'16田區'!$A16,原始!$F:$F,'16田區'!D$11)</f>
        <v>15</v>
      </c>
      <c r="E16">
        <f>SUMIFS(原始!$C:$C,原始!$A:$A,'16田區'!$A$11,原始!$B:$B,'16田區'!$A16,原始!$F:$F,'16田區'!E$11)</f>
        <v>4</v>
      </c>
      <c r="F16">
        <f>SUMIFS(原始!$C:$C,原始!$A:$A,'16田區'!$A$11,原始!$B:$B,'16田區'!$A16,原始!$F:$F,'16田區'!F$11)</f>
        <v>56</v>
      </c>
    </row>
    <row r="17" spans="1:6" ht="16.149999999999999" x14ac:dyDescent="0.3">
      <c r="A17" s="1">
        <v>43616</v>
      </c>
      <c r="B17">
        <f>SUMIFS(原始!$C:$C,原始!$A:$A,'16田區'!$A$11,原始!$B:$B,'16田區'!$A17,原始!$F:$F,'16田區'!B$11)</f>
        <v>77</v>
      </c>
      <c r="C17">
        <f>SUMIFS(原始!$C:$C,原始!$A:$A,'16田區'!$A$11,原始!$B:$B,'16田區'!$A17,原始!$F:$F,'16田區'!C$11)</f>
        <v>20</v>
      </c>
      <c r="D17">
        <f>SUMIFS(原始!$C:$C,原始!$A:$A,'16田區'!$A$11,原始!$B:$B,'16田區'!$A17,原始!$F:$F,'16田區'!D$11)</f>
        <v>2</v>
      </c>
      <c r="E17">
        <f>SUMIFS(原始!$C:$C,原始!$A:$A,'16田區'!$A$11,原始!$B:$B,'16田區'!$A17,原始!$F:$F,'16田區'!E$11)</f>
        <v>1</v>
      </c>
      <c r="F17">
        <f>SUMIFS(原始!$C:$C,原始!$A:$A,'16田區'!$A$11,原始!$B:$B,'16田區'!$A17,原始!$F:$F,'16田區'!F$11)</f>
        <v>16</v>
      </c>
    </row>
    <row r="18" spans="1:6" ht="16.149999999999999" x14ac:dyDescent="0.3">
      <c r="A18" s="1">
        <v>43633</v>
      </c>
      <c r="B18">
        <f>SUMIFS(原始!$C:$C,原始!$A:$A,'16田區'!$A$11,原始!$B:$B,'16田區'!$A18,原始!$F:$F,'16田區'!B$11)</f>
        <v>315</v>
      </c>
      <c r="C18">
        <f>SUMIFS(原始!$C:$C,原始!$A:$A,'16田區'!$A$11,原始!$B:$B,'16田區'!$A18,原始!$F:$F,'16田區'!C$11)</f>
        <v>44</v>
      </c>
      <c r="D18">
        <f>SUMIFS(原始!$C:$C,原始!$A:$A,'16田區'!$A$11,原始!$B:$B,'16田區'!$A18,原始!$F:$F,'16田區'!D$11)</f>
        <v>19</v>
      </c>
      <c r="E18">
        <f>SUMIFS(原始!$C:$C,原始!$A:$A,'16田區'!$A$11,原始!$B:$B,'16田區'!$A18,原始!$F:$F,'16田區'!E$11)</f>
        <v>0</v>
      </c>
      <c r="F18">
        <f>SUMIFS(原始!$C:$C,原始!$A:$A,'16田區'!$A$11,原始!$B:$B,'16田區'!$A18,原始!$F:$F,'16田區'!F$11)</f>
        <v>18</v>
      </c>
    </row>
    <row r="19" spans="1:6" ht="16.149999999999999" x14ac:dyDescent="0.3">
      <c r="A19" s="1">
        <v>43642</v>
      </c>
      <c r="B19">
        <f>SUMIFS(原始!$C:$C,原始!$A:$A,'16田區'!$A$11,原始!$B:$B,'16田區'!$A19,原始!$F:$F,'16田區'!B$11)</f>
        <v>106</v>
      </c>
      <c r="C19">
        <f>SUMIFS(原始!$C:$C,原始!$A:$A,'16田區'!$A$11,原始!$B:$B,'16田區'!$A19,原始!$F:$F,'16田區'!C$11)</f>
        <v>10</v>
      </c>
      <c r="D19">
        <f>SUMIFS(原始!$C:$C,原始!$A:$A,'16田區'!$A$11,原始!$B:$B,'16田區'!$A19,原始!$F:$F,'16田區'!D$11)</f>
        <v>7</v>
      </c>
      <c r="E19">
        <f>SUMIFS(原始!$C:$C,原始!$A:$A,'16田區'!$A$11,原始!$B:$B,'16田區'!$A19,原始!$F:$F,'16田區'!E$11)</f>
        <v>0</v>
      </c>
      <c r="F19">
        <f>SUMIFS(原始!$C:$C,原始!$A:$A,'16田區'!$A$11,原始!$B:$B,'16田區'!$A19,原始!$F:$F,'16田區'!F$11)</f>
        <v>8</v>
      </c>
    </row>
    <row r="21" spans="1:6" x14ac:dyDescent="0.25">
      <c r="A21" t="s">
        <v>250</v>
      </c>
      <c r="B21" t="s">
        <v>387</v>
      </c>
      <c r="C21" t="s">
        <v>388</v>
      </c>
      <c r="D21" t="s">
        <v>389</v>
      </c>
      <c r="E21" t="s">
        <v>390</v>
      </c>
      <c r="F21" t="s">
        <v>11</v>
      </c>
    </row>
    <row r="22" spans="1:6" ht="16.149999999999999" x14ac:dyDescent="0.3">
      <c r="A22" s="11">
        <v>43537</v>
      </c>
      <c r="B22">
        <f>SUMIFS(原始!$C:$C,原始!$A:$A,'16田區'!$A$21,原始!$B:$B,'16田區'!$A22,原始!$F:$F,'16田區'!B$21)</f>
        <v>0</v>
      </c>
      <c r="C22">
        <f>SUMIFS(原始!$C:$C,原始!$A:$A,'16田區'!$A$21,原始!$B:$B,'16田區'!$A22,原始!$F:$F,'16田區'!C$21)</f>
        <v>0</v>
      </c>
      <c r="D22">
        <f>SUMIFS(原始!$C:$C,原始!$A:$A,'16田區'!$A$21,原始!$B:$B,'16田區'!$A22,原始!$F:$F,'16田區'!D$21)</f>
        <v>0</v>
      </c>
      <c r="E22">
        <f>SUMIFS(原始!$C:$C,原始!$A:$A,'16田區'!$A$21,原始!$B:$B,'16田區'!$A22,原始!$F:$F,'16田區'!E$21)</f>
        <v>0</v>
      </c>
      <c r="F22">
        <f>SUMIFS(原始!$C:$C,原始!$A:$A,'16田區'!$A$21,原始!$B:$B,'16田區'!$A22,原始!$F:$F,'16田區'!F$21)</f>
        <v>0</v>
      </c>
    </row>
    <row r="23" spans="1:6" ht="16.149999999999999" x14ac:dyDescent="0.3">
      <c r="A23" s="11">
        <v>43551</v>
      </c>
      <c r="B23">
        <f>SUMIFS(原始!$C:$C,原始!$A:$A,'16田區'!$A$21,原始!$B:$B,'16田區'!$A23,原始!$F:$F,'16田區'!B$21)</f>
        <v>0</v>
      </c>
      <c r="C23">
        <f>SUMIFS(原始!$C:$C,原始!$A:$A,'16田區'!$A$21,原始!$B:$B,'16田區'!$A23,原始!$F:$F,'16田區'!C$21)</f>
        <v>0</v>
      </c>
      <c r="D23">
        <f>SUMIFS(原始!$C:$C,原始!$A:$A,'16田區'!$A$21,原始!$B:$B,'16田區'!$A23,原始!$F:$F,'16田區'!D$21)</f>
        <v>0</v>
      </c>
      <c r="E23">
        <f>SUMIFS(原始!$C:$C,原始!$A:$A,'16田區'!$A$21,原始!$B:$B,'16田區'!$A23,原始!$F:$F,'16田區'!E$21)</f>
        <v>0</v>
      </c>
      <c r="F23">
        <f>SUMIFS(原始!$C:$C,原始!$A:$A,'16田區'!$A$21,原始!$B:$B,'16田區'!$A23,原始!$F:$F,'16田區'!F$21)</f>
        <v>0</v>
      </c>
    </row>
    <row r="24" spans="1:6" ht="16.149999999999999" x14ac:dyDescent="0.3">
      <c r="A24" s="1">
        <v>43565</v>
      </c>
      <c r="B24">
        <f>SUMIFS(原始!$C:$C,原始!$A:$A,'16田區'!$A$21,原始!$B:$B,'16田區'!$A24,原始!$F:$F,'16田區'!B$21)</f>
        <v>10</v>
      </c>
      <c r="C24">
        <f>SUMIFS(原始!$C:$C,原始!$A:$A,'16田區'!$A$21,原始!$B:$B,'16田區'!$A24,原始!$F:$F,'16田區'!C$21)</f>
        <v>0</v>
      </c>
      <c r="D24">
        <f>SUMIFS(原始!$C:$C,原始!$A:$A,'16田區'!$A$21,原始!$B:$B,'16田區'!$A24,原始!$F:$F,'16田區'!D$21)</f>
        <v>6</v>
      </c>
      <c r="E24">
        <f>SUMIFS(原始!$C:$C,原始!$A:$A,'16田區'!$A$21,原始!$B:$B,'16田區'!$A24,原始!$F:$F,'16田區'!E$21)</f>
        <v>0</v>
      </c>
      <c r="F24">
        <f>SUMIFS(原始!$C:$C,原始!$A:$A,'16田區'!$A$21,原始!$B:$B,'16田區'!$A24,原始!$F:$F,'16田區'!F$21)</f>
        <v>153</v>
      </c>
    </row>
    <row r="25" spans="1:6" ht="16.149999999999999" x14ac:dyDescent="0.3">
      <c r="A25" s="1">
        <v>43579</v>
      </c>
      <c r="B25">
        <f>SUMIFS(原始!$C:$C,原始!$A:$A,'16田區'!$A$21,原始!$B:$B,'16田區'!$A25,原始!$F:$F,'16田區'!B$21)</f>
        <v>6</v>
      </c>
      <c r="C25">
        <f>SUMIFS(原始!$C:$C,原始!$A:$A,'16田區'!$A$21,原始!$B:$B,'16田區'!$A25,原始!$F:$F,'16田區'!C$21)</f>
        <v>28</v>
      </c>
      <c r="D25">
        <f>SUMIFS(原始!$C:$C,原始!$A:$A,'16田區'!$A$21,原始!$B:$B,'16田區'!$A25,原始!$F:$F,'16田區'!D$21)</f>
        <v>1</v>
      </c>
      <c r="E25">
        <f>SUMIFS(原始!$C:$C,原始!$A:$A,'16田區'!$A$21,原始!$B:$B,'16田區'!$A25,原始!$F:$F,'16田區'!E$21)</f>
        <v>1</v>
      </c>
      <c r="F25">
        <f>SUMIFS(原始!$C:$C,原始!$A:$A,'16田區'!$A$21,原始!$B:$B,'16田區'!$A25,原始!$F:$F,'16田區'!F$21)</f>
        <v>203</v>
      </c>
    </row>
    <row r="26" spans="1:6" ht="16.149999999999999" x14ac:dyDescent="0.3">
      <c r="A26" s="1">
        <v>43600</v>
      </c>
      <c r="B26">
        <f>SUMIFS(原始!$C:$C,原始!$A:$A,'16田區'!$A$21,原始!$B:$B,'16田區'!$A26,原始!$F:$F,'16田區'!B$21)</f>
        <v>36</v>
      </c>
      <c r="C26">
        <f>SUMIFS(原始!$C:$C,原始!$A:$A,'16田區'!$A$21,原始!$B:$B,'16田區'!$A26,原始!$F:$F,'16田區'!C$21)</f>
        <v>41</v>
      </c>
      <c r="D26">
        <f>SUMIFS(原始!$C:$C,原始!$A:$A,'16田區'!$A$21,原始!$B:$B,'16田區'!$A26,原始!$F:$F,'16田區'!D$21)</f>
        <v>17</v>
      </c>
      <c r="E26">
        <f>SUMIFS(原始!$C:$C,原始!$A:$A,'16田區'!$A$21,原始!$B:$B,'16田區'!$A26,原始!$F:$F,'16田區'!E$21)</f>
        <v>8</v>
      </c>
      <c r="F26">
        <f>SUMIFS(原始!$C:$C,原始!$A:$A,'16田區'!$A$21,原始!$B:$B,'16田區'!$A26,原始!$F:$F,'16田區'!F$21)</f>
        <v>17</v>
      </c>
    </row>
    <row r="27" spans="1:6" ht="16.149999999999999" x14ac:dyDescent="0.3">
      <c r="A27" s="1">
        <v>43616</v>
      </c>
      <c r="B27">
        <f>SUMIFS(原始!$C:$C,原始!$A:$A,'16田區'!$A$21,原始!$B:$B,'16田區'!$A27,原始!$F:$F,'16田區'!B$21)</f>
        <v>251</v>
      </c>
      <c r="C27">
        <f>SUMIFS(原始!$C:$C,原始!$A:$A,'16田區'!$A$21,原始!$B:$B,'16田區'!$A27,原始!$F:$F,'16田區'!C$21)</f>
        <v>18</v>
      </c>
      <c r="D27">
        <f>SUMIFS(原始!$C:$C,原始!$A:$A,'16田區'!$A$21,原始!$B:$B,'16田區'!$A27,原始!$F:$F,'16田區'!D$21)</f>
        <v>3</v>
      </c>
      <c r="E27">
        <f>SUMIFS(原始!$C:$C,原始!$A:$A,'16田區'!$A$21,原始!$B:$B,'16田區'!$A27,原始!$F:$F,'16田區'!E$21)</f>
        <v>0</v>
      </c>
      <c r="F27">
        <f>SUMIFS(原始!$C:$C,原始!$A:$A,'16田區'!$A$21,原始!$B:$B,'16田區'!$A27,原始!$F:$F,'16田區'!F$21)</f>
        <v>75</v>
      </c>
    </row>
    <row r="28" spans="1:6" ht="16.149999999999999" x14ac:dyDescent="0.3">
      <c r="A28" s="1">
        <v>43633</v>
      </c>
      <c r="B28">
        <f>SUMIFS(原始!$C:$C,原始!$A:$A,'16田區'!$A$21,原始!$B:$B,'16田區'!$A28,原始!$F:$F,'16田區'!B$21)</f>
        <v>36</v>
      </c>
      <c r="C28">
        <f>SUMIFS(原始!$C:$C,原始!$A:$A,'16田區'!$A$21,原始!$B:$B,'16田區'!$A28,原始!$F:$F,'16田區'!C$21)</f>
        <v>9</v>
      </c>
      <c r="D28">
        <f>SUMIFS(原始!$C:$C,原始!$A:$A,'16田區'!$A$21,原始!$B:$B,'16田區'!$A28,原始!$F:$F,'16田區'!D$21)</f>
        <v>4</v>
      </c>
      <c r="E28">
        <f>SUMIFS(原始!$C:$C,原始!$A:$A,'16田區'!$A$21,原始!$B:$B,'16田區'!$A28,原始!$F:$F,'16田區'!E$21)</f>
        <v>1</v>
      </c>
      <c r="F28">
        <f>SUMIFS(原始!$C:$C,原始!$A:$A,'16田區'!$A$21,原始!$B:$B,'16田區'!$A28,原始!$F:$F,'16田區'!F$21)</f>
        <v>10</v>
      </c>
    </row>
    <row r="29" spans="1:6" ht="16.149999999999999" x14ac:dyDescent="0.3">
      <c r="A29" s="1">
        <v>43642</v>
      </c>
      <c r="B29">
        <f>SUMIFS(原始!$C:$C,原始!$A:$A,'16田區'!$A$21,原始!$B:$B,'16田區'!$A29,原始!$F:$F,'16田區'!B$21)</f>
        <v>42</v>
      </c>
      <c r="C29">
        <f>SUMIFS(原始!$C:$C,原始!$A:$A,'16田區'!$A$21,原始!$B:$B,'16田區'!$A29,原始!$F:$F,'16田區'!C$21)</f>
        <v>41</v>
      </c>
      <c r="D29">
        <f>SUMIFS(原始!$C:$C,原始!$A:$A,'16田區'!$A$21,原始!$B:$B,'16田區'!$A29,原始!$F:$F,'16田區'!D$21)</f>
        <v>8</v>
      </c>
      <c r="E29">
        <f>SUMIFS(原始!$C:$C,原始!$A:$A,'16田區'!$A$21,原始!$B:$B,'16田區'!$A29,原始!$F:$F,'16田區'!E$21)</f>
        <v>2</v>
      </c>
      <c r="F29">
        <f>SUMIFS(原始!$C:$C,原始!$A:$A,'16田區'!$A$21,原始!$B:$B,'16田區'!$A29,原始!$F:$F,'16田區'!F$21)</f>
        <v>2</v>
      </c>
    </row>
    <row r="31" spans="1:6" x14ac:dyDescent="0.25">
      <c r="A31" t="s">
        <v>391</v>
      </c>
      <c r="B31" t="s">
        <v>387</v>
      </c>
      <c r="C31" t="s">
        <v>388</v>
      </c>
      <c r="D31" t="s">
        <v>389</v>
      </c>
      <c r="E31" t="s">
        <v>390</v>
      </c>
      <c r="F31" t="s">
        <v>11</v>
      </c>
    </row>
    <row r="32" spans="1:6" ht="16.149999999999999" x14ac:dyDescent="0.3">
      <c r="A32" s="11">
        <v>43537</v>
      </c>
      <c r="B32">
        <f>SUMIFS(原始!$C:$C,原始!$A:$A,'16田區'!$A$31,原始!$B:$B,'16田區'!$A32,原始!$F:$F,'16田區'!B$31)</f>
        <v>0</v>
      </c>
      <c r="C32">
        <f>SUMIFS(原始!$C:$C,原始!$A:$A,'16田區'!$A$31,原始!$B:$B,'16田區'!$A32,原始!$F:$F,'16田區'!C$31)</f>
        <v>0</v>
      </c>
      <c r="D32">
        <f>SUMIFS(原始!$C:$C,原始!$A:$A,'16田區'!$A$31,原始!$B:$B,'16田區'!$A32,原始!$F:$F,'16田區'!D$31)</f>
        <v>0</v>
      </c>
      <c r="E32">
        <f>SUMIFS(原始!$C:$C,原始!$A:$A,'16田區'!$A$31,原始!$B:$B,'16田區'!$A32,原始!$F:$F,'16田區'!E$31)</f>
        <v>0</v>
      </c>
      <c r="F32">
        <f>SUMIFS(原始!$C:$C,原始!$A:$A,'16田區'!$A$31,原始!$B:$B,'16田區'!$A32,原始!$F:$F,'16田區'!F$31)</f>
        <v>0</v>
      </c>
    </row>
    <row r="33" spans="1:6" ht="16.149999999999999" x14ac:dyDescent="0.3">
      <c r="A33" s="1">
        <v>43551</v>
      </c>
      <c r="B33">
        <f>SUMIFS(原始!$C:$C,原始!$A:$A,'16田區'!$A$31,原始!$B:$B,'16田區'!$A33,原始!$F:$F,'16田區'!B$31)</f>
        <v>0</v>
      </c>
      <c r="C33">
        <f>SUMIFS(原始!$C:$C,原始!$A:$A,'16田區'!$A$31,原始!$B:$B,'16田區'!$A33,原始!$F:$F,'16田區'!C$31)</f>
        <v>0</v>
      </c>
      <c r="D33">
        <f>SUMIFS(原始!$C:$C,原始!$A:$A,'16田區'!$A$31,原始!$B:$B,'16田區'!$A33,原始!$F:$F,'16田區'!D$31)</f>
        <v>1</v>
      </c>
      <c r="E33">
        <f>SUMIFS(原始!$C:$C,原始!$A:$A,'16田區'!$A$31,原始!$B:$B,'16田區'!$A33,原始!$F:$F,'16田區'!E$31)</f>
        <v>0</v>
      </c>
      <c r="F33">
        <f>SUMIFS(原始!$C:$C,原始!$A:$A,'16田區'!$A$31,原始!$B:$B,'16田區'!$A33,原始!$F:$F,'16田區'!F$31)</f>
        <v>10</v>
      </c>
    </row>
    <row r="34" spans="1:6" ht="16.149999999999999" x14ac:dyDescent="0.3">
      <c r="A34" s="1">
        <v>43565</v>
      </c>
      <c r="B34">
        <f>SUMIFS(原始!$C:$C,原始!$A:$A,'16田區'!$A$31,原始!$B:$B,'16田區'!$A34,原始!$F:$F,'16田區'!B$31)</f>
        <v>3</v>
      </c>
      <c r="C34">
        <f>SUMIFS(原始!$C:$C,原始!$A:$A,'16田區'!$A$31,原始!$B:$B,'16田區'!$A34,原始!$F:$F,'16田區'!C$31)</f>
        <v>6</v>
      </c>
      <c r="D34">
        <f>SUMIFS(原始!$C:$C,原始!$A:$A,'16田區'!$A$31,原始!$B:$B,'16田區'!$A34,原始!$F:$F,'16田區'!D$31)</f>
        <v>1</v>
      </c>
      <c r="E34">
        <f>SUMIFS(原始!$C:$C,原始!$A:$A,'16田區'!$A$31,原始!$B:$B,'16田區'!$A34,原始!$F:$F,'16田區'!E$31)</f>
        <v>0</v>
      </c>
      <c r="F34">
        <f>SUMIFS(原始!$C:$C,原始!$A:$A,'16田區'!$A$31,原始!$B:$B,'16田區'!$A34,原始!$F:$F,'16田區'!F$31)</f>
        <v>83</v>
      </c>
    </row>
    <row r="35" spans="1:6" ht="16.149999999999999" x14ac:dyDescent="0.3">
      <c r="A35" s="1">
        <v>43579</v>
      </c>
      <c r="B35">
        <f>SUMIFS(原始!$C:$C,原始!$A:$A,'16田區'!$A$31,原始!$B:$B,'16田區'!$A35,原始!$F:$F,'16田區'!B$31)</f>
        <v>34</v>
      </c>
      <c r="C35">
        <f>SUMIFS(原始!$C:$C,原始!$A:$A,'16田區'!$A$31,原始!$B:$B,'16田區'!$A35,原始!$F:$F,'16田區'!C$31)</f>
        <v>22</v>
      </c>
      <c r="D35">
        <f>SUMIFS(原始!$C:$C,原始!$A:$A,'16田區'!$A$31,原始!$B:$B,'16田區'!$A35,原始!$F:$F,'16田區'!D$31)</f>
        <v>2</v>
      </c>
      <c r="E35">
        <f>SUMIFS(原始!$C:$C,原始!$A:$A,'16田區'!$A$31,原始!$B:$B,'16田區'!$A35,原始!$F:$F,'16田區'!E$31)</f>
        <v>1</v>
      </c>
      <c r="F35">
        <f>SUMIFS(原始!$C:$C,原始!$A:$A,'16田區'!$A$31,原始!$B:$B,'16田區'!$A35,原始!$F:$F,'16田區'!F$31)</f>
        <v>87</v>
      </c>
    </row>
    <row r="36" spans="1:6" ht="16.149999999999999" x14ac:dyDescent="0.3">
      <c r="A36" s="1">
        <v>43600</v>
      </c>
      <c r="B36">
        <f>SUMIFS(原始!$C:$C,原始!$A:$A,'16田區'!$A$31,原始!$B:$B,'16田區'!$A36,原始!$F:$F,'16田區'!B$31)</f>
        <v>38</v>
      </c>
      <c r="C36">
        <f>SUMIFS(原始!$C:$C,原始!$A:$A,'16田區'!$A$31,原始!$B:$B,'16田區'!$A36,原始!$F:$F,'16田區'!C$31)</f>
        <v>11</v>
      </c>
      <c r="D36">
        <f>SUMIFS(原始!$C:$C,原始!$A:$A,'16田區'!$A$31,原始!$B:$B,'16田區'!$A36,原始!$F:$F,'16田區'!D$31)</f>
        <v>1</v>
      </c>
      <c r="E36">
        <f>SUMIFS(原始!$C:$C,原始!$A:$A,'16田區'!$A$31,原始!$B:$B,'16田區'!$A36,原始!$F:$F,'16田區'!E$31)</f>
        <v>0</v>
      </c>
      <c r="F36">
        <f>SUMIFS(原始!$C:$C,原始!$A:$A,'16田區'!$A$31,原始!$B:$B,'16田區'!$A36,原始!$F:$F,'16田區'!F$31)</f>
        <v>16</v>
      </c>
    </row>
    <row r="37" spans="1:6" ht="16.149999999999999" x14ac:dyDescent="0.3">
      <c r="A37" s="1">
        <v>43616</v>
      </c>
      <c r="B37">
        <f>SUMIFS(原始!$C:$C,原始!$A:$A,'16田區'!$A$31,原始!$B:$B,'16田區'!$A37,原始!$F:$F,'16田區'!B$31)</f>
        <v>142</v>
      </c>
      <c r="C37">
        <f>SUMIFS(原始!$C:$C,原始!$A:$A,'16田區'!$A$31,原始!$B:$B,'16田區'!$A37,原始!$F:$F,'16田區'!C$31)</f>
        <v>14</v>
      </c>
      <c r="D37">
        <f>SUMIFS(原始!$C:$C,原始!$A:$A,'16田區'!$A$31,原始!$B:$B,'16田區'!$A37,原始!$F:$F,'16田區'!D$31)</f>
        <v>13</v>
      </c>
      <c r="E37">
        <f>SUMIFS(原始!$C:$C,原始!$A:$A,'16田區'!$A$31,原始!$B:$B,'16田區'!$A37,原始!$F:$F,'16田區'!E$31)</f>
        <v>1</v>
      </c>
      <c r="F37">
        <f>SUMIFS(原始!$C:$C,原始!$A:$A,'16田區'!$A$31,原始!$B:$B,'16田區'!$A37,原始!$F:$F,'16田區'!F$31)</f>
        <v>31</v>
      </c>
    </row>
    <row r="38" spans="1:6" ht="16.149999999999999" x14ac:dyDescent="0.3">
      <c r="A38" s="1">
        <v>43633</v>
      </c>
      <c r="B38">
        <f>SUMIFS(原始!$C:$C,原始!$A:$A,'16田區'!$A$31,原始!$B:$B,'16田區'!$A38,原始!$F:$F,'16田區'!B$31)</f>
        <v>94</v>
      </c>
      <c r="C38">
        <f>SUMIFS(原始!$C:$C,原始!$A:$A,'16田區'!$A$31,原始!$B:$B,'16田區'!$A38,原始!$F:$F,'16田區'!C$31)</f>
        <v>29</v>
      </c>
      <c r="D38">
        <f>SUMIFS(原始!$C:$C,原始!$A:$A,'16田區'!$A$31,原始!$B:$B,'16田區'!$A38,原始!$F:$F,'16田區'!D$31)</f>
        <v>11</v>
      </c>
      <c r="E38">
        <f>SUMIFS(原始!$C:$C,原始!$A:$A,'16田區'!$A$31,原始!$B:$B,'16田區'!$A38,原始!$F:$F,'16田區'!E$31)</f>
        <v>0</v>
      </c>
      <c r="F38">
        <f>SUMIFS(原始!$C:$C,原始!$A:$A,'16田區'!$A$31,原始!$B:$B,'16田區'!$A38,原始!$F:$F,'16田區'!F$31)</f>
        <v>17</v>
      </c>
    </row>
    <row r="39" spans="1:6" ht="16.149999999999999" x14ac:dyDescent="0.3">
      <c r="A39" s="1">
        <v>43642</v>
      </c>
      <c r="B39">
        <f>SUMIFS(原始!$C:$C,原始!$A:$A,'16田區'!$A$31,原始!$B:$B,'16田區'!$A39,原始!$F:$F,'16田區'!B$31)</f>
        <v>27</v>
      </c>
      <c r="C39">
        <f>SUMIFS(原始!$C:$C,原始!$A:$A,'16田區'!$A$31,原始!$B:$B,'16田區'!$A39,原始!$F:$F,'16田區'!C$31)</f>
        <v>11</v>
      </c>
      <c r="D39">
        <f>SUMIFS(原始!$C:$C,原始!$A:$A,'16田區'!$A$31,原始!$B:$B,'16田區'!$A39,原始!$F:$F,'16田區'!D$31)</f>
        <v>5</v>
      </c>
      <c r="E39">
        <f>SUMIFS(原始!$C:$C,原始!$A:$A,'16田區'!$A$31,原始!$B:$B,'16田區'!$A39,原始!$F:$F,'16田區'!E$31)</f>
        <v>0</v>
      </c>
      <c r="F39">
        <f>SUMIFS(原始!$C:$C,原始!$A:$A,'16田區'!$A$31,原始!$B:$B,'16田區'!$A39,原始!$F:$F,'16田區'!F$31)</f>
        <v>2</v>
      </c>
    </row>
    <row r="41" spans="1:6" x14ac:dyDescent="0.25">
      <c r="A41" t="s">
        <v>392</v>
      </c>
      <c r="B41" t="s">
        <v>387</v>
      </c>
      <c r="C41" t="s">
        <v>388</v>
      </c>
      <c r="D41" t="s">
        <v>389</v>
      </c>
      <c r="E41" t="s">
        <v>390</v>
      </c>
      <c r="F41" t="s">
        <v>11</v>
      </c>
    </row>
    <row r="42" spans="1:6" ht="16.149999999999999" x14ac:dyDescent="0.3">
      <c r="A42" s="1">
        <v>43537</v>
      </c>
      <c r="B42">
        <f>SUMIFS(原始!$C:$C,原始!$A:$A,'16田區'!$A$41,原始!$B:$B,'16田區'!$A42,原始!$F:$F,'16田區'!B$41)</f>
        <v>0</v>
      </c>
      <c r="C42">
        <f>SUMIFS(原始!$C:$C,原始!$A:$A,'16田區'!$A$41,原始!$B:$B,'16田區'!$A42,原始!$F:$F,'16田區'!C$41)</f>
        <v>0</v>
      </c>
      <c r="D42">
        <f>SUMIFS(原始!$C:$C,原始!$A:$A,'16田區'!$A$41,原始!$B:$B,'16田區'!$A42,原始!$F:$F,'16田區'!D$41)</f>
        <v>0</v>
      </c>
      <c r="E42">
        <f>SUMIFS(原始!$C:$C,原始!$A:$A,'16田區'!$A$41,原始!$B:$B,'16田區'!$A42,原始!$F:$F,'16田區'!E$41)</f>
        <v>0</v>
      </c>
      <c r="F42">
        <f>SUMIFS(原始!$C:$C,原始!$A:$A,'16田區'!$A$41,原始!$B:$B,'16田區'!$A42,原始!$F:$F,'16田區'!F$41)</f>
        <v>17</v>
      </c>
    </row>
    <row r="43" spans="1:6" ht="16.149999999999999" x14ac:dyDescent="0.3">
      <c r="A43" s="1">
        <v>43551</v>
      </c>
      <c r="B43">
        <f>SUMIFS(原始!$C:$C,原始!$A:$A,'16田區'!$A$41,原始!$B:$B,'16田區'!$A43,原始!$F:$F,'16田區'!B$41)</f>
        <v>2</v>
      </c>
      <c r="C43">
        <f>SUMIFS(原始!$C:$C,原始!$A:$A,'16田區'!$A$41,原始!$B:$B,'16田區'!$A43,原始!$F:$F,'16田區'!C$41)</f>
        <v>2</v>
      </c>
      <c r="D43">
        <f>SUMIFS(原始!$C:$C,原始!$A:$A,'16田區'!$A$41,原始!$B:$B,'16田區'!$A43,原始!$F:$F,'16田區'!D$41)</f>
        <v>2</v>
      </c>
      <c r="E43">
        <f>SUMIFS(原始!$C:$C,原始!$A:$A,'16田區'!$A$41,原始!$B:$B,'16田區'!$A43,原始!$F:$F,'16田區'!E$41)</f>
        <v>0</v>
      </c>
      <c r="F43">
        <f>SUMIFS(原始!$C:$C,原始!$A:$A,'16田區'!$A$41,原始!$B:$B,'16田區'!$A43,原始!$F:$F,'16田區'!F$41)</f>
        <v>16</v>
      </c>
    </row>
    <row r="44" spans="1:6" ht="16.149999999999999" x14ac:dyDescent="0.3">
      <c r="A44" s="1">
        <v>43565</v>
      </c>
      <c r="B44">
        <f>SUMIFS(原始!$C:$C,原始!$A:$A,'16田區'!$A$41,原始!$B:$B,'16田區'!$A44,原始!$F:$F,'16田區'!B$41)</f>
        <v>11</v>
      </c>
      <c r="C44">
        <f>SUMIFS(原始!$C:$C,原始!$A:$A,'16田區'!$A$41,原始!$B:$B,'16田區'!$A44,原始!$F:$F,'16田區'!C$41)</f>
        <v>9</v>
      </c>
      <c r="D44">
        <f>SUMIFS(原始!$C:$C,原始!$A:$A,'16田區'!$A$41,原始!$B:$B,'16田區'!$A44,原始!$F:$F,'16田區'!D$41)</f>
        <v>1</v>
      </c>
      <c r="E44">
        <f>SUMIFS(原始!$C:$C,原始!$A:$A,'16田區'!$A$41,原始!$B:$B,'16田區'!$A44,原始!$F:$F,'16田區'!E$41)</f>
        <v>1</v>
      </c>
      <c r="F44">
        <f>SUMIFS(原始!$C:$C,原始!$A:$A,'16田區'!$A$41,原始!$B:$B,'16田區'!$A44,原始!$F:$F,'16田區'!F$41)</f>
        <v>78</v>
      </c>
    </row>
    <row r="45" spans="1:6" ht="16.149999999999999" x14ac:dyDescent="0.3">
      <c r="A45" s="1">
        <v>43579</v>
      </c>
      <c r="B45">
        <f>SUMIFS(原始!$C:$C,原始!$A:$A,'16田區'!$A$41,原始!$B:$B,'16田區'!$A45,原始!$F:$F,'16田區'!B$41)</f>
        <v>35</v>
      </c>
      <c r="C45">
        <f>SUMIFS(原始!$C:$C,原始!$A:$A,'16田區'!$A$41,原始!$B:$B,'16田區'!$A45,原始!$F:$F,'16田區'!C$41)</f>
        <v>17</v>
      </c>
      <c r="D45">
        <f>SUMIFS(原始!$C:$C,原始!$A:$A,'16田區'!$A$41,原始!$B:$B,'16田區'!$A45,原始!$F:$F,'16田區'!D$41)</f>
        <v>3</v>
      </c>
      <c r="E45">
        <f>SUMIFS(原始!$C:$C,原始!$A:$A,'16田區'!$A$41,原始!$B:$B,'16田區'!$A45,原始!$F:$F,'16田區'!E$41)</f>
        <v>1</v>
      </c>
      <c r="F45">
        <f>SUMIFS(原始!$C:$C,原始!$A:$A,'16田區'!$A$41,原始!$B:$B,'16田區'!$A45,原始!$F:$F,'16田區'!F$41)</f>
        <v>122</v>
      </c>
    </row>
    <row r="46" spans="1:6" ht="16.149999999999999" x14ac:dyDescent="0.3">
      <c r="A46" s="1">
        <v>43600</v>
      </c>
      <c r="B46">
        <f>SUMIFS(原始!$C:$C,原始!$A:$A,'16田區'!$A$41,原始!$B:$B,'16田區'!$A46,原始!$F:$F,'16田區'!B$41)</f>
        <v>51</v>
      </c>
      <c r="C46">
        <f>SUMIFS(原始!$C:$C,原始!$A:$A,'16田區'!$A$41,原始!$B:$B,'16田區'!$A46,原始!$F:$F,'16田區'!C$41)</f>
        <v>24</v>
      </c>
      <c r="D46">
        <f>SUMIFS(原始!$C:$C,原始!$A:$A,'16田區'!$A$41,原始!$B:$B,'16田區'!$A46,原始!$F:$F,'16田區'!D$41)</f>
        <v>5</v>
      </c>
      <c r="E46">
        <f>SUMIFS(原始!$C:$C,原始!$A:$A,'16田區'!$A$41,原始!$B:$B,'16田區'!$A46,原始!$F:$F,'16田區'!E$41)</f>
        <v>1</v>
      </c>
      <c r="F46">
        <f>SUMIFS(原始!$C:$C,原始!$A:$A,'16田區'!$A$41,原始!$B:$B,'16田區'!$A46,原始!$F:$F,'16田區'!F$41)</f>
        <v>11</v>
      </c>
    </row>
    <row r="47" spans="1:6" ht="16.149999999999999" x14ac:dyDescent="0.3">
      <c r="A47" s="1">
        <v>43616</v>
      </c>
      <c r="B47">
        <f>SUMIFS(原始!$C:$C,原始!$A:$A,'16田區'!$A$41,原始!$B:$B,'16田區'!$A47,原始!$F:$F,'16田區'!B$41)</f>
        <v>181</v>
      </c>
      <c r="C47">
        <f>SUMIFS(原始!$C:$C,原始!$A:$A,'16田區'!$A$41,原始!$B:$B,'16田區'!$A47,原始!$F:$F,'16田區'!C$41)</f>
        <v>11</v>
      </c>
      <c r="D47">
        <f>SUMIFS(原始!$C:$C,原始!$A:$A,'16田區'!$A$41,原始!$B:$B,'16田區'!$A47,原始!$F:$F,'16田區'!D$41)</f>
        <v>2</v>
      </c>
      <c r="E47">
        <f>SUMIFS(原始!$C:$C,原始!$A:$A,'16田區'!$A$41,原始!$B:$B,'16田區'!$A47,原始!$F:$F,'16田區'!E$41)</f>
        <v>1</v>
      </c>
      <c r="F47">
        <f>SUMIFS(原始!$C:$C,原始!$A:$A,'16田區'!$A$41,原始!$B:$B,'16田區'!$A47,原始!$F:$F,'16田區'!F$41)</f>
        <v>12</v>
      </c>
    </row>
    <row r="48" spans="1:6" ht="16.149999999999999" x14ac:dyDescent="0.3">
      <c r="A48" s="1">
        <v>43633</v>
      </c>
      <c r="B48">
        <f>SUMIFS(原始!$C:$C,原始!$A:$A,'16田區'!$A$41,原始!$B:$B,'16田區'!$A48,原始!$F:$F,'16田區'!B$41)</f>
        <v>217</v>
      </c>
      <c r="C48">
        <f>SUMIFS(原始!$C:$C,原始!$A:$A,'16田區'!$A$41,原始!$B:$B,'16田區'!$A48,原始!$F:$F,'16田區'!C$41)</f>
        <v>23</v>
      </c>
      <c r="D48">
        <f>SUMIFS(原始!$C:$C,原始!$A:$A,'16田區'!$A$41,原始!$B:$B,'16田區'!$A48,原始!$F:$F,'16田區'!D$41)</f>
        <v>8</v>
      </c>
      <c r="E48">
        <f>SUMIFS(原始!$C:$C,原始!$A:$A,'16田區'!$A$41,原始!$B:$B,'16田區'!$A48,原始!$F:$F,'16田區'!E$41)</f>
        <v>0</v>
      </c>
      <c r="F48">
        <f>SUMIFS(原始!$C:$C,原始!$A:$A,'16田區'!$A$41,原始!$B:$B,'16田區'!$A48,原始!$F:$F,'16田區'!F$41)</f>
        <v>7</v>
      </c>
    </row>
    <row r="49" spans="1:6" ht="16.149999999999999" x14ac:dyDescent="0.3">
      <c r="A49" s="1">
        <v>43642</v>
      </c>
      <c r="B49">
        <f>SUMIFS(原始!$C:$C,原始!$A:$A,'16田區'!$A$41,原始!$B:$B,'16田區'!$A49,原始!$F:$F,'16田區'!B$41)</f>
        <v>68</v>
      </c>
      <c r="C49">
        <f>SUMIFS(原始!$C:$C,原始!$A:$A,'16田區'!$A$41,原始!$B:$B,'16田區'!$A49,原始!$F:$F,'16田區'!C$41)</f>
        <v>13</v>
      </c>
      <c r="D49">
        <f>SUMIFS(原始!$C:$C,原始!$A:$A,'16田區'!$A$41,原始!$B:$B,'16田區'!$A49,原始!$F:$F,'16田區'!D$41)</f>
        <v>3</v>
      </c>
      <c r="E49">
        <f>SUMIFS(原始!$C:$C,原始!$A:$A,'16田區'!$A$41,原始!$B:$B,'16田區'!$A49,原始!$F:$F,'16田區'!E$41)</f>
        <v>1</v>
      </c>
      <c r="F49">
        <f>SUMIFS(原始!$C:$C,原始!$A:$A,'16田區'!$A$41,原始!$B:$B,'16田區'!$A49,原始!$F:$F,'16田區'!F$41)</f>
        <v>2</v>
      </c>
    </row>
    <row r="51" spans="1:6" x14ac:dyDescent="0.25">
      <c r="A51" t="s">
        <v>393</v>
      </c>
      <c r="B51" t="s">
        <v>387</v>
      </c>
      <c r="C51" t="s">
        <v>388</v>
      </c>
      <c r="D51" t="s">
        <v>389</v>
      </c>
      <c r="E51" t="s">
        <v>390</v>
      </c>
      <c r="F51" t="s">
        <v>11</v>
      </c>
    </row>
    <row r="52" spans="1:6" ht="16.149999999999999" x14ac:dyDescent="0.3">
      <c r="A52" s="11">
        <v>43537</v>
      </c>
      <c r="B52">
        <f>SUMIFS(原始!$C:$C,原始!$A:$A,'16田區'!$A$51,原始!$B:$B,'16田區'!$A52,原始!$F:$F,'16田區'!B$51)</f>
        <v>0</v>
      </c>
      <c r="C52">
        <f>SUMIFS(原始!$C:$C,原始!$A:$A,'16田區'!$A$51,原始!$B:$B,'16田區'!$A52,原始!$F:$F,'16田區'!C$51)</f>
        <v>0</v>
      </c>
      <c r="D52">
        <f>SUMIFS(原始!$C:$C,原始!$A:$A,'16田區'!$A$51,原始!$B:$B,'16田區'!$A52,原始!$F:$F,'16田區'!D$51)</f>
        <v>0</v>
      </c>
      <c r="E52">
        <f>SUMIFS(原始!$C:$C,原始!$A:$A,'16田區'!$A$51,原始!$B:$B,'16田區'!$A52,原始!$F:$F,'16田區'!E$51)</f>
        <v>0</v>
      </c>
      <c r="F52">
        <f>SUMIFS(原始!$C:$C,原始!$A:$A,'16田區'!$A$51,原始!$B:$B,'16田區'!$A52,原始!$F:$F,'16田區'!F$51)</f>
        <v>0</v>
      </c>
    </row>
    <row r="53" spans="1:6" ht="16.149999999999999" x14ac:dyDescent="0.3">
      <c r="A53" s="1">
        <v>43551</v>
      </c>
      <c r="B53">
        <f>SUMIFS(原始!$C:$C,原始!$A:$A,'16田區'!$A$51,原始!$B:$B,'16田區'!$A53,原始!$F:$F,'16田區'!B$51)</f>
        <v>0</v>
      </c>
      <c r="C53">
        <f>SUMIFS(原始!$C:$C,原始!$A:$A,'16田區'!$A$51,原始!$B:$B,'16田區'!$A53,原始!$F:$F,'16田區'!C$51)</f>
        <v>0</v>
      </c>
      <c r="D53">
        <f>SUMIFS(原始!$C:$C,原始!$A:$A,'16田區'!$A$51,原始!$B:$B,'16田區'!$A53,原始!$F:$F,'16田區'!D$51)</f>
        <v>0</v>
      </c>
      <c r="E53">
        <f>SUMIFS(原始!$C:$C,原始!$A:$A,'16田區'!$A$51,原始!$B:$B,'16田區'!$A53,原始!$F:$F,'16田區'!E$51)</f>
        <v>0</v>
      </c>
      <c r="F53">
        <f>SUMIFS(原始!$C:$C,原始!$A:$A,'16田區'!$A$51,原始!$B:$B,'16田區'!$A53,原始!$F:$F,'16田區'!F$51)</f>
        <v>12</v>
      </c>
    </row>
    <row r="54" spans="1:6" ht="16.149999999999999" x14ac:dyDescent="0.3">
      <c r="A54" s="1">
        <v>43565</v>
      </c>
      <c r="B54">
        <f>SUMIFS(原始!$C:$C,原始!$A:$A,'16田區'!$A$51,原始!$B:$B,'16田區'!$A54,原始!$F:$F,'16田區'!B$51)</f>
        <v>0</v>
      </c>
      <c r="C54">
        <f>SUMIFS(原始!$C:$C,原始!$A:$A,'16田區'!$A$51,原始!$B:$B,'16田區'!$A54,原始!$F:$F,'16田區'!C$51)</f>
        <v>2</v>
      </c>
      <c r="D54">
        <f>SUMIFS(原始!$C:$C,原始!$A:$A,'16田區'!$A$51,原始!$B:$B,'16田區'!$A54,原始!$F:$F,'16田區'!D$51)</f>
        <v>0</v>
      </c>
      <c r="E54">
        <f>SUMIFS(原始!$C:$C,原始!$A:$A,'16田區'!$A$51,原始!$B:$B,'16田區'!$A54,原始!$F:$F,'16田區'!E$51)</f>
        <v>0</v>
      </c>
      <c r="F54">
        <f>SUMIFS(原始!$C:$C,原始!$A:$A,'16田區'!$A$51,原始!$B:$B,'16田區'!$A54,原始!$F:$F,'16田區'!F$51)</f>
        <v>66</v>
      </c>
    </row>
    <row r="55" spans="1:6" ht="16.149999999999999" x14ac:dyDescent="0.3">
      <c r="A55" s="1">
        <v>43579</v>
      </c>
      <c r="B55">
        <f>SUMIFS(原始!$C:$C,原始!$A:$A,'16田區'!$A$51,原始!$B:$B,'16田區'!$A55,原始!$F:$F,'16田區'!B$51)</f>
        <v>2</v>
      </c>
      <c r="C55">
        <f>SUMIFS(原始!$C:$C,原始!$A:$A,'16田區'!$A$51,原始!$B:$B,'16田區'!$A55,原始!$F:$F,'16田區'!C$51)</f>
        <v>3</v>
      </c>
      <c r="D55">
        <f>SUMIFS(原始!$C:$C,原始!$A:$A,'16田區'!$A$51,原始!$B:$B,'16田區'!$A55,原始!$F:$F,'16田區'!D$51)</f>
        <v>0</v>
      </c>
      <c r="E55">
        <f>SUMIFS(原始!$C:$C,原始!$A:$A,'16田區'!$A$51,原始!$B:$B,'16田區'!$A55,原始!$F:$F,'16田區'!E$51)</f>
        <v>0</v>
      </c>
      <c r="F55">
        <f>SUMIFS(原始!$C:$C,原始!$A:$A,'16田區'!$A$51,原始!$B:$B,'16田區'!$A55,原始!$F:$F,'16田區'!F$51)</f>
        <v>75</v>
      </c>
    </row>
    <row r="56" spans="1:6" ht="16.149999999999999" x14ac:dyDescent="0.3">
      <c r="A56" s="1">
        <v>43600</v>
      </c>
      <c r="B56">
        <f>SUMIFS(原始!$C:$C,原始!$A:$A,'16田區'!$A$51,原始!$B:$B,'16田區'!$A56,原始!$F:$F,'16田區'!B$51)</f>
        <v>14</v>
      </c>
      <c r="C56">
        <f>SUMIFS(原始!$C:$C,原始!$A:$A,'16田區'!$A$51,原始!$B:$B,'16田區'!$A56,原始!$F:$F,'16田區'!C$51)</f>
        <v>25</v>
      </c>
      <c r="D56">
        <f>SUMIFS(原始!$C:$C,原始!$A:$A,'16田區'!$A$51,原始!$B:$B,'16田區'!$A56,原始!$F:$F,'16田區'!D$51)</f>
        <v>5</v>
      </c>
      <c r="E56">
        <f>SUMIFS(原始!$C:$C,原始!$A:$A,'16田區'!$A$51,原始!$B:$B,'16田區'!$A56,原始!$F:$F,'16田區'!E$51)</f>
        <v>3</v>
      </c>
      <c r="F56">
        <f>SUMIFS(原始!$C:$C,原始!$A:$A,'16田區'!$A$51,原始!$B:$B,'16田區'!$A56,原始!$F:$F,'16田區'!F$51)</f>
        <v>24</v>
      </c>
    </row>
    <row r="57" spans="1:6" ht="16.149999999999999" x14ac:dyDescent="0.3">
      <c r="A57" s="1">
        <v>43616</v>
      </c>
      <c r="B57">
        <f>SUMIFS(原始!$C:$C,原始!$A:$A,'16田區'!$A$51,原始!$B:$B,'16田區'!$A57,原始!$F:$F,'16田區'!B$51)</f>
        <v>33</v>
      </c>
      <c r="C57">
        <f>SUMIFS(原始!$C:$C,原始!$A:$A,'16田區'!$A$51,原始!$B:$B,'16田區'!$A57,原始!$F:$F,'16田區'!C$51)</f>
        <v>15</v>
      </c>
      <c r="D57">
        <f>SUMIFS(原始!$C:$C,原始!$A:$A,'16田區'!$A$51,原始!$B:$B,'16田區'!$A57,原始!$F:$F,'16田區'!D$51)</f>
        <v>7</v>
      </c>
      <c r="E57">
        <f>SUMIFS(原始!$C:$C,原始!$A:$A,'16田區'!$A$51,原始!$B:$B,'16田區'!$A57,原始!$F:$F,'16田區'!E$51)</f>
        <v>2</v>
      </c>
      <c r="F57">
        <f>SUMIFS(原始!$C:$C,原始!$A:$A,'16田區'!$A$51,原始!$B:$B,'16田區'!$A57,原始!$F:$F,'16田區'!F$51)</f>
        <v>59</v>
      </c>
    </row>
    <row r="58" spans="1:6" ht="16.149999999999999" x14ac:dyDescent="0.3">
      <c r="A58" s="1">
        <v>43633</v>
      </c>
      <c r="B58">
        <f>SUMIFS(原始!$C:$C,原始!$A:$A,'16田區'!$A$51,原始!$B:$B,'16田區'!$A58,原始!$F:$F,'16田區'!B$51)</f>
        <v>33</v>
      </c>
      <c r="C58">
        <f>SUMIFS(原始!$C:$C,原始!$A:$A,'16田區'!$A$51,原始!$B:$B,'16田區'!$A58,原始!$F:$F,'16田區'!C$51)</f>
        <v>9</v>
      </c>
      <c r="D58">
        <f>SUMIFS(原始!$C:$C,原始!$A:$A,'16田區'!$A$51,原始!$B:$B,'16田區'!$A58,原始!$F:$F,'16田區'!D$51)</f>
        <v>7</v>
      </c>
      <c r="E58">
        <f>SUMIFS(原始!$C:$C,原始!$A:$A,'16田區'!$A$51,原始!$B:$B,'16田區'!$A58,原始!$F:$F,'16田區'!E$51)</f>
        <v>1</v>
      </c>
      <c r="F58">
        <f>SUMIFS(原始!$C:$C,原始!$A:$A,'16田區'!$A$51,原始!$B:$B,'16田區'!$A58,原始!$F:$F,'16田區'!F$51)</f>
        <v>38</v>
      </c>
    </row>
    <row r="59" spans="1:6" ht="16.149999999999999" x14ac:dyDescent="0.3">
      <c r="A59" s="1">
        <v>43642</v>
      </c>
      <c r="B59">
        <f>SUMIFS(原始!$C:$C,原始!$A:$A,'16田區'!$A$51,原始!$B:$B,'16田區'!$A59,原始!$F:$F,'16田區'!B$51)</f>
        <v>11</v>
      </c>
      <c r="C59">
        <f>SUMIFS(原始!$C:$C,原始!$A:$A,'16田區'!$A$51,原始!$B:$B,'16田區'!$A59,原始!$F:$F,'16田區'!C$51)</f>
        <v>2</v>
      </c>
      <c r="D59">
        <f>SUMIFS(原始!$C:$C,原始!$A:$A,'16田區'!$A$51,原始!$B:$B,'16田區'!$A59,原始!$F:$F,'16田區'!D$51)</f>
        <v>0</v>
      </c>
      <c r="E59">
        <f>SUMIFS(原始!$C:$C,原始!$A:$A,'16田區'!$A$51,原始!$B:$B,'16田區'!$A59,原始!$F:$F,'16田區'!E$51)</f>
        <v>0</v>
      </c>
      <c r="F59">
        <f>SUMIFS(原始!$C:$C,原始!$A:$A,'16田區'!$A$51,原始!$B:$B,'16田區'!$A59,原始!$F:$F,'16田區'!F$51)</f>
        <v>5</v>
      </c>
    </row>
    <row r="61" spans="1:6" x14ac:dyDescent="0.25">
      <c r="A61" t="s">
        <v>394</v>
      </c>
      <c r="B61" t="s">
        <v>387</v>
      </c>
      <c r="C61" t="s">
        <v>388</v>
      </c>
      <c r="D61" t="s">
        <v>389</v>
      </c>
      <c r="E61" t="s">
        <v>390</v>
      </c>
      <c r="F61" t="s">
        <v>11</v>
      </c>
    </row>
    <row r="62" spans="1:6" x14ac:dyDescent="0.25">
      <c r="A62" s="1">
        <v>43537</v>
      </c>
      <c r="B62">
        <f>SUMIFS(原始!$C:$C,原始!$A:$A,'16田區'!$A$61,原始!$B:$B,'16田區'!$A62,原始!$F:$F,'16田區'!B$61)</f>
        <v>0</v>
      </c>
      <c r="C62">
        <f>SUMIFS(原始!$C:$C,原始!$A:$A,'16田區'!$A$61,原始!$B:$B,'16田區'!$A62,原始!$F:$F,'16田區'!C$61)</f>
        <v>0</v>
      </c>
      <c r="D62">
        <f>SUMIFS(原始!$C:$C,原始!$A:$A,'16田區'!$A$61,原始!$B:$B,'16田區'!$A62,原始!$F:$F,'16田區'!D$61)</f>
        <v>0</v>
      </c>
      <c r="E62">
        <f>SUMIFS(原始!$C:$C,原始!$A:$A,'16田區'!$A$61,原始!$B:$B,'16田區'!$A62,原始!$F:$F,'16田區'!E$61)</f>
        <v>0</v>
      </c>
      <c r="F62">
        <f>SUMIFS(原始!$C:$C,原始!$A:$A,'16田區'!$A$61,原始!$B:$B,'16田區'!$A62,原始!$F:$F,'16田區'!F$61)</f>
        <v>0</v>
      </c>
    </row>
    <row r="63" spans="1:6" x14ac:dyDescent="0.25">
      <c r="A63" s="1">
        <v>43551</v>
      </c>
      <c r="B63">
        <f>SUMIFS(原始!$C:$C,原始!$A:$A,'16田區'!$A$61,原始!$B:$B,'16田區'!$A63,原始!$F:$F,'16田區'!B$61)</f>
        <v>6</v>
      </c>
      <c r="C63">
        <f>SUMIFS(原始!$C:$C,原始!$A:$A,'16田區'!$A$61,原始!$B:$B,'16田區'!$A63,原始!$F:$F,'16田區'!C$61)</f>
        <v>4</v>
      </c>
      <c r="D63">
        <f>SUMIFS(原始!$C:$C,原始!$A:$A,'16田區'!$A$61,原始!$B:$B,'16田區'!$A63,原始!$F:$F,'16田區'!D$61)</f>
        <v>0</v>
      </c>
      <c r="E63">
        <f>SUMIFS(原始!$C:$C,原始!$A:$A,'16田區'!$A$61,原始!$B:$B,'16田區'!$A63,原始!$F:$F,'16田區'!E$61)</f>
        <v>50</v>
      </c>
      <c r="F63">
        <f>SUMIFS(原始!$C:$C,原始!$A:$A,'16田區'!$A$61,原始!$B:$B,'16田區'!$A63,原始!$F:$F,'16田區'!F$61)</f>
        <v>0</v>
      </c>
    </row>
    <row r="64" spans="1:6" x14ac:dyDescent="0.25">
      <c r="A64" s="1">
        <v>43565</v>
      </c>
      <c r="B64">
        <f>SUMIFS(原始!$C:$C,原始!$A:$A,'16田區'!$A$61,原始!$B:$B,'16田區'!$A64,原始!$F:$F,'16田區'!B$61)</f>
        <v>7</v>
      </c>
      <c r="C64">
        <f>SUMIFS(原始!$C:$C,原始!$A:$A,'16田區'!$A$61,原始!$B:$B,'16田區'!$A64,原始!$F:$F,'16田區'!C$61)</f>
        <v>13</v>
      </c>
      <c r="D64">
        <f>SUMIFS(原始!$C:$C,原始!$A:$A,'16田區'!$A$61,原始!$B:$B,'16田區'!$A64,原始!$F:$F,'16田區'!D$61)</f>
        <v>5</v>
      </c>
      <c r="E64">
        <f>SUMIFS(原始!$C:$C,原始!$A:$A,'16田區'!$A$61,原始!$B:$B,'16田區'!$A64,原始!$F:$F,'16田區'!E$61)</f>
        <v>0</v>
      </c>
      <c r="F64">
        <f>SUMIFS(原始!$C:$C,原始!$A:$A,'16田區'!$A$61,原始!$B:$B,'16田區'!$A64,原始!$F:$F,'16田區'!F$61)</f>
        <v>449</v>
      </c>
    </row>
    <row r="65" spans="1:6" x14ac:dyDescent="0.25">
      <c r="A65" s="1">
        <v>43579</v>
      </c>
      <c r="B65">
        <f>SUMIFS(原始!$C:$C,原始!$A:$A,'16田區'!$A$61,原始!$B:$B,'16田區'!$A65,原始!$F:$F,'16田區'!B$61)</f>
        <v>6</v>
      </c>
      <c r="C65">
        <f>SUMIFS(原始!$C:$C,原始!$A:$A,'16田區'!$A$61,原始!$B:$B,'16田區'!$A65,原始!$F:$F,'16田區'!C$61)</f>
        <v>20</v>
      </c>
      <c r="D65">
        <f>SUMIFS(原始!$C:$C,原始!$A:$A,'16田區'!$A$61,原始!$B:$B,'16田區'!$A65,原始!$F:$F,'16田區'!D$61)</f>
        <v>1</v>
      </c>
      <c r="E65">
        <f>SUMIFS(原始!$C:$C,原始!$A:$A,'16田區'!$A$61,原始!$B:$B,'16田區'!$A65,原始!$F:$F,'16田區'!E$61)</f>
        <v>0</v>
      </c>
      <c r="F65">
        <f>SUMIFS(原始!$C:$C,原始!$A:$A,'16田區'!$A$61,原始!$B:$B,'16田區'!$A65,原始!$F:$F,'16田區'!F$61)</f>
        <v>11</v>
      </c>
    </row>
    <row r="66" spans="1:6" x14ac:dyDescent="0.25">
      <c r="A66" s="1">
        <v>43600</v>
      </c>
      <c r="B66">
        <f>SUMIFS(原始!$C:$C,原始!$A:$A,'16田區'!$A$61,原始!$B:$B,'16田區'!$A66,原始!$F:$F,'16田區'!B$61)</f>
        <v>15</v>
      </c>
      <c r="C66">
        <f>SUMIFS(原始!$C:$C,原始!$A:$A,'16田區'!$A$61,原始!$B:$B,'16田區'!$A66,原始!$F:$F,'16田區'!C$61)</f>
        <v>7</v>
      </c>
      <c r="D66">
        <f>SUMIFS(原始!$C:$C,原始!$A:$A,'16田區'!$A$61,原始!$B:$B,'16田區'!$A66,原始!$F:$F,'16田區'!D$61)</f>
        <v>0</v>
      </c>
      <c r="E66">
        <f>SUMIFS(原始!$C:$C,原始!$A:$A,'16田區'!$A$61,原始!$B:$B,'16田區'!$A66,原始!$F:$F,'16田區'!E$61)</f>
        <v>1</v>
      </c>
      <c r="F66">
        <f>SUMIFS(原始!$C:$C,原始!$A:$A,'16田區'!$A$61,原始!$B:$B,'16田區'!$A66,原始!$F:$F,'16田區'!F$61)</f>
        <v>43</v>
      </c>
    </row>
    <row r="67" spans="1:6" x14ac:dyDescent="0.25">
      <c r="A67" s="1">
        <v>43616</v>
      </c>
      <c r="B67">
        <f>SUMIFS(原始!$C:$C,原始!$A:$A,'16田區'!$A$61,原始!$B:$B,'16田區'!$A67,原始!$F:$F,'16田區'!B$61)</f>
        <v>119</v>
      </c>
      <c r="C67">
        <f>SUMIFS(原始!$C:$C,原始!$A:$A,'16田區'!$A$61,原始!$B:$B,'16田區'!$A67,原始!$F:$F,'16田區'!C$61)</f>
        <v>15</v>
      </c>
      <c r="D67">
        <f>SUMIFS(原始!$C:$C,原始!$A:$A,'16田區'!$A$61,原始!$B:$B,'16田區'!$A67,原始!$F:$F,'16田區'!D$61)</f>
        <v>2</v>
      </c>
      <c r="E67">
        <f>SUMIFS(原始!$C:$C,原始!$A:$A,'16田區'!$A$61,原始!$B:$B,'16田區'!$A67,原始!$F:$F,'16田區'!E$61)</f>
        <v>0</v>
      </c>
      <c r="F67">
        <f>SUMIFS(原始!$C:$C,原始!$A:$A,'16田區'!$A$61,原始!$B:$B,'16田區'!$A67,原始!$F:$F,'16田區'!F$61)</f>
        <v>15</v>
      </c>
    </row>
    <row r="68" spans="1:6" x14ac:dyDescent="0.25">
      <c r="A68" s="1">
        <v>43633</v>
      </c>
      <c r="B68">
        <f>SUMIFS(原始!$C:$C,原始!$A:$A,'16田區'!$A$61,原始!$B:$B,'16田區'!$A68,原始!$F:$F,'16田區'!B$61)</f>
        <v>91</v>
      </c>
      <c r="C68">
        <f>SUMIFS(原始!$C:$C,原始!$A:$A,'16田區'!$A$61,原始!$B:$B,'16田區'!$A68,原始!$F:$F,'16田區'!C$61)</f>
        <v>15</v>
      </c>
      <c r="D68">
        <f>SUMIFS(原始!$C:$C,原始!$A:$A,'16田區'!$A$61,原始!$B:$B,'16田區'!$A68,原始!$F:$F,'16田區'!D$61)</f>
        <v>6</v>
      </c>
      <c r="E68">
        <f>SUMIFS(原始!$C:$C,原始!$A:$A,'16田區'!$A$61,原始!$B:$B,'16田區'!$A68,原始!$F:$F,'16田區'!E$61)</f>
        <v>0</v>
      </c>
      <c r="F68">
        <f>SUMIFS(原始!$C:$C,原始!$A:$A,'16田區'!$A$61,原始!$B:$B,'16田區'!$A68,原始!$F:$F,'16田區'!F$61)</f>
        <v>12</v>
      </c>
    </row>
    <row r="69" spans="1:6" x14ac:dyDescent="0.25">
      <c r="A69" s="1">
        <v>43642</v>
      </c>
      <c r="B69">
        <f>SUMIFS(原始!$C:$C,原始!$A:$A,'16田區'!$A$61,原始!$B:$B,'16田區'!$A69,原始!$F:$F,'16田區'!B$61)</f>
        <v>26</v>
      </c>
      <c r="C69">
        <f>SUMIFS(原始!$C:$C,原始!$A:$A,'16田區'!$A$61,原始!$B:$B,'16田區'!$A69,原始!$F:$F,'16田區'!C$61)</f>
        <v>1</v>
      </c>
      <c r="D69">
        <f>SUMIFS(原始!$C:$C,原始!$A:$A,'16田區'!$A$61,原始!$B:$B,'16田區'!$A69,原始!$F:$F,'16田區'!D$61)</f>
        <v>6</v>
      </c>
      <c r="E69">
        <f>SUMIFS(原始!$C:$C,原始!$A:$A,'16田區'!$A$61,原始!$B:$B,'16田區'!$A69,原始!$F:$F,'16田區'!E$61)</f>
        <v>2</v>
      </c>
      <c r="F69">
        <f>SUMIFS(原始!$C:$C,原始!$A:$A,'16田區'!$A$61,原始!$B:$B,'16田區'!$A69,原始!$F:$F,'16田區'!F$61)</f>
        <v>0</v>
      </c>
    </row>
    <row r="71" spans="1:6" x14ac:dyDescent="0.25">
      <c r="A71" t="s">
        <v>302</v>
      </c>
      <c r="B71" t="s">
        <v>387</v>
      </c>
      <c r="C71" t="s">
        <v>388</v>
      </c>
      <c r="D71" t="s">
        <v>389</v>
      </c>
      <c r="E71" t="s">
        <v>390</v>
      </c>
      <c r="F71" t="s">
        <v>11</v>
      </c>
    </row>
    <row r="72" spans="1:6" x14ac:dyDescent="0.25">
      <c r="A72" s="1">
        <v>43537</v>
      </c>
      <c r="B72">
        <f>SUMIFS(原始!$C:$C,原始!$A:$A,'16田區'!$A$71,原始!$B:$B,'16田區'!$A72,原始!$F:$F,'16田區'!B$71)</f>
        <v>0</v>
      </c>
      <c r="C72">
        <f>SUMIFS(原始!$C:$C,原始!$A:$A,'16田區'!$A$71,原始!$B:$B,'16田區'!$A72,原始!$F:$F,'16田區'!C$71)</f>
        <v>0</v>
      </c>
      <c r="D72">
        <f>SUMIFS(原始!$C:$C,原始!$A:$A,'16田區'!$A$71,原始!$B:$B,'16田區'!$A72,原始!$F:$F,'16田區'!D$71)</f>
        <v>0</v>
      </c>
      <c r="E72">
        <f>SUMIFS(原始!$C:$C,原始!$A:$A,'16田區'!$A$71,原始!$B:$B,'16田區'!$A72,原始!$F:$F,'16田區'!E$71)</f>
        <v>0</v>
      </c>
      <c r="F72">
        <f>SUMIFS(原始!$C:$C,原始!$A:$A,'16田區'!$A$71,原始!$B:$B,'16田區'!$A72,原始!$F:$F,'16田區'!F$71)</f>
        <v>143</v>
      </c>
    </row>
    <row r="73" spans="1:6" x14ac:dyDescent="0.25">
      <c r="A73" s="1">
        <v>43551</v>
      </c>
      <c r="B73">
        <f>SUMIFS(原始!$C:$C,原始!$A:$A,'16田區'!$A$71,原始!$B:$B,'16田區'!$A73,原始!$F:$F,'16田區'!B$71)</f>
        <v>0</v>
      </c>
      <c r="C73">
        <f>SUMIFS(原始!$C:$C,原始!$A:$A,'16田區'!$A$71,原始!$B:$B,'16田區'!$A73,原始!$F:$F,'16田區'!C$71)</f>
        <v>0</v>
      </c>
      <c r="D73">
        <f>SUMIFS(原始!$C:$C,原始!$A:$A,'16田區'!$A$71,原始!$B:$B,'16田區'!$A73,原始!$F:$F,'16田區'!D$71)</f>
        <v>0</v>
      </c>
      <c r="E73">
        <f>SUMIFS(原始!$C:$C,原始!$A:$A,'16田區'!$A$71,原始!$B:$B,'16田區'!$A73,原始!$F:$F,'16田區'!E$71)</f>
        <v>0</v>
      </c>
      <c r="F73">
        <f>SUMIFS(原始!$C:$C,原始!$A:$A,'16田區'!$A$71,原始!$B:$B,'16田區'!$A73,原始!$F:$F,'16田區'!F$71)</f>
        <v>119</v>
      </c>
    </row>
    <row r="74" spans="1:6" x14ac:dyDescent="0.25">
      <c r="A74" s="1">
        <v>43565</v>
      </c>
      <c r="B74">
        <f>SUMIFS(原始!$C:$C,原始!$A:$A,'16田區'!$A$71,原始!$B:$B,'16田區'!$A74,原始!$F:$F,'16田區'!B$71)</f>
        <v>2</v>
      </c>
      <c r="C74">
        <f>SUMIFS(原始!$C:$C,原始!$A:$A,'16田區'!$A$71,原始!$B:$B,'16田區'!$A74,原始!$F:$F,'16田區'!C$71)</f>
        <v>15</v>
      </c>
      <c r="D74">
        <f>SUMIFS(原始!$C:$C,原始!$A:$A,'16田區'!$A$71,原始!$B:$B,'16田區'!$A74,原始!$F:$F,'16田區'!D$71)</f>
        <v>1</v>
      </c>
      <c r="E74">
        <f>SUMIFS(原始!$C:$C,原始!$A:$A,'16田區'!$A$71,原始!$B:$B,'16田區'!$A74,原始!$F:$F,'16田區'!E$71)</f>
        <v>2</v>
      </c>
      <c r="F74">
        <f>SUMIFS(原始!$C:$C,原始!$A:$A,'16田區'!$A$71,原始!$B:$B,'16田區'!$A74,原始!$F:$F,'16田區'!F$71)</f>
        <v>830</v>
      </c>
    </row>
    <row r="75" spans="1:6" x14ac:dyDescent="0.25">
      <c r="A75" s="1">
        <v>43579</v>
      </c>
      <c r="B75">
        <f>SUMIFS(原始!$C:$C,原始!$A:$A,'16田區'!$A$71,原始!$B:$B,'16田區'!$A75,原始!$F:$F,'16田區'!B$71)</f>
        <v>13</v>
      </c>
      <c r="C75">
        <f>SUMIFS(原始!$C:$C,原始!$A:$A,'16田區'!$A$71,原始!$B:$B,'16田區'!$A75,原始!$F:$F,'16田區'!C$71)</f>
        <v>28</v>
      </c>
      <c r="D75">
        <f>SUMIFS(原始!$C:$C,原始!$A:$A,'16田區'!$A$71,原始!$B:$B,'16田區'!$A75,原始!$F:$F,'16田區'!D$71)</f>
        <v>1</v>
      </c>
      <c r="E75">
        <f>SUMIFS(原始!$C:$C,原始!$A:$A,'16田區'!$A$71,原始!$B:$B,'16田區'!$A75,原始!$F:$F,'16田區'!E$71)</f>
        <v>0</v>
      </c>
      <c r="F75">
        <f>SUMIFS(原始!$C:$C,原始!$A:$A,'16田區'!$A$71,原始!$B:$B,'16田區'!$A75,原始!$F:$F,'16田區'!F$71)</f>
        <v>133</v>
      </c>
    </row>
    <row r="76" spans="1:6" x14ac:dyDescent="0.25">
      <c r="A76" s="1">
        <v>43600</v>
      </c>
      <c r="B76">
        <f>SUMIFS(原始!$C:$C,原始!$A:$A,'16田區'!$A$71,原始!$B:$B,'16田區'!$A76,原始!$F:$F,'16田區'!B$71)</f>
        <v>43</v>
      </c>
      <c r="C76">
        <f>SUMIFS(原始!$C:$C,原始!$A:$A,'16田區'!$A$71,原始!$B:$B,'16田區'!$A76,原始!$F:$F,'16田區'!C$71)</f>
        <v>30</v>
      </c>
      <c r="D76">
        <f>SUMIFS(原始!$C:$C,原始!$A:$A,'16田區'!$A$71,原始!$B:$B,'16田區'!$A76,原始!$F:$F,'16田區'!D$71)</f>
        <v>4</v>
      </c>
      <c r="E76">
        <f>SUMIFS(原始!$C:$C,原始!$A:$A,'16田區'!$A$71,原始!$B:$B,'16田區'!$A76,原始!$F:$F,'16田區'!E$71)</f>
        <v>1</v>
      </c>
      <c r="F76">
        <f>SUMIFS(原始!$C:$C,原始!$A:$A,'16田區'!$A$71,原始!$B:$B,'16田區'!$A76,原始!$F:$F,'16田區'!F$71)</f>
        <v>47</v>
      </c>
    </row>
    <row r="77" spans="1:6" x14ac:dyDescent="0.25">
      <c r="A77" s="1">
        <v>43616</v>
      </c>
      <c r="B77">
        <f>SUMIFS(原始!$C:$C,原始!$A:$A,'16田區'!$A$71,原始!$B:$B,'16田區'!$A77,原始!$F:$F,'16田區'!B$71)</f>
        <v>41</v>
      </c>
      <c r="C77">
        <f>SUMIFS(原始!$C:$C,原始!$A:$A,'16田區'!$A$71,原始!$B:$B,'16田區'!$A77,原始!$F:$F,'16田區'!C$71)</f>
        <v>9</v>
      </c>
      <c r="D77">
        <f>SUMIFS(原始!$C:$C,原始!$A:$A,'16田區'!$A$71,原始!$B:$B,'16田區'!$A77,原始!$F:$F,'16田區'!D$71)</f>
        <v>1</v>
      </c>
      <c r="E77">
        <f>SUMIFS(原始!$C:$C,原始!$A:$A,'16田區'!$A$71,原始!$B:$B,'16田區'!$A77,原始!$F:$F,'16田區'!E$71)</f>
        <v>0</v>
      </c>
      <c r="F77">
        <f>SUMIFS(原始!$C:$C,原始!$A:$A,'16田區'!$A$71,原始!$B:$B,'16田區'!$A77,原始!$F:$F,'16田區'!F$71)</f>
        <v>3</v>
      </c>
    </row>
    <row r="78" spans="1:6" x14ac:dyDescent="0.25">
      <c r="A78" s="1">
        <v>43633</v>
      </c>
      <c r="B78">
        <f>SUMIFS(原始!$C:$C,原始!$A:$A,'16田區'!$A$71,原始!$B:$B,'16田區'!$A78,原始!$F:$F,'16田區'!B$71)</f>
        <v>179</v>
      </c>
      <c r="C78">
        <f>SUMIFS(原始!$C:$C,原始!$A:$A,'16田區'!$A$71,原始!$B:$B,'16田區'!$A78,原始!$F:$F,'16田區'!C$71)</f>
        <v>24</v>
      </c>
      <c r="D78">
        <f>SUMIFS(原始!$C:$C,原始!$A:$A,'16田區'!$A$71,原始!$B:$B,'16田區'!$A78,原始!$F:$F,'16田區'!D$71)</f>
        <v>4</v>
      </c>
      <c r="E78">
        <f>SUMIFS(原始!$C:$C,原始!$A:$A,'16田區'!$A$71,原始!$B:$B,'16田區'!$A78,原始!$F:$F,'16田區'!E$71)</f>
        <v>0</v>
      </c>
      <c r="F78">
        <f>SUMIFS(原始!$C:$C,原始!$A:$A,'16田區'!$A$71,原始!$B:$B,'16田區'!$A78,原始!$F:$F,'16田區'!F$71)</f>
        <v>49</v>
      </c>
    </row>
    <row r="79" spans="1:6" x14ac:dyDescent="0.25">
      <c r="A79" s="1">
        <v>43642</v>
      </c>
      <c r="B79">
        <f>SUMIFS(原始!$C:$C,原始!$A:$A,'16田區'!$A$71,原始!$B:$B,'16田區'!$A79,原始!$F:$F,'16田區'!B$71)</f>
        <v>16</v>
      </c>
      <c r="C79">
        <f>SUMIFS(原始!$C:$C,原始!$A:$A,'16田區'!$A$71,原始!$B:$B,'16田區'!$A79,原始!$F:$F,'16田區'!C$71)</f>
        <v>2</v>
      </c>
      <c r="D79">
        <f>SUMIFS(原始!$C:$C,原始!$A:$A,'16田區'!$A$71,原始!$B:$B,'16田區'!$A79,原始!$F:$F,'16田區'!D$71)</f>
        <v>2</v>
      </c>
      <c r="E79">
        <f>SUMIFS(原始!$C:$C,原始!$A:$A,'16田區'!$A$71,原始!$B:$B,'16田區'!$A79,原始!$F:$F,'16田區'!E$71)</f>
        <v>0</v>
      </c>
      <c r="F79">
        <f>SUMIFS(原始!$C:$C,原始!$A:$A,'16田區'!$A$71,原始!$B:$B,'16田區'!$A79,原始!$F:$F,'16田區'!F$71)</f>
        <v>5</v>
      </c>
    </row>
    <row r="81" spans="1:6" x14ac:dyDescent="0.25">
      <c r="A81" t="s">
        <v>395</v>
      </c>
      <c r="B81" t="s">
        <v>387</v>
      </c>
      <c r="C81" t="s">
        <v>388</v>
      </c>
      <c r="D81" t="s">
        <v>389</v>
      </c>
      <c r="E81" t="s">
        <v>390</v>
      </c>
      <c r="F81" t="s">
        <v>11</v>
      </c>
    </row>
    <row r="82" spans="1:6" x14ac:dyDescent="0.25">
      <c r="A82" s="1">
        <v>43537</v>
      </c>
      <c r="B82">
        <f>SUMIFS(原始!$C:$C,原始!$A:$A,'16田區'!$A$81,原始!$B:$B,'16田區'!$A82,原始!$F:$F,'16田區'!B$81)</f>
        <v>7</v>
      </c>
      <c r="C82">
        <f>SUMIFS(原始!$C:$C,原始!$A:$A,'16田區'!$A$81,原始!$B:$B,'16田區'!$A82,原始!$F:$F,'16田區'!C$81)</f>
        <v>0</v>
      </c>
      <c r="D82">
        <f>SUMIFS(原始!$C:$C,原始!$A:$A,'16田區'!$A$81,原始!$B:$B,'16田區'!$A82,原始!$F:$F,'16田區'!D$81)</f>
        <v>0</v>
      </c>
      <c r="E82">
        <f>SUMIFS(原始!$C:$C,原始!$A:$A,'16田區'!$A$81,原始!$B:$B,'16田區'!$A82,原始!$F:$F,'16田區'!E$81)</f>
        <v>0</v>
      </c>
      <c r="F82">
        <f>SUMIFS(原始!$C:$C,原始!$A:$A,'16田區'!$A$81,原始!$B:$B,'16田區'!$A82,原始!$F:$F,'16田區'!F$81)</f>
        <v>26</v>
      </c>
    </row>
    <row r="83" spans="1:6" x14ac:dyDescent="0.25">
      <c r="A83" s="1">
        <v>43551</v>
      </c>
      <c r="B83">
        <f>SUMIFS(原始!$C:$C,原始!$A:$A,'16田區'!$A$81,原始!$B:$B,'16田區'!$A83,原始!$F:$F,'16田區'!B$81)</f>
        <v>5</v>
      </c>
      <c r="C83">
        <f>SUMIFS(原始!$C:$C,原始!$A:$A,'16田區'!$A$81,原始!$B:$B,'16田區'!$A83,原始!$F:$F,'16田區'!C$81)</f>
        <v>9</v>
      </c>
      <c r="D83">
        <f>SUMIFS(原始!$C:$C,原始!$A:$A,'16田區'!$A$81,原始!$B:$B,'16田區'!$A83,原始!$F:$F,'16田區'!D$81)</f>
        <v>2</v>
      </c>
      <c r="E83">
        <f>SUMIFS(原始!$C:$C,原始!$A:$A,'16田區'!$A$81,原始!$B:$B,'16田區'!$A83,原始!$F:$F,'16田區'!E$81)</f>
        <v>0</v>
      </c>
      <c r="F83">
        <f>SUMIFS(原始!$C:$C,原始!$A:$A,'16田區'!$A$81,原始!$B:$B,'16田區'!$A83,原始!$F:$F,'16田區'!F$81)</f>
        <v>1695</v>
      </c>
    </row>
    <row r="84" spans="1:6" x14ac:dyDescent="0.25">
      <c r="A84" s="1">
        <v>43565</v>
      </c>
      <c r="B84">
        <f>SUMIFS(原始!$C:$C,原始!$A:$A,'16田區'!$A$81,原始!$B:$B,'16田區'!$A84,原始!$F:$F,'16田區'!B$81)</f>
        <v>14</v>
      </c>
      <c r="C84">
        <f>SUMIFS(原始!$C:$C,原始!$A:$A,'16田區'!$A$81,原始!$B:$B,'16田區'!$A84,原始!$F:$F,'16田區'!C$81)</f>
        <v>7</v>
      </c>
      <c r="D84">
        <f>SUMIFS(原始!$C:$C,原始!$A:$A,'16田區'!$A$81,原始!$B:$B,'16田區'!$A84,原始!$F:$F,'16田區'!D$81)</f>
        <v>1</v>
      </c>
      <c r="E84">
        <f>SUMIFS(原始!$C:$C,原始!$A:$A,'16田區'!$A$81,原始!$B:$B,'16田區'!$A84,原始!$F:$F,'16田區'!E$81)</f>
        <v>0</v>
      </c>
      <c r="F84">
        <f>SUMIFS(原始!$C:$C,原始!$A:$A,'16田區'!$A$81,原始!$B:$B,'16田區'!$A84,原始!$F:$F,'16田區'!F$81)</f>
        <v>57</v>
      </c>
    </row>
    <row r="85" spans="1:6" x14ac:dyDescent="0.25">
      <c r="A85" s="1">
        <v>43579</v>
      </c>
      <c r="B85">
        <f>SUMIFS(原始!$C:$C,原始!$A:$A,'16田區'!$A$81,原始!$B:$B,'16田區'!$A85,原始!$F:$F,'16田區'!B$81)</f>
        <v>11</v>
      </c>
      <c r="C85">
        <f>SUMIFS(原始!$C:$C,原始!$A:$A,'16田區'!$A$81,原始!$B:$B,'16田區'!$A85,原始!$F:$F,'16田區'!C$81)</f>
        <v>6</v>
      </c>
      <c r="D85">
        <f>SUMIFS(原始!$C:$C,原始!$A:$A,'16田區'!$A$81,原始!$B:$B,'16田區'!$A85,原始!$F:$F,'16田區'!D$81)</f>
        <v>0</v>
      </c>
      <c r="E85">
        <f>SUMIFS(原始!$C:$C,原始!$A:$A,'16田區'!$A$81,原始!$B:$B,'16田區'!$A85,原始!$F:$F,'16田區'!E$81)</f>
        <v>0</v>
      </c>
      <c r="F85">
        <f>SUMIFS(原始!$C:$C,原始!$A:$A,'16田區'!$A$81,原始!$B:$B,'16田區'!$A85,原始!$F:$F,'16田區'!F$81)</f>
        <v>4</v>
      </c>
    </row>
    <row r="86" spans="1:6" x14ac:dyDescent="0.25">
      <c r="A86" s="1">
        <v>43600</v>
      </c>
      <c r="B86">
        <f>SUMIFS(原始!$C:$C,原始!$A:$A,'16田區'!$A$81,原始!$B:$B,'16田區'!$A86,原始!$F:$F,'16田區'!B$81)</f>
        <v>32</v>
      </c>
      <c r="C86">
        <f>SUMIFS(原始!$C:$C,原始!$A:$A,'16田區'!$A$81,原始!$B:$B,'16田區'!$A86,原始!$F:$F,'16田區'!C$81)</f>
        <v>12</v>
      </c>
      <c r="D86">
        <f>SUMIFS(原始!$C:$C,原始!$A:$A,'16田區'!$A$81,原始!$B:$B,'16田區'!$A86,原始!$F:$F,'16田區'!D$81)</f>
        <v>4</v>
      </c>
      <c r="E86">
        <f>SUMIFS(原始!$C:$C,原始!$A:$A,'16田區'!$A$81,原始!$B:$B,'16田區'!$A86,原始!$F:$F,'16田區'!E$81)</f>
        <v>0</v>
      </c>
      <c r="F86">
        <f>SUMIFS(原始!$C:$C,原始!$A:$A,'16田區'!$A$81,原始!$B:$B,'16田區'!$A86,原始!$F:$F,'16田區'!F$81)</f>
        <v>13</v>
      </c>
    </row>
    <row r="87" spans="1:6" x14ac:dyDescent="0.25">
      <c r="A87" s="1">
        <v>43616</v>
      </c>
      <c r="B87">
        <f>SUMIFS(原始!$C:$C,原始!$A:$A,'16田區'!$A$81,原始!$B:$B,'16田區'!$A87,原始!$F:$F,'16田區'!B$81)</f>
        <v>66</v>
      </c>
      <c r="C87">
        <f>SUMIFS(原始!$C:$C,原始!$A:$A,'16田區'!$A$81,原始!$B:$B,'16田區'!$A87,原始!$F:$F,'16田區'!C$81)</f>
        <v>11</v>
      </c>
      <c r="D87">
        <f>SUMIFS(原始!$C:$C,原始!$A:$A,'16田區'!$A$81,原始!$B:$B,'16田區'!$A87,原始!$F:$F,'16田區'!D$81)</f>
        <v>7</v>
      </c>
      <c r="E87">
        <f>SUMIFS(原始!$C:$C,原始!$A:$A,'16田區'!$A$81,原始!$B:$B,'16田區'!$A87,原始!$F:$F,'16田區'!E$81)</f>
        <v>10</v>
      </c>
      <c r="F87">
        <f>SUMIFS(原始!$C:$C,原始!$A:$A,'16田區'!$A$81,原始!$B:$B,'16田區'!$A87,原始!$F:$F,'16田區'!F$81)</f>
        <v>20</v>
      </c>
    </row>
    <row r="88" spans="1:6" x14ac:dyDescent="0.25">
      <c r="A88" s="1">
        <v>43633</v>
      </c>
      <c r="B88">
        <f>SUMIFS(原始!$C:$C,原始!$A:$A,'16田區'!$A$81,原始!$B:$B,'16田區'!$A88,原始!$F:$F,'16田區'!B$81)</f>
        <v>140</v>
      </c>
      <c r="C88">
        <f>SUMIFS(原始!$C:$C,原始!$A:$A,'16田區'!$A$81,原始!$B:$B,'16田區'!$A88,原始!$F:$F,'16田區'!C$81)</f>
        <v>20</v>
      </c>
      <c r="D88">
        <f>SUMIFS(原始!$C:$C,原始!$A:$A,'16田區'!$A$81,原始!$B:$B,'16田區'!$A88,原始!$F:$F,'16田區'!D$81)</f>
        <v>6</v>
      </c>
      <c r="E88">
        <f>SUMIFS(原始!$C:$C,原始!$A:$A,'16田區'!$A$81,原始!$B:$B,'16田區'!$A88,原始!$F:$F,'16田區'!E$81)</f>
        <v>2</v>
      </c>
      <c r="F88">
        <f>SUMIFS(原始!$C:$C,原始!$A:$A,'16田區'!$A$81,原始!$B:$B,'16田區'!$A88,原始!$F:$F,'16田區'!F$81)</f>
        <v>20</v>
      </c>
    </row>
    <row r="89" spans="1:6" x14ac:dyDescent="0.25">
      <c r="A89" s="1">
        <v>43642</v>
      </c>
      <c r="B89">
        <f>SUMIFS(原始!$C:$C,原始!$A:$A,'16田區'!$A$81,原始!$B:$B,'16田區'!$A89,原始!$F:$F,'16田區'!B$81)</f>
        <v>34</v>
      </c>
      <c r="C89">
        <f>SUMIFS(原始!$C:$C,原始!$A:$A,'16田區'!$A$81,原始!$B:$B,'16田區'!$A89,原始!$F:$F,'16田區'!C$81)</f>
        <v>2</v>
      </c>
      <c r="D89">
        <f>SUMIFS(原始!$C:$C,原始!$A:$A,'16田區'!$A$81,原始!$B:$B,'16田區'!$A89,原始!$F:$F,'16田區'!D$81)</f>
        <v>2</v>
      </c>
      <c r="E89">
        <f>SUMIFS(原始!$C:$C,原始!$A:$A,'16田區'!$A$81,原始!$B:$B,'16田區'!$A89,原始!$F:$F,'16田區'!E$81)</f>
        <v>1</v>
      </c>
      <c r="F89">
        <f>SUMIFS(原始!$C:$C,原始!$A:$A,'16田區'!$A$81,原始!$B:$B,'16田區'!$A89,原始!$F:$F,'16田區'!F$81)</f>
        <v>2</v>
      </c>
    </row>
    <row r="91" spans="1:6" x14ac:dyDescent="0.25">
      <c r="A91" t="s">
        <v>341</v>
      </c>
      <c r="B91" t="s">
        <v>387</v>
      </c>
      <c r="C91" t="s">
        <v>388</v>
      </c>
      <c r="D91" t="s">
        <v>389</v>
      </c>
      <c r="E91" t="s">
        <v>390</v>
      </c>
      <c r="F91" t="s">
        <v>11</v>
      </c>
    </row>
    <row r="92" spans="1:6" x14ac:dyDescent="0.25">
      <c r="A92" s="1">
        <v>43537</v>
      </c>
      <c r="B92">
        <f>SUMIFS(原始!$C:$C,原始!$A:$A,'16田區'!$A$91,原始!$B:$B,'16田區'!$A92,原始!$F:$F,'16田區'!B$91)</f>
        <v>0</v>
      </c>
      <c r="C92">
        <f>SUMIFS(原始!$C:$C,原始!$A:$A,'16田區'!$A$91,原始!$B:$B,'16田區'!$A92,原始!$F:$F,'16田區'!C$91)</f>
        <v>0</v>
      </c>
      <c r="D92">
        <f>SUMIFS(原始!$C:$C,原始!$A:$A,'16田區'!$A$91,原始!$B:$B,'16田區'!$A92,原始!$F:$F,'16田區'!D$91)</f>
        <v>0</v>
      </c>
      <c r="E92">
        <f>SUMIFS(原始!$C:$C,原始!$A:$A,'16田區'!$A$91,原始!$B:$B,'16田區'!$A92,原始!$F:$F,'16田區'!E$91)</f>
        <v>1</v>
      </c>
      <c r="F92">
        <f>SUMIFS(原始!$C:$C,原始!$A:$A,'16田區'!$A$91,原始!$B:$B,'16田區'!$A92,原始!$F:$F,'16田區'!F$91)</f>
        <v>1</v>
      </c>
    </row>
    <row r="93" spans="1:6" x14ac:dyDescent="0.25">
      <c r="A93" s="1">
        <v>43551</v>
      </c>
      <c r="B93">
        <f>SUMIFS(原始!$C:$C,原始!$A:$A,'16田區'!$A$91,原始!$B:$B,'16田區'!$A93,原始!$F:$F,'16田區'!B$91)</f>
        <v>0</v>
      </c>
      <c r="C93">
        <f>SUMIFS(原始!$C:$C,原始!$A:$A,'16田區'!$A$91,原始!$B:$B,'16田區'!$A93,原始!$F:$F,'16田區'!C$91)</f>
        <v>0</v>
      </c>
      <c r="D93">
        <f>SUMIFS(原始!$C:$C,原始!$A:$A,'16田區'!$A$91,原始!$B:$B,'16田區'!$A93,原始!$F:$F,'16田區'!D$91)</f>
        <v>0</v>
      </c>
      <c r="E93">
        <f>SUMIFS(原始!$C:$C,原始!$A:$A,'16田區'!$A$91,原始!$B:$B,'16田區'!$A93,原始!$F:$F,'16田區'!E$91)</f>
        <v>0</v>
      </c>
      <c r="F93">
        <f>SUMIFS(原始!$C:$C,原始!$A:$A,'16田區'!$A$91,原始!$B:$B,'16田區'!$A93,原始!$F:$F,'16田區'!F$91)</f>
        <v>16</v>
      </c>
    </row>
    <row r="94" spans="1:6" x14ac:dyDescent="0.25">
      <c r="A94" s="1">
        <v>43565</v>
      </c>
      <c r="B94">
        <f>SUMIFS(原始!$C:$C,原始!$A:$A,'16田區'!$A$91,原始!$B:$B,'16田區'!$A94,原始!$F:$F,'16田區'!B$91)</f>
        <v>0</v>
      </c>
      <c r="C94">
        <f>SUMIFS(原始!$C:$C,原始!$A:$A,'16田區'!$A$91,原始!$B:$B,'16田區'!$A94,原始!$F:$F,'16田區'!C$91)</f>
        <v>4</v>
      </c>
      <c r="D94">
        <f>SUMIFS(原始!$C:$C,原始!$A:$A,'16田區'!$A$91,原始!$B:$B,'16田區'!$A94,原始!$F:$F,'16田區'!D$91)</f>
        <v>1</v>
      </c>
      <c r="E94">
        <f>SUMIFS(原始!$C:$C,原始!$A:$A,'16田區'!$A$91,原始!$B:$B,'16田區'!$A94,原始!$F:$F,'16田區'!E$91)</f>
        <v>0</v>
      </c>
      <c r="F94">
        <f>SUMIFS(原始!$C:$C,原始!$A:$A,'16田區'!$A$91,原始!$B:$B,'16田區'!$A94,原始!$F:$F,'16田區'!F$91)</f>
        <v>110</v>
      </c>
    </row>
    <row r="95" spans="1:6" x14ac:dyDescent="0.25">
      <c r="A95" s="1">
        <v>43579</v>
      </c>
      <c r="B95">
        <f>SUMIFS(原始!$C:$C,原始!$A:$A,'16田區'!$A$91,原始!$B:$B,'16田區'!$A95,原始!$F:$F,'16田區'!B$91)</f>
        <v>7</v>
      </c>
      <c r="C95">
        <f>SUMIFS(原始!$C:$C,原始!$A:$A,'16田區'!$A$91,原始!$B:$B,'16田區'!$A95,原始!$F:$F,'16田區'!C$91)</f>
        <v>5</v>
      </c>
      <c r="D95">
        <f>SUMIFS(原始!$C:$C,原始!$A:$A,'16田區'!$A$91,原始!$B:$B,'16田區'!$A95,原始!$F:$F,'16田區'!D$91)</f>
        <v>0</v>
      </c>
      <c r="E95">
        <f>SUMIFS(原始!$C:$C,原始!$A:$A,'16田區'!$A$91,原始!$B:$B,'16田區'!$A95,原始!$F:$F,'16田區'!E$91)</f>
        <v>0</v>
      </c>
      <c r="F95">
        <f>SUMIFS(原始!$C:$C,原始!$A:$A,'16田區'!$A$91,原始!$B:$B,'16田區'!$A95,原始!$F:$F,'16田區'!F$91)</f>
        <v>7</v>
      </c>
    </row>
    <row r="96" spans="1:6" x14ac:dyDescent="0.25">
      <c r="A96" s="1">
        <v>43600</v>
      </c>
      <c r="B96">
        <f>SUMIFS(原始!$C:$C,原始!$A:$A,'16田區'!$A$91,原始!$B:$B,'16田區'!$A96,原始!$F:$F,'16田區'!B$91)</f>
        <v>12</v>
      </c>
      <c r="C96">
        <f>SUMIFS(原始!$C:$C,原始!$A:$A,'16田區'!$A$91,原始!$B:$B,'16田區'!$A96,原始!$F:$F,'16田區'!C$91)</f>
        <v>24</v>
      </c>
      <c r="D96">
        <f>SUMIFS(原始!$C:$C,原始!$A:$A,'16田區'!$A$91,原始!$B:$B,'16田區'!$A96,原始!$F:$F,'16田區'!D$91)</f>
        <v>0</v>
      </c>
      <c r="E96">
        <f>SUMIFS(原始!$C:$C,原始!$A:$A,'16田區'!$A$91,原始!$B:$B,'16田區'!$A96,原始!$F:$F,'16田區'!E$91)</f>
        <v>0</v>
      </c>
      <c r="F96">
        <f>SUMIFS(原始!$C:$C,原始!$A:$A,'16田區'!$A$91,原始!$B:$B,'16田區'!$A96,原始!$F:$F,'16田區'!F$91)</f>
        <v>25</v>
      </c>
    </row>
    <row r="97" spans="1:6" x14ac:dyDescent="0.25">
      <c r="A97" s="1">
        <v>43616</v>
      </c>
      <c r="B97">
        <f>SUMIFS(原始!$C:$C,原始!$A:$A,'16田區'!$A$91,原始!$B:$B,'16田區'!$A97,原始!$F:$F,'16田區'!B$91)</f>
        <v>54</v>
      </c>
      <c r="C97">
        <f>SUMIFS(原始!$C:$C,原始!$A:$A,'16田區'!$A$91,原始!$B:$B,'16田區'!$A97,原始!$F:$F,'16田區'!C$91)</f>
        <v>10</v>
      </c>
      <c r="D97">
        <f>SUMIFS(原始!$C:$C,原始!$A:$A,'16田區'!$A$91,原始!$B:$B,'16田區'!$A97,原始!$F:$F,'16田區'!D$91)</f>
        <v>5</v>
      </c>
      <c r="E97">
        <f>SUMIFS(原始!$C:$C,原始!$A:$A,'16田區'!$A$91,原始!$B:$B,'16田區'!$A97,原始!$F:$F,'16田區'!E$91)</f>
        <v>1</v>
      </c>
      <c r="F97">
        <f>SUMIFS(原始!$C:$C,原始!$A:$A,'16田區'!$A$91,原始!$B:$B,'16田區'!$A97,原始!$F:$F,'16田區'!F$91)</f>
        <v>8</v>
      </c>
    </row>
    <row r="98" spans="1:6" x14ac:dyDescent="0.25">
      <c r="A98" s="1">
        <v>43633</v>
      </c>
      <c r="B98">
        <f>SUMIFS(原始!$C:$C,原始!$A:$A,'16田區'!$A$91,原始!$B:$B,'16田區'!$A98,原始!$F:$F,'16田區'!B$91)</f>
        <v>79</v>
      </c>
      <c r="C98">
        <f>SUMIFS(原始!$C:$C,原始!$A:$A,'16田區'!$A$91,原始!$B:$B,'16田區'!$A98,原始!$F:$F,'16田區'!C$91)</f>
        <v>4</v>
      </c>
      <c r="D98">
        <f>SUMIFS(原始!$C:$C,原始!$A:$A,'16田區'!$A$91,原始!$B:$B,'16田區'!$A98,原始!$F:$F,'16田區'!D$91)</f>
        <v>5</v>
      </c>
      <c r="E98">
        <f>SUMIFS(原始!$C:$C,原始!$A:$A,'16田區'!$A$91,原始!$B:$B,'16田區'!$A98,原始!$F:$F,'16田區'!E$91)</f>
        <v>0</v>
      </c>
      <c r="F98">
        <f>SUMIFS(原始!$C:$C,原始!$A:$A,'16田區'!$A$91,原始!$B:$B,'16田區'!$A98,原始!$F:$F,'16田區'!F$91)</f>
        <v>35</v>
      </c>
    </row>
    <row r="99" spans="1:6" x14ac:dyDescent="0.25">
      <c r="A99" s="1">
        <v>43642</v>
      </c>
      <c r="B99">
        <f>SUMIFS(原始!$C:$C,原始!$A:$A,'16田區'!$A$91,原始!$B:$B,'16田區'!$A99,原始!$F:$F,'16田區'!B$91)</f>
        <v>47</v>
      </c>
      <c r="C99">
        <f>SUMIFS(原始!$C:$C,原始!$A:$A,'16田區'!$A$91,原始!$B:$B,'16田區'!$A99,原始!$F:$F,'16田區'!C$91)</f>
        <v>3</v>
      </c>
      <c r="D99">
        <f>SUMIFS(原始!$C:$C,原始!$A:$A,'16田區'!$A$91,原始!$B:$B,'16田區'!$A99,原始!$F:$F,'16田區'!D$91)</f>
        <v>2</v>
      </c>
      <c r="E99">
        <f>SUMIFS(原始!$C:$C,原始!$A:$A,'16田區'!$A$91,原始!$B:$B,'16田區'!$A99,原始!$F:$F,'16田區'!E$91)</f>
        <v>0</v>
      </c>
      <c r="F99">
        <f>SUMIFS(原始!$C:$C,原始!$A:$A,'16田區'!$A$91,原始!$B:$B,'16田區'!$A99,原始!$F:$F,'16田區'!F$91)</f>
        <v>4</v>
      </c>
    </row>
    <row r="101" spans="1:6" x14ac:dyDescent="0.25">
      <c r="A101" t="s">
        <v>396</v>
      </c>
      <c r="B101" t="s">
        <v>387</v>
      </c>
      <c r="C101" t="s">
        <v>388</v>
      </c>
      <c r="D101" t="s">
        <v>389</v>
      </c>
      <c r="E101" t="s">
        <v>390</v>
      </c>
      <c r="F101" t="s">
        <v>11</v>
      </c>
    </row>
    <row r="102" spans="1:6" x14ac:dyDescent="0.25">
      <c r="A102" s="1">
        <v>43537</v>
      </c>
      <c r="B102">
        <f>SUMIFS(原始!$C:$C,原始!$A:$A,'16田區'!$A$101,原始!$B:$B,'16田區'!$A102,原始!$F:$F,'16田區'!B$101)</f>
        <v>0</v>
      </c>
      <c r="C102">
        <f>SUMIFS(原始!$C:$C,原始!$A:$A,'16田區'!$A$101,原始!$B:$B,'16田區'!$A102,原始!$F:$F,'16田區'!C$101)</f>
        <v>0</v>
      </c>
      <c r="D102">
        <f>SUMIFS(原始!$C:$C,原始!$A:$A,'16田區'!$A$101,原始!$B:$B,'16田區'!$A102,原始!$F:$F,'16田區'!D$101)</f>
        <v>0</v>
      </c>
      <c r="E102">
        <f>SUMIFS(原始!$C:$C,原始!$A:$A,'16田區'!$A$101,原始!$B:$B,'16田區'!$A102,原始!$F:$F,'16田區'!E$101)</f>
        <v>0</v>
      </c>
      <c r="F102">
        <f>SUMIFS(原始!$C:$C,原始!$A:$A,'16田區'!$A$101,原始!$B:$B,'16田區'!$A102,原始!$F:$F,'16田區'!F$101)</f>
        <v>45</v>
      </c>
    </row>
    <row r="103" spans="1:6" x14ac:dyDescent="0.25">
      <c r="A103" s="1">
        <v>43551</v>
      </c>
      <c r="B103">
        <f>SUMIFS(原始!$C:$C,原始!$A:$A,'16田區'!$A$101,原始!$B:$B,'16田區'!$A103,原始!$F:$F,'16田區'!B$101)</f>
        <v>0</v>
      </c>
      <c r="C103">
        <f>SUMIFS(原始!$C:$C,原始!$A:$A,'16田區'!$A$101,原始!$B:$B,'16田區'!$A103,原始!$F:$F,'16田區'!C$101)</f>
        <v>3</v>
      </c>
      <c r="D103">
        <f>SUMIFS(原始!$C:$C,原始!$A:$A,'16田區'!$A$101,原始!$B:$B,'16田區'!$A103,原始!$F:$F,'16田區'!D$101)</f>
        <v>0</v>
      </c>
      <c r="E103">
        <f>SUMIFS(原始!$C:$C,原始!$A:$A,'16田區'!$A$101,原始!$B:$B,'16田區'!$A103,原始!$F:$F,'16田區'!E$101)</f>
        <v>0</v>
      </c>
      <c r="F103">
        <f>SUMIFS(原始!$C:$C,原始!$A:$A,'16田區'!$A$101,原始!$B:$B,'16田區'!$A103,原始!$F:$F,'16田區'!F$101)</f>
        <v>0</v>
      </c>
    </row>
    <row r="104" spans="1:6" x14ac:dyDescent="0.25">
      <c r="A104" s="1">
        <v>43565</v>
      </c>
      <c r="B104">
        <f>SUMIFS(原始!$C:$C,原始!$A:$A,'16田區'!$A$101,原始!$B:$B,'16田區'!$A104,原始!$F:$F,'16田區'!B$101)</f>
        <v>7</v>
      </c>
      <c r="C104">
        <f>SUMIFS(原始!$C:$C,原始!$A:$A,'16田區'!$A$101,原始!$B:$B,'16田區'!$A104,原始!$F:$F,'16田區'!C$101)</f>
        <v>8</v>
      </c>
      <c r="D104">
        <f>SUMIFS(原始!$C:$C,原始!$A:$A,'16田區'!$A$101,原始!$B:$B,'16田區'!$A104,原始!$F:$F,'16田區'!D$101)</f>
        <v>3</v>
      </c>
      <c r="E104">
        <f>SUMIFS(原始!$C:$C,原始!$A:$A,'16田區'!$A$101,原始!$B:$B,'16田區'!$A104,原始!$F:$F,'16田區'!E$101)</f>
        <v>4</v>
      </c>
      <c r="F104">
        <f>SUMIFS(原始!$C:$C,原始!$A:$A,'16田區'!$A$101,原始!$B:$B,'16田區'!$A104,原始!$F:$F,'16田區'!F$101)</f>
        <v>207</v>
      </c>
    </row>
    <row r="105" spans="1:6" x14ac:dyDescent="0.25">
      <c r="A105" s="1">
        <v>43579</v>
      </c>
      <c r="B105">
        <f>SUMIFS(原始!$C:$C,原始!$A:$A,'16田區'!$A$101,原始!$B:$B,'16田區'!$A105,原始!$F:$F,'16田區'!B$101)</f>
        <v>8</v>
      </c>
      <c r="C105">
        <f>SUMIFS(原始!$C:$C,原始!$A:$A,'16田區'!$A$101,原始!$B:$B,'16田區'!$A105,原始!$F:$F,'16田區'!C$101)</f>
        <v>12</v>
      </c>
      <c r="D105">
        <f>SUMIFS(原始!$C:$C,原始!$A:$A,'16田區'!$A$101,原始!$B:$B,'16田區'!$A105,原始!$F:$F,'16田區'!D$101)</f>
        <v>1</v>
      </c>
      <c r="E105">
        <f>SUMIFS(原始!$C:$C,原始!$A:$A,'16田區'!$A$101,原始!$B:$B,'16田區'!$A105,原始!$F:$F,'16田區'!E$101)</f>
        <v>0</v>
      </c>
      <c r="F105">
        <f>SUMIFS(原始!$C:$C,原始!$A:$A,'16田區'!$A$101,原始!$B:$B,'16田區'!$A105,原始!$F:$F,'16田區'!F$101)</f>
        <v>117</v>
      </c>
    </row>
    <row r="106" spans="1:6" x14ac:dyDescent="0.25">
      <c r="A106" s="1">
        <v>43600</v>
      </c>
      <c r="B106">
        <f>SUMIFS(原始!$C:$C,原始!$A:$A,'16田區'!$A$101,原始!$B:$B,'16田區'!$A106,原始!$F:$F,'16田區'!B$101)</f>
        <v>10</v>
      </c>
      <c r="C106">
        <f>SUMIFS(原始!$C:$C,原始!$A:$A,'16田區'!$A$101,原始!$B:$B,'16田區'!$A106,原始!$F:$F,'16田區'!C$101)</f>
        <v>7</v>
      </c>
      <c r="D106">
        <f>SUMIFS(原始!$C:$C,原始!$A:$A,'16田區'!$A$101,原始!$B:$B,'16田區'!$A106,原始!$F:$F,'16田區'!D$101)</f>
        <v>0</v>
      </c>
      <c r="E106">
        <f>SUMIFS(原始!$C:$C,原始!$A:$A,'16田區'!$A$101,原始!$B:$B,'16田區'!$A106,原始!$F:$F,'16田區'!E$101)</f>
        <v>0</v>
      </c>
      <c r="F106">
        <f>SUMIFS(原始!$C:$C,原始!$A:$A,'16田區'!$A$101,原始!$B:$B,'16田區'!$A106,原始!$F:$F,'16田區'!F$101)</f>
        <v>11</v>
      </c>
    </row>
    <row r="107" spans="1:6" x14ac:dyDescent="0.25">
      <c r="A107" s="1">
        <v>43616</v>
      </c>
      <c r="B107">
        <f>SUMIFS(原始!$C:$C,原始!$A:$A,'16田區'!$A$101,原始!$B:$B,'16田區'!$A107,原始!$F:$F,'16田區'!B$101)</f>
        <v>44</v>
      </c>
      <c r="C107">
        <f>SUMIFS(原始!$C:$C,原始!$A:$A,'16田區'!$A$101,原始!$B:$B,'16田區'!$A107,原始!$F:$F,'16田區'!C$101)</f>
        <v>3</v>
      </c>
      <c r="D107">
        <f>SUMIFS(原始!$C:$C,原始!$A:$A,'16田區'!$A$101,原始!$B:$B,'16田區'!$A107,原始!$F:$F,'16田區'!D$101)</f>
        <v>1</v>
      </c>
      <c r="E107">
        <f>SUMIFS(原始!$C:$C,原始!$A:$A,'16田區'!$A$101,原始!$B:$B,'16田區'!$A107,原始!$F:$F,'16田區'!E$101)</f>
        <v>0</v>
      </c>
      <c r="F107">
        <f>SUMIFS(原始!$C:$C,原始!$A:$A,'16田區'!$A$101,原始!$B:$B,'16田區'!$A107,原始!$F:$F,'16田區'!F$101)</f>
        <v>11</v>
      </c>
    </row>
    <row r="108" spans="1:6" x14ac:dyDescent="0.25">
      <c r="A108" s="1">
        <v>43633</v>
      </c>
      <c r="B108">
        <f>SUMIFS(原始!$C:$C,原始!$A:$A,'16田區'!$A$101,原始!$B:$B,'16田區'!$A108,原始!$F:$F,'16田區'!B$101)</f>
        <v>13</v>
      </c>
      <c r="C108">
        <f>SUMIFS(原始!$C:$C,原始!$A:$A,'16田區'!$A$101,原始!$B:$B,'16田區'!$A108,原始!$F:$F,'16田區'!C$101)</f>
        <v>5</v>
      </c>
      <c r="D108">
        <f>SUMIFS(原始!$C:$C,原始!$A:$A,'16田區'!$A$101,原始!$B:$B,'16田區'!$A108,原始!$F:$F,'16田區'!D$101)</f>
        <v>0</v>
      </c>
      <c r="E108">
        <f>SUMIFS(原始!$C:$C,原始!$A:$A,'16田區'!$A$101,原始!$B:$B,'16田區'!$A108,原始!$F:$F,'16田區'!E$101)</f>
        <v>0</v>
      </c>
      <c r="F108">
        <f>SUMIFS(原始!$C:$C,原始!$A:$A,'16田區'!$A$101,原始!$B:$B,'16田區'!$A108,原始!$F:$F,'16田區'!F$101)</f>
        <v>23</v>
      </c>
    </row>
    <row r="109" spans="1:6" x14ac:dyDescent="0.25">
      <c r="A109" s="1">
        <v>43642</v>
      </c>
      <c r="B109">
        <f>SUMIFS(原始!$C:$C,原始!$A:$A,'16田區'!$A$101,原始!$B:$B,'16田區'!$A109,原始!$F:$F,'16田區'!B$101)</f>
        <v>5</v>
      </c>
      <c r="C109">
        <f>SUMIFS(原始!$C:$C,原始!$A:$A,'16田區'!$A$101,原始!$B:$B,'16田區'!$A109,原始!$F:$F,'16田區'!C$101)</f>
        <v>3</v>
      </c>
      <c r="D109">
        <f>SUMIFS(原始!$C:$C,原始!$A:$A,'16田區'!$A$101,原始!$B:$B,'16田區'!$A109,原始!$F:$F,'16田區'!D$101)</f>
        <v>0</v>
      </c>
      <c r="E109">
        <f>SUMIFS(原始!$C:$C,原始!$A:$A,'16田區'!$A$101,原始!$B:$B,'16田區'!$A109,原始!$F:$F,'16田區'!E$101)</f>
        <v>0</v>
      </c>
      <c r="F109">
        <f>SUMIFS(原始!$C:$C,原始!$A:$A,'16田區'!$A$101,原始!$B:$B,'16田區'!$A109,原始!$F:$F,'16田區'!F$101)</f>
        <v>1</v>
      </c>
    </row>
    <row r="111" spans="1:6" x14ac:dyDescent="0.25">
      <c r="A111" t="s">
        <v>397</v>
      </c>
      <c r="B111" t="s">
        <v>387</v>
      </c>
      <c r="C111" t="s">
        <v>388</v>
      </c>
      <c r="D111" t="s">
        <v>389</v>
      </c>
      <c r="E111" t="s">
        <v>390</v>
      </c>
      <c r="F111" t="s">
        <v>11</v>
      </c>
    </row>
    <row r="112" spans="1:6" x14ac:dyDescent="0.25">
      <c r="A112" s="1">
        <v>43537</v>
      </c>
      <c r="B112">
        <f>SUMIFS(原始!$C:$C,原始!$A:$A,'16田區'!$A$111,原始!$B:$B,'16田區'!$A112,原始!$F:$F,'16田區'!B$111)</f>
        <v>0</v>
      </c>
      <c r="C112">
        <f>SUMIFS(原始!$C:$C,原始!$A:$A,'16田區'!$A$111,原始!$B:$B,'16田區'!$A112,原始!$F:$F,'16田區'!C$111)</f>
        <v>1</v>
      </c>
      <c r="D112">
        <f>SUMIFS(原始!$C:$C,原始!$A:$A,'16田區'!$A$111,原始!$B:$B,'16田區'!$A112,原始!$F:$F,'16田區'!D$111)</f>
        <v>0</v>
      </c>
      <c r="E112">
        <f>SUMIFS(原始!$C:$C,原始!$A:$A,'16田區'!$A$111,原始!$B:$B,'16田區'!$A112,原始!$F:$F,'16田區'!E$111)</f>
        <v>0</v>
      </c>
      <c r="F112">
        <f>SUMIFS(原始!$C:$C,原始!$A:$A,'16田區'!$A$111,原始!$B:$B,'16田區'!$A112,原始!$F:$F,'16田區'!F$111)</f>
        <v>32</v>
      </c>
    </row>
    <row r="113" spans="1:6" x14ac:dyDescent="0.25">
      <c r="A113" s="1">
        <v>43551</v>
      </c>
      <c r="B113">
        <f>SUMIFS(原始!$C:$C,原始!$A:$A,'16田區'!$A$111,原始!$B:$B,'16田區'!$A113,原始!$F:$F,'16田區'!B$111)</f>
        <v>2</v>
      </c>
      <c r="C113">
        <f>SUMIFS(原始!$C:$C,原始!$A:$A,'16田區'!$A$111,原始!$B:$B,'16田區'!$A113,原始!$F:$F,'16田區'!C$111)</f>
        <v>0</v>
      </c>
      <c r="D113">
        <f>SUMIFS(原始!$C:$C,原始!$A:$A,'16田區'!$A$111,原始!$B:$B,'16田區'!$A113,原始!$F:$F,'16田區'!D$111)</f>
        <v>0</v>
      </c>
      <c r="E113">
        <f>SUMIFS(原始!$C:$C,原始!$A:$A,'16田區'!$A$111,原始!$B:$B,'16田區'!$A113,原始!$F:$F,'16田區'!E$111)</f>
        <v>1</v>
      </c>
      <c r="F113">
        <f>SUMIFS(原始!$C:$C,原始!$A:$A,'16田區'!$A$111,原始!$B:$B,'16田區'!$A113,原始!$F:$F,'16田區'!F$111)</f>
        <v>317</v>
      </c>
    </row>
    <row r="114" spans="1:6" x14ac:dyDescent="0.25">
      <c r="A114" s="1">
        <v>43565</v>
      </c>
      <c r="B114">
        <f>SUMIFS(原始!$C:$C,原始!$A:$A,'16田區'!$A$111,原始!$B:$B,'16田區'!$A114,原始!$F:$F,'16田區'!B$111)</f>
        <v>0</v>
      </c>
      <c r="C114">
        <f>SUMIFS(原始!$C:$C,原始!$A:$A,'16田區'!$A$111,原始!$B:$B,'16田區'!$A114,原始!$F:$F,'16田區'!C$111)</f>
        <v>4</v>
      </c>
      <c r="D114">
        <f>SUMIFS(原始!$C:$C,原始!$A:$A,'16田區'!$A$111,原始!$B:$B,'16田區'!$A114,原始!$F:$F,'16田區'!D$111)</f>
        <v>0</v>
      </c>
      <c r="E114">
        <f>SUMIFS(原始!$C:$C,原始!$A:$A,'16田區'!$A$111,原始!$B:$B,'16田區'!$A114,原始!$F:$F,'16田區'!E$111)</f>
        <v>0</v>
      </c>
      <c r="F114">
        <f>SUMIFS(原始!$C:$C,原始!$A:$A,'16田區'!$A$111,原始!$B:$B,'16田區'!$A114,原始!$F:$F,'16田區'!F$111)</f>
        <v>54</v>
      </c>
    </row>
    <row r="115" spans="1:6" x14ac:dyDescent="0.25">
      <c r="A115" s="1">
        <v>43579</v>
      </c>
      <c r="B115">
        <f>SUMIFS(原始!$C:$C,原始!$A:$A,'16田區'!$A$111,原始!$B:$B,'16田區'!$A115,原始!$F:$F,'16田區'!B$111)</f>
        <v>6</v>
      </c>
      <c r="C115">
        <f>SUMIFS(原始!$C:$C,原始!$A:$A,'16田區'!$A$111,原始!$B:$B,'16田區'!$A115,原始!$F:$F,'16田區'!C$111)</f>
        <v>2</v>
      </c>
      <c r="D115">
        <f>SUMIFS(原始!$C:$C,原始!$A:$A,'16田區'!$A$111,原始!$B:$B,'16田區'!$A115,原始!$F:$F,'16田區'!D$111)</f>
        <v>0</v>
      </c>
      <c r="E115">
        <f>SUMIFS(原始!$C:$C,原始!$A:$A,'16田區'!$A$111,原始!$B:$B,'16田區'!$A115,原始!$F:$F,'16田區'!E$111)</f>
        <v>0</v>
      </c>
      <c r="F115">
        <f>SUMIFS(原始!$C:$C,原始!$A:$A,'16田區'!$A$111,原始!$B:$B,'16田區'!$A115,原始!$F:$F,'16田區'!F$111)</f>
        <v>2</v>
      </c>
    </row>
    <row r="116" spans="1:6" x14ac:dyDescent="0.25">
      <c r="A116" s="1">
        <v>43600</v>
      </c>
      <c r="B116">
        <f>SUMIFS(原始!$C:$C,原始!$A:$A,'16田區'!$A$111,原始!$B:$B,'16田區'!$A116,原始!$F:$F,'16田區'!B$111)</f>
        <v>24</v>
      </c>
      <c r="C116">
        <f>SUMIFS(原始!$C:$C,原始!$A:$A,'16田區'!$A$111,原始!$B:$B,'16田區'!$A116,原始!$F:$F,'16田區'!C$111)</f>
        <v>1</v>
      </c>
      <c r="D116">
        <f>SUMIFS(原始!$C:$C,原始!$A:$A,'16田區'!$A$111,原始!$B:$B,'16田區'!$A116,原始!$F:$F,'16田區'!D$111)</f>
        <v>1</v>
      </c>
      <c r="E116">
        <f>SUMIFS(原始!$C:$C,原始!$A:$A,'16田區'!$A$111,原始!$B:$B,'16田區'!$A116,原始!$F:$F,'16田區'!E$111)</f>
        <v>1</v>
      </c>
      <c r="F116">
        <f>SUMIFS(原始!$C:$C,原始!$A:$A,'16田區'!$A$111,原始!$B:$B,'16田區'!$A116,原始!$F:$F,'16田區'!F$111)</f>
        <v>24</v>
      </c>
    </row>
    <row r="117" spans="1:6" x14ac:dyDescent="0.25">
      <c r="A117" s="1">
        <v>43616</v>
      </c>
      <c r="B117">
        <f>SUMIFS(原始!$C:$C,原始!$A:$A,'16田區'!$A$111,原始!$B:$B,'16田區'!$A117,原始!$F:$F,'16田區'!B$111)</f>
        <v>100</v>
      </c>
      <c r="C117">
        <f>SUMIFS(原始!$C:$C,原始!$A:$A,'16田區'!$A$111,原始!$B:$B,'16田區'!$A117,原始!$F:$F,'16田區'!C$111)</f>
        <v>3</v>
      </c>
      <c r="D117">
        <f>SUMIFS(原始!$C:$C,原始!$A:$A,'16田區'!$A$111,原始!$B:$B,'16田區'!$A117,原始!$F:$F,'16田區'!D$111)</f>
        <v>1</v>
      </c>
      <c r="E117">
        <f>SUMIFS(原始!$C:$C,原始!$A:$A,'16田區'!$A$111,原始!$B:$B,'16田區'!$A117,原始!$F:$F,'16田區'!E$111)</f>
        <v>0</v>
      </c>
      <c r="F117">
        <f>SUMIFS(原始!$C:$C,原始!$A:$A,'16田區'!$A$111,原始!$B:$B,'16田區'!$A117,原始!$F:$F,'16田區'!F$111)</f>
        <v>7</v>
      </c>
    </row>
    <row r="118" spans="1:6" x14ac:dyDescent="0.25">
      <c r="A118" s="1">
        <v>43633</v>
      </c>
      <c r="B118">
        <f>SUMIFS(原始!$C:$C,原始!$A:$A,'16田區'!$A$111,原始!$B:$B,'16田區'!$A118,原始!$F:$F,'16田區'!B$111)</f>
        <v>415</v>
      </c>
      <c r="C118">
        <f>SUMIFS(原始!$C:$C,原始!$A:$A,'16田區'!$A$111,原始!$B:$B,'16田區'!$A118,原始!$F:$F,'16田區'!C$111)</f>
        <v>7</v>
      </c>
      <c r="D118">
        <f>SUMIFS(原始!$C:$C,原始!$A:$A,'16田區'!$A$111,原始!$B:$B,'16田區'!$A118,原始!$F:$F,'16田區'!D$111)</f>
        <v>15</v>
      </c>
      <c r="E118">
        <f>SUMIFS(原始!$C:$C,原始!$A:$A,'16田區'!$A$111,原始!$B:$B,'16田區'!$A118,原始!$F:$F,'16田區'!E$111)</f>
        <v>0</v>
      </c>
      <c r="F118">
        <f>SUMIFS(原始!$C:$C,原始!$A:$A,'16田區'!$A$111,原始!$B:$B,'16田區'!$A118,原始!$F:$F,'16田區'!F$111)</f>
        <v>462</v>
      </c>
    </row>
    <row r="119" spans="1:6" x14ac:dyDescent="0.25">
      <c r="A119" s="1">
        <v>43642</v>
      </c>
      <c r="B119">
        <f>SUMIFS(原始!$C:$C,原始!$A:$A,'16田區'!$A$111,原始!$B:$B,'16田區'!$A119,原始!$F:$F,'16田區'!B$111)</f>
        <v>146</v>
      </c>
      <c r="C119">
        <f>SUMIFS(原始!$C:$C,原始!$A:$A,'16田區'!$A$111,原始!$B:$B,'16田區'!$A119,原始!$F:$F,'16田區'!C$111)</f>
        <v>6</v>
      </c>
      <c r="D119">
        <f>SUMIFS(原始!$C:$C,原始!$A:$A,'16田區'!$A$111,原始!$B:$B,'16田區'!$A119,原始!$F:$F,'16田區'!D$111)</f>
        <v>11</v>
      </c>
      <c r="E119">
        <f>SUMIFS(原始!$C:$C,原始!$A:$A,'16田區'!$A$111,原始!$B:$B,'16田區'!$A119,原始!$F:$F,'16田區'!E$111)</f>
        <v>1</v>
      </c>
      <c r="F119">
        <f>SUMIFS(原始!$C:$C,原始!$A:$A,'16田區'!$A$111,原始!$B:$B,'16田區'!$A119,原始!$F:$F,'16田區'!F$111)</f>
        <v>2</v>
      </c>
    </row>
    <row r="121" spans="1:6" x14ac:dyDescent="0.25">
      <c r="A121" t="s">
        <v>398</v>
      </c>
      <c r="B121" t="s">
        <v>387</v>
      </c>
      <c r="C121" t="s">
        <v>388</v>
      </c>
      <c r="D121" t="s">
        <v>389</v>
      </c>
      <c r="E121" t="s">
        <v>390</v>
      </c>
      <c r="F121" t="s">
        <v>11</v>
      </c>
    </row>
    <row r="122" spans="1:6" x14ac:dyDescent="0.25">
      <c r="A122" s="1">
        <v>43537</v>
      </c>
      <c r="B122">
        <f>SUMIFS(原始!$C:$C,原始!$A:$A,'16田區'!$A$121,原始!$B:$B,'16田區'!$A122,原始!$F:$F,'16田區'!B$121)</f>
        <v>0</v>
      </c>
      <c r="C122">
        <f>SUMIFS(原始!$C:$C,原始!$A:$A,'16田區'!$A$121,原始!$B:$B,'16田區'!$A122,原始!$F:$F,'16田區'!C$121)</f>
        <v>0</v>
      </c>
      <c r="D122">
        <f>SUMIFS(原始!$C:$C,原始!$A:$A,'16田區'!$A$121,原始!$B:$B,'16田區'!$A122,原始!$F:$F,'16田區'!D$121)</f>
        <v>0</v>
      </c>
      <c r="E122">
        <f>SUMIFS(原始!$C:$C,原始!$A:$A,'16田區'!$A$121,原始!$B:$B,'16田區'!$A122,原始!$F:$F,'16田區'!E$121)</f>
        <v>0</v>
      </c>
      <c r="F122">
        <f>SUMIFS(原始!$C:$C,原始!$A:$A,'16田區'!$A$121,原始!$B:$B,'16田區'!$A122,原始!$F:$F,'16田區'!F$121)</f>
        <v>15</v>
      </c>
    </row>
    <row r="123" spans="1:6" x14ac:dyDescent="0.25">
      <c r="A123" s="1">
        <v>43551</v>
      </c>
      <c r="B123">
        <f>SUMIFS(原始!$C:$C,原始!$A:$A,'16田區'!$A$121,原始!$B:$B,'16田區'!$A123,原始!$F:$F,'16田區'!B$121)</f>
        <v>2</v>
      </c>
      <c r="C123">
        <f>SUMIFS(原始!$C:$C,原始!$A:$A,'16田區'!$A$121,原始!$B:$B,'16田區'!$A123,原始!$F:$F,'16田區'!C$121)</f>
        <v>1</v>
      </c>
      <c r="D123">
        <f>SUMIFS(原始!$C:$C,原始!$A:$A,'16田區'!$A$121,原始!$B:$B,'16田區'!$A123,原始!$F:$F,'16田區'!D$121)</f>
        <v>0</v>
      </c>
      <c r="E123">
        <f>SUMIFS(原始!$C:$C,原始!$A:$A,'16田區'!$A$121,原始!$B:$B,'16田區'!$A123,原始!$F:$F,'16田區'!E$121)</f>
        <v>1</v>
      </c>
      <c r="F123">
        <f>SUMIFS(原始!$C:$C,原始!$A:$A,'16田區'!$A$121,原始!$B:$B,'16田區'!$A123,原始!$F:$F,'16田區'!F$121)</f>
        <v>82</v>
      </c>
    </row>
    <row r="124" spans="1:6" x14ac:dyDescent="0.25">
      <c r="A124" s="1">
        <v>43565</v>
      </c>
      <c r="B124">
        <f>SUMIFS(原始!$C:$C,原始!$A:$A,'16田區'!$A$121,原始!$B:$B,'16田區'!$A124,原始!$F:$F,'16田區'!B$121)</f>
        <v>2</v>
      </c>
      <c r="C124">
        <f>SUMIFS(原始!$C:$C,原始!$A:$A,'16田區'!$A$121,原始!$B:$B,'16田區'!$A124,原始!$F:$F,'16田區'!C$121)</f>
        <v>6</v>
      </c>
      <c r="D124">
        <f>SUMIFS(原始!$C:$C,原始!$A:$A,'16田區'!$A$121,原始!$B:$B,'16田區'!$A124,原始!$F:$F,'16田區'!D$121)</f>
        <v>1</v>
      </c>
      <c r="E124">
        <f>SUMIFS(原始!$C:$C,原始!$A:$A,'16田區'!$A$121,原始!$B:$B,'16田區'!$A124,原始!$F:$F,'16田區'!E$121)</f>
        <v>0</v>
      </c>
      <c r="F124">
        <f>SUMIFS(原始!$C:$C,原始!$A:$A,'16田區'!$A$121,原始!$B:$B,'16田區'!$A124,原始!$F:$F,'16田區'!F$121)</f>
        <v>255</v>
      </c>
    </row>
    <row r="125" spans="1:6" x14ac:dyDescent="0.25">
      <c r="A125" s="1">
        <v>43579</v>
      </c>
      <c r="B125">
        <f>SUMIFS(原始!$C:$C,原始!$A:$A,'16田區'!$A$121,原始!$B:$B,'16田區'!$A125,原始!$F:$F,'16田區'!B$121)</f>
        <v>2</v>
      </c>
      <c r="C125">
        <f>SUMIFS(原始!$C:$C,原始!$A:$A,'16田區'!$A$121,原始!$B:$B,'16田區'!$A125,原始!$F:$F,'16田區'!C$121)</f>
        <v>37</v>
      </c>
      <c r="D125">
        <f>SUMIFS(原始!$C:$C,原始!$A:$A,'16田區'!$A$121,原始!$B:$B,'16田區'!$A125,原始!$F:$F,'16田區'!D$121)</f>
        <v>1</v>
      </c>
      <c r="E125">
        <f>SUMIFS(原始!$C:$C,原始!$A:$A,'16田區'!$A$121,原始!$B:$B,'16田區'!$A125,原始!$F:$F,'16田區'!E$121)</f>
        <v>1</v>
      </c>
      <c r="F125">
        <f>SUMIFS(原始!$C:$C,原始!$A:$A,'16田區'!$A$121,原始!$B:$B,'16田區'!$A125,原始!$F:$F,'16田區'!F$121)</f>
        <v>89</v>
      </c>
    </row>
    <row r="126" spans="1:6" x14ac:dyDescent="0.25">
      <c r="A126" s="1">
        <v>43600</v>
      </c>
      <c r="B126">
        <f>SUMIFS(原始!$C:$C,原始!$A:$A,'16田區'!$A$121,原始!$B:$B,'16田區'!$A126,原始!$F:$F,'16田區'!B$121)</f>
        <v>2</v>
      </c>
      <c r="C126">
        <f>SUMIFS(原始!$C:$C,原始!$A:$A,'16田區'!$A$121,原始!$B:$B,'16田區'!$A126,原始!$F:$F,'16田區'!C$121)</f>
        <v>17</v>
      </c>
      <c r="D126">
        <f>SUMIFS(原始!$C:$C,原始!$A:$A,'16田區'!$A$121,原始!$B:$B,'16田區'!$A126,原始!$F:$F,'16田區'!D$121)</f>
        <v>4</v>
      </c>
      <c r="E126">
        <f>SUMIFS(原始!$C:$C,原始!$A:$A,'16田區'!$A$121,原始!$B:$B,'16田區'!$A126,原始!$F:$F,'16田區'!E$121)</f>
        <v>0</v>
      </c>
      <c r="F126">
        <f>SUMIFS(原始!$C:$C,原始!$A:$A,'16田區'!$A$121,原始!$B:$B,'16田區'!$A126,原始!$F:$F,'16田區'!F$121)</f>
        <v>30</v>
      </c>
    </row>
    <row r="127" spans="1:6" x14ac:dyDescent="0.25">
      <c r="A127" s="1">
        <v>43616</v>
      </c>
      <c r="B127">
        <f>SUMIFS(原始!$C:$C,原始!$A:$A,'16田區'!$A$121,原始!$B:$B,'16田區'!$A127,原始!$F:$F,'16田區'!B$121)</f>
        <v>3</v>
      </c>
      <c r="C127">
        <f>SUMIFS(原始!$C:$C,原始!$A:$A,'16田區'!$A$121,原始!$B:$B,'16田區'!$A127,原始!$F:$F,'16田區'!C$121)</f>
        <v>10</v>
      </c>
      <c r="D127">
        <f>SUMIFS(原始!$C:$C,原始!$A:$A,'16田區'!$A$121,原始!$B:$B,'16田區'!$A127,原始!$F:$F,'16田區'!D$121)</f>
        <v>7</v>
      </c>
      <c r="E127">
        <f>SUMIFS(原始!$C:$C,原始!$A:$A,'16田區'!$A$121,原始!$B:$B,'16田區'!$A127,原始!$F:$F,'16田區'!E$121)</f>
        <v>0</v>
      </c>
      <c r="F127">
        <f>SUMIFS(原始!$C:$C,原始!$A:$A,'16田區'!$A$121,原始!$B:$B,'16田區'!$A127,原始!$F:$F,'16田區'!F$121)</f>
        <v>26</v>
      </c>
    </row>
    <row r="128" spans="1:6" x14ac:dyDescent="0.25">
      <c r="A128" s="1">
        <v>43633</v>
      </c>
      <c r="B128">
        <f>SUMIFS(原始!$C:$C,原始!$A:$A,'16田區'!$A$121,原始!$B:$B,'16田區'!$A128,原始!$F:$F,'16田區'!B$121)</f>
        <v>7</v>
      </c>
      <c r="C128">
        <f>SUMIFS(原始!$C:$C,原始!$A:$A,'16田區'!$A$121,原始!$B:$B,'16田區'!$A128,原始!$F:$F,'16田區'!C$121)</f>
        <v>3</v>
      </c>
      <c r="D128">
        <f>SUMIFS(原始!$C:$C,原始!$A:$A,'16田區'!$A$121,原始!$B:$B,'16田區'!$A128,原始!$F:$F,'16田區'!D$121)</f>
        <v>1</v>
      </c>
      <c r="E128">
        <f>SUMIFS(原始!$C:$C,原始!$A:$A,'16田區'!$A$121,原始!$B:$B,'16田區'!$A128,原始!$F:$F,'16田區'!E$121)</f>
        <v>1</v>
      </c>
      <c r="F128">
        <f>SUMIFS(原始!$C:$C,原始!$A:$A,'16田區'!$A$121,原始!$B:$B,'16田區'!$A128,原始!$F:$F,'16田區'!F$121)</f>
        <v>28</v>
      </c>
    </row>
    <row r="129" spans="1:6" x14ac:dyDescent="0.25">
      <c r="A129" s="1">
        <v>43642</v>
      </c>
      <c r="B129">
        <f>SUMIFS(原始!$C:$C,原始!$A:$A,'16田區'!$A$121,原始!$B:$B,'16田區'!$A129,原始!$F:$F,'16田區'!B$121)</f>
        <v>2</v>
      </c>
      <c r="C129">
        <f>SUMIFS(原始!$C:$C,原始!$A:$A,'16田區'!$A$121,原始!$B:$B,'16田區'!$A129,原始!$F:$F,'16田區'!C$121)</f>
        <v>2</v>
      </c>
      <c r="D129">
        <f>SUMIFS(原始!$C:$C,原始!$A:$A,'16田區'!$A$121,原始!$B:$B,'16田區'!$A129,原始!$F:$F,'16田區'!D$121)</f>
        <v>1</v>
      </c>
      <c r="E129">
        <f>SUMIFS(原始!$C:$C,原始!$A:$A,'16田區'!$A$121,原始!$B:$B,'16田區'!$A129,原始!$F:$F,'16田區'!E$121)</f>
        <v>0</v>
      </c>
      <c r="F129">
        <f>SUMIFS(原始!$C:$C,原始!$A:$A,'16田區'!$A$121,原始!$B:$B,'16田區'!$A129,原始!$F:$F,'16田區'!F$121)</f>
        <v>2</v>
      </c>
    </row>
    <row r="131" spans="1:6" x14ac:dyDescent="0.25">
      <c r="A131" t="s">
        <v>399</v>
      </c>
      <c r="B131" t="s">
        <v>387</v>
      </c>
      <c r="C131" t="s">
        <v>388</v>
      </c>
      <c r="D131" t="s">
        <v>389</v>
      </c>
      <c r="E131" t="s">
        <v>390</v>
      </c>
      <c r="F131" t="s">
        <v>11</v>
      </c>
    </row>
    <row r="132" spans="1:6" x14ac:dyDescent="0.25">
      <c r="A132" s="1">
        <v>43537</v>
      </c>
      <c r="B132">
        <f>SUMIFS(原始!$C:$C,原始!$A:$A,'16田區'!$A$131,原始!$B:$B,'16田區'!$A132,原始!$F:$F,'16田區'!B$131)</f>
        <v>0</v>
      </c>
      <c r="C132">
        <f>SUMIFS(原始!$C:$C,原始!$A:$A,'16田區'!$A$131,原始!$B:$B,'16田區'!$A132,原始!$F:$F,'16田區'!C$131)</f>
        <v>0</v>
      </c>
      <c r="D132">
        <f>SUMIFS(原始!$C:$C,原始!$A:$A,'16田區'!$A$131,原始!$B:$B,'16田區'!$A132,原始!$F:$F,'16田區'!D$131)</f>
        <v>0</v>
      </c>
      <c r="E132">
        <f>SUMIFS(原始!$C:$C,原始!$A:$A,'16田區'!$A$131,原始!$B:$B,'16田區'!$A132,原始!$F:$F,'16田區'!E$131)</f>
        <v>0</v>
      </c>
      <c r="F132">
        <f>SUMIFS(原始!$C:$C,原始!$A:$A,'16田區'!$A$131,原始!$B:$B,'16田區'!$A132,原始!$F:$F,'16田區'!F$131)</f>
        <v>12</v>
      </c>
    </row>
    <row r="133" spans="1:6" x14ac:dyDescent="0.25">
      <c r="A133" s="1">
        <v>43551</v>
      </c>
      <c r="B133">
        <f>SUMIFS(原始!$C:$C,原始!$A:$A,'16田區'!$A$131,原始!$B:$B,'16田區'!$A133,原始!$F:$F,'16田區'!B$131)</f>
        <v>0</v>
      </c>
      <c r="C133">
        <f>SUMIFS(原始!$C:$C,原始!$A:$A,'16田區'!$A$131,原始!$B:$B,'16田區'!$A133,原始!$F:$F,'16田區'!C$131)</f>
        <v>0</v>
      </c>
      <c r="D133">
        <f>SUMIFS(原始!$C:$C,原始!$A:$A,'16田區'!$A$131,原始!$B:$B,'16田區'!$A133,原始!$F:$F,'16田區'!D$131)</f>
        <v>0</v>
      </c>
      <c r="E133">
        <f>SUMIFS(原始!$C:$C,原始!$A:$A,'16田區'!$A$131,原始!$B:$B,'16田區'!$A133,原始!$F:$F,'16田區'!E$131)</f>
        <v>0</v>
      </c>
      <c r="F133">
        <f>SUMIFS(原始!$C:$C,原始!$A:$A,'16田區'!$A$131,原始!$B:$B,'16田區'!$A133,原始!$F:$F,'16田區'!F$131)</f>
        <v>47</v>
      </c>
    </row>
    <row r="134" spans="1:6" x14ac:dyDescent="0.25">
      <c r="A134" s="1">
        <v>43565</v>
      </c>
      <c r="B134">
        <f>SUMIFS(原始!$C:$C,原始!$A:$A,'16田區'!$A$131,原始!$B:$B,'16田區'!$A134,原始!$F:$F,'16田區'!B$131)</f>
        <v>0</v>
      </c>
      <c r="C134">
        <f>SUMIFS(原始!$C:$C,原始!$A:$A,'16田區'!$A$131,原始!$B:$B,'16田區'!$A134,原始!$F:$F,'16田區'!C$131)</f>
        <v>3</v>
      </c>
      <c r="D134">
        <f>SUMIFS(原始!$C:$C,原始!$A:$A,'16田區'!$A$131,原始!$B:$B,'16田區'!$A134,原始!$F:$F,'16田區'!D$131)</f>
        <v>0</v>
      </c>
      <c r="E134">
        <f>SUMIFS(原始!$C:$C,原始!$A:$A,'16田區'!$A$131,原始!$B:$B,'16田區'!$A134,原始!$F:$F,'16田區'!E$131)</f>
        <v>0</v>
      </c>
      <c r="F134">
        <f>SUMIFS(原始!$C:$C,原始!$A:$A,'16田區'!$A$131,原始!$B:$B,'16田區'!$A134,原始!$F:$F,'16田區'!F$131)</f>
        <v>66</v>
      </c>
    </row>
    <row r="135" spans="1:6" x14ac:dyDescent="0.25">
      <c r="A135" s="1">
        <v>43579</v>
      </c>
      <c r="B135">
        <f>SUMIFS(原始!$C:$C,原始!$A:$A,'16田區'!$A$131,原始!$B:$B,'16田區'!$A135,原始!$F:$F,'16田區'!B$131)</f>
        <v>1</v>
      </c>
      <c r="C135">
        <f>SUMIFS(原始!$C:$C,原始!$A:$A,'16田區'!$A$131,原始!$B:$B,'16田區'!$A135,原始!$F:$F,'16田區'!C$131)</f>
        <v>1</v>
      </c>
      <c r="D135">
        <f>SUMIFS(原始!$C:$C,原始!$A:$A,'16田區'!$A$131,原始!$B:$B,'16田區'!$A135,原始!$F:$F,'16田區'!D$131)</f>
        <v>0</v>
      </c>
      <c r="E135">
        <f>SUMIFS(原始!$C:$C,原始!$A:$A,'16田區'!$A$131,原始!$B:$B,'16田區'!$A135,原始!$F:$F,'16田區'!E$131)</f>
        <v>0</v>
      </c>
      <c r="F135">
        <f>SUMIFS(原始!$C:$C,原始!$A:$A,'16田區'!$A$131,原始!$B:$B,'16田區'!$A135,原始!$F:$F,'16田區'!F$131)</f>
        <v>4</v>
      </c>
    </row>
    <row r="136" spans="1:6" x14ac:dyDescent="0.25">
      <c r="A136" s="1">
        <v>43600</v>
      </c>
      <c r="B136">
        <f>SUMIFS(原始!$C:$C,原始!$A:$A,'16田區'!$A$131,原始!$B:$B,'16田區'!$A136,原始!$F:$F,'16田區'!B$131)</f>
        <v>1</v>
      </c>
      <c r="C136">
        <f>SUMIFS(原始!$C:$C,原始!$A:$A,'16田區'!$A$131,原始!$B:$B,'16田區'!$A136,原始!$F:$F,'16田區'!C$131)</f>
        <v>11</v>
      </c>
      <c r="D136">
        <f>SUMIFS(原始!$C:$C,原始!$A:$A,'16田區'!$A$131,原始!$B:$B,'16田區'!$A136,原始!$F:$F,'16田區'!D$131)</f>
        <v>0</v>
      </c>
      <c r="E136">
        <f>SUMIFS(原始!$C:$C,原始!$A:$A,'16田區'!$A$131,原始!$B:$B,'16田區'!$A136,原始!$F:$F,'16田區'!E$131)</f>
        <v>0</v>
      </c>
      <c r="F136">
        <f>SUMIFS(原始!$C:$C,原始!$A:$A,'16田區'!$A$131,原始!$B:$B,'16田區'!$A136,原始!$F:$F,'16田區'!F$131)</f>
        <v>48</v>
      </c>
    </row>
    <row r="137" spans="1:6" x14ac:dyDescent="0.25">
      <c r="A137" s="1">
        <v>43616</v>
      </c>
      <c r="B137">
        <f>SUMIFS(原始!$C:$C,原始!$A:$A,'16田區'!$A$131,原始!$B:$B,'16田區'!$A137,原始!$F:$F,'16田區'!B$131)</f>
        <v>34</v>
      </c>
      <c r="C137">
        <f>SUMIFS(原始!$C:$C,原始!$A:$A,'16田區'!$A$131,原始!$B:$B,'16田區'!$A137,原始!$F:$F,'16田區'!C$131)</f>
        <v>5</v>
      </c>
      <c r="D137">
        <f>SUMIFS(原始!$C:$C,原始!$A:$A,'16田區'!$A$131,原始!$B:$B,'16田區'!$A137,原始!$F:$F,'16田區'!D$131)</f>
        <v>4</v>
      </c>
      <c r="E137">
        <f>SUMIFS(原始!$C:$C,原始!$A:$A,'16田區'!$A$131,原始!$B:$B,'16田區'!$A137,原始!$F:$F,'16田區'!E$131)</f>
        <v>2</v>
      </c>
      <c r="F137">
        <f>SUMIFS(原始!$C:$C,原始!$A:$A,'16田區'!$A$131,原始!$B:$B,'16田區'!$A137,原始!$F:$F,'16田區'!F$131)</f>
        <v>29</v>
      </c>
    </row>
    <row r="138" spans="1:6" x14ac:dyDescent="0.25">
      <c r="A138" s="1">
        <v>43633</v>
      </c>
      <c r="B138">
        <f>SUMIFS(原始!$C:$C,原始!$A:$A,'16田區'!$A$131,原始!$B:$B,'16田區'!$A138,原始!$F:$F,'16田區'!B$131)</f>
        <v>57</v>
      </c>
      <c r="C138">
        <f>SUMIFS(原始!$C:$C,原始!$A:$A,'16田區'!$A$131,原始!$B:$B,'16田區'!$A138,原始!$F:$F,'16田區'!C$131)</f>
        <v>11</v>
      </c>
      <c r="D138">
        <f>SUMIFS(原始!$C:$C,原始!$A:$A,'16田區'!$A$131,原始!$B:$B,'16田區'!$A138,原始!$F:$F,'16田區'!D$131)</f>
        <v>8</v>
      </c>
      <c r="E138">
        <f>SUMIFS(原始!$C:$C,原始!$A:$A,'16田區'!$A$131,原始!$B:$B,'16田區'!$A138,原始!$F:$F,'16田區'!E$131)</f>
        <v>0</v>
      </c>
      <c r="F138">
        <f>SUMIFS(原始!$C:$C,原始!$A:$A,'16田區'!$A$131,原始!$B:$B,'16田區'!$A138,原始!$F:$F,'16田區'!F$131)</f>
        <v>32</v>
      </c>
    </row>
    <row r="139" spans="1:6" x14ac:dyDescent="0.25">
      <c r="A139" s="1">
        <v>43642</v>
      </c>
      <c r="B139">
        <f>SUMIFS(原始!$C:$C,原始!$A:$A,'16田區'!$A$131,原始!$B:$B,'16田區'!$A139,原始!$F:$F,'16田區'!B$131)</f>
        <v>13</v>
      </c>
      <c r="C139">
        <f>SUMIFS(原始!$C:$C,原始!$A:$A,'16田區'!$A$131,原始!$B:$B,'16田區'!$A139,原始!$F:$F,'16田區'!C$131)</f>
        <v>3</v>
      </c>
      <c r="D139">
        <f>SUMIFS(原始!$C:$C,原始!$A:$A,'16田區'!$A$131,原始!$B:$B,'16田區'!$A139,原始!$F:$F,'16田區'!D$131)</f>
        <v>2</v>
      </c>
      <c r="E139">
        <f>SUMIFS(原始!$C:$C,原始!$A:$A,'16田區'!$A$131,原始!$B:$B,'16田區'!$A139,原始!$F:$F,'16田區'!E$131)</f>
        <v>0</v>
      </c>
      <c r="F139">
        <f>SUMIFS(原始!$C:$C,原始!$A:$A,'16田區'!$A$131,原始!$B:$B,'16田區'!$A139,原始!$F:$F,'16田區'!F$131)</f>
        <v>1</v>
      </c>
    </row>
    <row r="141" spans="1:6" x14ac:dyDescent="0.25">
      <c r="A141" t="s">
        <v>363</v>
      </c>
      <c r="B141" t="s">
        <v>387</v>
      </c>
      <c r="C141" t="s">
        <v>388</v>
      </c>
      <c r="D141" t="s">
        <v>389</v>
      </c>
      <c r="E141" t="s">
        <v>390</v>
      </c>
      <c r="F141" t="s">
        <v>11</v>
      </c>
    </row>
    <row r="142" spans="1:6" x14ac:dyDescent="0.25">
      <c r="A142" s="1">
        <v>43510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43523</v>
      </c>
      <c r="B143">
        <f>SUMIFS(原始!$C:$C,原始!$A:$A,'16田區'!$A$141,原始!$B:$B,'16田區'!$A143,原始!$F:$F,'16田區'!B$141)</f>
        <v>0</v>
      </c>
      <c r="C143">
        <f>SUMIFS(原始!$C:$C,原始!$A:$A,'16田區'!$A$141,原始!$B:$B,'16田區'!$A143,原始!$F:$F,'16田區'!C$141)</f>
        <v>0</v>
      </c>
      <c r="D143">
        <f>SUMIFS(原始!$C:$C,原始!$A:$A,'16田區'!$A$141,原始!$B:$B,'16田區'!$A143,原始!$F:$F,'16田區'!D$141)</f>
        <v>0</v>
      </c>
      <c r="E143">
        <f>SUMIFS(原始!$C:$C,原始!$A:$A,'16田區'!$A$141,原始!$B:$B,'16田區'!$A143,原始!$F:$F,'16田區'!E$141)</f>
        <v>0</v>
      </c>
      <c r="F143">
        <f>SUMIFS(原始!$C:$C,原始!$A:$A,'16田區'!$A$141,原始!$B:$B,'16田區'!$A143,原始!$F:$F,'16田區'!F$141)</f>
        <v>4</v>
      </c>
    </row>
    <row r="144" spans="1:6" x14ac:dyDescent="0.25">
      <c r="A144" s="1">
        <v>43538</v>
      </c>
      <c r="B144">
        <f>SUMIFS(原始!$C:$C,原始!$A:$A,'16田區'!$A$141,原始!$B:$B,'16田區'!$A144,原始!$F:$F,'16田區'!B$141)</f>
        <v>0</v>
      </c>
      <c r="C144">
        <f>SUMIFS(原始!$C:$C,原始!$A:$A,'16田區'!$A$141,原始!$B:$B,'16田區'!$A144,原始!$F:$F,'16田區'!C$141)</f>
        <v>0</v>
      </c>
      <c r="D144">
        <f>SUMIFS(原始!$C:$C,原始!$A:$A,'16田區'!$A$141,原始!$B:$B,'16田區'!$A144,原始!$F:$F,'16田區'!D$141)</f>
        <v>0</v>
      </c>
      <c r="E144">
        <f>SUMIFS(原始!$C:$C,原始!$A:$A,'16田區'!$A$141,原始!$B:$B,'16田區'!$A144,原始!$F:$F,'16田區'!E$141)</f>
        <v>0</v>
      </c>
      <c r="F144">
        <f>SUMIFS(原始!$C:$C,原始!$A:$A,'16田區'!$A$141,原始!$B:$B,'16田區'!$A144,原始!$F:$F,'16田區'!F$141)</f>
        <v>30</v>
      </c>
    </row>
    <row r="145" spans="1:6" x14ac:dyDescent="0.25">
      <c r="A145" s="1">
        <v>43551</v>
      </c>
      <c r="B145">
        <f>SUMIFS(原始!$C:$C,原始!$A:$A,'16田區'!$A$141,原始!$B:$B,'16田區'!$A145,原始!$F:$F,'16田區'!B$141)</f>
        <v>0</v>
      </c>
      <c r="C145">
        <f>SUMIFS(原始!$C:$C,原始!$A:$A,'16田區'!$A$141,原始!$B:$B,'16田區'!$A145,原始!$F:$F,'16田區'!C$141)</f>
        <v>1</v>
      </c>
      <c r="D145">
        <f>SUMIFS(原始!$C:$C,原始!$A:$A,'16田區'!$A$141,原始!$B:$B,'16田區'!$A145,原始!$F:$F,'16田區'!D$141)</f>
        <v>1</v>
      </c>
      <c r="E145">
        <f>SUMIFS(原始!$C:$C,原始!$A:$A,'16田區'!$A$141,原始!$B:$B,'16田區'!$A145,原始!$F:$F,'16田區'!E$141)</f>
        <v>0</v>
      </c>
      <c r="F145">
        <f>SUMIFS(原始!$C:$C,原始!$A:$A,'16田區'!$A$141,原始!$B:$B,'16田區'!$A145,原始!$F:$F,'16田區'!F$141)</f>
        <v>19</v>
      </c>
    </row>
    <row r="146" spans="1:6" x14ac:dyDescent="0.25">
      <c r="A146" s="1">
        <v>43566</v>
      </c>
      <c r="B146">
        <f>SUMIFS(原始!$C:$C,原始!$A:$A,'16田區'!$A$141,原始!$B:$B,'16田區'!$A146,原始!$F:$F,'16田區'!B$141)</f>
        <v>2</v>
      </c>
      <c r="C146">
        <f>SUMIFS(原始!$C:$C,原始!$A:$A,'16田區'!$A$141,原始!$B:$B,'16田區'!$A146,原始!$F:$F,'16田區'!C$141)</f>
        <v>0</v>
      </c>
      <c r="D146">
        <f>SUMIFS(原始!$C:$C,原始!$A:$A,'16田區'!$A$141,原始!$B:$B,'16田區'!$A146,原始!$F:$F,'16田區'!D$141)</f>
        <v>0</v>
      </c>
      <c r="E146">
        <f>SUMIFS(原始!$C:$C,原始!$A:$A,'16田區'!$A$141,原始!$B:$B,'16田區'!$A146,原始!$F:$F,'16田區'!E$141)</f>
        <v>0</v>
      </c>
      <c r="F146">
        <f>SUMIFS(原始!$C:$C,原始!$A:$A,'16田區'!$A$141,原始!$B:$B,'16田區'!$A146,原始!$F:$F,'16田區'!F$141)</f>
        <v>1</v>
      </c>
    </row>
    <row r="147" spans="1:6" x14ac:dyDescent="0.25">
      <c r="A147" s="1">
        <v>43582</v>
      </c>
      <c r="B147">
        <f>SUMIFS(原始!$C:$C,原始!$A:$A,'16田區'!$A$141,原始!$B:$B,'16田區'!$A147,原始!$F:$F,'16田區'!B$141)</f>
        <v>1</v>
      </c>
      <c r="C147">
        <f>SUMIFS(原始!$C:$C,原始!$A:$A,'16田區'!$A$141,原始!$B:$B,'16田區'!$A147,原始!$F:$F,'16田區'!C$141)</f>
        <v>5</v>
      </c>
      <c r="D147">
        <f>SUMIFS(原始!$C:$C,原始!$A:$A,'16田區'!$A$141,原始!$B:$B,'16田區'!$A147,原始!$F:$F,'16田區'!D$141)</f>
        <v>0</v>
      </c>
      <c r="E147">
        <f>SUMIFS(原始!$C:$C,原始!$A:$A,'16田區'!$A$141,原始!$B:$B,'16田區'!$A147,原始!$F:$F,'16田區'!E$141)</f>
        <v>0</v>
      </c>
      <c r="F147">
        <f>SUMIFS(原始!$C:$C,原始!$A:$A,'16田區'!$A$141,原始!$B:$B,'16田區'!$A147,原始!$F:$F,'16田區'!F$141)</f>
        <v>5</v>
      </c>
    </row>
    <row r="148" spans="1:6" x14ac:dyDescent="0.25">
      <c r="A148" s="1">
        <v>43595</v>
      </c>
      <c r="B148">
        <f>SUMIFS(原始!$C:$C,原始!$A:$A,'16田區'!$A$141,原始!$B:$B,'16田區'!$A148,原始!$F:$F,'16田區'!B$141)</f>
        <v>7</v>
      </c>
      <c r="C148">
        <f>SUMIFS(原始!$C:$C,原始!$A:$A,'16田區'!$A$141,原始!$B:$B,'16田區'!$A148,原始!$F:$F,'16田區'!C$141)</f>
        <v>0</v>
      </c>
      <c r="D148">
        <f>SUMIFS(原始!$C:$C,原始!$A:$A,'16田區'!$A$141,原始!$B:$B,'16田區'!$A148,原始!$F:$F,'16田區'!D$141)</f>
        <v>0</v>
      </c>
      <c r="E148">
        <f>SUMIFS(原始!$C:$C,原始!$A:$A,'16田區'!$A$141,原始!$B:$B,'16田區'!$A148,原始!$F:$F,'16田區'!E$141)</f>
        <v>0</v>
      </c>
      <c r="F148">
        <f>SUMIFS(原始!$C:$C,原始!$A:$A,'16田區'!$A$141,原始!$B:$B,'16田區'!$A148,原始!$F:$F,'16田區'!F$141)</f>
        <v>0</v>
      </c>
    </row>
    <row r="149" spans="1:6" x14ac:dyDescent="0.25">
      <c r="A149" s="1">
        <v>43613</v>
      </c>
      <c r="B149">
        <f>SUMIFS(原始!$C:$C,原始!$A:$A,'16田區'!$A$141,原始!$B:$B,'16田區'!$A149,原始!$F:$F,'16田區'!B$141)</f>
        <v>10</v>
      </c>
      <c r="C149">
        <f>SUMIFS(原始!$C:$C,原始!$A:$A,'16田區'!$A$141,原始!$B:$B,'16田區'!$A149,原始!$F:$F,'16田區'!C$141)</f>
        <v>2</v>
      </c>
      <c r="D149">
        <f>SUMIFS(原始!$C:$C,原始!$A:$A,'16田區'!$A$141,原始!$B:$B,'16田區'!$A149,原始!$F:$F,'16田區'!D$141)</f>
        <v>0</v>
      </c>
      <c r="E149">
        <f>SUMIFS(原始!$C:$C,原始!$A:$A,'16田區'!$A$141,原始!$B:$B,'16田區'!$A149,原始!$F:$F,'16田區'!E$141)</f>
        <v>0</v>
      </c>
      <c r="F149">
        <f>SUMIFS(原始!$C:$C,原始!$A:$A,'16田區'!$A$141,原始!$B:$B,'16田區'!$A149,原始!$F:$F,'16田區'!F$141)</f>
        <v>2</v>
      </c>
    </row>
    <row r="151" spans="1:6" x14ac:dyDescent="0.25">
      <c r="A151" t="s">
        <v>400</v>
      </c>
      <c r="B151" t="s">
        <v>387</v>
      </c>
      <c r="C151" t="s">
        <v>388</v>
      </c>
      <c r="D151" t="s">
        <v>389</v>
      </c>
      <c r="E151" t="s">
        <v>390</v>
      </c>
      <c r="F151" t="s">
        <v>11</v>
      </c>
    </row>
    <row r="152" spans="1:6" x14ac:dyDescent="0.25">
      <c r="A152" s="1">
        <v>43510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43523</v>
      </c>
      <c r="B153">
        <f>SUMIFS(原始!$C:$C,原始!$A:$A,'16田區'!$A$151,原始!$B:$B,'16田區'!$A153,原始!$F:$F,'16田區'!B$151)</f>
        <v>0</v>
      </c>
      <c r="C153">
        <f>SUMIFS(原始!$C:$C,原始!$A:$A,'16田區'!$A$151,原始!$B:$B,'16田區'!$A153,原始!$F:$F,'16田區'!C$151)</f>
        <v>0</v>
      </c>
      <c r="D153">
        <f>SUMIFS(原始!$C:$C,原始!$A:$A,'16田區'!$A$151,原始!$B:$B,'16田區'!$A153,原始!$F:$F,'16田區'!D$151)</f>
        <v>0</v>
      </c>
      <c r="E153">
        <f>SUMIFS(原始!$C:$C,原始!$A:$A,'16田區'!$A$151,原始!$B:$B,'16田區'!$A153,原始!$F:$F,'16田區'!E$151)</f>
        <v>2</v>
      </c>
      <c r="F153">
        <f>SUMIFS(原始!$C:$C,原始!$A:$A,'16田區'!$A$151,原始!$B:$B,'16田區'!$A153,原始!$F:$F,'16田區'!F$151)</f>
        <v>5</v>
      </c>
    </row>
    <row r="154" spans="1:6" x14ac:dyDescent="0.25">
      <c r="A154" s="1">
        <v>43538</v>
      </c>
      <c r="B154">
        <f>SUMIFS(原始!$C:$C,原始!$A:$A,'16田區'!$A$151,原始!$B:$B,'16田區'!$A154,原始!$F:$F,'16田區'!B$151)</f>
        <v>0</v>
      </c>
      <c r="C154">
        <f>SUMIFS(原始!$C:$C,原始!$A:$A,'16田區'!$A$151,原始!$B:$B,'16田區'!$A154,原始!$F:$F,'16田區'!C$151)</f>
        <v>0</v>
      </c>
      <c r="D154">
        <f>SUMIFS(原始!$C:$C,原始!$A:$A,'16田區'!$A$151,原始!$B:$B,'16田區'!$A154,原始!$F:$F,'16田區'!D$151)</f>
        <v>0</v>
      </c>
      <c r="E154">
        <f>SUMIFS(原始!$C:$C,原始!$A:$A,'16田區'!$A$151,原始!$B:$B,'16田區'!$A154,原始!$F:$F,'16田區'!E$151)</f>
        <v>0</v>
      </c>
      <c r="F154">
        <f>SUMIFS(原始!$C:$C,原始!$A:$A,'16田區'!$A$151,原始!$B:$B,'16田區'!$A154,原始!$F:$F,'16田區'!F$151)</f>
        <v>36</v>
      </c>
    </row>
    <row r="155" spans="1:6" x14ac:dyDescent="0.25">
      <c r="A155" s="1">
        <v>43551</v>
      </c>
      <c r="B155">
        <f>SUMIFS(原始!$C:$C,原始!$A:$A,'16田區'!$A$151,原始!$B:$B,'16田區'!$A155,原始!$F:$F,'16田區'!B$151)</f>
        <v>0</v>
      </c>
      <c r="C155">
        <f>SUMIFS(原始!$C:$C,原始!$A:$A,'16田區'!$A$151,原始!$B:$B,'16田區'!$A155,原始!$F:$F,'16田區'!C$151)</f>
        <v>0</v>
      </c>
      <c r="D155">
        <f>SUMIFS(原始!$C:$C,原始!$A:$A,'16田區'!$A$151,原始!$B:$B,'16田區'!$A155,原始!$F:$F,'16田區'!D$151)</f>
        <v>0</v>
      </c>
      <c r="E155">
        <f>SUMIFS(原始!$C:$C,原始!$A:$A,'16田區'!$A$151,原始!$B:$B,'16田區'!$A155,原始!$F:$F,'16田區'!E$151)</f>
        <v>0</v>
      </c>
      <c r="F155">
        <f>SUMIFS(原始!$C:$C,原始!$A:$A,'16田區'!$A$151,原始!$B:$B,'16田區'!$A155,原始!$F:$F,'16田區'!F$151)</f>
        <v>51</v>
      </c>
    </row>
    <row r="156" spans="1:6" x14ac:dyDescent="0.25">
      <c r="A156" s="1">
        <v>43566</v>
      </c>
      <c r="B156">
        <f>SUMIFS(原始!$C:$C,原始!$A:$A,'16田區'!$A$151,原始!$B:$B,'16田區'!$A156,原始!$F:$F,'16田區'!B$151)</f>
        <v>0</v>
      </c>
      <c r="C156">
        <f>SUMIFS(原始!$C:$C,原始!$A:$A,'16田區'!$A$151,原始!$B:$B,'16田區'!$A156,原始!$F:$F,'16田區'!C$151)</f>
        <v>1</v>
      </c>
      <c r="D156">
        <f>SUMIFS(原始!$C:$C,原始!$A:$A,'16田區'!$A$151,原始!$B:$B,'16田區'!$A156,原始!$F:$F,'16田區'!D$151)</f>
        <v>0</v>
      </c>
      <c r="E156">
        <f>SUMIFS(原始!$C:$C,原始!$A:$A,'16田區'!$A$151,原始!$B:$B,'16田區'!$A156,原始!$F:$F,'16田區'!E$151)</f>
        <v>0</v>
      </c>
      <c r="F156">
        <f>SUMIFS(原始!$C:$C,原始!$A:$A,'16田區'!$A$151,原始!$B:$B,'16田區'!$A156,原始!$F:$F,'16田區'!F$151)</f>
        <v>3</v>
      </c>
    </row>
    <row r="157" spans="1:6" x14ac:dyDescent="0.25">
      <c r="A157" s="1">
        <v>43582</v>
      </c>
      <c r="B157">
        <f>SUMIFS(原始!$C:$C,原始!$A:$A,'16田區'!$A$151,原始!$B:$B,'16田區'!$A157,原始!$F:$F,'16田區'!B$151)</f>
        <v>1</v>
      </c>
      <c r="C157">
        <f>SUMIFS(原始!$C:$C,原始!$A:$A,'16田區'!$A$151,原始!$B:$B,'16田區'!$A157,原始!$F:$F,'16田區'!C$151)</f>
        <v>1</v>
      </c>
      <c r="D157">
        <f>SUMIFS(原始!$C:$C,原始!$A:$A,'16田區'!$A$151,原始!$B:$B,'16田區'!$A157,原始!$F:$F,'16田區'!D$151)</f>
        <v>1</v>
      </c>
      <c r="E157">
        <f>SUMIFS(原始!$C:$C,原始!$A:$A,'16田區'!$A$151,原始!$B:$B,'16田區'!$A157,原始!$F:$F,'16田區'!E$151)</f>
        <v>0</v>
      </c>
      <c r="F157">
        <f>SUMIFS(原始!$C:$C,原始!$A:$A,'16田區'!$A$151,原始!$B:$B,'16田區'!$A157,原始!$F:$F,'16田區'!F$151)</f>
        <v>6</v>
      </c>
    </row>
    <row r="158" spans="1:6" x14ac:dyDescent="0.25">
      <c r="A158" s="1">
        <v>43595</v>
      </c>
      <c r="B158">
        <f>SUMIFS(原始!$C:$C,原始!$A:$A,'16田區'!$A$151,原始!$B:$B,'16田區'!$A158,原始!$F:$F,'16田區'!B$151)</f>
        <v>0</v>
      </c>
      <c r="C158">
        <f>SUMIFS(原始!$C:$C,原始!$A:$A,'16田區'!$A$151,原始!$B:$B,'16田區'!$A158,原始!$F:$F,'16田區'!C$151)</f>
        <v>1</v>
      </c>
      <c r="D158">
        <f>SUMIFS(原始!$C:$C,原始!$A:$A,'16田區'!$A$151,原始!$B:$B,'16田區'!$A158,原始!$F:$F,'16田區'!D$151)</f>
        <v>0</v>
      </c>
      <c r="E158">
        <f>SUMIFS(原始!$C:$C,原始!$A:$A,'16田區'!$A$151,原始!$B:$B,'16田區'!$A158,原始!$F:$F,'16田區'!E$151)</f>
        <v>0</v>
      </c>
      <c r="F158">
        <f>SUMIFS(原始!$C:$C,原始!$A:$A,'16田區'!$A$151,原始!$B:$B,'16田區'!$A158,原始!$F:$F,'16田區'!F$151)</f>
        <v>3</v>
      </c>
    </row>
    <row r="159" spans="1:6" x14ac:dyDescent="0.25">
      <c r="A159" s="1">
        <v>43613</v>
      </c>
      <c r="B159">
        <f>SUMIFS(原始!$C:$C,原始!$A:$A,'16田區'!$A$151,原始!$B:$B,'16田區'!$A159,原始!$F:$F,'16田區'!B$151)</f>
        <v>8</v>
      </c>
      <c r="C159">
        <f>SUMIFS(原始!$C:$C,原始!$A:$A,'16田區'!$A$151,原始!$B:$B,'16田區'!$A159,原始!$F:$F,'16田區'!C$151)</f>
        <v>3</v>
      </c>
      <c r="D159">
        <f>SUMIFS(原始!$C:$C,原始!$A:$A,'16田區'!$A$151,原始!$B:$B,'16田區'!$A159,原始!$F:$F,'16田區'!D$151)</f>
        <v>1</v>
      </c>
      <c r="E159">
        <f>SUMIFS(原始!$C:$C,原始!$A:$A,'16田區'!$A$151,原始!$B:$B,'16田區'!$A159,原始!$F:$F,'16田區'!E$151)</f>
        <v>0</v>
      </c>
      <c r="F159">
        <f>SUMIFS(原始!$C:$C,原始!$A:$A,'16田區'!$A$151,原始!$B:$B,'16田區'!$A159,原始!$F:$F,'16田區'!F$151)</f>
        <v>6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41" workbookViewId="0">
      <selection activeCell="B153" sqref="B153"/>
    </sheetView>
  </sheetViews>
  <sheetFormatPr defaultRowHeight="16.5" x14ac:dyDescent="0.25"/>
  <sheetData>
    <row r="1" spans="1:6" x14ac:dyDescent="0.25">
      <c r="A1" t="s">
        <v>386</v>
      </c>
      <c r="B1" t="s">
        <v>387</v>
      </c>
      <c r="C1" t="s">
        <v>388</v>
      </c>
      <c r="D1" t="s">
        <v>389</v>
      </c>
      <c r="E1" t="s">
        <v>390</v>
      </c>
      <c r="F1" t="s">
        <v>11</v>
      </c>
    </row>
    <row r="2" spans="1:6" ht="16.149999999999999" x14ac:dyDescent="0.3">
      <c r="A2" s="1">
        <v>43537</v>
      </c>
      <c r="B2" s="2">
        <f>'16田區'!B2/SUM('16田區'!$B2:$F2)</f>
        <v>0</v>
      </c>
      <c r="C2" s="2">
        <f>'16田區'!C2/SUM('16田區'!$B2:$F2)</f>
        <v>0</v>
      </c>
      <c r="D2" s="2">
        <f>'16田區'!D2/SUM('16田區'!$B2:$F2)</f>
        <v>0</v>
      </c>
      <c r="E2" s="2">
        <f>'16田區'!E2/SUM('16田區'!$B2:$F2)</f>
        <v>0</v>
      </c>
      <c r="F2" s="2">
        <f>'16田區'!F2/SUM('16田區'!$B2:$F2)</f>
        <v>1</v>
      </c>
    </row>
    <row r="3" spans="1:6" ht="16.149999999999999" x14ac:dyDescent="0.3">
      <c r="A3" s="1">
        <v>43551</v>
      </c>
      <c r="B3" s="2">
        <f>'16田區'!B3/SUM('16田區'!$B3:$F3)</f>
        <v>0</v>
      </c>
      <c r="C3" s="2">
        <f>'16田區'!C3/SUM('16田區'!$B3:$F3)</f>
        <v>0</v>
      </c>
      <c r="D3" s="2">
        <f>'16田區'!D3/SUM('16田區'!$B3:$F3)</f>
        <v>0</v>
      </c>
      <c r="E3" s="2">
        <f>'16田區'!E3/SUM('16田區'!$B3:$F3)</f>
        <v>0</v>
      </c>
      <c r="F3" s="2">
        <f>'16田區'!F3/SUM('16田區'!$B3:$F3)</f>
        <v>1</v>
      </c>
    </row>
    <row r="4" spans="1:6" ht="16.149999999999999" x14ac:dyDescent="0.3">
      <c r="A4" s="1">
        <v>43565</v>
      </c>
      <c r="B4" s="2">
        <f>'16田區'!B4/SUM('16田區'!$B4:$F4)</f>
        <v>4.3859649122807015E-2</v>
      </c>
      <c r="C4" s="2">
        <f>'16田區'!C4/SUM('16田區'!$B4:$F4)</f>
        <v>7.0175438596491224E-2</v>
      </c>
      <c r="D4" s="2">
        <f>'16田區'!D4/SUM('16田區'!$B4:$F4)</f>
        <v>1.7543859649122806E-2</v>
      </c>
      <c r="E4" s="2">
        <f>'16田區'!E4/SUM('16田區'!$B4:$F4)</f>
        <v>0</v>
      </c>
      <c r="F4" s="2">
        <f>'16田區'!F4/SUM('16田區'!$B4:$F4)</f>
        <v>0.86842105263157898</v>
      </c>
    </row>
    <row r="5" spans="1:6" ht="16.149999999999999" x14ac:dyDescent="0.3">
      <c r="A5" s="1">
        <v>43579</v>
      </c>
      <c r="B5" s="2">
        <f>'16田區'!B5/SUM('16田區'!$B5:$F5)</f>
        <v>0.16379310344827586</v>
      </c>
      <c r="C5" s="2">
        <f>'16田區'!C5/SUM('16田區'!$B5:$F5)</f>
        <v>0.22413793103448276</v>
      </c>
      <c r="D5" s="2">
        <f>'16田區'!D5/SUM('16田區'!$B5:$F5)</f>
        <v>4.3103448275862072E-2</v>
      </c>
      <c r="E5" s="2">
        <f>'16田區'!E5/SUM('16田區'!$B5:$F5)</f>
        <v>2.5862068965517241E-2</v>
      </c>
      <c r="F5" s="2">
        <f>'16田區'!F5/SUM('16田區'!$B5:$F5)</f>
        <v>0.5431034482758621</v>
      </c>
    </row>
    <row r="6" spans="1:6" ht="16.149999999999999" x14ac:dyDescent="0.3">
      <c r="A6" s="1">
        <v>43600</v>
      </c>
      <c r="B6" s="2">
        <f>'16田區'!B6/SUM('16田區'!$B6:$F6)</f>
        <v>0.48648648648648651</v>
      </c>
      <c r="C6" s="2">
        <f>'16田區'!C6/SUM('16田區'!$B6:$F6)</f>
        <v>0.21621621621621623</v>
      </c>
      <c r="D6" s="2">
        <f>'16田區'!D6/SUM('16田區'!$B6:$F6)</f>
        <v>2.7027027027027029E-2</v>
      </c>
      <c r="E6" s="2">
        <f>'16田區'!E6/SUM('16田區'!$B6:$F6)</f>
        <v>4.0540540540540543E-2</v>
      </c>
      <c r="F6" s="2">
        <f>'16田區'!F6/SUM('16田區'!$B6:$F6)</f>
        <v>0.22972972972972974</v>
      </c>
    </row>
    <row r="7" spans="1:6" ht="16.149999999999999" x14ac:dyDescent="0.3">
      <c r="A7" s="1">
        <v>43616</v>
      </c>
      <c r="B7" s="2">
        <f>'16田區'!B7/SUM('16田區'!$B7:$F7)</f>
        <v>0.46153846153846156</v>
      </c>
      <c r="C7" s="2">
        <f>'16田區'!C7/SUM('16田區'!$B7:$F7)</f>
        <v>0.1076923076923077</v>
      </c>
      <c r="D7" s="2">
        <f>'16田區'!D7/SUM('16田區'!$B7:$F7)</f>
        <v>4.6153846153846156E-2</v>
      </c>
      <c r="E7" s="2">
        <f>'16田區'!E7/SUM('16田區'!$B7:$F7)</f>
        <v>0.1076923076923077</v>
      </c>
      <c r="F7" s="2">
        <f>'16田區'!F7/SUM('16田區'!$B7:$F7)</f>
        <v>0.27692307692307694</v>
      </c>
    </row>
    <row r="8" spans="1:6" ht="16.149999999999999" x14ac:dyDescent="0.3">
      <c r="A8" s="1">
        <v>43633</v>
      </c>
      <c r="B8" s="2">
        <f>'16田區'!B8/SUM('16田區'!$B8:$F8)</f>
        <v>0.28333333333333333</v>
      </c>
      <c r="C8" s="2">
        <f>'16田區'!C8/SUM('16田區'!$B8:$F8)</f>
        <v>0.2</v>
      </c>
      <c r="D8" s="2">
        <f>'16田區'!D8/SUM('16田區'!$B8:$F8)</f>
        <v>0.11666666666666667</v>
      </c>
      <c r="E8" s="2">
        <f>'16田區'!E8/SUM('16田區'!$B8:$F8)</f>
        <v>1.6666666666666666E-2</v>
      </c>
      <c r="F8" s="2">
        <f>'16田區'!F8/SUM('16田區'!$B8:$F8)</f>
        <v>0.38333333333333336</v>
      </c>
    </row>
    <row r="9" spans="1:6" ht="16.149999999999999" x14ac:dyDescent="0.3">
      <c r="A9" s="1">
        <v>43642</v>
      </c>
      <c r="B9" s="2">
        <f>'16田區'!B9/SUM('16田區'!$B9:$F9)</f>
        <v>0.56756756756756754</v>
      </c>
      <c r="C9" s="2">
        <f>'16田區'!C9/SUM('16田區'!$B9:$F9)</f>
        <v>0.27027027027027029</v>
      </c>
      <c r="D9" s="2">
        <f>'16田區'!D9/SUM('16田區'!$B9:$F9)</f>
        <v>5.4054054054054057E-2</v>
      </c>
      <c r="E9" s="2">
        <f>'16田區'!E9/SUM('16田區'!$B9:$F9)</f>
        <v>0</v>
      </c>
      <c r="F9" s="2">
        <f>'16田區'!F9/SUM('16田區'!$B9:$F9)</f>
        <v>0.10810810810810811</v>
      </c>
    </row>
    <row r="11" spans="1:6" x14ac:dyDescent="0.25">
      <c r="A11" t="s">
        <v>222</v>
      </c>
      <c r="B11" t="s">
        <v>387</v>
      </c>
      <c r="C11" t="s">
        <v>388</v>
      </c>
      <c r="D11" t="s">
        <v>389</v>
      </c>
      <c r="E11" t="s">
        <v>390</v>
      </c>
      <c r="F11" t="s">
        <v>11</v>
      </c>
    </row>
    <row r="12" spans="1:6" ht="16.149999999999999" x14ac:dyDescent="0.3">
      <c r="A12" s="1">
        <v>43537</v>
      </c>
      <c r="B12" s="2">
        <f>'16田區'!B12/SUM('16田區'!$B12:$F12)</f>
        <v>8.3333333333333329E-2</v>
      </c>
      <c r="C12" s="2">
        <f>'16田區'!C12/SUM('16田區'!$B12:$F12)</f>
        <v>0</v>
      </c>
      <c r="D12" s="2">
        <f>'16田區'!D12/SUM('16田區'!$B12:$F12)</f>
        <v>8.3333333333333329E-2</v>
      </c>
      <c r="E12" s="2">
        <f>'16田區'!E12/SUM('16田區'!$B12:$F12)</f>
        <v>0</v>
      </c>
      <c r="F12" s="2">
        <f>'16田區'!F12/SUM('16田區'!$B12:$F12)</f>
        <v>0.83333333333333337</v>
      </c>
    </row>
    <row r="13" spans="1:6" ht="16.149999999999999" x14ac:dyDescent="0.3">
      <c r="A13" s="1">
        <v>43551</v>
      </c>
      <c r="B13" s="2">
        <f>'16田區'!B13/SUM('16田區'!$B13:$F13)</f>
        <v>1.8518518518518517E-2</v>
      </c>
      <c r="C13" s="2">
        <f>'16田區'!C13/SUM('16田區'!$B13:$F13)</f>
        <v>7.407407407407407E-2</v>
      </c>
      <c r="D13" s="2">
        <f>'16田區'!D13/SUM('16田區'!$B13:$F13)</f>
        <v>1.8518518518518517E-2</v>
      </c>
      <c r="E13" s="2">
        <f>'16田區'!E13/SUM('16田區'!$B13:$F13)</f>
        <v>0</v>
      </c>
      <c r="F13" s="2">
        <f>'16田區'!F13/SUM('16田區'!$B13:$F13)</f>
        <v>0.88888888888888884</v>
      </c>
    </row>
    <row r="14" spans="1:6" ht="16.149999999999999" x14ac:dyDescent="0.3">
      <c r="A14" s="1">
        <v>43565</v>
      </c>
      <c r="B14" s="2">
        <f>'16田區'!B14/SUM('16田區'!$B14:$F14)</f>
        <v>2.1825396825396824E-2</v>
      </c>
      <c r="C14" s="2">
        <f>'16田區'!C14/SUM('16田區'!$B14:$F14)</f>
        <v>2.1825396825396824E-2</v>
      </c>
      <c r="D14" s="2">
        <f>'16田區'!D14/SUM('16田區'!$B14:$F14)</f>
        <v>3.968253968253968E-3</v>
      </c>
      <c r="E14" s="2">
        <f>'16田區'!E14/SUM('16田區'!$B14:$F14)</f>
        <v>1.984126984126984E-3</v>
      </c>
      <c r="F14" s="2">
        <f>'16田區'!F14/SUM('16田區'!$B14:$F14)</f>
        <v>0.95039682539682535</v>
      </c>
    </row>
    <row r="15" spans="1:6" ht="16.149999999999999" x14ac:dyDescent="0.3">
      <c r="A15" s="1">
        <v>43579</v>
      </c>
      <c r="B15" s="2">
        <f>'16田區'!B15/SUM('16田區'!$B15:$F15)</f>
        <v>0.15112540192926044</v>
      </c>
      <c r="C15" s="2">
        <f>'16田區'!C15/SUM('16田區'!$B15:$F15)</f>
        <v>0.16398713826366559</v>
      </c>
      <c r="D15" s="2">
        <f>'16田區'!D15/SUM('16田區'!$B15:$F15)</f>
        <v>9.6463022508038593E-3</v>
      </c>
      <c r="E15" s="2">
        <f>'16田區'!E15/SUM('16田區'!$B15:$F15)</f>
        <v>0</v>
      </c>
      <c r="F15" s="2">
        <f>'16田區'!F15/SUM('16田區'!$B15:$F15)</f>
        <v>0.67524115755627012</v>
      </c>
    </row>
    <row r="16" spans="1:6" ht="16.149999999999999" x14ac:dyDescent="0.3">
      <c r="A16" s="1">
        <v>43600</v>
      </c>
      <c r="B16" s="2">
        <f>'16田區'!B16/SUM('16田區'!$B16:$F16)</f>
        <v>0.45112781954887216</v>
      </c>
      <c r="C16" s="2">
        <f>'16田區'!C16/SUM('16田區'!$B16:$F16)</f>
        <v>0.26691729323308272</v>
      </c>
      <c r="D16" s="2">
        <f>'16田區'!D16/SUM('16田區'!$B16:$F16)</f>
        <v>5.6390977443609019E-2</v>
      </c>
      <c r="E16" s="2">
        <f>'16田區'!E16/SUM('16田區'!$B16:$F16)</f>
        <v>1.5037593984962405E-2</v>
      </c>
      <c r="F16" s="2">
        <f>'16田區'!F16/SUM('16田區'!$B16:$F16)</f>
        <v>0.21052631578947367</v>
      </c>
    </row>
    <row r="17" spans="1:6" ht="16.149999999999999" x14ac:dyDescent="0.3">
      <c r="A17" s="1">
        <v>43616</v>
      </c>
      <c r="B17" s="2">
        <f>'16田區'!B17/SUM('16田區'!$B17:$F17)</f>
        <v>0.66379310344827591</v>
      </c>
      <c r="C17" s="2">
        <f>'16田區'!C17/SUM('16田區'!$B17:$F17)</f>
        <v>0.17241379310344829</v>
      </c>
      <c r="D17" s="2">
        <f>'16田區'!D17/SUM('16田區'!$B17:$F17)</f>
        <v>1.7241379310344827E-2</v>
      </c>
      <c r="E17" s="2">
        <f>'16田區'!E17/SUM('16田區'!$B17:$F17)</f>
        <v>8.6206896551724137E-3</v>
      </c>
      <c r="F17" s="2">
        <f>'16田區'!F17/SUM('16田區'!$B17:$F17)</f>
        <v>0.13793103448275862</v>
      </c>
    </row>
    <row r="18" spans="1:6" ht="16.149999999999999" x14ac:dyDescent="0.3">
      <c r="A18" s="1">
        <v>43633</v>
      </c>
      <c r="B18" s="2">
        <f>'16田區'!B18/SUM('16田區'!$B18:$F18)</f>
        <v>0.79545454545454541</v>
      </c>
      <c r="C18" s="2">
        <f>'16田區'!C18/SUM('16田區'!$B18:$F18)</f>
        <v>0.1111111111111111</v>
      </c>
      <c r="D18" s="2">
        <f>'16田區'!D18/SUM('16田區'!$B18:$F18)</f>
        <v>4.7979797979797977E-2</v>
      </c>
      <c r="E18" s="2">
        <f>'16田區'!E18/SUM('16田區'!$B18:$F18)</f>
        <v>0</v>
      </c>
      <c r="F18" s="2">
        <f>'16田區'!F18/SUM('16田區'!$B18:$F18)</f>
        <v>4.5454545454545456E-2</v>
      </c>
    </row>
    <row r="19" spans="1:6" ht="16.149999999999999" x14ac:dyDescent="0.3">
      <c r="A19" s="1">
        <v>43642</v>
      </c>
      <c r="B19" s="2">
        <f>'16田區'!B19/SUM('16田區'!$B19:$F19)</f>
        <v>0.80916030534351147</v>
      </c>
      <c r="C19" s="2">
        <f>'16田區'!C19/SUM('16田區'!$B19:$F19)</f>
        <v>7.6335877862595422E-2</v>
      </c>
      <c r="D19" s="2">
        <f>'16田區'!D19/SUM('16田區'!$B19:$F19)</f>
        <v>5.3435114503816793E-2</v>
      </c>
      <c r="E19" s="2">
        <f>'16田區'!E19/SUM('16田區'!$B19:$F19)</f>
        <v>0</v>
      </c>
      <c r="F19" s="2">
        <f>'16田區'!F19/SUM('16田區'!$B19:$F19)</f>
        <v>6.1068702290076333E-2</v>
      </c>
    </row>
    <row r="21" spans="1:6" x14ac:dyDescent="0.25">
      <c r="A21" t="s">
        <v>250</v>
      </c>
      <c r="B21" t="s">
        <v>387</v>
      </c>
      <c r="C21" t="s">
        <v>388</v>
      </c>
      <c r="D21" t="s">
        <v>389</v>
      </c>
      <c r="E21" t="s">
        <v>390</v>
      </c>
      <c r="F21" t="s">
        <v>11</v>
      </c>
    </row>
    <row r="22" spans="1:6" ht="16.149999999999999" x14ac:dyDescent="0.3">
      <c r="A22" s="11">
        <v>43537</v>
      </c>
      <c r="B22" s="2" t="e">
        <f>'16田區'!B22/SUM('16田區'!$B22:$F22)</f>
        <v>#DIV/0!</v>
      </c>
      <c r="C22" s="2" t="e">
        <f>'16田區'!C22/SUM('16田區'!$B22:$F22)</f>
        <v>#DIV/0!</v>
      </c>
      <c r="D22" s="2" t="e">
        <f>'16田區'!D22/SUM('16田區'!$B22:$F22)</f>
        <v>#DIV/0!</v>
      </c>
      <c r="E22" s="2" t="e">
        <f>'16田區'!E22/SUM('16田區'!$B22:$F22)</f>
        <v>#DIV/0!</v>
      </c>
      <c r="F22" s="2" t="e">
        <f>'16田區'!F22/SUM('16田區'!$B22:$F22)</f>
        <v>#DIV/0!</v>
      </c>
    </row>
    <row r="23" spans="1:6" ht="16.149999999999999" x14ac:dyDescent="0.3">
      <c r="A23" s="11">
        <v>43551</v>
      </c>
      <c r="B23" s="2" t="e">
        <f>'16田區'!B23/SUM('16田區'!$B23:$F23)</f>
        <v>#DIV/0!</v>
      </c>
      <c r="C23" s="2" t="e">
        <f>'16田區'!C23/SUM('16田區'!$B23:$F23)</f>
        <v>#DIV/0!</v>
      </c>
      <c r="D23" s="2" t="e">
        <f>'16田區'!D23/SUM('16田區'!$B23:$F23)</f>
        <v>#DIV/0!</v>
      </c>
      <c r="E23" s="2" t="e">
        <f>'16田區'!E23/SUM('16田區'!$B23:$F23)</f>
        <v>#DIV/0!</v>
      </c>
      <c r="F23" s="2" t="e">
        <f>'16田區'!F23/SUM('16田區'!$B23:$F23)</f>
        <v>#DIV/0!</v>
      </c>
    </row>
    <row r="24" spans="1:6" ht="16.149999999999999" x14ac:dyDescent="0.3">
      <c r="A24" s="1">
        <v>43565</v>
      </c>
      <c r="B24" s="2">
        <f>'16田區'!B24/SUM('16田區'!$B24:$F24)</f>
        <v>5.9171597633136092E-2</v>
      </c>
      <c r="C24" s="2">
        <f>'16田區'!C24/SUM('16田區'!$B24:$F24)</f>
        <v>0</v>
      </c>
      <c r="D24" s="2">
        <f>'16田區'!D24/SUM('16田區'!$B24:$F24)</f>
        <v>3.5502958579881658E-2</v>
      </c>
      <c r="E24" s="2">
        <f>'16田區'!E24/SUM('16田區'!$B24:$F24)</f>
        <v>0</v>
      </c>
      <c r="F24" s="2">
        <f>'16田區'!F24/SUM('16田區'!$B24:$F24)</f>
        <v>0.90532544378698221</v>
      </c>
    </row>
    <row r="25" spans="1:6" ht="16.149999999999999" x14ac:dyDescent="0.3">
      <c r="A25" s="1">
        <v>43579</v>
      </c>
      <c r="B25" s="2">
        <f>'16田區'!B25/SUM('16田區'!$B25:$F25)</f>
        <v>2.5104602510460251E-2</v>
      </c>
      <c r="C25" s="2">
        <f>'16田區'!C25/SUM('16田區'!$B25:$F25)</f>
        <v>0.11715481171548117</v>
      </c>
      <c r="D25" s="2">
        <f>'16田區'!D25/SUM('16田區'!$B25:$F25)</f>
        <v>4.1841004184100415E-3</v>
      </c>
      <c r="E25" s="2">
        <f>'16田區'!E25/SUM('16田區'!$B25:$F25)</f>
        <v>4.1841004184100415E-3</v>
      </c>
      <c r="F25" s="2">
        <f>'16田區'!F25/SUM('16田區'!$B25:$F25)</f>
        <v>0.84937238493723854</v>
      </c>
    </row>
    <row r="26" spans="1:6" ht="16.149999999999999" x14ac:dyDescent="0.3">
      <c r="A26" s="1">
        <v>43600</v>
      </c>
      <c r="B26" s="2">
        <f>'16田區'!B26/SUM('16田區'!$B26:$F26)</f>
        <v>0.30252100840336132</v>
      </c>
      <c r="C26" s="2">
        <f>'16田區'!C26/SUM('16田區'!$B26:$F26)</f>
        <v>0.34453781512605042</v>
      </c>
      <c r="D26" s="2">
        <f>'16田區'!D26/SUM('16田區'!$B26:$F26)</f>
        <v>0.14285714285714285</v>
      </c>
      <c r="E26" s="2">
        <f>'16田區'!E26/SUM('16田區'!$B26:$F26)</f>
        <v>6.7226890756302518E-2</v>
      </c>
      <c r="F26" s="2">
        <f>'16田區'!F26/SUM('16田區'!$B26:$F26)</f>
        <v>0.14285714285714285</v>
      </c>
    </row>
    <row r="27" spans="1:6" ht="16.149999999999999" x14ac:dyDescent="0.3">
      <c r="A27" s="1">
        <v>43616</v>
      </c>
      <c r="B27" s="2">
        <f>'16田區'!B27/SUM('16田區'!$B27:$F27)</f>
        <v>0.72334293948126804</v>
      </c>
      <c r="C27" s="2">
        <f>'16田區'!C27/SUM('16田區'!$B27:$F27)</f>
        <v>5.1873198847262249E-2</v>
      </c>
      <c r="D27" s="2">
        <f>'16田區'!D27/SUM('16田區'!$B27:$F27)</f>
        <v>8.6455331412103754E-3</v>
      </c>
      <c r="E27" s="2">
        <f>'16田區'!E27/SUM('16田區'!$B27:$F27)</f>
        <v>0</v>
      </c>
      <c r="F27" s="2">
        <f>'16田區'!F27/SUM('16田區'!$B27:$F27)</f>
        <v>0.21613832853025935</v>
      </c>
    </row>
    <row r="28" spans="1:6" ht="16.149999999999999" x14ac:dyDescent="0.3">
      <c r="A28" s="1">
        <v>43633</v>
      </c>
      <c r="B28" s="2">
        <f>'16田區'!B28/SUM('16田區'!$B28:$F28)</f>
        <v>0.6</v>
      </c>
      <c r="C28" s="2">
        <f>'16田區'!C28/SUM('16田區'!$B28:$F28)</f>
        <v>0.15</v>
      </c>
      <c r="D28" s="2">
        <f>'16田區'!D28/SUM('16田區'!$B28:$F28)</f>
        <v>6.6666666666666666E-2</v>
      </c>
      <c r="E28" s="2">
        <f>'16田區'!E28/SUM('16田區'!$B28:$F28)</f>
        <v>1.6666666666666666E-2</v>
      </c>
      <c r="F28" s="2">
        <f>'16田區'!F28/SUM('16田區'!$B28:$F28)</f>
        <v>0.16666666666666666</v>
      </c>
    </row>
    <row r="29" spans="1:6" ht="16.149999999999999" x14ac:dyDescent="0.3">
      <c r="A29" s="1">
        <v>43642</v>
      </c>
      <c r="B29" s="2">
        <f>'16田區'!B29/SUM('16田區'!$B29:$F29)</f>
        <v>0.44210526315789472</v>
      </c>
      <c r="C29" s="2">
        <f>'16田區'!C29/SUM('16田區'!$B29:$F29)</f>
        <v>0.43157894736842106</v>
      </c>
      <c r="D29" s="2">
        <f>'16田區'!D29/SUM('16田區'!$B29:$F29)</f>
        <v>8.4210526315789472E-2</v>
      </c>
      <c r="E29" s="2">
        <f>'16田區'!E29/SUM('16田區'!$B29:$F29)</f>
        <v>2.1052631578947368E-2</v>
      </c>
      <c r="F29" s="2">
        <f>'16田區'!F29/SUM('16田區'!$B29:$F29)</f>
        <v>2.1052631578947368E-2</v>
      </c>
    </row>
    <row r="31" spans="1:6" x14ac:dyDescent="0.25">
      <c r="A31" t="s">
        <v>391</v>
      </c>
      <c r="B31" t="s">
        <v>387</v>
      </c>
      <c r="C31" t="s">
        <v>388</v>
      </c>
      <c r="D31" t="s">
        <v>389</v>
      </c>
      <c r="E31" t="s">
        <v>390</v>
      </c>
      <c r="F31" t="s">
        <v>11</v>
      </c>
    </row>
    <row r="32" spans="1:6" ht="16.149999999999999" x14ac:dyDescent="0.3">
      <c r="A32" s="11">
        <v>43537</v>
      </c>
      <c r="B32" s="2" t="e">
        <f>'16田區'!B32/SUM('16田區'!$B32:$F32)</f>
        <v>#DIV/0!</v>
      </c>
      <c r="C32" s="2" t="e">
        <f>'16田區'!C32/SUM('16田區'!$B32:$F32)</f>
        <v>#DIV/0!</v>
      </c>
      <c r="D32" s="2" t="e">
        <f>'16田區'!D32/SUM('16田區'!$B32:$F32)</f>
        <v>#DIV/0!</v>
      </c>
      <c r="E32" s="2" t="e">
        <f>'16田區'!E32/SUM('16田區'!$B32:$F32)</f>
        <v>#DIV/0!</v>
      </c>
      <c r="F32" s="2" t="e">
        <f>'16田區'!F32/SUM('16田區'!$B32:$F32)</f>
        <v>#DIV/0!</v>
      </c>
    </row>
    <row r="33" spans="1:6" ht="16.149999999999999" x14ac:dyDescent="0.3">
      <c r="A33" s="1">
        <v>43551</v>
      </c>
      <c r="B33" s="2">
        <f>'16田區'!B33/SUM('16田區'!$B33:$F33)</f>
        <v>0</v>
      </c>
      <c r="C33" s="2">
        <f>'16田區'!C33/SUM('16田區'!$B33:$F33)</f>
        <v>0</v>
      </c>
      <c r="D33" s="2">
        <f>'16田區'!D33/SUM('16田區'!$B33:$F33)</f>
        <v>9.0909090909090912E-2</v>
      </c>
      <c r="E33" s="2">
        <f>'16田區'!E33/SUM('16田區'!$B33:$F33)</f>
        <v>0</v>
      </c>
      <c r="F33" s="2">
        <f>'16田區'!F33/SUM('16田區'!$B33:$F33)</f>
        <v>0.90909090909090906</v>
      </c>
    </row>
    <row r="34" spans="1:6" ht="16.149999999999999" x14ac:dyDescent="0.3">
      <c r="A34" s="1">
        <v>43565</v>
      </c>
      <c r="B34" s="2">
        <f>'16田區'!B34/SUM('16田區'!$B34:$F34)</f>
        <v>3.2258064516129031E-2</v>
      </c>
      <c r="C34" s="2">
        <f>'16田區'!C34/SUM('16田區'!$B34:$F34)</f>
        <v>6.4516129032258063E-2</v>
      </c>
      <c r="D34" s="2">
        <f>'16田區'!D34/SUM('16田區'!$B34:$F34)</f>
        <v>1.0752688172043012E-2</v>
      </c>
      <c r="E34" s="2">
        <f>'16田區'!E34/SUM('16田區'!$B34:$F34)</f>
        <v>0</v>
      </c>
      <c r="F34" s="2">
        <f>'16田區'!F34/SUM('16田區'!$B34:$F34)</f>
        <v>0.89247311827956988</v>
      </c>
    </row>
    <row r="35" spans="1:6" ht="16.149999999999999" x14ac:dyDescent="0.3">
      <c r="A35" s="1">
        <v>43579</v>
      </c>
      <c r="B35" s="2">
        <f>'16田區'!B35/SUM('16田區'!$B35:$F35)</f>
        <v>0.23287671232876711</v>
      </c>
      <c r="C35" s="2">
        <f>'16田區'!C35/SUM('16田區'!$B35:$F35)</f>
        <v>0.15068493150684931</v>
      </c>
      <c r="D35" s="2">
        <f>'16田區'!D35/SUM('16田區'!$B35:$F35)</f>
        <v>1.3698630136986301E-2</v>
      </c>
      <c r="E35" s="2">
        <f>'16田區'!E35/SUM('16田區'!$B35:$F35)</f>
        <v>6.8493150684931503E-3</v>
      </c>
      <c r="F35" s="2">
        <f>'16田區'!F35/SUM('16田區'!$B35:$F35)</f>
        <v>0.59589041095890416</v>
      </c>
    </row>
    <row r="36" spans="1:6" ht="16.149999999999999" x14ac:dyDescent="0.3">
      <c r="A36" s="1">
        <v>43600</v>
      </c>
      <c r="B36" s="2">
        <f>'16田區'!B36/SUM('16田區'!$B36:$F36)</f>
        <v>0.5757575757575758</v>
      </c>
      <c r="C36" s="2">
        <f>'16田區'!C36/SUM('16田區'!$B36:$F36)</f>
        <v>0.16666666666666666</v>
      </c>
      <c r="D36" s="2">
        <f>'16田區'!D36/SUM('16田區'!$B36:$F36)</f>
        <v>1.5151515151515152E-2</v>
      </c>
      <c r="E36" s="2">
        <f>'16田區'!E36/SUM('16田區'!$B36:$F36)</f>
        <v>0</v>
      </c>
      <c r="F36" s="2">
        <f>'16田區'!F36/SUM('16田區'!$B36:$F36)</f>
        <v>0.24242424242424243</v>
      </c>
    </row>
    <row r="37" spans="1:6" ht="16.149999999999999" x14ac:dyDescent="0.3">
      <c r="A37" s="1">
        <v>43616</v>
      </c>
      <c r="B37" s="2">
        <f>'16田區'!B37/SUM('16田區'!$B37:$F37)</f>
        <v>0.70646766169154229</v>
      </c>
      <c r="C37" s="2">
        <f>'16田區'!C37/SUM('16田區'!$B37:$F37)</f>
        <v>6.965174129353234E-2</v>
      </c>
      <c r="D37" s="2">
        <f>'16田區'!D37/SUM('16田區'!$B37:$F37)</f>
        <v>6.4676616915422883E-2</v>
      </c>
      <c r="E37" s="2">
        <f>'16田區'!E37/SUM('16田區'!$B37:$F37)</f>
        <v>4.9751243781094526E-3</v>
      </c>
      <c r="F37" s="2">
        <f>'16田區'!F37/SUM('16田區'!$B37:$F37)</f>
        <v>0.15422885572139303</v>
      </c>
    </row>
    <row r="38" spans="1:6" ht="16.149999999999999" x14ac:dyDescent="0.3">
      <c r="A38" s="1">
        <v>43633</v>
      </c>
      <c r="B38" s="2">
        <f>'16田區'!B38/SUM('16田區'!$B38:$F38)</f>
        <v>0.62251655629139069</v>
      </c>
      <c r="C38" s="2">
        <f>'16田區'!C38/SUM('16田區'!$B38:$F38)</f>
        <v>0.19205298013245034</v>
      </c>
      <c r="D38" s="2">
        <f>'16田區'!D38/SUM('16田區'!$B38:$F38)</f>
        <v>7.2847682119205295E-2</v>
      </c>
      <c r="E38" s="2">
        <f>'16田區'!E38/SUM('16田區'!$B38:$F38)</f>
        <v>0</v>
      </c>
      <c r="F38" s="2">
        <f>'16田區'!F38/SUM('16田區'!$B38:$F38)</f>
        <v>0.11258278145695365</v>
      </c>
    </row>
    <row r="39" spans="1:6" ht="16.149999999999999" x14ac:dyDescent="0.3">
      <c r="A39" s="1">
        <v>43642</v>
      </c>
      <c r="B39" s="2">
        <f>'16田區'!B39/SUM('16田區'!$B39:$F39)</f>
        <v>0.6</v>
      </c>
      <c r="C39" s="2">
        <f>'16田區'!C39/SUM('16田區'!$B39:$F39)</f>
        <v>0.24444444444444444</v>
      </c>
      <c r="D39" s="2">
        <f>'16田區'!D39/SUM('16田區'!$B39:$F39)</f>
        <v>0.1111111111111111</v>
      </c>
      <c r="E39" s="2">
        <f>'16田區'!E39/SUM('16田區'!$B39:$F39)</f>
        <v>0</v>
      </c>
      <c r="F39" s="2">
        <f>'16田區'!F39/SUM('16田區'!$B39:$F39)</f>
        <v>4.4444444444444446E-2</v>
      </c>
    </row>
    <row r="41" spans="1:6" x14ac:dyDescent="0.25">
      <c r="A41" t="s">
        <v>392</v>
      </c>
      <c r="B41" t="s">
        <v>387</v>
      </c>
      <c r="C41" t="s">
        <v>388</v>
      </c>
      <c r="D41" t="s">
        <v>389</v>
      </c>
      <c r="E41" t="s">
        <v>390</v>
      </c>
      <c r="F41" t="s">
        <v>11</v>
      </c>
    </row>
    <row r="42" spans="1:6" ht="16.149999999999999" x14ac:dyDescent="0.3">
      <c r="A42" s="1">
        <v>43537</v>
      </c>
      <c r="B42" s="2">
        <f>'16田區'!B42/SUM('16田區'!$B42:$F42)</f>
        <v>0</v>
      </c>
      <c r="C42" s="2">
        <f>'16田區'!C42/SUM('16田區'!$B42:$F42)</f>
        <v>0</v>
      </c>
      <c r="D42" s="2">
        <f>'16田區'!D42/SUM('16田區'!$B42:$F42)</f>
        <v>0</v>
      </c>
      <c r="E42" s="2">
        <f>'16田區'!E42/SUM('16田區'!$B42:$F42)</f>
        <v>0</v>
      </c>
      <c r="F42" s="2">
        <f>'16田區'!F42/SUM('16田區'!$B42:$F42)</f>
        <v>1</v>
      </c>
    </row>
    <row r="43" spans="1:6" ht="16.149999999999999" x14ac:dyDescent="0.3">
      <c r="A43" s="1">
        <v>43551</v>
      </c>
      <c r="B43" s="2">
        <f>'16田區'!B43/SUM('16田區'!$B43:$F43)</f>
        <v>9.0909090909090912E-2</v>
      </c>
      <c r="C43" s="2">
        <f>'16田區'!C43/SUM('16田區'!$B43:$F43)</f>
        <v>9.0909090909090912E-2</v>
      </c>
      <c r="D43" s="2">
        <f>'16田區'!D43/SUM('16田區'!$B43:$F43)</f>
        <v>9.0909090909090912E-2</v>
      </c>
      <c r="E43" s="2">
        <f>'16田區'!E43/SUM('16田區'!$B43:$F43)</f>
        <v>0</v>
      </c>
      <c r="F43" s="2">
        <f>'16田區'!F43/SUM('16田區'!$B43:$F43)</f>
        <v>0.72727272727272729</v>
      </c>
    </row>
    <row r="44" spans="1:6" ht="16.149999999999999" x14ac:dyDescent="0.3">
      <c r="A44" s="1">
        <v>43565</v>
      </c>
      <c r="B44" s="2">
        <f>'16田區'!B44/SUM('16田區'!$B44:$F44)</f>
        <v>0.11</v>
      </c>
      <c r="C44" s="2">
        <f>'16田區'!C44/SUM('16田區'!$B44:$F44)</f>
        <v>0.09</v>
      </c>
      <c r="D44" s="2">
        <f>'16田區'!D44/SUM('16田區'!$B44:$F44)</f>
        <v>0.01</v>
      </c>
      <c r="E44" s="2">
        <f>'16田區'!E44/SUM('16田區'!$B44:$F44)</f>
        <v>0.01</v>
      </c>
      <c r="F44" s="2">
        <f>'16田區'!F44/SUM('16田區'!$B44:$F44)</f>
        <v>0.78</v>
      </c>
    </row>
    <row r="45" spans="1:6" ht="16.149999999999999" x14ac:dyDescent="0.3">
      <c r="A45" s="1">
        <v>43579</v>
      </c>
      <c r="B45" s="2">
        <f>'16田區'!B45/SUM('16田區'!$B45:$F45)</f>
        <v>0.19662921348314608</v>
      </c>
      <c r="C45" s="2">
        <f>'16田區'!C45/SUM('16田區'!$B45:$F45)</f>
        <v>9.5505617977528087E-2</v>
      </c>
      <c r="D45" s="2">
        <f>'16田區'!D45/SUM('16田區'!$B45:$F45)</f>
        <v>1.6853932584269662E-2</v>
      </c>
      <c r="E45" s="2">
        <f>'16田區'!E45/SUM('16田區'!$B45:$F45)</f>
        <v>5.6179775280898875E-3</v>
      </c>
      <c r="F45" s="2">
        <f>'16田區'!F45/SUM('16田區'!$B45:$F45)</f>
        <v>0.6853932584269663</v>
      </c>
    </row>
    <row r="46" spans="1:6" ht="16.149999999999999" x14ac:dyDescent="0.3">
      <c r="A46" s="1">
        <v>43600</v>
      </c>
      <c r="B46" s="2">
        <f>'16田區'!B46/SUM('16田區'!$B46:$F46)</f>
        <v>0.55434782608695654</v>
      </c>
      <c r="C46" s="2">
        <f>'16田區'!C46/SUM('16田區'!$B46:$F46)</f>
        <v>0.2608695652173913</v>
      </c>
      <c r="D46" s="2">
        <f>'16田區'!D46/SUM('16田區'!$B46:$F46)</f>
        <v>5.434782608695652E-2</v>
      </c>
      <c r="E46" s="2">
        <f>'16田區'!E46/SUM('16田區'!$B46:$F46)</f>
        <v>1.0869565217391304E-2</v>
      </c>
      <c r="F46" s="2">
        <f>'16田區'!F46/SUM('16田區'!$B46:$F46)</f>
        <v>0.11956521739130435</v>
      </c>
    </row>
    <row r="47" spans="1:6" ht="16.149999999999999" x14ac:dyDescent="0.3">
      <c r="A47" s="1">
        <v>43616</v>
      </c>
      <c r="B47" s="2">
        <f>'16田區'!B47/SUM('16田區'!$B47:$F47)</f>
        <v>0.87439613526570048</v>
      </c>
      <c r="C47" s="2">
        <f>'16田區'!C47/SUM('16田區'!$B47:$F47)</f>
        <v>5.3140096618357488E-2</v>
      </c>
      <c r="D47" s="2">
        <f>'16田區'!D47/SUM('16田區'!$B47:$F47)</f>
        <v>9.6618357487922701E-3</v>
      </c>
      <c r="E47" s="2">
        <f>'16田區'!E47/SUM('16田區'!$B47:$F47)</f>
        <v>4.830917874396135E-3</v>
      </c>
      <c r="F47" s="2">
        <f>'16田區'!F47/SUM('16田區'!$B47:$F47)</f>
        <v>5.7971014492753624E-2</v>
      </c>
    </row>
    <row r="48" spans="1:6" ht="16.149999999999999" x14ac:dyDescent="0.3">
      <c r="A48" s="1">
        <v>43633</v>
      </c>
      <c r="B48" s="2">
        <f>'16田區'!B48/SUM('16田區'!$B48:$F48)</f>
        <v>0.85098039215686272</v>
      </c>
      <c r="C48" s="2">
        <f>'16田區'!C48/SUM('16田區'!$B48:$F48)</f>
        <v>9.0196078431372548E-2</v>
      </c>
      <c r="D48" s="2">
        <f>'16田區'!D48/SUM('16田區'!$B48:$F48)</f>
        <v>3.1372549019607843E-2</v>
      </c>
      <c r="E48" s="2">
        <f>'16田區'!E48/SUM('16田區'!$B48:$F48)</f>
        <v>0</v>
      </c>
      <c r="F48" s="2">
        <f>'16田區'!F48/SUM('16田區'!$B48:$F48)</f>
        <v>2.7450980392156862E-2</v>
      </c>
    </row>
    <row r="49" spans="1:6" ht="16.149999999999999" x14ac:dyDescent="0.3">
      <c r="A49" s="1">
        <v>43642</v>
      </c>
      <c r="B49" s="2">
        <f>'16田區'!B49/SUM('16田區'!$B49:$F49)</f>
        <v>0.7816091954022989</v>
      </c>
      <c r="C49" s="2">
        <f>'16田區'!C49/SUM('16田區'!$B49:$F49)</f>
        <v>0.14942528735632185</v>
      </c>
      <c r="D49" s="2">
        <f>'16田區'!D49/SUM('16田區'!$B49:$F49)</f>
        <v>3.4482758620689655E-2</v>
      </c>
      <c r="E49" s="2">
        <f>'16田區'!E49/SUM('16田區'!$B49:$F49)</f>
        <v>1.1494252873563218E-2</v>
      </c>
      <c r="F49" s="2">
        <f>'16田區'!F49/SUM('16田區'!$B49:$F49)</f>
        <v>2.2988505747126436E-2</v>
      </c>
    </row>
    <row r="51" spans="1:6" x14ac:dyDescent="0.25">
      <c r="A51" t="s">
        <v>393</v>
      </c>
      <c r="B51" t="s">
        <v>387</v>
      </c>
      <c r="C51" t="s">
        <v>388</v>
      </c>
      <c r="D51" t="s">
        <v>389</v>
      </c>
      <c r="E51" t="s">
        <v>390</v>
      </c>
      <c r="F51" t="s">
        <v>11</v>
      </c>
    </row>
    <row r="52" spans="1:6" ht="16.149999999999999" x14ac:dyDescent="0.3">
      <c r="A52" s="11">
        <v>43537</v>
      </c>
      <c r="B52" s="2" t="e">
        <f>'16田區'!B52/SUM('16田區'!$B52:$F52)</f>
        <v>#DIV/0!</v>
      </c>
      <c r="C52" s="2" t="e">
        <f>'16田區'!C52/SUM('16田區'!$B52:$F52)</f>
        <v>#DIV/0!</v>
      </c>
      <c r="D52" s="2" t="e">
        <f>'16田區'!D52/SUM('16田區'!$B52:$F52)</f>
        <v>#DIV/0!</v>
      </c>
      <c r="E52" s="2" t="e">
        <f>'16田區'!E52/SUM('16田區'!$B52:$F52)</f>
        <v>#DIV/0!</v>
      </c>
      <c r="F52" s="2" t="e">
        <f>'16田區'!F52/SUM('16田區'!$B52:$F52)</f>
        <v>#DIV/0!</v>
      </c>
    </row>
    <row r="53" spans="1:6" ht="16.149999999999999" x14ac:dyDescent="0.3">
      <c r="A53" s="1">
        <v>43551</v>
      </c>
      <c r="B53" s="2">
        <f>'16田區'!B53/SUM('16田區'!$B53:$F53)</f>
        <v>0</v>
      </c>
      <c r="C53" s="2">
        <f>'16田區'!C53/SUM('16田區'!$B53:$F53)</f>
        <v>0</v>
      </c>
      <c r="D53" s="2">
        <f>'16田區'!D53/SUM('16田區'!$B53:$F53)</f>
        <v>0</v>
      </c>
      <c r="E53" s="2">
        <f>'16田區'!E53/SUM('16田區'!$B53:$F53)</f>
        <v>0</v>
      </c>
      <c r="F53" s="2">
        <f>'16田區'!F53/SUM('16田區'!$B53:$F53)</f>
        <v>1</v>
      </c>
    </row>
    <row r="54" spans="1:6" ht="16.149999999999999" x14ac:dyDescent="0.3">
      <c r="A54" s="1">
        <v>43565</v>
      </c>
      <c r="B54" s="2">
        <f>'16田區'!B54/SUM('16田區'!$B54:$F54)</f>
        <v>0</v>
      </c>
      <c r="C54" s="2">
        <f>'16田區'!C54/SUM('16田區'!$B54:$F54)</f>
        <v>2.9411764705882353E-2</v>
      </c>
      <c r="D54" s="2">
        <f>'16田區'!D54/SUM('16田區'!$B54:$F54)</f>
        <v>0</v>
      </c>
      <c r="E54" s="2">
        <f>'16田區'!E54/SUM('16田區'!$B54:$F54)</f>
        <v>0</v>
      </c>
      <c r="F54" s="2">
        <f>'16田區'!F54/SUM('16田區'!$B54:$F54)</f>
        <v>0.97058823529411764</v>
      </c>
    </row>
    <row r="55" spans="1:6" ht="16.149999999999999" x14ac:dyDescent="0.3">
      <c r="A55" s="1">
        <v>43579</v>
      </c>
      <c r="B55" s="2">
        <f>'16田區'!B55/SUM('16田區'!$B55:$F55)</f>
        <v>2.5000000000000001E-2</v>
      </c>
      <c r="C55" s="2">
        <f>'16田區'!C55/SUM('16田區'!$B55:$F55)</f>
        <v>3.7499999999999999E-2</v>
      </c>
      <c r="D55" s="2">
        <f>'16田區'!D55/SUM('16田區'!$B55:$F55)</f>
        <v>0</v>
      </c>
      <c r="E55" s="2">
        <f>'16田區'!E55/SUM('16田區'!$B55:$F55)</f>
        <v>0</v>
      </c>
      <c r="F55" s="2">
        <f>'16田區'!F55/SUM('16田區'!$B55:$F55)</f>
        <v>0.9375</v>
      </c>
    </row>
    <row r="56" spans="1:6" ht="16.149999999999999" x14ac:dyDescent="0.3">
      <c r="A56" s="1">
        <v>43600</v>
      </c>
      <c r="B56" s="2">
        <f>'16田區'!B56/SUM('16田區'!$B56:$F56)</f>
        <v>0.19718309859154928</v>
      </c>
      <c r="C56" s="2">
        <f>'16田區'!C56/SUM('16田區'!$B56:$F56)</f>
        <v>0.352112676056338</v>
      </c>
      <c r="D56" s="2">
        <f>'16田區'!D56/SUM('16田區'!$B56:$F56)</f>
        <v>7.0422535211267609E-2</v>
      </c>
      <c r="E56" s="2">
        <f>'16田區'!E56/SUM('16田區'!$B56:$F56)</f>
        <v>4.2253521126760563E-2</v>
      </c>
      <c r="F56" s="2">
        <f>'16田區'!F56/SUM('16田區'!$B56:$F56)</f>
        <v>0.3380281690140845</v>
      </c>
    </row>
    <row r="57" spans="1:6" ht="16.149999999999999" x14ac:dyDescent="0.3">
      <c r="A57" s="1">
        <v>43616</v>
      </c>
      <c r="B57" s="2">
        <f>'16田區'!B57/SUM('16田區'!$B57:$F57)</f>
        <v>0.28448275862068967</v>
      </c>
      <c r="C57" s="2">
        <f>'16田區'!C57/SUM('16田區'!$B57:$F57)</f>
        <v>0.12931034482758622</v>
      </c>
      <c r="D57" s="2">
        <f>'16田區'!D57/SUM('16田區'!$B57:$F57)</f>
        <v>6.0344827586206899E-2</v>
      </c>
      <c r="E57" s="2">
        <f>'16田區'!E57/SUM('16田區'!$B57:$F57)</f>
        <v>1.7241379310344827E-2</v>
      </c>
      <c r="F57" s="2">
        <f>'16田區'!F57/SUM('16田區'!$B57:$F57)</f>
        <v>0.50862068965517238</v>
      </c>
    </row>
    <row r="58" spans="1:6" ht="16.149999999999999" x14ac:dyDescent="0.3">
      <c r="A58" s="1">
        <v>43633</v>
      </c>
      <c r="B58" s="2">
        <f>'16田區'!B58/SUM('16田區'!$B58:$F58)</f>
        <v>0.375</v>
      </c>
      <c r="C58" s="2">
        <f>'16田區'!C58/SUM('16田區'!$B58:$F58)</f>
        <v>0.10227272727272728</v>
      </c>
      <c r="D58" s="2">
        <f>'16田區'!D58/SUM('16田區'!$B58:$F58)</f>
        <v>7.9545454545454544E-2</v>
      </c>
      <c r="E58" s="2">
        <f>'16田區'!E58/SUM('16田區'!$B58:$F58)</f>
        <v>1.1363636363636364E-2</v>
      </c>
      <c r="F58" s="2">
        <f>'16田區'!F58/SUM('16田區'!$B58:$F58)</f>
        <v>0.43181818181818182</v>
      </c>
    </row>
    <row r="59" spans="1:6" ht="16.149999999999999" x14ac:dyDescent="0.3">
      <c r="A59" s="1">
        <v>43642</v>
      </c>
      <c r="B59" s="2">
        <f>'16田區'!B59/SUM('16田區'!$B59:$F59)</f>
        <v>0.61111111111111116</v>
      </c>
      <c r="C59" s="2">
        <f>'16田區'!C59/SUM('16田區'!$B59:$F59)</f>
        <v>0.1111111111111111</v>
      </c>
      <c r="D59" s="2">
        <f>'16田區'!D59/SUM('16田區'!$B59:$F59)</f>
        <v>0</v>
      </c>
      <c r="E59" s="2">
        <f>'16田區'!E59/SUM('16田區'!$B59:$F59)</f>
        <v>0</v>
      </c>
      <c r="F59" s="2">
        <f>'16田區'!F59/SUM('16田區'!$B59:$F59)</f>
        <v>0.27777777777777779</v>
      </c>
    </row>
    <row r="61" spans="1:6" x14ac:dyDescent="0.25">
      <c r="A61" t="s">
        <v>394</v>
      </c>
      <c r="B61" t="s">
        <v>387</v>
      </c>
      <c r="C61" t="s">
        <v>388</v>
      </c>
      <c r="D61" t="s">
        <v>389</v>
      </c>
      <c r="E61" t="s">
        <v>390</v>
      </c>
      <c r="F61" t="s">
        <v>11</v>
      </c>
    </row>
    <row r="62" spans="1:6" ht="16.149999999999999" x14ac:dyDescent="0.3">
      <c r="A62" s="1">
        <v>43537</v>
      </c>
      <c r="B62" s="2" t="e">
        <f>'16田區'!B62/SUM('16田區'!$B62:$F62)</f>
        <v>#DIV/0!</v>
      </c>
      <c r="C62" s="2" t="e">
        <f>'16田區'!C62/SUM('16田區'!$B62:$F62)</f>
        <v>#DIV/0!</v>
      </c>
      <c r="D62" s="2" t="e">
        <f>'16田區'!D62/SUM('16田區'!$B62:$F62)</f>
        <v>#DIV/0!</v>
      </c>
      <c r="E62" s="2" t="e">
        <f>'16田區'!E62/SUM('16田區'!$B62:$F62)</f>
        <v>#DIV/0!</v>
      </c>
      <c r="F62" s="2" t="e">
        <f>'16田區'!F62/SUM('16田區'!$B62:$F62)</f>
        <v>#DIV/0!</v>
      </c>
    </row>
    <row r="63" spans="1:6" ht="16.149999999999999" x14ac:dyDescent="0.3">
      <c r="A63" s="1">
        <v>43551</v>
      </c>
      <c r="B63" s="2">
        <f>'16田區'!B63/SUM('16田區'!$B63:$F63)</f>
        <v>0.1</v>
      </c>
      <c r="C63" s="2">
        <f>'16田區'!C63/SUM('16田區'!$B63:$F63)</f>
        <v>6.6666666666666666E-2</v>
      </c>
      <c r="D63" s="2">
        <f>'16田區'!D63/SUM('16田區'!$B63:$F63)</f>
        <v>0</v>
      </c>
      <c r="E63" s="2">
        <f>'16田區'!E63/SUM('16田區'!$B63:$F63)</f>
        <v>0.83333333333333337</v>
      </c>
      <c r="F63" s="2">
        <f>'16田區'!F63/SUM('16田區'!$B63:$F63)</f>
        <v>0</v>
      </c>
    </row>
    <row r="64" spans="1:6" ht="16.149999999999999" x14ac:dyDescent="0.3">
      <c r="A64" s="1">
        <v>43565</v>
      </c>
      <c r="B64" s="2">
        <f>'16田區'!B64/SUM('16田區'!$B64:$F64)</f>
        <v>1.4767932489451477E-2</v>
      </c>
      <c r="C64" s="2">
        <f>'16田區'!C64/SUM('16田區'!$B64:$F64)</f>
        <v>2.7426160337552744E-2</v>
      </c>
      <c r="D64" s="2">
        <f>'16田區'!D64/SUM('16田區'!$B64:$F64)</f>
        <v>1.0548523206751054E-2</v>
      </c>
      <c r="E64" s="2">
        <f>'16田區'!E64/SUM('16田區'!$B64:$F64)</f>
        <v>0</v>
      </c>
      <c r="F64" s="2">
        <f>'16田區'!F64/SUM('16田區'!$B64:$F64)</f>
        <v>0.9472573839662447</v>
      </c>
    </row>
    <row r="65" spans="1:6" ht="16.149999999999999" x14ac:dyDescent="0.3">
      <c r="A65" s="1">
        <v>43579</v>
      </c>
      <c r="B65" s="2">
        <f>'16田區'!B65/SUM('16田區'!$B65:$F65)</f>
        <v>0.15789473684210525</v>
      </c>
      <c r="C65" s="2">
        <f>'16田區'!C65/SUM('16田區'!$B65:$F65)</f>
        <v>0.52631578947368418</v>
      </c>
      <c r="D65" s="2">
        <f>'16田區'!D65/SUM('16田區'!$B65:$F65)</f>
        <v>2.6315789473684209E-2</v>
      </c>
      <c r="E65" s="2">
        <f>'16田區'!E65/SUM('16田區'!$B65:$F65)</f>
        <v>0</v>
      </c>
      <c r="F65" s="2">
        <f>'16田區'!F65/SUM('16田區'!$B65:$F65)</f>
        <v>0.28947368421052633</v>
      </c>
    </row>
    <row r="66" spans="1:6" ht="16.149999999999999" x14ac:dyDescent="0.3">
      <c r="A66" s="1">
        <v>43600</v>
      </c>
      <c r="B66" s="2">
        <f>'16田區'!B66/SUM('16田區'!$B66:$F66)</f>
        <v>0.22727272727272727</v>
      </c>
      <c r="C66" s="2">
        <f>'16田區'!C66/SUM('16田區'!$B66:$F66)</f>
        <v>0.10606060606060606</v>
      </c>
      <c r="D66" s="2">
        <f>'16田區'!D66/SUM('16田區'!$B66:$F66)</f>
        <v>0</v>
      </c>
      <c r="E66" s="2">
        <f>'16田區'!E66/SUM('16田區'!$B66:$F66)</f>
        <v>1.5151515151515152E-2</v>
      </c>
      <c r="F66" s="2">
        <f>'16田區'!F66/SUM('16田區'!$B66:$F66)</f>
        <v>0.65151515151515149</v>
      </c>
    </row>
    <row r="67" spans="1:6" ht="16.149999999999999" x14ac:dyDescent="0.3">
      <c r="A67" s="1">
        <v>43616</v>
      </c>
      <c r="B67" s="2">
        <f>'16田區'!B67/SUM('16田區'!$B67:$F67)</f>
        <v>0.78807947019867552</v>
      </c>
      <c r="C67" s="2">
        <f>'16田區'!C67/SUM('16田區'!$B67:$F67)</f>
        <v>9.9337748344370855E-2</v>
      </c>
      <c r="D67" s="2">
        <f>'16田區'!D67/SUM('16田區'!$B67:$F67)</f>
        <v>1.3245033112582781E-2</v>
      </c>
      <c r="E67" s="2">
        <f>'16田區'!E67/SUM('16田區'!$B67:$F67)</f>
        <v>0</v>
      </c>
      <c r="F67" s="2">
        <f>'16田區'!F67/SUM('16田區'!$B67:$F67)</f>
        <v>9.9337748344370855E-2</v>
      </c>
    </row>
    <row r="68" spans="1:6" ht="16.149999999999999" x14ac:dyDescent="0.3">
      <c r="A68" s="1">
        <v>43633</v>
      </c>
      <c r="B68" s="2">
        <f>'16田區'!B68/SUM('16田區'!$B68:$F68)</f>
        <v>0.7338709677419355</v>
      </c>
      <c r="C68" s="2">
        <f>'16田區'!C68/SUM('16田區'!$B68:$F68)</f>
        <v>0.12096774193548387</v>
      </c>
      <c r="D68" s="2">
        <f>'16田區'!D68/SUM('16田區'!$B68:$F68)</f>
        <v>4.8387096774193547E-2</v>
      </c>
      <c r="E68" s="2">
        <f>'16田區'!E68/SUM('16田區'!$B68:$F68)</f>
        <v>0</v>
      </c>
      <c r="F68" s="2">
        <f>'16田區'!F68/SUM('16田區'!$B68:$F68)</f>
        <v>9.6774193548387094E-2</v>
      </c>
    </row>
    <row r="69" spans="1:6" ht="16.149999999999999" x14ac:dyDescent="0.3">
      <c r="A69" s="1">
        <v>43642</v>
      </c>
      <c r="B69" s="2">
        <f>'16田區'!B69/SUM('16田區'!$B69:$F69)</f>
        <v>0.74285714285714288</v>
      </c>
      <c r="C69" s="2">
        <f>'16田區'!C69/SUM('16田區'!$B69:$F69)</f>
        <v>2.8571428571428571E-2</v>
      </c>
      <c r="D69" s="2">
        <f>'16田區'!D69/SUM('16田區'!$B69:$F69)</f>
        <v>0.17142857142857143</v>
      </c>
      <c r="E69" s="2">
        <f>'16田區'!E69/SUM('16田區'!$B69:$F69)</f>
        <v>5.7142857142857141E-2</v>
      </c>
      <c r="F69" s="2">
        <f>'16田區'!F69/SUM('16田區'!$B69:$F69)</f>
        <v>0</v>
      </c>
    </row>
    <row r="71" spans="1:6" x14ac:dyDescent="0.25">
      <c r="A71" t="s">
        <v>302</v>
      </c>
      <c r="B71" t="s">
        <v>387</v>
      </c>
      <c r="C71" t="s">
        <v>388</v>
      </c>
      <c r="D71" t="s">
        <v>389</v>
      </c>
      <c r="E71" t="s">
        <v>390</v>
      </c>
      <c r="F71" t="s">
        <v>11</v>
      </c>
    </row>
    <row r="72" spans="1:6" ht="16.149999999999999" x14ac:dyDescent="0.3">
      <c r="A72" s="1">
        <v>43537</v>
      </c>
      <c r="B72" s="2">
        <f>'16田區'!B72/SUM('16田區'!$B72:$F72)</f>
        <v>0</v>
      </c>
      <c r="C72" s="2">
        <f>'16田區'!C72/SUM('16田區'!$B72:$F72)</f>
        <v>0</v>
      </c>
      <c r="D72" s="2">
        <f>'16田區'!D72/SUM('16田區'!$B72:$F72)</f>
        <v>0</v>
      </c>
      <c r="E72" s="2">
        <f>'16田區'!E72/SUM('16田區'!$B72:$F72)</f>
        <v>0</v>
      </c>
      <c r="F72" s="2">
        <f>'16田區'!F72/SUM('16田區'!$B72:$F72)</f>
        <v>1</v>
      </c>
    </row>
    <row r="73" spans="1:6" ht="16.149999999999999" x14ac:dyDescent="0.3">
      <c r="A73" s="1">
        <v>43551</v>
      </c>
      <c r="B73" s="2">
        <f>'16田區'!B73/SUM('16田區'!$B73:$F73)</f>
        <v>0</v>
      </c>
      <c r="C73" s="2">
        <f>'16田區'!C73/SUM('16田區'!$B73:$F73)</f>
        <v>0</v>
      </c>
      <c r="D73" s="2">
        <f>'16田區'!D73/SUM('16田區'!$B73:$F73)</f>
        <v>0</v>
      </c>
      <c r="E73" s="2">
        <f>'16田區'!E73/SUM('16田區'!$B73:$F73)</f>
        <v>0</v>
      </c>
      <c r="F73" s="2">
        <f>'16田區'!F73/SUM('16田區'!$B73:$F73)</f>
        <v>1</v>
      </c>
    </row>
    <row r="74" spans="1:6" ht="16.149999999999999" x14ac:dyDescent="0.3">
      <c r="A74" s="1">
        <v>43565</v>
      </c>
      <c r="B74" s="2">
        <f>'16田區'!B74/SUM('16田區'!$B74:$F74)</f>
        <v>2.352941176470588E-3</v>
      </c>
      <c r="C74" s="2">
        <f>'16田區'!C74/SUM('16田區'!$B74:$F74)</f>
        <v>1.7647058823529412E-2</v>
      </c>
      <c r="D74" s="2">
        <f>'16田區'!D74/SUM('16田區'!$B74:$F74)</f>
        <v>1.176470588235294E-3</v>
      </c>
      <c r="E74" s="2">
        <f>'16田區'!E74/SUM('16田區'!$B74:$F74)</f>
        <v>2.352941176470588E-3</v>
      </c>
      <c r="F74" s="2">
        <f>'16田區'!F74/SUM('16田區'!$B74:$F74)</f>
        <v>0.97647058823529409</v>
      </c>
    </row>
    <row r="75" spans="1:6" ht="16.149999999999999" x14ac:dyDescent="0.3">
      <c r="A75" s="1">
        <v>43579</v>
      </c>
      <c r="B75" s="2">
        <f>'16田區'!B75/SUM('16田區'!$B75:$F75)</f>
        <v>7.4285714285714288E-2</v>
      </c>
      <c r="C75" s="2">
        <f>'16田區'!C75/SUM('16田區'!$B75:$F75)</f>
        <v>0.16</v>
      </c>
      <c r="D75" s="2">
        <f>'16田區'!D75/SUM('16田區'!$B75:$F75)</f>
        <v>5.7142857142857143E-3</v>
      </c>
      <c r="E75" s="2">
        <f>'16田區'!E75/SUM('16田區'!$B75:$F75)</f>
        <v>0</v>
      </c>
      <c r="F75" s="2">
        <f>'16田區'!F75/SUM('16田區'!$B75:$F75)</f>
        <v>0.76</v>
      </c>
    </row>
    <row r="76" spans="1:6" ht="16.149999999999999" x14ac:dyDescent="0.3">
      <c r="A76" s="1">
        <v>43600</v>
      </c>
      <c r="B76" s="2">
        <f>'16田區'!B76/SUM('16田區'!$B76:$F76)</f>
        <v>0.34399999999999997</v>
      </c>
      <c r="C76" s="2">
        <f>'16田區'!C76/SUM('16田區'!$B76:$F76)</f>
        <v>0.24</v>
      </c>
      <c r="D76" s="2">
        <f>'16田區'!D76/SUM('16田區'!$B76:$F76)</f>
        <v>3.2000000000000001E-2</v>
      </c>
      <c r="E76" s="2">
        <f>'16田區'!E76/SUM('16田區'!$B76:$F76)</f>
        <v>8.0000000000000002E-3</v>
      </c>
      <c r="F76" s="2">
        <f>'16田區'!F76/SUM('16田區'!$B76:$F76)</f>
        <v>0.376</v>
      </c>
    </row>
    <row r="77" spans="1:6" ht="16.149999999999999" x14ac:dyDescent="0.3">
      <c r="A77" s="1">
        <v>43616</v>
      </c>
      <c r="B77" s="2">
        <f>'16田區'!B77/SUM('16田區'!$B77:$F77)</f>
        <v>0.7592592592592593</v>
      </c>
      <c r="C77" s="2">
        <f>'16田區'!C77/SUM('16田區'!$B77:$F77)</f>
        <v>0.16666666666666666</v>
      </c>
      <c r="D77" s="2">
        <f>'16田區'!D77/SUM('16田區'!$B77:$F77)</f>
        <v>1.8518518518518517E-2</v>
      </c>
      <c r="E77" s="2">
        <f>'16田區'!E77/SUM('16田區'!$B77:$F77)</f>
        <v>0</v>
      </c>
      <c r="F77" s="2">
        <f>'16田區'!F77/SUM('16田區'!$B77:$F77)</f>
        <v>5.5555555555555552E-2</v>
      </c>
    </row>
    <row r="78" spans="1:6" ht="16.149999999999999" x14ac:dyDescent="0.3">
      <c r="A78" s="1">
        <v>43633</v>
      </c>
      <c r="B78" s="2">
        <f>'16田區'!B78/SUM('16田區'!$B78:$F78)</f>
        <v>0.69921875</v>
      </c>
      <c r="C78" s="2">
        <f>'16田區'!C78/SUM('16田區'!$B78:$F78)</f>
        <v>9.375E-2</v>
      </c>
      <c r="D78" s="2">
        <f>'16田區'!D78/SUM('16田區'!$B78:$F78)</f>
        <v>1.5625E-2</v>
      </c>
      <c r="E78" s="2">
        <f>'16田區'!E78/SUM('16田區'!$B78:$F78)</f>
        <v>0</v>
      </c>
      <c r="F78" s="2">
        <f>'16田區'!F78/SUM('16田區'!$B78:$F78)</f>
        <v>0.19140625</v>
      </c>
    </row>
    <row r="79" spans="1:6" ht="16.149999999999999" x14ac:dyDescent="0.3">
      <c r="A79" s="1">
        <v>43642</v>
      </c>
      <c r="B79" s="2">
        <f>'16田區'!B79/SUM('16田區'!$B79:$F79)</f>
        <v>0.64</v>
      </c>
      <c r="C79" s="2">
        <f>'16田區'!C79/SUM('16田區'!$B79:$F79)</f>
        <v>0.08</v>
      </c>
      <c r="D79" s="2">
        <f>'16田區'!D79/SUM('16田區'!$B79:$F79)</f>
        <v>0.08</v>
      </c>
      <c r="E79" s="2">
        <f>'16田區'!E79/SUM('16田區'!$B79:$F79)</f>
        <v>0</v>
      </c>
      <c r="F79" s="2">
        <f>'16田區'!F79/SUM('16田區'!$B79:$F79)</f>
        <v>0.2</v>
      </c>
    </row>
    <row r="81" spans="1:6" x14ac:dyDescent="0.25">
      <c r="A81" t="s">
        <v>395</v>
      </c>
      <c r="B81" t="s">
        <v>387</v>
      </c>
      <c r="C81" t="s">
        <v>388</v>
      </c>
      <c r="D81" t="s">
        <v>389</v>
      </c>
      <c r="E81" t="s">
        <v>390</v>
      </c>
      <c r="F81" t="s">
        <v>11</v>
      </c>
    </row>
    <row r="82" spans="1:6" ht="16.149999999999999" x14ac:dyDescent="0.3">
      <c r="A82" s="1">
        <v>43537</v>
      </c>
      <c r="B82" s="2">
        <f>'16田區'!B82/SUM('16田區'!$B82:$F82)</f>
        <v>0.21212121212121213</v>
      </c>
      <c r="C82" s="2">
        <f>'16田區'!C82/SUM('16田區'!$B82:$F82)</f>
        <v>0</v>
      </c>
      <c r="D82" s="2">
        <f>'16田區'!D82/SUM('16田區'!$B82:$F82)</f>
        <v>0</v>
      </c>
      <c r="E82" s="2">
        <f>'16田區'!E82/SUM('16田區'!$B82:$F82)</f>
        <v>0</v>
      </c>
      <c r="F82" s="2">
        <f>'16田區'!F82/SUM('16田區'!$B82:$F82)</f>
        <v>0.78787878787878785</v>
      </c>
    </row>
    <row r="83" spans="1:6" ht="16.149999999999999" x14ac:dyDescent="0.3">
      <c r="A83" s="1">
        <v>43551</v>
      </c>
      <c r="B83" s="2">
        <f>'16田區'!B83/SUM('16田區'!$B83:$F83)</f>
        <v>2.9222676797194622E-3</v>
      </c>
      <c r="C83" s="2">
        <f>'16田區'!C83/SUM('16田區'!$B83:$F83)</f>
        <v>5.2600818234950324E-3</v>
      </c>
      <c r="D83" s="2">
        <f>'16田區'!D83/SUM('16田區'!$B83:$F83)</f>
        <v>1.1689070718877848E-3</v>
      </c>
      <c r="E83" s="2">
        <f>'16田區'!E83/SUM('16田區'!$B83:$F83)</f>
        <v>0</v>
      </c>
      <c r="F83" s="2">
        <f>'16田區'!F83/SUM('16田區'!$B83:$F83)</f>
        <v>0.99064874342489773</v>
      </c>
    </row>
    <row r="84" spans="1:6" ht="16.149999999999999" x14ac:dyDescent="0.3">
      <c r="A84" s="1">
        <v>43565</v>
      </c>
      <c r="B84" s="2">
        <f>'16田區'!B84/SUM('16田區'!$B84:$F84)</f>
        <v>0.17721518987341772</v>
      </c>
      <c r="C84" s="2">
        <f>'16田區'!C84/SUM('16田區'!$B84:$F84)</f>
        <v>8.8607594936708861E-2</v>
      </c>
      <c r="D84" s="2">
        <f>'16田區'!D84/SUM('16田區'!$B84:$F84)</f>
        <v>1.2658227848101266E-2</v>
      </c>
      <c r="E84" s="2">
        <f>'16田區'!E84/SUM('16田區'!$B84:$F84)</f>
        <v>0</v>
      </c>
      <c r="F84" s="2">
        <f>'16田區'!F84/SUM('16田區'!$B84:$F84)</f>
        <v>0.72151898734177211</v>
      </c>
    </row>
    <row r="85" spans="1:6" ht="16.149999999999999" x14ac:dyDescent="0.3">
      <c r="A85" s="1">
        <v>43579</v>
      </c>
      <c r="B85" s="2">
        <f>'16田區'!B85/SUM('16田區'!$B85:$F85)</f>
        <v>0.52380952380952384</v>
      </c>
      <c r="C85" s="2">
        <f>'16田區'!C85/SUM('16田區'!$B85:$F85)</f>
        <v>0.2857142857142857</v>
      </c>
      <c r="D85" s="2">
        <f>'16田區'!D85/SUM('16田區'!$B85:$F85)</f>
        <v>0</v>
      </c>
      <c r="E85" s="2">
        <f>'16田區'!E85/SUM('16田區'!$B85:$F85)</f>
        <v>0</v>
      </c>
      <c r="F85" s="2">
        <f>'16田區'!F85/SUM('16田區'!$B85:$F85)</f>
        <v>0.19047619047619047</v>
      </c>
    </row>
    <row r="86" spans="1:6" ht="16.149999999999999" x14ac:dyDescent="0.3">
      <c r="A86" s="1">
        <v>43600</v>
      </c>
      <c r="B86" s="2">
        <f>'16田區'!B86/SUM('16田區'!$B86:$F86)</f>
        <v>0.52459016393442626</v>
      </c>
      <c r="C86" s="2">
        <f>'16田區'!C86/SUM('16田區'!$B86:$F86)</f>
        <v>0.19672131147540983</v>
      </c>
      <c r="D86" s="2">
        <f>'16田區'!D86/SUM('16田區'!$B86:$F86)</f>
        <v>6.5573770491803282E-2</v>
      </c>
      <c r="E86" s="2">
        <f>'16田區'!E86/SUM('16田區'!$B86:$F86)</f>
        <v>0</v>
      </c>
      <c r="F86" s="2">
        <f>'16田區'!F86/SUM('16田區'!$B86:$F86)</f>
        <v>0.21311475409836064</v>
      </c>
    </row>
    <row r="87" spans="1:6" ht="16.149999999999999" x14ac:dyDescent="0.3">
      <c r="A87" s="1">
        <v>43616</v>
      </c>
      <c r="B87" s="2">
        <f>'16田區'!B87/SUM('16田區'!$B87:$F87)</f>
        <v>0.57894736842105265</v>
      </c>
      <c r="C87" s="2">
        <f>'16田區'!C87/SUM('16田區'!$B87:$F87)</f>
        <v>9.6491228070175433E-2</v>
      </c>
      <c r="D87" s="2">
        <f>'16田區'!D87/SUM('16田區'!$B87:$F87)</f>
        <v>6.1403508771929821E-2</v>
      </c>
      <c r="E87" s="2">
        <f>'16田區'!E87/SUM('16田區'!$B87:$F87)</f>
        <v>8.771929824561403E-2</v>
      </c>
      <c r="F87" s="2">
        <f>'16田區'!F87/SUM('16田區'!$B87:$F87)</f>
        <v>0.17543859649122806</v>
      </c>
    </row>
    <row r="88" spans="1:6" ht="16.149999999999999" x14ac:dyDescent="0.3">
      <c r="A88" s="1">
        <v>43633</v>
      </c>
      <c r="B88" s="2">
        <f>'16田區'!B88/SUM('16田區'!$B88:$F88)</f>
        <v>0.74468085106382975</v>
      </c>
      <c r="C88" s="2">
        <f>'16田區'!C88/SUM('16田區'!$B88:$F88)</f>
        <v>0.10638297872340426</v>
      </c>
      <c r="D88" s="2">
        <f>'16田區'!D88/SUM('16田區'!$B88:$F88)</f>
        <v>3.1914893617021274E-2</v>
      </c>
      <c r="E88" s="2">
        <f>'16田區'!E88/SUM('16田區'!$B88:$F88)</f>
        <v>1.0638297872340425E-2</v>
      </c>
      <c r="F88" s="2">
        <f>'16田區'!F88/SUM('16田區'!$B88:$F88)</f>
        <v>0.10638297872340426</v>
      </c>
    </row>
    <row r="89" spans="1:6" ht="16.149999999999999" x14ac:dyDescent="0.3">
      <c r="A89" s="1">
        <v>43642</v>
      </c>
      <c r="B89" s="2">
        <f>'16田區'!B89/SUM('16田區'!$B89:$F89)</f>
        <v>0.82926829268292679</v>
      </c>
      <c r="C89" s="2">
        <f>'16田區'!C89/SUM('16田區'!$B89:$F89)</f>
        <v>4.878048780487805E-2</v>
      </c>
      <c r="D89" s="2">
        <f>'16田區'!D89/SUM('16田區'!$B89:$F89)</f>
        <v>4.878048780487805E-2</v>
      </c>
      <c r="E89" s="2">
        <f>'16田區'!E89/SUM('16田區'!$B89:$F89)</f>
        <v>2.4390243902439025E-2</v>
      </c>
      <c r="F89" s="2">
        <f>'16田區'!F89/SUM('16田區'!$B89:$F89)</f>
        <v>4.878048780487805E-2</v>
      </c>
    </row>
    <row r="91" spans="1:6" x14ac:dyDescent="0.25">
      <c r="A91" t="s">
        <v>341</v>
      </c>
      <c r="B91" t="s">
        <v>387</v>
      </c>
      <c r="C91" t="s">
        <v>388</v>
      </c>
      <c r="D91" t="s">
        <v>389</v>
      </c>
      <c r="E91" t="s">
        <v>390</v>
      </c>
      <c r="F91" t="s">
        <v>11</v>
      </c>
    </row>
    <row r="92" spans="1:6" ht="16.149999999999999" x14ac:dyDescent="0.3">
      <c r="A92" s="1">
        <v>43537</v>
      </c>
      <c r="B92" s="2">
        <f>'16田區'!B92/SUM('16田區'!$B92:$F92)</f>
        <v>0</v>
      </c>
      <c r="C92" s="2">
        <f>'16田區'!C92/SUM('16田區'!$B92:$F92)</f>
        <v>0</v>
      </c>
      <c r="D92" s="2">
        <f>'16田區'!D92/SUM('16田區'!$B92:$F92)</f>
        <v>0</v>
      </c>
      <c r="E92" s="2">
        <f>'16田區'!E92/SUM('16田區'!$B92:$F92)</f>
        <v>0.5</v>
      </c>
      <c r="F92" s="2">
        <f>'16田區'!F92/SUM('16田區'!$B92:$F92)</f>
        <v>0.5</v>
      </c>
    </row>
    <row r="93" spans="1:6" ht="16.149999999999999" x14ac:dyDescent="0.3">
      <c r="A93" s="1">
        <v>43551</v>
      </c>
      <c r="B93" s="2">
        <f>'16田區'!B93/SUM('16田區'!$B93:$F93)</f>
        <v>0</v>
      </c>
      <c r="C93" s="2">
        <f>'16田區'!C93/SUM('16田區'!$B93:$F93)</f>
        <v>0</v>
      </c>
      <c r="D93" s="2">
        <f>'16田區'!D93/SUM('16田區'!$B93:$F93)</f>
        <v>0</v>
      </c>
      <c r="E93" s="2">
        <f>'16田區'!E93/SUM('16田區'!$B93:$F93)</f>
        <v>0</v>
      </c>
      <c r="F93" s="2">
        <f>'16田區'!F93/SUM('16田區'!$B93:$F93)</f>
        <v>1</v>
      </c>
    </row>
    <row r="94" spans="1:6" ht="16.149999999999999" x14ac:dyDescent="0.3">
      <c r="A94" s="1">
        <v>43565</v>
      </c>
      <c r="B94" s="2">
        <f>'16田區'!B94/SUM('16田區'!$B94:$F94)</f>
        <v>0</v>
      </c>
      <c r="C94" s="2">
        <f>'16田區'!C94/SUM('16田區'!$B94:$F94)</f>
        <v>3.4782608695652174E-2</v>
      </c>
      <c r="D94" s="2">
        <f>'16田區'!D94/SUM('16田區'!$B94:$F94)</f>
        <v>8.6956521739130436E-3</v>
      </c>
      <c r="E94" s="2">
        <f>'16田區'!E94/SUM('16田區'!$B94:$F94)</f>
        <v>0</v>
      </c>
      <c r="F94" s="2">
        <f>'16田區'!F94/SUM('16田區'!$B94:$F94)</f>
        <v>0.95652173913043481</v>
      </c>
    </row>
    <row r="95" spans="1:6" ht="16.149999999999999" x14ac:dyDescent="0.3">
      <c r="A95" s="1">
        <v>43579</v>
      </c>
      <c r="B95" s="2">
        <f>'16田區'!B95/SUM('16田區'!$B95:$F95)</f>
        <v>0.36842105263157893</v>
      </c>
      <c r="C95" s="2">
        <f>'16田區'!C95/SUM('16田區'!$B95:$F95)</f>
        <v>0.26315789473684209</v>
      </c>
      <c r="D95" s="2">
        <f>'16田區'!D95/SUM('16田區'!$B95:$F95)</f>
        <v>0</v>
      </c>
      <c r="E95" s="2">
        <f>'16田區'!E95/SUM('16田區'!$B95:$F95)</f>
        <v>0</v>
      </c>
      <c r="F95" s="2">
        <f>'16田區'!F95/SUM('16田區'!$B95:$F95)</f>
        <v>0.36842105263157893</v>
      </c>
    </row>
    <row r="96" spans="1:6" ht="16.149999999999999" x14ac:dyDescent="0.3">
      <c r="A96" s="1">
        <v>43600</v>
      </c>
      <c r="B96" s="2">
        <f>'16田區'!B96/SUM('16田區'!$B96:$F96)</f>
        <v>0.19672131147540983</v>
      </c>
      <c r="C96" s="2">
        <f>'16田區'!C96/SUM('16田區'!$B96:$F96)</f>
        <v>0.39344262295081966</v>
      </c>
      <c r="D96" s="2">
        <f>'16田區'!D96/SUM('16田區'!$B96:$F96)</f>
        <v>0</v>
      </c>
      <c r="E96" s="2">
        <f>'16田區'!E96/SUM('16田區'!$B96:$F96)</f>
        <v>0</v>
      </c>
      <c r="F96" s="2">
        <f>'16田區'!F96/SUM('16田區'!$B96:$F96)</f>
        <v>0.4098360655737705</v>
      </c>
    </row>
    <row r="97" spans="1:6" ht="16.149999999999999" x14ac:dyDescent="0.3">
      <c r="A97" s="1">
        <v>43616</v>
      </c>
      <c r="B97" s="2">
        <f>'16田區'!B97/SUM('16田區'!$B97:$F97)</f>
        <v>0.69230769230769229</v>
      </c>
      <c r="C97" s="2">
        <f>'16田區'!C97/SUM('16田區'!$B97:$F97)</f>
        <v>0.12820512820512819</v>
      </c>
      <c r="D97" s="2">
        <f>'16田區'!D97/SUM('16田區'!$B97:$F97)</f>
        <v>6.4102564102564097E-2</v>
      </c>
      <c r="E97" s="2">
        <f>'16田區'!E97/SUM('16田區'!$B97:$F97)</f>
        <v>1.282051282051282E-2</v>
      </c>
      <c r="F97" s="2">
        <f>'16田區'!F97/SUM('16田區'!$B97:$F97)</f>
        <v>0.10256410256410256</v>
      </c>
    </row>
    <row r="98" spans="1:6" ht="16.149999999999999" x14ac:dyDescent="0.3">
      <c r="A98" s="1">
        <v>43633</v>
      </c>
      <c r="B98" s="2">
        <f>'16田區'!B98/SUM('16田區'!$B98:$F98)</f>
        <v>0.64227642276422769</v>
      </c>
      <c r="C98" s="2">
        <f>'16田區'!C98/SUM('16田區'!$B98:$F98)</f>
        <v>3.2520325203252036E-2</v>
      </c>
      <c r="D98" s="2">
        <f>'16田區'!D98/SUM('16田區'!$B98:$F98)</f>
        <v>4.065040650406504E-2</v>
      </c>
      <c r="E98" s="2">
        <f>'16田區'!E98/SUM('16田區'!$B98:$F98)</f>
        <v>0</v>
      </c>
      <c r="F98" s="2">
        <f>'16田區'!F98/SUM('16田區'!$B98:$F98)</f>
        <v>0.28455284552845528</v>
      </c>
    </row>
    <row r="99" spans="1:6" ht="16.149999999999999" x14ac:dyDescent="0.3">
      <c r="A99" s="1">
        <v>43642</v>
      </c>
      <c r="B99" s="2">
        <f>'16田區'!B99/SUM('16田區'!$B99:$F99)</f>
        <v>0.8392857142857143</v>
      </c>
      <c r="C99" s="2">
        <f>'16田區'!C99/SUM('16田區'!$B99:$F99)</f>
        <v>5.3571428571428568E-2</v>
      </c>
      <c r="D99" s="2">
        <f>'16田區'!D99/SUM('16田區'!$B99:$F99)</f>
        <v>3.5714285714285712E-2</v>
      </c>
      <c r="E99" s="2">
        <f>'16田區'!E99/SUM('16田區'!$B99:$F99)</f>
        <v>0</v>
      </c>
      <c r="F99" s="2">
        <f>'16田區'!F99/SUM('16田區'!$B99:$F99)</f>
        <v>7.1428571428571425E-2</v>
      </c>
    </row>
    <row r="101" spans="1:6" x14ac:dyDescent="0.25">
      <c r="A101" t="s">
        <v>396</v>
      </c>
      <c r="B101" t="s">
        <v>387</v>
      </c>
      <c r="C101" t="s">
        <v>388</v>
      </c>
      <c r="D101" t="s">
        <v>389</v>
      </c>
      <c r="E101" t="s">
        <v>390</v>
      </c>
      <c r="F101" t="s">
        <v>11</v>
      </c>
    </row>
    <row r="102" spans="1:6" ht="16.149999999999999" x14ac:dyDescent="0.3">
      <c r="A102" s="1">
        <v>43537</v>
      </c>
      <c r="B102" s="2">
        <f>'16田區'!B102/SUM('16田區'!$B102:$F102)</f>
        <v>0</v>
      </c>
      <c r="C102" s="2">
        <f>'16田區'!C102/SUM('16田區'!$B102:$F102)</f>
        <v>0</v>
      </c>
      <c r="D102" s="2">
        <f>'16田區'!D102/SUM('16田區'!$B102:$F102)</f>
        <v>0</v>
      </c>
      <c r="E102" s="2">
        <f>'16田區'!E102/SUM('16田區'!$B102:$F102)</f>
        <v>0</v>
      </c>
      <c r="F102" s="2">
        <f>'16田區'!F102/SUM('16田區'!$B102:$F102)</f>
        <v>1</v>
      </c>
    </row>
    <row r="103" spans="1:6" ht="16.149999999999999" x14ac:dyDescent="0.3">
      <c r="A103" s="1">
        <v>43551</v>
      </c>
      <c r="B103" s="2">
        <f>'16田區'!B103/SUM('16田區'!$B103:$F103)</f>
        <v>0</v>
      </c>
      <c r="C103" s="2">
        <f>'16田區'!C103/SUM('16田區'!$B103:$F103)</f>
        <v>1</v>
      </c>
      <c r="D103" s="2">
        <f>'16田區'!D103/SUM('16田區'!$B103:$F103)</f>
        <v>0</v>
      </c>
      <c r="E103" s="2">
        <f>'16田區'!E103/SUM('16田區'!$B103:$F103)</f>
        <v>0</v>
      </c>
      <c r="F103" s="2">
        <f>'16田區'!F103/SUM('16田區'!$B103:$F103)</f>
        <v>0</v>
      </c>
    </row>
    <row r="104" spans="1:6" ht="16.149999999999999" x14ac:dyDescent="0.3">
      <c r="A104" s="1">
        <v>43565</v>
      </c>
      <c r="B104" s="2">
        <f>'16田區'!B104/SUM('16田區'!$B104:$F104)</f>
        <v>3.0567685589519649E-2</v>
      </c>
      <c r="C104" s="2">
        <f>'16田區'!C104/SUM('16田區'!$B104:$F104)</f>
        <v>3.4934497816593885E-2</v>
      </c>
      <c r="D104" s="2">
        <f>'16田區'!D104/SUM('16田區'!$B104:$F104)</f>
        <v>1.3100436681222707E-2</v>
      </c>
      <c r="E104" s="2">
        <f>'16田區'!E104/SUM('16田區'!$B104:$F104)</f>
        <v>1.7467248908296942E-2</v>
      </c>
      <c r="F104" s="2">
        <f>'16田區'!F104/SUM('16田區'!$B104:$F104)</f>
        <v>0.90393013100436681</v>
      </c>
    </row>
    <row r="105" spans="1:6" ht="16.149999999999999" x14ac:dyDescent="0.3">
      <c r="A105" s="1">
        <v>43579</v>
      </c>
      <c r="B105" s="2">
        <f>'16田區'!B105/SUM('16田區'!$B105:$F105)</f>
        <v>5.7971014492753624E-2</v>
      </c>
      <c r="C105" s="2">
        <f>'16田區'!C105/SUM('16田區'!$B105:$F105)</f>
        <v>8.6956521739130432E-2</v>
      </c>
      <c r="D105" s="2">
        <f>'16田區'!D105/SUM('16田區'!$B105:$F105)</f>
        <v>7.246376811594203E-3</v>
      </c>
      <c r="E105" s="2">
        <f>'16田區'!E105/SUM('16田區'!$B105:$F105)</f>
        <v>0</v>
      </c>
      <c r="F105" s="2">
        <f>'16田區'!F105/SUM('16田區'!$B105:$F105)</f>
        <v>0.84782608695652173</v>
      </c>
    </row>
    <row r="106" spans="1:6" ht="16.149999999999999" x14ac:dyDescent="0.3">
      <c r="A106" s="1">
        <v>43600</v>
      </c>
      <c r="B106" s="2">
        <f>'16田區'!B106/SUM('16田區'!$B106:$F106)</f>
        <v>0.35714285714285715</v>
      </c>
      <c r="C106" s="2">
        <f>'16田區'!C106/SUM('16田區'!$B106:$F106)</f>
        <v>0.25</v>
      </c>
      <c r="D106" s="2">
        <f>'16田區'!D106/SUM('16田區'!$B106:$F106)</f>
        <v>0</v>
      </c>
      <c r="E106" s="2">
        <f>'16田區'!E106/SUM('16田區'!$B106:$F106)</f>
        <v>0</v>
      </c>
      <c r="F106" s="2">
        <f>'16田區'!F106/SUM('16田區'!$B106:$F106)</f>
        <v>0.39285714285714285</v>
      </c>
    </row>
    <row r="107" spans="1:6" ht="16.149999999999999" x14ac:dyDescent="0.3">
      <c r="A107" s="1">
        <v>43616</v>
      </c>
      <c r="B107" s="2">
        <f>'16田區'!B107/SUM('16田區'!$B107:$F107)</f>
        <v>0.74576271186440679</v>
      </c>
      <c r="C107" s="2">
        <f>'16田區'!C107/SUM('16田區'!$B107:$F107)</f>
        <v>5.0847457627118647E-2</v>
      </c>
      <c r="D107" s="2">
        <f>'16田區'!D107/SUM('16田區'!$B107:$F107)</f>
        <v>1.6949152542372881E-2</v>
      </c>
      <c r="E107" s="2">
        <f>'16田區'!E107/SUM('16田區'!$B107:$F107)</f>
        <v>0</v>
      </c>
      <c r="F107" s="2">
        <f>'16田區'!F107/SUM('16田區'!$B107:$F107)</f>
        <v>0.1864406779661017</v>
      </c>
    </row>
    <row r="108" spans="1:6" ht="16.149999999999999" x14ac:dyDescent="0.3">
      <c r="A108" s="1">
        <v>43633</v>
      </c>
      <c r="B108" s="2">
        <f>'16田區'!B108/SUM('16田區'!$B108:$F108)</f>
        <v>0.31707317073170732</v>
      </c>
      <c r="C108" s="2">
        <f>'16田區'!C108/SUM('16田區'!$B108:$F108)</f>
        <v>0.12195121951219512</v>
      </c>
      <c r="D108" s="2">
        <f>'16田區'!D108/SUM('16田區'!$B108:$F108)</f>
        <v>0</v>
      </c>
      <c r="E108" s="2">
        <f>'16田區'!E108/SUM('16田區'!$B108:$F108)</f>
        <v>0</v>
      </c>
      <c r="F108" s="2">
        <f>'16田區'!F108/SUM('16田區'!$B108:$F108)</f>
        <v>0.56097560975609762</v>
      </c>
    </row>
    <row r="109" spans="1:6" ht="16.149999999999999" x14ac:dyDescent="0.3">
      <c r="A109" s="1">
        <v>43642</v>
      </c>
      <c r="B109" s="2">
        <f>'16田區'!B109/SUM('16田區'!$B109:$F109)</f>
        <v>0.55555555555555558</v>
      </c>
      <c r="C109" s="2">
        <f>'16田區'!C109/SUM('16田區'!$B109:$F109)</f>
        <v>0.33333333333333331</v>
      </c>
      <c r="D109" s="2">
        <f>'16田區'!D109/SUM('16田區'!$B109:$F109)</f>
        <v>0</v>
      </c>
      <c r="E109" s="2">
        <f>'16田區'!E109/SUM('16田區'!$B109:$F109)</f>
        <v>0</v>
      </c>
      <c r="F109" s="2">
        <f>'16田區'!F109/SUM('16田區'!$B109:$F109)</f>
        <v>0.1111111111111111</v>
      </c>
    </row>
    <row r="111" spans="1:6" x14ac:dyDescent="0.25">
      <c r="A111" t="s">
        <v>397</v>
      </c>
      <c r="B111" t="s">
        <v>387</v>
      </c>
      <c r="C111" t="s">
        <v>388</v>
      </c>
      <c r="D111" t="s">
        <v>389</v>
      </c>
      <c r="E111" t="s">
        <v>390</v>
      </c>
      <c r="F111" t="s">
        <v>11</v>
      </c>
    </row>
    <row r="112" spans="1:6" ht="16.149999999999999" x14ac:dyDescent="0.3">
      <c r="A112" s="1">
        <v>43537</v>
      </c>
      <c r="B112" s="2">
        <f>'16田區'!B112/SUM('16田區'!$B112:$F112)</f>
        <v>0</v>
      </c>
      <c r="C112" s="2">
        <f>'16田區'!C112/SUM('16田區'!$B112:$F112)</f>
        <v>3.0303030303030304E-2</v>
      </c>
      <c r="D112" s="2">
        <f>'16田區'!D112/SUM('16田區'!$B112:$F112)</f>
        <v>0</v>
      </c>
      <c r="E112" s="2">
        <f>'16田區'!E112/SUM('16田區'!$B112:$F112)</f>
        <v>0</v>
      </c>
      <c r="F112" s="2">
        <f>'16田區'!F112/SUM('16田區'!$B112:$F112)</f>
        <v>0.96969696969696972</v>
      </c>
    </row>
    <row r="113" spans="1:6" ht="16.149999999999999" x14ac:dyDescent="0.3">
      <c r="A113" s="1">
        <v>43551</v>
      </c>
      <c r="B113" s="2">
        <f>'16田區'!B113/SUM('16田區'!$B113:$F113)</f>
        <v>6.2500000000000003E-3</v>
      </c>
      <c r="C113" s="2">
        <f>'16田區'!C113/SUM('16田區'!$B113:$F113)</f>
        <v>0</v>
      </c>
      <c r="D113" s="2">
        <f>'16田區'!D113/SUM('16田區'!$B113:$F113)</f>
        <v>0</v>
      </c>
      <c r="E113" s="2">
        <f>'16田區'!E113/SUM('16田區'!$B113:$F113)</f>
        <v>3.1250000000000002E-3</v>
      </c>
      <c r="F113" s="2">
        <f>'16田區'!F113/SUM('16田區'!$B113:$F113)</f>
        <v>0.99062499999999998</v>
      </c>
    </row>
    <row r="114" spans="1:6" ht="16.149999999999999" x14ac:dyDescent="0.3">
      <c r="A114" s="1">
        <v>43565</v>
      </c>
      <c r="B114" s="2">
        <f>'16田區'!B114/SUM('16田區'!$B114:$F114)</f>
        <v>0</v>
      </c>
      <c r="C114" s="2">
        <f>'16田區'!C114/SUM('16田區'!$B114:$F114)</f>
        <v>6.8965517241379309E-2</v>
      </c>
      <c r="D114" s="2">
        <f>'16田區'!D114/SUM('16田區'!$B114:$F114)</f>
        <v>0</v>
      </c>
      <c r="E114" s="2">
        <f>'16田區'!E114/SUM('16田區'!$B114:$F114)</f>
        <v>0</v>
      </c>
      <c r="F114" s="2">
        <f>'16田區'!F114/SUM('16田區'!$B114:$F114)</f>
        <v>0.93103448275862066</v>
      </c>
    </row>
    <row r="115" spans="1:6" ht="16.149999999999999" x14ac:dyDescent="0.3">
      <c r="A115" s="1">
        <v>43579</v>
      </c>
      <c r="B115" s="2">
        <f>'16田區'!B115/SUM('16田區'!$B115:$F115)</f>
        <v>0.6</v>
      </c>
      <c r="C115" s="2">
        <f>'16田區'!C115/SUM('16田區'!$B115:$F115)</f>
        <v>0.2</v>
      </c>
      <c r="D115" s="2">
        <f>'16田區'!D115/SUM('16田區'!$B115:$F115)</f>
        <v>0</v>
      </c>
      <c r="E115" s="2">
        <f>'16田區'!E115/SUM('16田區'!$B115:$F115)</f>
        <v>0</v>
      </c>
      <c r="F115" s="2">
        <f>'16田區'!F115/SUM('16田區'!$B115:$F115)</f>
        <v>0.2</v>
      </c>
    </row>
    <row r="116" spans="1:6" ht="16.149999999999999" x14ac:dyDescent="0.3">
      <c r="A116" s="1">
        <v>43600</v>
      </c>
      <c r="B116" s="2">
        <f>'16田區'!B116/SUM('16田區'!$B116:$F116)</f>
        <v>0.47058823529411764</v>
      </c>
      <c r="C116" s="2">
        <f>'16田區'!C116/SUM('16田區'!$B116:$F116)</f>
        <v>1.9607843137254902E-2</v>
      </c>
      <c r="D116" s="2">
        <f>'16田區'!D116/SUM('16田區'!$B116:$F116)</f>
        <v>1.9607843137254902E-2</v>
      </c>
      <c r="E116" s="2">
        <f>'16田區'!E116/SUM('16田區'!$B116:$F116)</f>
        <v>1.9607843137254902E-2</v>
      </c>
      <c r="F116" s="2">
        <f>'16田區'!F116/SUM('16田區'!$B116:$F116)</f>
        <v>0.47058823529411764</v>
      </c>
    </row>
    <row r="117" spans="1:6" ht="16.149999999999999" x14ac:dyDescent="0.3">
      <c r="A117" s="1">
        <v>43616</v>
      </c>
      <c r="B117" s="2">
        <f>'16田區'!B117/SUM('16田區'!$B117:$F117)</f>
        <v>0.90090090090090091</v>
      </c>
      <c r="C117" s="2">
        <f>'16田區'!C117/SUM('16田區'!$B117:$F117)</f>
        <v>2.7027027027027029E-2</v>
      </c>
      <c r="D117" s="2">
        <f>'16田區'!D117/SUM('16田區'!$B117:$F117)</f>
        <v>9.0090090090090089E-3</v>
      </c>
      <c r="E117" s="2">
        <f>'16田區'!E117/SUM('16田區'!$B117:$F117)</f>
        <v>0</v>
      </c>
      <c r="F117" s="2">
        <f>'16田區'!F117/SUM('16田區'!$B117:$F117)</f>
        <v>6.3063063063063057E-2</v>
      </c>
    </row>
    <row r="118" spans="1:6" ht="16.149999999999999" x14ac:dyDescent="0.3">
      <c r="A118" s="1">
        <v>43633</v>
      </c>
      <c r="B118" s="2">
        <f>'16田區'!B118/SUM('16田區'!$B118:$F118)</f>
        <v>0.46162402669632924</v>
      </c>
      <c r="C118" s="2">
        <f>'16田區'!C118/SUM('16田區'!$B118:$F118)</f>
        <v>7.7864293659621799E-3</v>
      </c>
      <c r="D118" s="2">
        <f>'16田區'!D118/SUM('16田區'!$B118:$F118)</f>
        <v>1.6685205784204672E-2</v>
      </c>
      <c r="E118" s="2">
        <f>'16田區'!E118/SUM('16田區'!$B118:$F118)</f>
        <v>0</v>
      </c>
      <c r="F118" s="2">
        <f>'16田區'!F118/SUM('16田區'!$B118:$F118)</f>
        <v>0.51390433815350389</v>
      </c>
    </row>
    <row r="119" spans="1:6" ht="16.149999999999999" x14ac:dyDescent="0.3">
      <c r="A119" s="1">
        <v>43642</v>
      </c>
      <c r="B119" s="2">
        <f>'16田區'!B119/SUM('16田區'!$B119:$F119)</f>
        <v>0.87951807228915657</v>
      </c>
      <c r="C119" s="2">
        <f>'16田區'!C119/SUM('16田區'!$B119:$F119)</f>
        <v>3.614457831325301E-2</v>
      </c>
      <c r="D119" s="2">
        <f>'16田區'!D119/SUM('16田區'!$B119:$F119)</f>
        <v>6.6265060240963861E-2</v>
      </c>
      <c r="E119" s="2">
        <f>'16田區'!E119/SUM('16田區'!$B119:$F119)</f>
        <v>6.024096385542169E-3</v>
      </c>
      <c r="F119" s="2">
        <f>'16田區'!F119/SUM('16田區'!$B119:$F119)</f>
        <v>1.2048192771084338E-2</v>
      </c>
    </row>
    <row r="121" spans="1:6" x14ac:dyDescent="0.25">
      <c r="A121" t="s">
        <v>398</v>
      </c>
      <c r="B121" t="s">
        <v>387</v>
      </c>
      <c r="C121" t="s">
        <v>388</v>
      </c>
      <c r="D121" t="s">
        <v>389</v>
      </c>
      <c r="E121" t="s">
        <v>390</v>
      </c>
      <c r="F121" t="s">
        <v>11</v>
      </c>
    </row>
    <row r="122" spans="1:6" ht="16.149999999999999" x14ac:dyDescent="0.3">
      <c r="A122" s="1">
        <v>43537</v>
      </c>
      <c r="B122" s="2">
        <f>'16田區'!B122/SUM('16田區'!$B122:$F122)</f>
        <v>0</v>
      </c>
      <c r="C122" s="2">
        <f>'16田區'!C122/SUM('16田區'!$B122:$F122)</f>
        <v>0</v>
      </c>
      <c r="D122" s="2">
        <f>'16田區'!D122/SUM('16田區'!$B122:$F122)</f>
        <v>0</v>
      </c>
      <c r="E122" s="2">
        <f>'16田區'!E122/SUM('16田區'!$B122:$F122)</f>
        <v>0</v>
      </c>
      <c r="F122" s="2">
        <f>'16田區'!F122/SUM('16田區'!$B122:$F122)</f>
        <v>1</v>
      </c>
    </row>
    <row r="123" spans="1:6" ht="16.149999999999999" x14ac:dyDescent="0.3">
      <c r="A123" s="1">
        <v>43551</v>
      </c>
      <c r="B123" s="2">
        <f>'16田區'!B123/SUM('16田區'!$B123:$F123)</f>
        <v>2.3255813953488372E-2</v>
      </c>
      <c r="C123" s="2">
        <f>'16田區'!C123/SUM('16田區'!$B123:$F123)</f>
        <v>1.1627906976744186E-2</v>
      </c>
      <c r="D123" s="2">
        <f>'16田區'!D123/SUM('16田區'!$B123:$F123)</f>
        <v>0</v>
      </c>
      <c r="E123" s="2">
        <f>'16田區'!E123/SUM('16田區'!$B123:$F123)</f>
        <v>1.1627906976744186E-2</v>
      </c>
      <c r="F123" s="2">
        <f>'16田區'!F123/SUM('16田區'!$B123:$F123)</f>
        <v>0.95348837209302328</v>
      </c>
    </row>
    <row r="124" spans="1:6" ht="16.149999999999999" x14ac:dyDescent="0.3">
      <c r="A124" s="1">
        <v>43565</v>
      </c>
      <c r="B124" s="2">
        <f>'16田區'!B124/SUM('16田區'!$B124:$F124)</f>
        <v>7.575757575757576E-3</v>
      </c>
      <c r="C124" s="2">
        <f>'16田區'!C124/SUM('16田區'!$B124:$F124)</f>
        <v>2.2727272727272728E-2</v>
      </c>
      <c r="D124" s="2">
        <f>'16田區'!D124/SUM('16田區'!$B124:$F124)</f>
        <v>3.787878787878788E-3</v>
      </c>
      <c r="E124" s="2">
        <f>'16田區'!E124/SUM('16田區'!$B124:$F124)</f>
        <v>0</v>
      </c>
      <c r="F124" s="2">
        <f>'16田區'!F124/SUM('16田區'!$B124:$F124)</f>
        <v>0.96590909090909094</v>
      </c>
    </row>
    <row r="125" spans="1:6" ht="16.149999999999999" x14ac:dyDescent="0.3">
      <c r="A125" s="1">
        <v>43579</v>
      </c>
      <c r="B125" s="2">
        <f>'16田區'!B125/SUM('16田區'!$B125:$F125)</f>
        <v>1.5384615384615385E-2</v>
      </c>
      <c r="C125" s="2">
        <f>'16田區'!C125/SUM('16田區'!$B125:$F125)</f>
        <v>0.2846153846153846</v>
      </c>
      <c r="D125" s="2">
        <f>'16田區'!D125/SUM('16田區'!$B125:$F125)</f>
        <v>7.6923076923076927E-3</v>
      </c>
      <c r="E125" s="2">
        <f>'16田區'!E125/SUM('16田區'!$B125:$F125)</f>
        <v>7.6923076923076927E-3</v>
      </c>
      <c r="F125" s="2">
        <f>'16田區'!F125/SUM('16田區'!$B125:$F125)</f>
        <v>0.68461538461538463</v>
      </c>
    </row>
    <row r="126" spans="1:6" ht="16.149999999999999" x14ac:dyDescent="0.3">
      <c r="A126" s="1">
        <v>43600</v>
      </c>
      <c r="B126" s="2">
        <f>'16田區'!B126/SUM('16田區'!$B126:$F126)</f>
        <v>3.7735849056603772E-2</v>
      </c>
      <c r="C126" s="2">
        <f>'16田區'!C126/SUM('16田區'!$B126:$F126)</f>
        <v>0.32075471698113206</v>
      </c>
      <c r="D126" s="2">
        <f>'16田區'!D126/SUM('16田區'!$B126:$F126)</f>
        <v>7.5471698113207544E-2</v>
      </c>
      <c r="E126" s="2">
        <f>'16田區'!E126/SUM('16田區'!$B126:$F126)</f>
        <v>0</v>
      </c>
      <c r="F126" s="2">
        <f>'16田區'!F126/SUM('16田區'!$B126:$F126)</f>
        <v>0.56603773584905659</v>
      </c>
    </row>
    <row r="127" spans="1:6" ht="16.149999999999999" x14ac:dyDescent="0.3">
      <c r="A127" s="1">
        <v>43616</v>
      </c>
      <c r="B127" s="2">
        <f>'16田區'!B127/SUM('16田區'!$B127:$F127)</f>
        <v>6.5217391304347824E-2</v>
      </c>
      <c r="C127" s="2">
        <f>'16田區'!C127/SUM('16田區'!$B127:$F127)</f>
        <v>0.21739130434782608</v>
      </c>
      <c r="D127" s="2">
        <f>'16田區'!D127/SUM('16田區'!$B127:$F127)</f>
        <v>0.15217391304347827</v>
      </c>
      <c r="E127" s="2">
        <f>'16田區'!E127/SUM('16田區'!$B127:$F127)</f>
        <v>0</v>
      </c>
      <c r="F127" s="2">
        <f>'16田區'!F127/SUM('16田區'!$B127:$F127)</f>
        <v>0.56521739130434778</v>
      </c>
    </row>
    <row r="128" spans="1:6" ht="16.149999999999999" x14ac:dyDescent="0.3">
      <c r="A128" s="1">
        <v>43633</v>
      </c>
      <c r="B128" s="2">
        <f>'16田區'!B128/SUM('16田區'!$B128:$F128)</f>
        <v>0.17499999999999999</v>
      </c>
      <c r="C128" s="2">
        <f>'16田區'!C128/SUM('16田區'!$B128:$F128)</f>
        <v>7.4999999999999997E-2</v>
      </c>
      <c r="D128" s="2">
        <f>'16田區'!D128/SUM('16田區'!$B128:$F128)</f>
        <v>2.5000000000000001E-2</v>
      </c>
      <c r="E128" s="2">
        <f>'16田區'!E128/SUM('16田區'!$B128:$F128)</f>
        <v>2.5000000000000001E-2</v>
      </c>
      <c r="F128" s="2">
        <f>'16田區'!F128/SUM('16田區'!$B128:$F128)</f>
        <v>0.7</v>
      </c>
    </row>
    <row r="129" spans="1:6" ht="16.149999999999999" x14ac:dyDescent="0.3">
      <c r="A129" s="1">
        <v>43642</v>
      </c>
      <c r="B129" s="2">
        <f>'16田區'!B129/SUM('16田區'!$B129:$F129)</f>
        <v>0.2857142857142857</v>
      </c>
      <c r="C129" s="2">
        <f>'16田區'!C129/SUM('16田區'!$B129:$F129)</f>
        <v>0.2857142857142857</v>
      </c>
      <c r="D129" s="2">
        <f>'16田區'!D129/SUM('16田區'!$B129:$F129)</f>
        <v>0.14285714285714285</v>
      </c>
      <c r="E129" s="2">
        <f>'16田區'!E129/SUM('16田區'!$B129:$F129)</f>
        <v>0</v>
      </c>
      <c r="F129" s="2">
        <f>'16田區'!F129/SUM('16田區'!$B129:$F129)</f>
        <v>0.2857142857142857</v>
      </c>
    </row>
    <row r="131" spans="1:6" x14ac:dyDescent="0.25">
      <c r="A131" t="s">
        <v>399</v>
      </c>
      <c r="B131" t="s">
        <v>387</v>
      </c>
      <c r="C131" t="s">
        <v>388</v>
      </c>
      <c r="D131" t="s">
        <v>389</v>
      </c>
      <c r="E131" t="s">
        <v>390</v>
      </c>
      <c r="F131" t="s">
        <v>11</v>
      </c>
    </row>
    <row r="132" spans="1:6" ht="16.149999999999999" x14ac:dyDescent="0.3">
      <c r="A132" s="1">
        <v>43537</v>
      </c>
      <c r="B132" s="2">
        <f>'16田區'!B132/SUM('16田區'!$B132:$F132)</f>
        <v>0</v>
      </c>
      <c r="C132" s="2">
        <f>'16田區'!C132/SUM('16田區'!$B132:$F132)</f>
        <v>0</v>
      </c>
      <c r="D132" s="2">
        <f>'16田區'!D132/SUM('16田區'!$B132:$F132)</f>
        <v>0</v>
      </c>
      <c r="E132" s="2">
        <f>'16田區'!E132/SUM('16田區'!$B132:$F132)</f>
        <v>0</v>
      </c>
      <c r="F132" s="2">
        <f>'16田區'!F132/SUM('16田區'!$B132:$F132)</f>
        <v>1</v>
      </c>
    </row>
    <row r="133" spans="1:6" ht="16.149999999999999" x14ac:dyDescent="0.3">
      <c r="A133" s="1">
        <v>43551</v>
      </c>
      <c r="B133" s="2">
        <f>'16田區'!B133/SUM('16田區'!$B133:$F133)</f>
        <v>0</v>
      </c>
      <c r="C133" s="2">
        <f>'16田區'!C133/SUM('16田區'!$B133:$F133)</f>
        <v>0</v>
      </c>
      <c r="D133" s="2">
        <f>'16田區'!D133/SUM('16田區'!$B133:$F133)</f>
        <v>0</v>
      </c>
      <c r="E133" s="2">
        <f>'16田區'!E133/SUM('16田區'!$B133:$F133)</f>
        <v>0</v>
      </c>
      <c r="F133" s="2">
        <f>'16田區'!F133/SUM('16田區'!$B133:$F133)</f>
        <v>1</v>
      </c>
    </row>
    <row r="134" spans="1:6" ht="16.149999999999999" x14ac:dyDescent="0.3">
      <c r="A134" s="1">
        <v>43565</v>
      </c>
      <c r="B134" s="2">
        <f>'16田區'!B134/SUM('16田區'!$B134:$F134)</f>
        <v>0</v>
      </c>
      <c r="C134" s="2">
        <f>'16田區'!C134/SUM('16田區'!$B134:$F134)</f>
        <v>4.3478260869565216E-2</v>
      </c>
      <c r="D134" s="2">
        <f>'16田區'!D134/SUM('16田區'!$B134:$F134)</f>
        <v>0</v>
      </c>
      <c r="E134" s="2">
        <f>'16田區'!E134/SUM('16田區'!$B134:$F134)</f>
        <v>0</v>
      </c>
      <c r="F134" s="2">
        <f>'16田區'!F134/SUM('16田區'!$B134:$F134)</f>
        <v>0.95652173913043481</v>
      </c>
    </row>
    <row r="135" spans="1:6" ht="16.149999999999999" x14ac:dyDescent="0.3">
      <c r="A135" s="1">
        <v>43579</v>
      </c>
      <c r="B135" s="2">
        <f>'16田區'!B135/SUM('16田區'!$B135:$F135)</f>
        <v>0.16666666666666666</v>
      </c>
      <c r="C135" s="2">
        <f>'16田區'!C135/SUM('16田區'!$B135:$F135)</f>
        <v>0.16666666666666666</v>
      </c>
      <c r="D135" s="2">
        <f>'16田區'!D135/SUM('16田區'!$B135:$F135)</f>
        <v>0</v>
      </c>
      <c r="E135" s="2">
        <f>'16田區'!E135/SUM('16田區'!$B135:$F135)</f>
        <v>0</v>
      </c>
      <c r="F135" s="2">
        <f>'16田區'!F135/SUM('16田區'!$B135:$F135)</f>
        <v>0.66666666666666663</v>
      </c>
    </row>
    <row r="136" spans="1:6" ht="16.149999999999999" x14ac:dyDescent="0.3">
      <c r="A136" s="1">
        <v>43600</v>
      </c>
      <c r="B136" s="2">
        <f>'16田區'!B136/SUM('16田區'!$B136:$F136)</f>
        <v>1.6666666666666666E-2</v>
      </c>
      <c r="C136" s="2">
        <f>'16田區'!C136/SUM('16田區'!$B136:$F136)</f>
        <v>0.18333333333333332</v>
      </c>
      <c r="D136" s="2">
        <f>'16田區'!D136/SUM('16田區'!$B136:$F136)</f>
        <v>0</v>
      </c>
      <c r="E136" s="2">
        <f>'16田區'!E136/SUM('16田區'!$B136:$F136)</f>
        <v>0</v>
      </c>
      <c r="F136" s="2">
        <f>'16田區'!F136/SUM('16田區'!$B136:$F136)</f>
        <v>0.8</v>
      </c>
    </row>
    <row r="137" spans="1:6" ht="16.149999999999999" x14ac:dyDescent="0.3">
      <c r="A137" s="1">
        <v>43616</v>
      </c>
      <c r="B137" s="2">
        <f>'16田區'!B137/SUM('16田區'!$B137:$F137)</f>
        <v>0.45945945945945948</v>
      </c>
      <c r="C137" s="2">
        <f>'16田區'!C137/SUM('16田區'!$B137:$F137)</f>
        <v>6.7567567567567571E-2</v>
      </c>
      <c r="D137" s="2">
        <f>'16田區'!D137/SUM('16田區'!$B137:$F137)</f>
        <v>5.4054054054054057E-2</v>
      </c>
      <c r="E137" s="2">
        <f>'16田區'!E137/SUM('16田區'!$B137:$F137)</f>
        <v>2.7027027027027029E-2</v>
      </c>
      <c r="F137" s="2">
        <f>'16田區'!F137/SUM('16田區'!$B137:$F137)</f>
        <v>0.39189189189189189</v>
      </c>
    </row>
    <row r="138" spans="1:6" ht="16.149999999999999" x14ac:dyDescent="0.3">
      <c r="A138" s="1">
        <v>43633</v>
      </c>
      <c r="B138" s="2">
        <f>'16田區'!B138/SUM('16田區'!$B138:$F138)</f>
        <v>0.52777777777777779</v>
      </c>
      <c r="C138" s="2">
        <f>'16田區'!C138/SUM('16田區'!$B138:$F138)</f>
        <v>0.10185185185185185</v>
      </c>
      <c r="D138" s="2">
        <f>'16田區'!D138/SUM('16田區'!$B138:$F138)</f>
        <v>7.407407407407407E-2</v>
      </c>
      <c r="E138" s="2">
        <f>'16田區'!E138/SUM('16田區'!$B138:$F138)</f>
        <v>0</v>
      </c>
      <c r="F138" s="2">
        <f>'16田區'!F138/SUM('16田區'!$B138:$F138)</f>
        <v>0.29629629629629628</v>
      </c>
    </row>
    <row r="139" spans="1:6" ht="16.149999999999999" x14ac:dyDescent="0.3">
      <c r="A139" s="1">
        <v>43642</v>
      </c>
      <c r="B139" s="2">
        <f>'16田區'!B139/SUM('16田區'!$B139:$F139)</f>
        <v>0.68421052631578949</v>
      </c>
      <c r="C139" s="2">
        <f>'16田區'!C139/SUM('16田區'!$B139:$F139)</f>
        <v>0.15789473684210525</v>
      </c>
      <c r="D139" s="2">
        <f>'16田區'!D139/SUM('16田區'!$B139:$F139)</f>
        <v>0.10526315789473684</v>
      </c>
      <c r="E139" s="2">
        <f>'16田區'!E139/SUM('16田區'!$B139:$F139)</f>
        <v>0</v>
      </c>
      <c r="F139" s="2">
        <f>'16田區'!F139/SUM('16田區'!$B139:$F139)</f>
        <v>5.2631578947368418E-2</v>
      </c>
    </row>
    <row r="141" spans="1:6" x14ac:dyDescent="0.25">
      <c r="A141" t="s">
        <v>363</v>
      </c>
      <c r="B141" t="s">
        <v>387</v>
      </c>
      <c r="C141" t="s">
        <v>388</v>
      </c>
      <c r="D141" t="s">
        <v>389</v>
      </c>
      <c r="E141" t="s">
        <v>390</v>
      </c>
      <c r="F141" t="s">
        <v>11</v>
      </c>
    </row>
    <row r="142" spans="1:6" ht="16.149999999999999" x14ac:dyDescent="0.3">
      <c r="A142" s="1">
        <v>43510</v>
      </c>
      <c r="B142" s="2" t="e">
        <f>'16田區'!B142/SUM('16田區'!$B142:$F142)</f>
        <v>#DIV/0!</v>
      </c>
      <c r="C142" s="2" t="e">
        <f>'16田區'!C142/SUM('16田區'!$B142:$F142)</f>
        <v>#DIV/0!</v>
      </c>
      <c r="D142" s="2" t="e">
        <f>'16田區'!D142/SUM('16田區'!$B142:$F142)</f>
        <v>#DIV/0!</v>
      </c>
      <c r="E142" s="2" t="e">
        <f>'16田區'!E142/SUM('16田區'!$B142:$F142)</f>
        <v>#DIV/0!</v>
      </c>
      <c r="F142" s="2" t="e">
        <f>'16田區'!F142/SUM('16田區'!$B142:$F142)</f>
        <v>#DIV/0!</v>
      </c>
    </row>
    <row r="143" spans="1:6" ht="16.149999999999999" x14ac:dyDescent="0.3">
      <c r="A143" s="1">
        <v>43523</v>
      </c>
      <c r="B143" s="2">
        <f>'16田區'!B143/SUM('16田區'!$B143:$F143)</f>
        <v>0</v>
      </c>
      <c r="C143" s="2">
        <f>'16田區'!C143/SUM('16田區'!$B143:$F143)</f>
        <v>0</v>
      </c>
      <c r="D143" s="2">
        <f>'16田區'!D143/SUM('16田區'!$B143:$F143)</f>
        <v>0</v>
      </c>
      <c r="E143" s="2">
        <f>'16田區'!E143/SUM('16田區'!$B143:$F143)</f>
        <v>0</v>
      </c>
      <c r="F143" s="2">
        <f>'16田區'!F143/SUM('16田區'!$B143:$F143)</f>
        <v>1</v>
      </c>
    </row>
    <row r="144" spans="1:6" ht="16.149999999999999" x14ac:dyDescent="0.3">
      <c r="A144" s="1">
        <v>43538</v>
      </c>
      <c r="B144" s="2">
        <f>'16田區'!B144/SUM('16田區'!$B144:$F144)</f>
        <v>0</v>
      </c>
      <c r="C144" s="2">
        <f>'16田區'!C144/SUM('16田區'!$B144:$F144)</f>
        <v>0</v>
      </c>
      <c r="D144" s="2">
        <f>'16田區'!D144/SUM('16田區'!$B144:$F144)</f>
        <v>0</v>
      </c>
      <c r="E144" s="2">
        <f>'16田區'!E144/SUM('16田區'!$B144:$F144)</f>
        <v>0</v>
      </c>
      <c r="F144" s="2">
        <f>'16田區'!F144/SUM('16田區'!$B144:$F144)</f>
        <v>1</v>
      </c>
    </row>
    <row r="145" spans="1:6" ht="16.149999999999999" x14ac:dyDescent="0.3">
      <c r="A145" s="1">
        <v>43551</v>
      </c>
      <c r="B145" s="2">
        <f>'16田區'!B145/SUM('16田區'!$B145:$F145)</f>
        <v>0</v>
      </c>
      <c r="C145" s="2">
        <f>'16田區'!C145/SUM('16田區'!$B145:$F145)</f>
        <v>4.7619047619047616E-2</v>
      </c>
      <c r="D145" s="2">
        <f>'16田區'!D145/SUM('16田區'!$B145:$F145)</f>
        <v>4.7619047619047616E-2</v>
      </c>
      <c r="E145" s="2">
        <f>'16田區'!E145/SUM('16田區'!$B145:$F145)</f>
        <v>0</v>
      </c>
      <c r="F145" s="2">
        <f>'16田區'!F145/SUM('16田區'!$B145:$F145)</f>
        <v>0.90476190476190477</v>
      </c>
    </row>
    <row r="146" spans="1:6" ht="16.149999999999999" x14ac:dyDescent="0.3">
      <c r="A146" s="1">
        <v>43566</v>
      </c>
      <c r="B146" s="2">
        <f>'16田區'!B146/SUM('16田區'!$B146:$F146)</f>
        <v>0.66666666666666663</v>
      </c>
      <c r="C146" s="2">
        <f>'16田區'!C146/SUM('16田區'!$B146:$F146)</f>
        <v>0</v>
      </c>
      <c r="D146" s="2">
        <f>'16田區'!D146/SUM('16田區'!$B146:$F146)</f>
        <v>0</v>
      </c>
      <c r="E146" s="2">
        <f>'16田區'!E146/SUM('16田區'!$B146:$F146)</f>
        <v>0</v>
      </c>
      <c r="F146" s="2">
        <f>'16田區'!F146/SUM('16田區'!$B146:$F146)</f>
        <v>0.33333333333333331</v>
      </c>
    </row>
    <row r="147" spans="1:6" ht="16.149999999999999" x14ac:dyDescent="0.3">
      <c r="A147" s="1">
        <v>43582</v>
      </c>
      <c r="B147" s="2">
        <f>'16田區'!B147/SUM('16田區'!$B147:$F147)</f>
        <v>9.0909090909090912E-2</v>
      </c>
      <c r="C147" s="2">
        <f>'16田區'!C147/SUM('16田區'!$B147:$F147)</f>
        <v>0.45454545454545453</v>
      </c>
      <c r="D147" s="2">
        <f>'16田區'!D147/SUM('16田區'!$B147:$F147)</f>
        <v>0</v>
      </c>
      <c r="E147" s="2">
        <f>'16田區'!E147/SUM('16田區'!$B147:$F147)</f>
        <v>0</v>
      </c>
      <c r="F147" s="2">
        <f>'16田區'!F147/SUM('16田區'!$B147:$F147)</f>
        <v>0.45454545454545453</v>
      </c>
    </row>
    <row r="148" spans="1:6" ht="16.149999999999999" x14ac:dyDescent="0.3">
      <c r="A148" s="1">
        <v>43595</v>
      </c>
      <c r="B148" s="2">
        <f>'16田區'!B148/SUM('16田區'!$B148:$F148)</f>
        <v>1</v>
      </c>
      <c r="C148" s="2">
        <f>'16田區'!C148/SUM('16田區'!$B148:$F148)</f>
        <v>0</v>
      </c>
      <c r="D148" s="2">
        <f>'16田區'!D148/SUM('16田區'!$B148:$F148)</f>
        <v>0</v>
      </c>
      <c r="E148" s="2">
        <f>'16田區'!E148/SUM('16田區'!$B148:$F148)</f>
        <v>0</v>
      </c>
      <c r="F148" s="2">
        <f>'16田區'!F148/SUM('16田區'!$B148:$F148)</f>
        <v>0</v>
      </c>
    </row>
    <row r="149" spans="1:6" ht="16.149999999999999" x14ac:dyDescent="0.3">
      <c r="A149" s="1">
        <v>43613</v>
      </c>
      <c r="B149" s="2">
        <f>'16田區'!B149/SUM('16田區'!$B149:$F149)</f>
        <v>0.7142857142857143</v>
      </c>
      <c r="C149" s="2">
        <f>'16田區'!C149/SUM('16田區'!$B149:$F149)</f>
        <v>0.14285714285714285</v>
      </c>
      <c r="D149" s="2">
        <f>'16田區'!D149/SUM('16田區'!$B149:$F149)</f>
        <v>0</v>
      </c>
      <c r="E149" s="2">
        <f>'16田區'!E149/SUM('16田區'!$B149:$F149)</f>
        <v>0</v>
      </c>
      <c r="F149" s="2">
        <f>'16田區'!F149/SUM('16田區'!$B149:$F149)</f>
        <v>0.14285714285714285</v>
      </c>
    </row>
    <row r="151" spans="1:6" x14ac:dyDescent="0.25">
      <c r="A151" t="s">
        <v>400</v>
      </c>
      <c r="B151" t="s">
        <v>387</v>
      </c>
      <c r="C151" t="s">
        <v>388</v>
      </c>
      <c r="D151" t="s">
        <v>389</v>
      </c>
      <c r="E151" t="s">
        <v>390</v>
      </c>
      <c r="F151" t="s">
        <v>11</v>
      </c>
    </row>
    <row r="152" spans="1:6" ht="16.149999999999999" x14ac:dyDescent="0.3">
      <c r="A152" s="1">
        <v>43510</v>
      </c>
      <c r="B152" s="2" t="e">
        <f>'16田區'!B152/SUM('16田區'!$B152:$F152)</f>
        <v>#DIV/0!</v>
      </c>
      <c r="C152" s="2" t="e">
        <f>'16田區'!C152/SUM('16田區'!$B152:$F152)</f>
        <v>#DIV/0!</v>
      </c>
      <c r="D152" s="2" t="e">
        <f>'16田區'!D152/SUM('16田區'!$B152:$F152)</f>
        <v>#DIV/0!</v>
      </c>
      <c r="E152" s="2" t="e">
        <f>'16田區'!E152/SUM('16田區'!$B152:$F152)</f>
        <v>#DIV/0!</v>
      </c>
      <c r="F152" s="2" t="e">
        <f>'16田區'!F152/SUM('16田區'!$B152:$F152)</f>
        <v>#DIV/0!</v>
      </c>
    </row>
    <row r="153" spans="1:6" ht="16.149999999999999" x14ac:dyDescent="0.3">
      <c r="A153" s="1">
        <v>43523</v>
      </c>
      <c r="B153" s="2">
        <f>'16田區'!B153/SUM('16田區'!$B153:$F153)</f>
        <v>0</v>
      </c>
      <c r="C153" s="2">
        <f>'16田區'!C153/SUM('16田區'!$B153:$F153)</f>
        <v>0</v>
      </c>
      <c r="D153" s="2">
        <f>'16田區'!D153/SUM('16田區'!$B153:$F153)</f>
        <v>0</v>
      </c>
      <c r="E153" s="2">
        <f>'16田區'!E153/SUM('16田區'!$B153:$F153)</f>
        <v>0.2857142857142857</v>
      </c>
      <c r="F153" s="2">
        <f>'16田區'!F153/SUM('16田區'!$B153:$F153)</f>
        <v>0.7142857142857143</v>
      </c>
    </row>
    <row r="154" spans="1:6" ht="16.149999999999999" x14ac:dyDescent="0.3">
      <c r="A154" s="1">
        <v>43538</v>
      </c>
      <c r="B154" s="2">
        <f>'16田區'!B154/SUM('16田區'!$B154:$F154)</f>
        <v>0</v>
      </c>
      <c r="C154" s="2">
        <f>'16田區'!C154/SUM('16田區'!$B154:$F154)</f>
        <v>0</v>
      </c>
      <c r="D154" s="2">
        <f>'16田區'!D154/SUM('16田區'!$B154:$F154)</f>
        <v>0</v>
      </c>
      <c r="E154" s="2">
        <f>'16田區'!E154/SUM('16田區'!$B154:$F154)</f>
        <v>0</v>
      </c>
      <c r="F154" s="2">
        <f>'16田區'!F154/SUM('16田區'!$B154:$F154)</f>
        <v>1</v>
      </c>
    </row>
    <row r="155" spans="1:6" ht="16.149999999999999" x14ac:dyDescent="0.3">
      <c r="A155" s="1">
        <v>43551</v>
      </c>
      <c r="B155" s="2">
        <f>'16田區'!B155/SUM('16田區'!$B155:$F155)</f>
        <v>0</v>
      </c>
      <c r="C155" s="2">
        <f>'16田區'!C155/SUM('16田區'!$B155:$F155)</f>
        <v>0</v>
      </c>
      <c r="D155" s="2">
        <f>'16田區'!D155/SUM('16田區'!$B155:$F155)</f>
        <v>0</v>
      </c>
      <c r="E155" s="2">
        <f>'16田區'!E155/SUM('16田區'!$B155:$F155)</f>
        <v>0</v>
      </c>
      <c r="F155" s="2">
        <f>'16田區'!F155/SUM('16田區'!$B155:$F155)</f>
        <v>1</v>
      </c>
    </row>
    <row r="156" spans="1:6" ht="16.149999999999999" x14ac:dyDescent="0.3">
      <c r="A156" s="1">
        <v>43566</v>
      </c>
      <c r="B156" s="2">
        <f>'16田區'!B156/SUM('16田區'!$B156:$F156)</f>
        <v>0</v>
      </c>
      <c r="C156" s="2">
        <f>'16田區'!C156/SUM('16田區'!$B156:$F156)</f>
        <v>0.25</v>
      </c>
      <c r="D156" s="2">
        <f>'16田區'!D156/SUM('16田區'!$B156:$F156)</f>
        <v>0</v>
      </c>
      <c r="E156" s="2">
        <f>'16田區'!E156/SUM('16田區'!$B156:$F156)</f>
        <v>0</v>
      </c>
      <c r="F156" s="2">
        <f>'16田區'!F156/SUM('16田區'!$B156:$F156)</f>
        <v>0.75</v>
      </c>
    </row>
    <row r="157" spans="1:6" ht="16.149999999999999" x14ac:dyDescent="0.3">
      <c r="A157" s="1">
        <v>43582</v>
      </c>
      <c r="B157" s="2">
        <f>'16田區'!B157/SUM('16田區'!$B157:$F157)</f>
        <v>0.1111111111111111</v>
      </c>
      <c r="C157" s="2">
        <f>'16田區'!C157/SUM('16田區'!$B157:$F157)</f>
        <v>0.1111111111111111</v>
      </c>
      <c r="D157" s="2">
        <f>'16田區'!D157/SUM('16田區'!$B157:$F157)</f>
        <v>0.1111111111111111</v>
      </c>
      <c r="E157" s="2">
        <f>'16田區'!E157/SUM('16田區'!$B157:$F157)</f>
        <v>0</v>
      </c>
      <c r="F157" s="2">
        <f>'16田區'!F157/SUM('16田區'!$B157:$F157)</f>
        <v>0.66666666666666663</v>
      </c>
    </row>
    <row r="158" spans="1:6" ht="16.149999999999999" x14ac:dyDescent="0.3">
      <c r="A158" s="1">
        <v>43595</v>
      </c>
      <c r="B158" s="2">
        <f>'16田區'!B158/SUM('16田區'!$B158:$F158)</f>
        <v>0</v>
      </c>
      <c r="C158" s="2">
        <f>'16田區'!C158/SUM('16田區'!$B158:$F158)</f>
        <v>0.25</v>
      </c>
      <c r="D158" s="2">
        <f>'16田區'!D158/SUM('16田區'!$B158:$F158)</f>
        <v>0</v>
      </c>
      <c r="E158" s="2">
        <f>'16田區'!E158/SUM('16田區'!$B158:$F158)</f>
        <v>0</v>
      </c>
      <c r="F158" s="2">
        <f>'16田區'!F158/SUM('16田區'!$B158:$F158)</f>
        <v>0.75</v>
      </c>
    </row>
    <row r="159" spans="1:6" ht="16.149999999999999" x14ac:dyDescent="0.3">
      <c r="A159" s="1">
        <v>43613</v>
      </c>
      <c r="B159" s="2">
        <f>'16田區'!B159/SUM('16田區'!$B159:$F159)</f>
        <v>0.44444444444444442</v>
      </c>
      <c r="C159" s="2">
        <f>'16田區'!C159/SUM('16田區'!$B159:$F159)</f>
        <v>0.16666666666666666</v>
      </c>
      <c r="D159" s="2">
        <f>'16田區'!D159/SUM('16田區'!$B159:$F159)</f>
        <v>5.5555555555555552E-2</v>
      </c>
      <c r="E159" s="2">
        <f>'16田區'!E159/SUM('16田區'!$B159:$F159)</f>
        <v>0</v>
      </c>
      <c r="F159" s="2">
        <f>'16田區'!F159/SUM('16田區'!$B159:$F159)</f>
        <v>0.33333333333333331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原始</vt:lpstr>
      <vt:lpstr>簡表</vt:lpstr>
      <vt:lpstr>pest種</vt:lpstr>
      <vt:lpstr>pest</vt:lpstr>
      <vt:lpstr>predator</vt:lpstr>
      <vt:lpstr>parasitoid</vt:lpstr>
      <vt:lpstr>neutral</vt:lpstr>
      <vt:lpstr>16田區</vt:lpstr>
      <vt:lpstr>16田區比率</vt:lpstr>
      <vt:lpstr>分類</vt:lpstr>
      <vt:lpstr>分類比率</vt:lpstr>
      <vt:lpstr>6平均</vt:lpstr>
      <vt:lpstr>苑裡有機慣行</vt:lpstr>
      <vt:lpstr>苑裡山地海+二林</vt:lpstr>
      <vt:lpstr>比較</vt:lpstr>
      <vt:lpstr>各地優勢科</vt:lpstr>
      <vt:lpstr>總優勢科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 Liu</dc:creator>
  <cp:lastModifiedBy>alan</cp:lastModifiedBy>
  <dcterms:created xsi:type="dcterms:W3CDTF">2019-08-07T06:22:44Z</dcterms:created>
  <dcterms:modified xsi:type="dcterms:W3CDTF">2019-10-03T10:07:04Z</dcterms:modified>
</cp:coreProperties>
</file>