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004ffpm\Work_Documents\CSallocModel\for_branch_copy_mpsp_evcsap\Documentation\"/>
    </mc:Choice>
  </mc:AlternateContent>
  <xr:revisionPtr revIDLastSave="0" documentId="13_ncr:1_{258F7684-1C48-4851-B1F4-8AA4BCC349D7}" xr6:coauthVersionLast="47" xr6:coauthVersionMax="47" xr10:uidLastSave="{00000000-0000-0000-0000-000000000000}"/>
  <bookViews>
    <workbookView xWindow="2775" yWindow="2895" windowWidth="21600" windowHeight="12300" activeTab="10" xr2:uid="{00000000-000D-0000-FFFF-FFFF00000000}"/>
  </bookViews>
  <sheets>
    <sheet name="SW_Model_InputSimulationSetting" sheetId="1" r:id="rId1"/>
    <sheet name="Model_Input_Fig4.1,4.2" sheetId="2" r:id="rId2"/>
    <sheet name="MPDP_Scenario_Fig4.5" sheetId="3" r:id="rId3"/>
    <sheet name="Phi_{II}_SA_test_Fig4.6" sheetId="4" r:id="rId4"/>
    <sheet name="SP_conv_obj_Fig4.7" sheetId="5" r:id="rId5"/>
    <sheet name="SP_conv_DV_Fig4.8_a" sheetId="6" r:id="rId6"/>
    <sheet name="SP_conv_DV_Fig4.8_b" sheetId="7" r:id="rId7"/>
    <sheet name="Num_CPs_vs_Profi_cost_Fig4.9" sheetId="11" r:id="rId8"/>
    <sheet name="MPDP_day_nor_z_Fig4.10" sheetId="9" r:id="rId9"/>
    <sheet name="Uti_Rates_Fig4.11_a" sheetId="10" r:id="rId10"/>
    <sheet name="Uti_Rates_Fig4.11_b" sheetId="12" r:id="rId11"/>
    <sheet name="solver_info_Fig4.12" sheetId="8" r:id="rId12"/>
  </sheets>
  <externalReferences>
    <externalReference r:id="rId13"/>
    <externalReference r:id="rId14"/>
    <externalReference r:id="rId1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2" l="1"/>
  <c r="L11" i="12"/>
  <c r="K11" i="12"/>
  <c r="J11" i="12"/>
  <c r="G11" i="12" s="1"/>
  <c r="E11" i="12" s="1"/>
  <c r="I11" i="12"/>
  <c r="H11" i="12"/>
  <c r="D11" i="12"/>
  <c r="C11" i="12"/>
  <c r="I10" i="12"/>
  <c r="E10" i="12" s="1"/>
  <c r="H10" i="12"/>
  <c r="G10" i="12"/>
  <c r="D10" i="12"/>
  <c r="C10" i="12"/>
  <c r="B10" i="12"/>
  <c r="I9" i="12"/>
  <c r="H9" i="12"/>
  <c r="E9" i="12" s="1"/>
  <c r="G9" i="12"/>
  <c r="D9" i="12"/>
  <c r="C9" i="12"/>
  <c r="B9" i="12"/>
  <c r="I8" i="12"/>
  <c r="H8" i="12"/>
  <c r="G8" i="12"/>
  <c r="E8" i="12" s="1"/>
  <c r="D8" i="12"/>
  <c r="C8" i="12"/>
  <c r="B8" i="12"/>
  <c r="I7" i="12"/>
  <c r="H7" i="12"/>
  <c r="G7" i="12"/>
  <c r="E7" i="12"/>
  <c r="D7" i="12"/>
  <c r="C7" i="12"/>
  <c r="B7" i="12"/>
  <c r="I6" i="12"/>
  <c r="H6" i="12"/>
  <c r="G6" i="12"/>
  <c r="E6" i="12" s="1"/>
  <c r="D6" i="12"/>
  <c r="C6" i="12"/>
  <c r="B6" i="12"/>
  <c r="I5" i="12"/>
  <c r="H5" i="12"/>
  <c r="E5" i="12" s="1"/>
  <c r="G5" i="12"/>
  <c r="D5" i="12"/>
  <c r="C5" i="12"/>
  <c r="B5" i="12"/>
  <c r="I4" i="12"/>
  <c r="H4" i="12"/>
  <c r="G4" i="12"/>
  <c r="E4" i="12" s="1"/>
  <c r="D4" i="12"/>
  <c r="C4" i="12"/>
  <c r="B4" i="12"/>
  <c r="I3" i="12"/>
  <c r="H3" i="12"/>
  <c r="G3" i="12"/>
  <c r="E3" i="12"/>
  <c r="D3" i="12"/>
  <c r="C3" i="12"/>
  <c r="B3" i="12"/>
  <c r="I2" i="12"/>
  <c r="H2" i="12"/>
  <c r="G2" i="12"/>
  <c r="E2" i="12" s="1"/>
  <c r="D2" i="12"/>
  <c r="C2" i="12"/>
  <c r="B2" i="12"/>
  <c r="I11" i="10"/>
  <c r="E11" i="10"/>
  <c r="D11" i="10"/>
  <c r="C11" i="10"/>
  <c r="B11" i="10"/>
  <c r="I10" i="10"/>
  <c r="E10" i="10"/>
  <c r="D10" i="10"/>
  <c r="C10" i="10"/>
  <c r="B10" i="10"/>
  <c r="I9" i="10"/>
  <c r="E9" i="10"/>
  <c r="D9" i="10"/>
  <c r="C9" i="10"/>
  <c r="B9" i="10"/>
  <c r="I8" i="10"/>
  <c r="E8" i="10"/>
  <c r="D8" i="10"/>
  <c r="C8" i="10"/>
  <c r="B8" i="10"/>
  <c r="I7" i="10"/>
  <c r="E7" i="10"/>
  <c r="D7" i="10"/>
  <c r="C7" i="10"/>
  <c r="B7" i="10"/>
  <c r="I6" i="10"/>
  <c r="E6" i="10"/>
  <c r="D6" i="10"/>
  <c r="C6" i="10"/>
  <c r="B6" i="10"/>
  <c r="I5" i="10"/>
  <c r="E5" i="10"/>
  <c r="D5" i="10"/>
  <c r="C5" i="10"/>
  <c r="B5" i="10"/>
  <c r="I4" i="10"/>
  <c r="E4" i="10"/>
  <c r="D4" i="10"/>
  <c r="C4" i="10"/>
  <c r="B4" i="10"/>
  <c r="I3" i="10"/>
  <c r="E3" i="10"/>
  <c r="D3" i="10"/>
  <c r="C3" i="10"/>
  <c r="B3" i="10"/>
  <c r="I2" i="10"/>
  <c r="E2" i="10"/>
  <c r="D2" i="10"/>
  <c r="C2" i="10"/>
  <c r="B2" i="10"/>
  <c r="E11" i="11"/>
  <c r="C11" i="11"/>
  <c r="M11" i="11" s="1"/>
  <c r="N11" i="11" s="1"/>
  <c r="B11" i="11"/>
  <c r="E10" i="11"/>
  <c r="C10" i="11"/>
  <c r="M10" i="11" s="1"/>
  <c r="N10" i="11" s="1"/>
  <c r="B10" i="11"/>
  <c r="E9" i="11"/>
  <c r="C9" i="11"/>
  <c r="M9" i="11" s="1"/>
  <c r="N9" i="11" s="1"/>
  <c r="B9" i="11"/>
  <c r="E8" i="11"/>
  <c r="C8" i="11"/>
  <c r="M8" i="11" s="1"/>
  <c r="N8" i="11" s="1"/>
  <c r="B8" i="11"/>
  <c r="E7" i="11"/>
  <c r="C7" i="11"/>
  <c r="M7" i="11" s="1"/>
  <c r="N7" i="11" s="1"/>
  <c r="B7" i="11"/>
  <c r="E6" i="11"/>
  <c r="C6" i="11"/>
  <c r="M6" i="11" s="1"/>
  <c r="N6" i="11" s="1"/>
  <c r="B6" i="11"/>
  <c r="E5" i="11"/>
  <c r="C5" i="11"/>
  <c r="M5" i="11" s="1"/>
  <c r="N5" i="11" s="1"/>
  <c r="B5" i="11"/>
  <c r="E4" i="11"/>
  <c r="C4" i="11"/>
  <c r="M4" i="11" s="1"/>
  <c r="N4" i="11" s="1"/>
  <c r="B4" i="11"/>
  <c r="E3" i="11"/>
  <c r="C3" i="11"/>
  <c r="M3" i="11" s="1"/>
  <c r="N3" i="11" s="1"/>
  <c r="B3" i="11"/>
  <c r="E2" i="11"/>
  <c r="C2" i="11"/>
  <c r="M2" i="11" s="1"/>
  <c r="N2" i="11" s="1"/>
  <c r="B2" i="11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AB60" i="6"/>
  <c r="AA60" i="6"/>
  <c r="Z60" i="6"/>
  <c r="Y60" i="6"/>
  <c r="X60" i="6"/>
  <c r="W60" i="6"/>
  <c r="V60" i="6"/>
  <c r="U60" i="6"/>
  <c r="T60" i="6"/>
  <c r="S60" i="6"/>
  <c r="R60" i="6"/>
  <c r="Q60" i="6"/>
  <c r="B60" i="6" s="1"/>
  <c r="P60" i="6"/>
  <c r="AB59" i="6"/>
  <c r="AA59" i="6"/>
  <c r="Z59" i="6"/>
  <c r="Y59" i="6"/>
  <c r="X59" i="6"/>
  <c r="W59" i="6"/>
  <c r="V59" i="6"/>
  <c r="U59" i="6"/>
  <c r="T59" i="6"/>
  <c r="S59" i="6"/>
  <c r="R59" i="6"/>
  <c r="Q59" i="6"/>
  <c r="B59" i="6" s="1"/>
  <c r="P59" i="6"/>
  <c r="AB58" i="6"/>
  <c r="AA58" i="6"/>
  <c r="Z58" i="6"/>
  <c r="Y58" i="6"/>
  <c r="X58" i="6"/>
  <c r="W58" i="6"/>
  <c r="V58" i="6"/>
  <c r="U58" i="6"/>
  <c r="T58" i="6"/>
  <c r="S58" i="6"/>
  <c r="R58" i="6"/>
  <c r="Q58" i="6"/>
  <c r="B58" i="6" s="1"/>
  <c r="P58" i="6"/>
  <c r="AB57" i="6"/>
  <c r="AA57" i="6"/>
  <c r="Z57" i="6"/>
  <c r="Y57" i="6"/>
  <c r="X57" i="6"/>
  <c r="W57" i="6"/>
  <c r="V57" i="6"/>
  <c r="U57" i="6"/>
  <c r="T57" i="6"/>
  <c r="S57" i="6"/>
  <c r="R57" i="6"/>
  <c r="Q57" i="6"/>
  <c r="B57" i="6" s="1"/>
  <c r="P57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B56" i="6"/>
  <c r="AB55" i="6"/>
  <c r="AA55" i="6"/>
  <c r="Z55" i="6"/>
  <c r="Y55" i="6"/>
  <c r="X55" i="6"/>
  <c r="W55" i="6"/>
  <c r="V55" i="6"/>
  <c r="U55" i="6"/>
  <c r="T55" i="6"/>
  <c r="S55" i="6"/>
  <c r="R55" i="6"/>
  <c r="Q55" i="6"/>
  <c r="B55" i="6" s="1"/>
  <c r="P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B54" i="6"/>
  <c r="AB53" i="6"/>
  <c r="AA53" i="6"/>
  <c r="Z53" i="6"/>
  <c r="Y53" i="6"/>
  <c r="X53" i="6"/>
  <c r="W53" i="6"/>
  <c r="V53" i="6"/>
  <c r="U53" i="6"/>
  <c r="T53" i="6"/>
  <c r="S53" i="6"/>
  <c r="R53" i="6"/>
  <c r="Q53" i="6"/>
  <c r="B53" i="6" s="1"/>
  <c r="P53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B52" i="6"/>
  <c r="AB51" i="6"/>
  <c r="AA51" i="6"/>
  <c r="Z51" i="6"/>
  <c r="Y51" i="6"/>
  <c r="X51" i="6"/>
  <c r="W51" i="6"/>
  <c r="V51" i="6"/>
  <c r="U51" i="6"/>
  <c r="T51" i="6"/>
  <c r="S51" i="6"/>
  <c r="R51" i="6"/>
  <c r="Q51" i="6"/>
  <c r="B51" i="6" s="1"/>
  <c r="P51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B50" i="6"/>
  <c r="AB49" i="6"/>
  <c r="AA49" i="6"/>
  <c r="Z49" i="6"/>
  <c r="Y49" i="6"/>
  <c r="X49" i="6"/>
  <c r="W49" i="6"/>
  <c r="V49" i="6"/>
  <c r="U49" i="6"/>
  <c r="T49" i="6"/>
  <c r="S49" i="6"/>
  <c r="R49" i="6"/>
  <c r="Q49" i="6"/>
  <c r="B49" i="6" s="1"/>
  <c r="P49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B48" i="6"/>
  <c r="AB47" i="6"/>
  <c r="AA47" i="6"/>
  <c r="Z47" i="6"/>
  <c r="Y47" i="6"/>
  <c r="X47" i="6"/>
  <c r="W47" i="6"/>
  <c r="V47" i="6"/>
  <c r="U47" i="6"/>
  <c r="T47" i="6"/>
  <c r="S47" i="6"/>
  <c r="R47" i="6"/>
  <c r="Q47" i="6"/>
  <c r="B47" i="6" s="1"/>
  <c r="P47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B46" i="6"/>
  <c r="AB45" i="6"/>
  <c r="AA45" i="6"/>
  <c r="Z45" i="6"/>
  <c r="Y45" i="6"/>
  <c r="X45" i="6"/>
  <c r="W45" i="6"/>
  <c r="V45" i="6"/>
  <c r="U45" i="6"/>
  <c r="T45" i="6"/>
  <c r="S45" i="6"/>
  <c r="R45" i="6"/>
  <c r="Q45" i="6"/>
  <c r="B45" i="6" s="1"/>
  <c r="P45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B44" i="6"/>
  <c r="AB43" i="6"/>
  <c r="AA43" i="6"/>
  <c r="Z43" i="6"/>
  <c r="Y43" i="6"/>
  <c r="X43" i="6"/>
  <c r="W43" i="6"/>
  <c r="V43" i="6"/>
  <c r="U43" i="6"/>
  <c r="T43" i="6"/>
  <c r="S43" i="6"/>
  <c r="R43" i="6"/>
  <c r="Q43" i="6"/>
  <c r="B43" i="6" s="1"/>
  <c r="P43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B42" i="6"/>
  <c r="AB41" i="6"/>
  <c r="AA41" i="6"/>
  <c r="Z41" i="6"/>
  <c r="Y41" i="6"/>
  <c r="X41" i="6"/>
  <c r="W41" i="6"/>
  <c r="V41" i="6"/>
  <c r="U41" i="6"/>
  <c r="T41" i="6"/>
  <c r="S41" i="6"/>
  <c r="R41" i="6"/>
  <c r="Q41" i="6"/>
  <c r="B41" i="6" s="1"/>
  <c r="P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B40" i="6"/>
  <c r="AB39" i="6"/>
  <c r="AA39" i="6"/>
  <c r="Z39" i="6"/>
  <c r="Y39" i="6"/>
  <c r="X39" i="6"/>
  <c r="W39" i="6"/>
  <c r="V39" i="6"/>
  <c r="U39" i="6"/>
  <c r="T39" i="6"/>
  <c r="S39" i="6"/>
  <c r="R39" i="6"/>
  <c r="Q39" i="6"/>
  <c r="B39" i="6" s="1"/>
  <c r="P39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B38" i="6"/>
  <c r="AB37" i="6"/>
  <c r="AA37" i="6"/>
  <c r="Z37" i="6"/>
  <c r="Y37" i="6"/>
  <c r="X37" i="6"/>
  <c r="W37" i="6"/>
  <c r="V37" i="6"/>
  <c r="U37" i="6"/>
  <c r="T37" i="6"/>
  <c r="S37" i="6"/>
  <c r="R37" i="6"/>
  <c r="Q37" i="6"/>
  <c r="B37" i="6" s="1"/>
  <c r="P37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B36" i="6"/>
  <c r="AB35" i="6"/>
  <c r="AA35" i="6"/>
  <c r="Z35" i="6"/>
  <c r="Y35" i="6"/>
  <c r="X35" i="6"/>
  <c r="W35" i="6"/>
  <c r="V35" i="6"/>
  <c r="U35" i="6"/>
  <c r="T35" i="6"/>
  <c r="S35" i="6"/>
  <c r="R35" i="6"/>
  <c r="Q35" i="6"/>
  <c r="B35" i="6" s="1"/>
  <c r="P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B34" i="6"/>
  <c r="AB33" i="6"/>
  <c r="AA33" i="6"/>
  <c r="Z33" i="6"/>
  <c r="Y33" i="6"/>
  <c r="X33" i="6"/>
  <c r="W33" i="6"/>
  <c r="V33" i="6"/>
  <c r="U33" i="6"/>
  <c r="T33" i="6"/>
  <c r="S33" i="6"/>
  <c r="R33" i="6"/>
  <c r="Q33" i="6"/>
  <c r="B33" i="6" s="1"/>
  <c r="P33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B32" i="6"/>
  <c r="AB31" i="6"/>
  <c r="AA31" i="6"/>
  <c r="Z31" i="6"/>
  <c r="Y31" i="6"/>
  <c r="X31" i="6"/>
  <c r="W31" i="6"/>
  <c r="V31" i="6"/>
  <c r="U31" i="6"/>
  <c r="T31" i="6"/>
  <c r="S31" i="6"/>
  <c r="R31" i="6"/>
  <c r="Q31" i="6"/>
  <c r="B31" i="6" s="1"/>
  <c r="P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B30" i="6"/>
  <c r="AB29" i="6"/>
  <c r="AA29" i="6"/>
  <c r="Z29" i="6"/>
  <c r="Y29" i="6"/>
  <c r="X29" i="6"/>
  <c r="W29" i="6"/>
  <c r="V29" i="6"/>
  <c r="U29" i="6"/>
  <c r="T29" i="6"/>
  <c r="S29" i="6"/>
  <c r="R29" i="6"/>
  <c r="Q29" i="6"/>
  <c r="B29" i="6" s="1"/>
  <c r="P29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B28" i="6"/>
  <c r="AB27" i="6"/>
  <c r="AA27" i="6"/>
  <c r="Z27" i="6"/>
  <c r="Y27" i="6"/>
  <c r="X27" i="6"/>
  <c r="W27" i="6"/>
  <c r="V27" i="6"/>
  <c r="U27" i="6"/>
  <c r="T27" i="6"/>
  <c r="S27" i="6"/>
  <c r="R27" i="6"/>
  <c r="Q27" i="6"/>
  <c r="B27" i="6" s="1"/>
  <c r="P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B26" i="6"/>
  <c r="AB25" i="6"/>
  <c r="AA25" i="6"/>
  <c r="Z25" i="6"/>
  <c r="Y25" i="6"/>
  <c r="X25" i="6"/>
  <c r="W25" i="6"/>
  <c r="V25" i="6"/>
  <c r="U25" i="6"/>
  <c r="T25" i="6"/>
  <c r="S25" i="6"/>
  <c r="R25" i="6"/>
  <c r="Q25" i="6"/>
  <c r="B25" i="6" s="1"/>
  <c r="P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B24" i="6"/>
  <c r="AB23" i="6"/>
  <c r="AA23" i="6"/>
  <c r="Z23" i="6"/>
  <c r="Y23" i="6"/>
  <c r="X23" i="6"/>
  <c r="W23" i="6"/>
  <c r="V23" i="6"/>
  <c r="U23" i="6"/>
  <c r="T23" i="6"/>
  <c r="S23" i="6"/>
  <c r="R23" i="6"/>
  <c r="Q23" i="6"/>
  <c r="B23" i="6" s="1"/>
  <c r="P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B22" i="6"/>
  <c r="AB21" i="6"/>
  <c r="AA21" i="6"/>
  <c r="Z21" i="6"/>
  <c r="Y21" i="6"/>
  <c r="X21" i="6"/>
  <c r="W21" i="6"/>
  <c r="V21" i="6"/>
  <c r="U21" i="6"/>
  <c r="T21" i="6"/>
  <c r="S21" i="6"/>
  <c r="R21" i="6"/>
  <c r="Q21" i="6"/>
  <c r="B21" i="6" s="1"/>
  <c r="P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B20" i="6"/>
  <c r="AB19" i="6"/>
  <c r="AA19" i="6"/>
  <c r="Z19" i="6"/>
  <c r="Y19" i="6"/>
  <c r="X19" i="6"/>
  <c r="W19" i="6"/>
  <c r="V19" i="6"/>
  <c r="U19" i="6"/>
  <c r="T19" i="6"/>
  <c r="S19" i="6"/>
  <c r="R19" i="6"/>
  <c r="Q19" i="6"/>
  <c r="B19" i="6" s="1"/>
  <c r="P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B18" i="6"/>
  <c r="AB17" i="6"/>
  <c r="AA17" i="6"/>
  <c r="Z17" i="6"/>
  <c r="Y17" i="6"/>
  <c r="X17" i="6"/>
  <c r="W17" i="6"/>
  <c r="V17" i="6"/>
  <c r="U17" i="6"/>
  <c r="T17" i="6"/>
  <c r="S17" i="6"/>
  <c r="R17" i="6"/>
  <c r="Q17" i="6"/>
  <c r="B17" i="6" s="1"/>
  <c r="P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B16" i="6"/>
  <c r="AB15" i="6"/>
  <c r="AA15" i="6"/>
  <c r="Z15" i="6"/>
  <c r="Y15" i="6"/>
  <c r="X15" i="6"/>
  <c r="W15" i="6"/>
  <c r="V15" i="6"/>
  <c r="U15" i="6"/>
  <c r="T15" i="6"/>
  <c r="S15" i="6"/>
  <c r="R15" i="6"/>
  <c r="Q15" i="6"/>
  <c r="B15" i="6" s="1"/>
  <c r="P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B14" i="6"/>
  <c r="AB13" i="6"/>
  <c r="AA13" i="6"/>
  <c r="Z13" i="6"/>
  <c r="Y13" i="6"/>
  <c r="X13" i="6"/>
  <c r="W13" i="6"/>
  <c r="V13" i="6"/>
  <c r="U13" i="6"/>
  <c r="T13" i="6"/>
  <c r="S13" i="6"/>
  <c r="R13" i="6"/>
  <c r="Q13" i="6"/>
  <c r="B13" i="6" s="1"/>
  <c r="P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B12" i="6"/>
  <c r="AB11" i="6"/>
  <c r="AA11" i="6"/>
  <c r="Z11" i="6"/>
  <c r="Y11" i="6"/>
  <c r="X11" i="6"/>
  <c r="W11" i="6"/>
  <c r="V11" i="6"/>
  <c r="U11" i="6"/>
  <c r="T11" i="6"/>
  <c r="S11" i="6"/>
  <c r="R11" i="6"/>
  <c r="Q11" i="6"/>
  <c r="B11" i="6" s="1"/>
  <c r="P11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B10" i="6"/>
  <c r="AB9" i="6"/>
  <c r="AA9" i="6"/>
  <c r="Z9" i="6"/>
  <c r="Y9" i="6"/>
  <c r="X9" i="6"/>
  <c r="W9" i="6"/>
  <c r="V9" i="6"/>
  <c r="U9" i="6"/>
  <c r="T9" i="6"/>
  <c r="S9" i="6"/>
  <c r="R9" i="6"/>
  <c r="Q9" i="6"/>
  <c r="B9" i="6" s="1"/>
  <c r="P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B8" i="6"/>
  <c r="AB7" i="6"/>
  <c r="AA7" i="6"/>
  <c r="Z7" i="6"/>
  <c r="Y7" i="6"/>
  <c r="X7" i="6"/>
  <c r="W7" i="6"/>
  <c r="V7" i="6"/>
  <c r="U7" i="6"/>
  <c r="T7" i="6"/>
  <c r="S7" i="6"/>
  <c r="R7" i="6"/>
  <c r="Q7" i="6"/>
  <c r="B7" i="6" s="1"/>
  <c r="P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B6" i="6"/>
  <c r="AB5" i="6"/>
  <c r="AA5" i="6"/>
  <c r="Z5" i="6"/>
  <c r="Y5" i="6"/>
  <c r="X5" i="6"/>
  <c r="W5" i="6"/>
  <c r="V5" i="6"/>
  <c r="U5" i="6"/>
  <c r="T5" i="6"/>
  <c r="S5" i="6"/>
  <c r="R5" i="6"/>
  <c r="Q5" i="6"/>
  <c r="B5" i="6" s="1"/>
  <c r="P5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B4" i="6"/>
  <c r="AB3" i="6"/>
  <c r="AA3" i="6"/>
  <c r="Z3" i="6"/>
  <c r="Y3" i="6"/>
  <c r="X3" i="6"/>
  <c r="W3" i="6"/>
  <c r="V3" i="6"/>
  <c r="U3" i="6"/>
  <c r="T3" i="6"/>
  <c r="S3" i="6"/>
  <c r="R3" i="6"/>
  <c r="Q3" i="6"/>
  <c r="B3" i="6" s="1"/>
  <c r="P3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B2" i="6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B11" i="12" l="1"/>
</calcChain>
</file>

<file path=xl/sharedStrings.xml><?xml version="1.0" encoding="utf-8"?>
<sst xmlns="http://schemas.openxmlformats.org/spreadsheetml/2006/main" count="403" uniqueCount="286">
  <si>
    <t>Category</t>
  </si>
  <si>
    <t>Name</t>
  </si>
  <si>
    <t>Name in pyomo model</t>
  </si>
  <si>
    <r>
      <t xml:space="preserve">Current Value during periods
</t>
    </r>
    <r>
      <rPr>
        <sz val="14"/>
        <color theme="1"/>
        <rFont val="Calibri"/>
        <family val="2"/>
        <scheme val="minor"/>
      </rPr>
      <t xml:space="preserve">(index set </t>
    </r>
    <r>
      <rPr>
        <i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)</t>
    </r>
  </si>
  <si>
    <t>Domain</t>
  </si>
  <si>
    <t>Unit</t>
  </si>
  <si>
    <r>
      <t xml:space="preserve">CS
</t>
    </r>
    <r>
      <rPr>
        <sz val="16"/>
        <color theme="1"/>
        <rFont val="Calibri"/>
        <family val="2"/>
        <scheme val="minor"/>
      </rPr>
      <t xml:space="preserve">(Index set </t>
    </r>
    <r>
      <rPr>
        <i/>
        <sz val="16"/>
        <color theme="1"/>
        <rFont val="Calibri"/>
        <family val="2"/>
        <scheme val="minor"/>
      </rPr>
      <t>I)</t>
    </r>
  </si>
  <si>
    <t>Avg. annual cost for building a new CS</t>
  </si>
  <si>
    <t>c_x[i], i in I_newbuild</t>
  </si>
  <si>
    <t>float</t>
  </si>
  <si>
    <t>euro/item</t>
  </si>
  <si>
    <t>-</t>
  </si>
  <si>
    <t>Avg. annual cost for updating an old CS</t>
  </si>
  <si>
    <t>c_x[i], i in I_update</t>
  </si>
  <si>
    <t>Avg. annual cost for installing a CP</t>
  </si>
  <si>
    <t>c_y</t>
  </si>
  <si>
    <r>
      <t xml:space="preserve">Charging fee 
( </t>
    </r>
    <r>
      <rPr>
        <i/>
        <sz val="13"/>
        <color theme="1"/>
        <rFont val="Calibri"/>
        <family val="2"/>
        <scheme val="minor"/>
      </rPr>
      <t>Normal Distribution - (</t>
    </r>
    <r>
      <rPr>
        <i/>
        <sz val="13"/>
        <color theme="9"/>
        <rFont val="Calibri"/>
        <family val="2"/>
        <scheme val="minor"/>
      </rPr>
      <t>miu, sigma</t>
    </r>
    <r>
      <rPr>
        <i/>
        <sz val="13"/>
        <color theme="1"/>
        <rFont val="Calibri"/>
        <family val="2"/>
        <scheme val="minor"/>
      </rPr>
      <t>) )</t>
    </r>
  </si>
  <si>
    <t>u[i], i in I</t>
  </si>
  <si>
    <r>
      <t>(</t>
    </r>
    <r>
      <rPr>
        <sz val="13"/>
        <color theme="9"/>
        <rFont val="Calibri"/>
        <family val="2"/>
        <scheme val="minor"/>
      </rPr>
      <t>0.5, 0</t>
    </r>
    <r>
      <rPr>
        <sz val="13"/>
        <color theme="1"/>
        <rFont val="Calibri"/>
        <family val="2"/>
        <scheme val="minor"/>
      </rPr>
      <t>)  for all CSs</t>
    </r>
  </si>
  <si>
    <t>euro/kWh</t>
  </si>
  <si>
    <t>Max amount of new CSs the CSO wants to build</t>
  </si>
  <si>
    <t>N_newBuild</t>
  </si>
  <si>
    <t>8 (max 17)</t>
  </si>
  <si>
    <t>int</t>
  </si>
  <si>
    <t>Max amount of old CSs the CSO wants to update</t>
  </si>
  <si>
    <t>N_update</t>
  </si>
  <si>
    <t>1 (max 1)</t>
  </si>
  <si>
    <t>Max amount of CSs in total the CSO wants to update/build</t>
  </si>
  <si>
    <t>N_totalCSs</t>
  </si>
  <si>
    <t>8 (max 18)</t>
  </si>
  <si>
    <t>Max amount of new CPs the CSO wants to install</t>
  </si>
  <si>
    <t>N_newCPs</t>
  </si>
  <si>
    <t>115 (max 218)</t>
  </si>
  <si>
    <t>Power rating of a CP</t>
  </si>
  <si>
    <t>pi</t>
  </si>
  <si>
    <t>22</t>
  </si>
  <si>
    <t>kW</t>
  </si>
  <si>
    <t>Max amount of EXTRA CPs that can be installed at CSs</t>
  </si>
  <si>
    <t>m[i], i in I</t>
  </si>
  <si>
    <t>default as proportional to  size of a parking lot</t>
  </si>
  <si>
    <t>n[i], i in I</t>
  </si>
  <si>
    <t>min distance between CSs to build/update the CSO allowed</t>
  </si>
  <si>
    <t>rho</t>
  </si>
  <si>
    <t>2/60</t>
  </si>
  <si>
    <t>hour</t>
  </si>
  <si>
    <t xml:space="preserve">CSs neighbourhood range (radius) </t>
  </si>
  <si>
    <t>phi_II</t>
  </si>
  <si>
    <t>4/60</t>
  </si>
  <si>
    <r>
      <t xml:space="preserve">CD
</t>
    </r>
    <r>
      <rPr>
        <sz val="16"/>
        <color theme="1"/>
        <rFont val="Calibri"/>
        <family val="2"/>
        <scheme val="minor"/>
      </rPr>
      <t xml:space="preserve">(Index set </t>
    </r>
    <r>
      <rPr>
        <i/>
        <sz val="16"/>
        <color theme="1"/>
        <rFont val="Calibri"/>
        <family val="2"/>
        <scheme val="minor"/>
      </rPr>
      <t>J</t>
    </r>
    <r>
      <rPr>
        <sz val="16"/>
        <color theme="1"/>
        <rFont val="Calibri"/>
        <family val="2"/>
        <scheme val="minor"/>
      </rPr>
      <t>)</t>
    </r>
  </si>
  <si>
    <t xml:space="preserve">Max walking dist an EV driver can tolerate to charge </t>
  </si>
  <si>
    <t>phi_IJ</t>
  </si>
  <si>
    <t>5/60</t>
  </si>
  <si>
    <t>EV battery capacity</t>
  </si>
  <si>
    <t>B_cap</t>
  </si>
  <si>
    <t>kWh</t>
  </si>
  <si>
    <t>Length of periods</t>
  </si>
  <si>
    <t>DeltaT</t>
  </si>
  <si>
    <r>
      <t xml:space="preserve">SS
</t>
    </r>
    <r>
      <rPr>
        <sz val="16"/>
        <color theme="1"/>
        <rFont val="Calibri"/>
        <family val="2"/>
        <scheme val="minor"/>
      </rPr>
      <t xml:space="preserve">(Index set </t>
    </r>
    <r>
      <rPr>
        <i/>
        <sz val="16"/>
        <color theme="1"/>
        <rFont val="Calibri"/>
        <family val="2"/>
        <scheme val="minor"/>
      </rPr>
      <t>K</t>
    </r>
    <r>
      <rPr>
        <sz val="16"/>
        <color theme="1"/>
        <rFont val="Calibri"/>
        <family val="2"/>
        <scheme val="minor"/>
      </rPr>
      <t>)</t>
    </r>
  </si>
  <si>
    <t>Avg. annual cost for expanding SSs</t>
  </si>
  <si>
    <t>c_h</t>
  </si>
  <si>
    <t>500</t>
  </si>
  <si>
    <t>euro/kW</t>
  </si>
  <si>
    <r>
      <t xml:space="preserve">Cost (one time, NOT annual avg.) for using </t>
    </r>
    <r>
      <rPr>
        <b/>
        <sz val="13"/>
        <color theme="1"/>
        <rFont val="Calibri"/>
        <family val="2"/>
        <scheme val="minor"/>
      </rPr>
      <t>expensive</t>
    </r>
    <r>
      <rPr>
        <sz val="13"/>
        <color theme="1"/>
        <rFont val="Calibri"/>
        <family val="2"/>
        <scheme val="minor"/>
      </rPr>
      <t xml:space="preserve"> backstop tech at peak period during a random scenario</t>
    </r>
  </si>
  <si>
    <t>c_eta</t>
  </si>
  <si>
    <t>5</t>
  </si>
  <si>
    <t>Max dist allowed for cs-ss connection</t>
  </si>
  <si>
    <t>phi_IK</t>
  </si>
  <si>
    <t>6/60</t>
  </si>
  <si>
    <r>
      <t>Available power capacity at a SS during a period for its connected CSs 
( Normal Distribution - (</t>
    </r>
    <r>
      <rPr>
        <sz val="13"/>
        <color theme="9"/>
        <rFont val="Calibri"/>
        <family val="2"/>
        <scheme val="minor"/>
      </rPr>
      <t>miu, sigma</t>
    </r>
    <r>
      <rPr>
        <sz val="13"/>
        <color theme="1"/>
        <rFont val="Calibri"/>
        <family val="2"/>
        <scheme val="minor"/>
      </rPr>
      <t>) )</t>
    </r>
  </si>
  <si>
    <t>Pi[k,t], 
k in K, t in T</t>
  </si>
  <si>
    <r>
      <t>(</t>
    </r>
    <r>
      <rPr>
        <sz val="12"/>
        <color theme="9"/>
        <rFont val="Calibri"/>
        <family val="2"/>
        <scheme val="minor"/>
      </rPr>
      <t>80, 0</t>
    </r>
    <r>
      <rPr>
        <sz val="12"/>
        <color theme="1"/>
        <rFont val="Calibri"/>
        <family val="2"/>
        <scheme val="minor"/>
      </rPr>
      <t>)</t>
    </r>
  </si>
  <si>
    <t>POI Statistics</t>
  </si>
  <si>
    <r>
      <rPr>
        <b/>
        <sz val="13"/>
        <color theme="1"/>
        <rFont val="Calibri"/>
        <family val="2"/>
        <scheme val="minor"/>
      </rPr>
      <t>Number of arrivals</t>
    </r>
    <r>
      <rPr>
        <sz val="13"/>
        <color theme="1"/>
        <rFont val="Calibri"/>
        <family val="2"/>
        <scheme val="minor"/>
      </rPr>
      <t xml:space="preserve">
(Poisson Distribution)
</t>
    </r>
    <r>
      <rPr>
        <i/>
        <sz val="13"/>
        <color theme="1"/>
        <rFont val="Calibri"/>
        <family val="2"/>
        <scheme val="minor"/>
      </rPr>
      <t>(</t>
    </r>
    <r>
      <rPr>
        <i/>
        <sz val="13"/>
        <color theme="7"/>
        <rFont val="Calibri"/>
        <family val="2"/>
        <scheme val="minor"/>
      </rPr>
      <t>lambda</t>
    </r>
    <r>
      <rPr>
        <i/>
        <sz val="13"/>
        <color theme="1"/>
        <rFont val="Calibri"/>
        <family val="2"/>
        <scheme val="minor"/>
      </rPr>
      <t>)</t>
    </r>
    <r>
      <rPr>
        <sz val="13"/>
        <color theme="1"/>
        <rFont val="Calibri"/>
        <family val="2"/>
        <scheme val="minor"/>
      </rPr>
      <t xml:space="preserve">
mean = lambda</t>
    </r>
  </si>
  <si>
    <t>Amenity</t>
  </si>
  <si>
    <t>calA[j,t], 
j in J, t in T</t>
  </si>
  <si>
    <t>30</t>
  </si>
  <si>
    <t>80</t>
  </si>
  <si>
    <t>Historic</t>
  </si>
  <si>
    <t>7</t>
  </si>
  <si>
    <t>20</t>
  </si>
  <si>
    <t>Leisure</t>
  </si>
  <si>
    <t>60</t>
  </si>
  <si>
    <t>Shop</t>
  </si>
  <si>
    <t>40</t>
  </si>
  <si>
    <t>130</t>
  </si>
  <si>
    <t>Sport</t>
  </si>
  <si>
    <t>25</t>
  </si>
  <si>
    <r>
      <rPr>
        <b/>
        <sz val="13"/>
        <color theme="1"/>
        <rFont val="Calibri"/>
        <family val="2"/>
        <scheme val="minor"/>
      </rPr>
      <t>Arrival SOC</t>
    </r>
    <r>
      <rPr>
        <sz val="13"/>
        <color theme="1"/>
        <rFont val="Calibri"/>
        <family val="2"/>
        <scheme val="minor"/>
      </rPr>
      <t xml:space="preserve">
(Beta Distribution)
</t>
    </r>
    <r>
      <rPr>
        <i/>
        <sz val="13"/>
        <color theme="1"/>
        <rFont val="Calibri"/>
        <family val="2"/>
        <scheme val="minor"/>
      </rPr>
      <t>(</t>
    </r>
    <r>
      <rPr>
        <i/>
        <sz val="13"/>
        <color theme="4"/>
        <rFont val="Calibri"/>
        <family val="2"/>
        <scheme val="minor"/>
      </rPr>
      <t>alpha, beta</t>
    </r>
    <r>
      <rPr>
        <i/>
        <sz val="13"/>
        <color theme="1"/>
        <rFont val="Calibri"/>
        <family val="2"/>
        <scheme val="minor"/>
      </rPr>
      <t>)</t>
    </r>
    <r>
      <rPr>
        <sz val="13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mean = alpha/(alpha+beta)</t>
    </r>
  </si>
  <si>
    <t>delta[j,t], 
j in J, t in T</t>
  </si>
  <si>
    <r>
      <t>(</t>
    </r>
    <r>
      <rPr>
        <sz val="13"/>
        <color theme="4"/>
        <rFont val="Calibri"/>
        <family val="2"/>
        <scheme val="minor"/>
      </rPr>
      <t>22, 4</t>
    </r>
    <r>
      <rPr>
        <sz val="13"/>
        <color theme="1"/>
        <rFont val="Calibri"/>
        <family val="2"/>
        <scheme val="minor"/>
      </rPr>
      <t>)</t>
    </r>
  </si>
  <si>
    <t>float [0,1]</t>
  </si>
  <si>
    <r>
      <t>(</t>
    </r>
    <r>
      <rPr>
        <sz val="13"/>
        <color theme="4"/>
        <rFont val="Calibri"/>
        <family val="2"/>
        <scheme val="minor"/>
      </rPr>
      <t>25, 3</t>
    </r>
    <r>
      <rPr>
        <sz val="13"/>
        <color theme="1"/>
        <rFont val="Calibri"/>
        <family val="2"/>
        <scheme val="minor"/>
      </rPr>
      <t>)</t>
    </r>
  </si>
  <si>
    <r>
      <t>(</t>
    </r>
    <r>
      <rPr>
        <sz val="13"/>
        <color theme="4"/>
        <rFont val="Calibri"/>
        <family val="2"/>
        <scheme val="minor"/>
      </rPr>
      <t>21, 4</t>
    </r>
    <r>
      <rPr>
        <sz val="13"/>
        <color theme="1"/>
        <rFont val="Calibri"/>
        <family val="2"/>
        <scheme val="minor"/>
      </rPr>
      <t>)</t>
    </r>
  </si>
  <si>
    <r>
      <t>(</t>
    </r>
    <r>
      <rPr>
        <sz val="13"/>
        <color theme="4"/>
        <rFont val="Calibri"/>
        <family val="2"/>
        <scheme val="minor"/>
      </rPr>
      <t>22, 2</t>
    </r>
    <r>
      <rPr>
        <sz val="13"/>
        <color theme="1"/>
        <rFont val="Calibri"/>
        <family val="2"/>
        <scheme val="minor"/>
      </rPr>
      <t>)</t>
    </r>
  </si>
  <si>
    <r>
      <rPr>
        <b/>
        <sz val="13"/>
        <color theme="1"/>
        <rFont val="Calibri"/>
        <family val="2"/>
        <scheme val="minor"/>
      </rPr>
      <t>Visiting duration</t>
    </r>
    <r>
      <rPr>
        <sz val="13"/>
        <color theme="1"/>
        <rFont val="Calibri"/>
        <family val="2"/>
        <scheme val="minor"/>
      </rPr>
      <t xml:space="preserve">
(Normal Distribution)
</t>
    </r>
    <r>
      <rPr>
        <i/>
        <sz val="13"/>
        <color theme="1"/>
        <rFont val="Calibri"/>
        <family val="2"/>
        <scheme val="minor"/>
      </rPr>
      <t>(</t>
    </r>
    <r>
      <rPr>
        <i/>
        <sz val="13"/>
        <color theme="9"/>
        <rFont val="Calibri"/>
        <family val="2"/>
        <scheme val="minor"/>
      </rPr>
      <t>miu, sigma</t>
    </r>
    <r>
      <rPr>
        <i/>
        <sz val="13"/>
        <color theme="1"/>
        <rFont val="Calibri"/>
        <family val="2"/>
        <scheme val="minor"/>
      </rPr>
      <t>)</t>
    </r>
    <r>
      <rPr>
        <sz val="13"/>
        <color theme="1"/>
        <rFont val="Calibri"/>
        <family val="2"/>
        <scheme val="minor"/>
      </rPr>
      <t xml:space="preserve">
mean = miu, std = sigma</t>
    </r>
  </si>
  <si>
    <t>calT[j,t], j in J, t in T</t>
  </si>
  <si>
    <r>
      <t>(</t>
    </r>
    <r>
      <rPr>
        <sz val="12"/>
        <color theme="9"/>
        <rFont val="Calibri"/>
        <family val="2"/>
        <scheme val="minor"/>
      </rPr>
      <t>27/60, 6/60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</si>
  <si>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sz val="12"/>
        <color theme="9"/>
        <rFont val="Calibri"/>
        <family val="2"/>
        <scheme val="minor"/>
      </rPr>
      <t>15/60, 3/60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</si>
  <si>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sz val="12"/>
        <color theme="9"/>
        <rFont val="Calibri"/>
        <family val="2"/>
        <scheme val="minor"/>
      </rPr>
      <t>45/60, 6/60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</si>
  <si>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sz val="12"/>
        <color theme="9"/>
        <rFont val="Calibri"/>
        <family val="2"/>
        <scheme val="minor"/>
      </rPr>
      <t>35/60, 6/60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</si>
  <si>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sz val="12"/>
        <color theme="9"/>
        <rFont val="Calibri"/>
        <family val="2"/>
        <scheme val="minor"/>
      </rPr>
      <t>60/60, 6/60</t>
    </r>
    <r>
      <rPr>
        <sz val="12"/>
        <color theme="1"/>
        <rFont val="Calibri"/>
        <family val="2"/>
        <scheme val="minor"/>
      </rPr>
      <t>)</t>
    </r>
  </si>
  <si>
    <r>
      <t xml:space="preserve">day_peak
</t>
    </r>
    <r>
      <rPr>
        <b/>
        <sz val="11"/>
        <color theme="1"/>
        <rFont val="Calibri"/>
        <family val="2"/>
        <scheme val="minor"/>
      </rPr>
      <t>(17:30~19:30)</t>
    </r>
  </si>
  <si>
    <r>
      <t xml:space="preserve">day_normal
</t>
    </r>
    <r>
      <rPr>
        <b/>
        <sz val="11"/>
        <color theme="1"/>
        <rFont val="Calibri"/>
        <family val="2"/>
        <scheme val="minor"/>
      </rPr>
      <t>(00:00 ~ 17:30,
19:30~20:00)</t>
    </r>
  </si>
  <si>
    <t>night
(20:00~08:00)</t>
  </si>
  <si>
    <t>10</t>
  </si>
  <si>
    <t>12</t>
  </si>
  <si>
    <t>3</t>
  </si>
  <si>
    <r>
      <t>(</t>
    </r>
    <r>
      <rPr>
        <sz val="12"/>
        <color theme="9"/>
        <rFont val="Calibri"/>
        <family val="2"/>
        <scheme val="minor"/>
      </rPr>
      <t>420/60, 45/60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</si>
  <si>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sz val="12"/>
        <color theme="9"/>
        <rFont val="Calibri"/>
        <family val="2"/>
        <scheme val="minor"/>
      </rPr>
      <t>360/60, 45/60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</si>
  <si>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sz val="12"/>
        <color theme="9"/>
        <rFont val="Calibri"/>
        <family val="2"/>
        <scheme val="minor"/>
      </rPr>
      <t>330/60, 75/60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</si>
  <si>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sz val="12"/>
        <color theme="9"/>
        <rFont val="Calibri"/>
        <family val="2"/>
        <scheme val="minor"/>
      </rPr>
      <t>420/60, 60/60</t>
    </r>
    <r>
      <rPr>
        <sz val="12"/>
        <color theme="1"/>
        <rFont val="Calibri"/>
        <family val="2"/>
        <scheme val="minor"/>
      </rPr>
      <t>)</t>
    </r>
  </si>
  <si>
    <t>default as 2 for each existing  CS</t>
  </si>
  <si>
    <t>Number of CPs already sited in (existing) opened CSs</t>
  </si>
  <si>
    <t>50</t>
  </si>
  <si>
    <r>
      <t>(</t>
    </r>
    <r>
      <rPr>
        <sz val="12"/>
        <color theme="9"/>
        <rFont val="Calibri"/>
        <family val="2"/>
        <scheme val="minor"/>
      </rPr>
      <t>48, 0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</si>
  <si>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sz val="12"/>
        <color theme="9"/>
        <rFont val="Calibri"/>
        <family val="2"/>
        <scheme val="minor"/>
      </rPr>
      <t>120, 0</t>
    </r>
    <r>
      <rPr>
        <sz val="12"/>
        <color theme="1"/>
        <rFont val="Calibri"/>
        <family val="2"/>
        <scheme val="minor"/>
      </rPr>
      <t>)</t>
    </r>
  </si>
  <si>
    <t>model_sets</t>
  </si>
  <si>
    <t>{'I_update': Int64Index([195], dtype='int64', name='id'), 'I_newBuild': Int64Index([18, 36, 48, 58, 61, 96, 110, 114, 115, 177, 178], dtype='int64', name='id'), 'J': Int64Index([ 15,  16,  17,  19,  20,  21,  22,  23,  24,  25,
            ...
            185, 186, 187, 188, 189, 190, 191, 192, 193, 194],
           dtype='int64', name='id', length=158), 'K': Int64Index([0, 1, 2, 4, 5, 6, 8, 10, 12, 13, 71, 72, 73, 74, 92], dtype='int64', name='id'), 'T': ['day_normal', 'day_peak', 'night']}</t>
  </si>
  <si>
    <t>params_basic</t>
  </si>
  <si>
    <t>{'cs_ss_nodes': {0: (48.45365955, 7.885020344), 1: (48.46132959, 7.883377464), 2: (48.45931791, 7.880600399), 4: (48.45619605, 7.882370815), 5: (48.45786607, 7.872546064), 6: (48.45852185, 7.885400706), 8: (48.45260192, 7.888302466), 10: (48.45609786, 7.888334766), 12: (48.46127297, 7.875138238), 13: (48.45391652, 7.89574094), 18: (48.453646325, 7.8870210125), 36: (48.4589049, 7.8715357), 48: (48.4589737, 7.88342562), 58: (48.451627224999996, 7.888430825), 61: (48.4538749, 7.88910835), 71: (48.4659988, 7.8799165), 72: (48.4662771, 7.8780561), 73: (48.4675912, 7.8777097), 74: (48.4683826, 7.8817025), 92: (48.4570854, 7.8867791), 96: (48.458776225, 7.88722685), 110: (48.456877524999996, 7.891818775), 114: (48.455045725, 7.8951005125), 115: (48.453392650000005, 7.886294116666666), 177: (48.45284351333333, 7.887492966666667), 178: (48.46810746923077, 7.881519538461538), 195: (48.452714, 7.887786)}, 'nodes': {0: (48.45365955, 7.885020344), 1: (48.46132959, 7.883377464), 2: (48.45931791, 7.880600399), 4: (48.45619605, 7.882370815), 5: (48.45786607, 7.872546064), 6: (48.45852185, 7.885400706), 8: (48.45260192, 7.888302466), 10: (48.45609786, 7.888334766), 12: (48.46127297, 7.875138238), 13: (48.45391652, 7.89574094), 18: (48.453646325, 7.8870210125), 36: (48.4589049, 7.8715357), 48: (48.4589737, 7.88342562), 58: (48.451627224999996, 7.888430825), 61: (48.4538749, 7.88910835), 71: (48.4659988, 7.8799165), 72: (48.4662771, 7.8780561), 73: (48.4675912, 7.8777097), 74: (48.4683826, 7.8817025), 92: (48.4570854, 7.8867791), 96: (48.458776225, 7.88722685), 110: (48.456877524999996, 7.891818775), 114: (48.455045725, 7.8951005125), 115: (48.453392650000005, 7.886294116666666), 177: (48.45284351333333, 7.887492966666667), 178: (48.46810746923077, 7.881519538461538), 195: (48.452714, 7.887786), 15: (48.45893988181819, 7.883931945454545), 16: (48.4596983, 7.8728819526315785), 17: (48.4596983, 7.8728819526315785), 19: (48.460891, 7.8904078250000005), 20: (48.460891, 7.8904078250000005), 21: (48.47273884999999, 7.8804941500000005), 22: (48.45979205, 7.8695055499999995), 23: (48.45979205, 7.8695055499999995), 24: (48.4532307, 7.8709048), 25: (48.4532562, 7.8691098), 26: (48.4741043, 7.8767334), 27: (48.4535139, 7.8846648), 28: (48.4745347, 7.8741653), 29: (48.4519694, 7.887441), 30: (48.453556, 7.8891334), 31: (48.4727793, 7.8777313), 32: (48.4558757, 7.8888544), 33: (48.4531166, 7.8854829), 34: (48.4537873, 7.8822508), 35: (48.4537872, 7.8822508), 37: (48.4607105, 7.8887413), 38: (48.4615562, 7.8997052), 39: (48.4538906, 7.8839189), 40: (48.4608411, 7.8892122), 41: (48.460939, 7.8889319), 42: (48.4719166, 7.8871367), 43: (48.4656371, 7.8819233), 44: (48.4659715, 7.8830659), 45: (48.4662276, 7.8829104), 46: (48.4590883, 7.8826824), 47: (48.4528037, 7.8862095), 49: (48.47753746363637, 7.840130363636363), 50: (48.47753746363637, 7.840130363636363), 51: (48.45490518571428, 7.895252999999999), 52: (48.44696690869566, 7.869827517391305), 53: (48.443863099999994, 7.8773666833333325), 54: (48.46073545, 7.8807787000000005), 55: (48.4612868, 7.888009816666667), 56: (48.451271033333335, 7.887868338888889), 57: (48.451271033333335, 7.887868338888889), 59: (48.453457, 7.899055), 60: (48.4599969, 7.8589821), 62: (48.47394672, 7.87701786), 63: (48.4558934, 7.8887423), 64: (48.4656106, 7.8801616), 65: (48.4679438, 7.8813495), 66: (48.4638308, 7.8786145), 67: (48.4639223, 7.8787078), 68: (48.4657359, 7.8798519), 69: (48.4658533, 7.880186), 70: (48.4659807, 7.879816), 75: (48.4683958, 7.8788331), 76: (48.4680926, 7.8795595), 77: (48.4422281, 7.8784482), 78: (48.4546699, 7.8791363), 79: (48.4438631, 7.8804618), 80: (48.4518658, 7.8884549), 81: (48.4538872, 7.888707175), 82: (48.444235, 7.8794106), 83: (48.4532027, 7.8856987), 84: (48.4533636, 7.8872469), 85: (48.47175975, 7.8869377), 86: (48.4823135, 7.8723618), 87: (48.4568081, 7.8904543), 88: (48.4590844, 7.870939625), 89: (48.4590844, 7.870939625), 91: (48.458811, 7.8875642), 93: (48.4584497, 7.8837848), 94: (48.4584501, 7.8837466), 95: (48.4585595, 7.8831169), 97: (48.45973715, 7.87284325), 98: (48.45973715, 7.87284325), 99: (48.459128883333335, 7.87261045), 100: (48.45910682857143, 7.872811071428571), 102: (48.459202, 7.8822623), 103: (48.4557481, 7.848592), 104: (48.4529728, 7.8548574), 105: (48.4681465, 7.8813855), 106: (48.4476481, 7.865723), 107: (48.4532845, 7.8710743), 108: (48.4540581, 7.887366416666667), 109: (48.4546966375, 7.8872555625), 111: (48.4552399, 7.888374), 112: (48.4550558, 7.8952713), 113: (48.44553665, 7.875770975), 116: (48.4592054, 7.8837524), 117: (48.4592321, 7.8837752), 118: (48.4591743, 7.8837564), 119: (48.4596513, 7.8839918), 120: (48.4596513, 7.8839918), 121: (48.4589187, 7.8839085), 122: (48.4589516, 7.8838615), 123: (48.4589116, 7.8838361), 124: (48.4587125, 7.8840859), 125: (48.4587125, 7.8840322), 126: (48.4587036, 7.8841355), 127: (48.4585948, 7.884619), 128: (48.4585344, 7.8846571), 129: (48.4585753, 7.8847173), 130: (48.4590555, 7.884569), 131: (48.4591148, 7.884545), 132: (48.4590577, 7.8844696), 133: (48.4594623, 7.8843952), 134: (48.4594556, 7.8843053), 135: (48.4593845, 7.884355), 136: (48.4595979, 7.8839832), 137: (48.4596629, 7.8840328), 138: (48.459533, 7.8839953), 139: (48.4595081, 7.884065), 140: (48.4592372, 7.8838679), 141: (48.45978685, 7.871281625), 142: (48.45978685, 7.871281625), 144: (48.45280065, 7.8861171500000005), 145: (48.463056923809525, 7.891210342857143), 146: (48.463056923809525, 7.891210342857143), 147: (48.459558825, 7.88289365), 148: (48.459558825, 7.88289365), 149: (48.4630236, 7.8907739), 150: (48.443500325, 7.87275595), 151: (48.443500325, 7.87275595), 152: (48.44321375, 7.87308715), 153: (48.44321375, 7.87308715), 154: (48.4627177, 7.890213975), 155: (48.4627177, 7.890213975), 156: (48.4626377, 7.889912425), 157: (48.4626377, 7.889912425), 158: (48.4596933, 7.88340176), 159: (48.452237249999996, 7.887404533333334), 160: (48.45321788333334, 7.886266205555556), 161: (48.45321788333334, 7.886266205555556), 162: (48.4704866, 7.8871192), 163: (48.4702226, 7.8873895), 164: (48.4423039, 7.8665738), 165: (48.4403312, 7.8778478), 166: (48.459810675, 7.86842575), 167: (48.459810675, 7.86842575), 168: (48.4602319, 7.86865445), 169: (48.4602319, 7.86865445), 172: (48.46059949, 7.89004127), 173: (48.45325415, 7.906249075), 174: (48.4591882, 7.882409), 175: (48.4559081, 7.8895989), 176: (48.4535224, 7.8843905), 180: (48.4689774, 7.8475668), 181: (48.4539899, 7.895958), 182: (48.4536037, 7.8841413), 183: (48.4707642, 7.8671018), 184: (48.4696784, 7.8740305), 185: (48.4696535, 7.8740402), 186: (48.4620142, 7.8914903), 187: (48.4586511, 7.88351445), 188: (48.4597593, 7.8720017), 189: (48.4529933, 7.8872682), 190: (48.4657617, 7.8800379), 191: (48.460033281818184, 7.8576506454545445), 192: (48.4470703, 7.8804508), 193: (48.4534121, 7.8855604), 194: (48.4533854, 7.8855617)}, 'N_newBuild': 8, 'N_update': 1, 'N_totalCSs': 8, 'N_newCPs': 80, 'DeltaT': {'day_normal': 10, 'day_peak': 2, 'night': 12}, 'rho': 0.03333333333333333}</t>
  </si>
  <si>
    <t>params_cs</t>
  </si>
  <si>
    <t>{'c_x': {18: 3000.0, 36: 3000.0, 48: 3000.0, 58: 3000.0, 61: 3000.0, 96: 3000.0, 110: 3000.0, 114: 3000.0, 115: 3000.0, 177: 3000.0, 178: 3000.0, 195: 2500.0}, 'c_y': 2250, 'pi': 22, 'm': {18: 16.0, 36: 2.0, 48: 10.0, 58: 8.0, 61: 8.0, 96: 8.0, 110: 8.0, 114: 16.0, 115: 12.0, 177: 30.0, 178: 26.0, 195: 2.0}, 'n': {18: 0.0, 36: 0.0, 48: 0.0, 58: 0.0, 61: 0.0, 96: 0.0, 110: 0.0, 114: 0.0, 115: 0.0, 177: 0.0, 178: 0.0, 195: 2.0}, 'u': {18: 0.51, 36: 0.51, 48: 0.51, 58: 0.51, 61: 0.51, 96: 0.51, 110: 0.51, 114: 0.51, 115: 0.51, 177: 0.51, 178: 0.51, 195: 0.51}, 'phi_II': 0.06666666666666667}</t>
  </si>
  <si>
    <t>params_ss</t>
  </si>
  <si>
    <t>{'Pi': {(0, 'day_normal'): 80.0, (0, 'day_peak'): 48.0, (0, 'night'): 120.0, (1, 'day_normal'): 80.0, (1, 'day_peak'): 48.0, (1, 'night'): 120.0, (2, 'day_normal'): 80.0, (2, 'day_peak'): 48.0, (2, 'night'): 120.0, (4, 'day_normal'): 80.0, (4, 'day_peak'): 48.0, (4, 'night'): 120.0, (5, 'day_normal'): 80.0, (5, 'day_peak'): 48.0, (5, 'night'): 120.0, (6, 'day_normal'): 80.0, (6, 'day_peak'): 48.0, (6, 'night'): 120.0, (8, 'day_normal'): 80.0, (8, 'day_peak'): 48.0, (8, 'night'): 120.0, (10, 'day_normal'): 80.0, (10, 'day_peak'): 48.0, (10, 'night'): 120.0, (12, 'day_normal'): 80.0, (12, 'day_peak'): 48.0, (12, 'night'): 120.0, (13, 'day_normal'): 80.0, (13, 'day_peak'): 48.0, (13, 'night'): 120.0, (71, 'day_normal'): 80.0, (71, 'day_peak'): 48.0, (71, 'night'): 120.0, (72, 'day_normal'): 80.0, (72, 'day_peak'): 48.0, (72, 'night'): 120.0, (73, 'day_normal'): 80.0, (73, 'day_peak'): 48.0, (73, 'night'): 120.0, (74, 'day_normal'): 80.0, (74, 'day_peak'): 48.0, (74, 'night'): 120.0, (92, 'day_normal'): 80.0, (92, 'day_peak'): 48.0, (92, 'night'): 120.0}, 'c_h': 500, 'c_eta': 5, 'phi_IK': 0.1}</t>
  </si>
  <si>
    <t>params_cd</t>
  </si>
  <si>
    <t>{'phi_IJ': 0.08333333333333333, 'B_cap': 50, 'calA': {(15, 'day_normal'): 65.0, (15, 'day_peak'): 18.0, (15, 'night'): 2.0, (16, 'day_normal'): 67.0, (16, 'day_peak'): 22.0, (16, 'night'): 3.0, (17, 'day_normal'): 60.0, (17, 'day_peak'): 23.0, (17, 'night'): 1.0, (19, 'day_normal'): 67.0, (19, 'day_peak'): 24.0, (19, 'night'): 2.0, (20, 'day_normal'): 72.0, (20, 'day_peak'): 24.0, (20, 'night'): 2.0, (21, 'day_normal'): 57.0, (21, 'day_peak'): 19.0, (21, 'night'): 5.0, (22, 'day_normal'): 60.0, (22, 'day_peak'): 20.0, (22, 'night'): 2.0, (23, 'day_normal'): 57.0, (23, 'day_peak'): 22.0, (23, 'night'): 1.0, (24, 'day_normal'): 17.0, (24, 'day_peak'): 6.0, (24, 'night'): 2.0, (25, 'day_normal'): 84.0, (25, 'day_peak'): 23.0, (25, 'night'): 9.0, (26, 'day_normal'): 77.0, (26, 'day_peak'): 24.0, (26, 'night'): 9.0, (27, 'day_normal'): 118.0, (27, 'day_peak'): 30.0, (27, 'night'): 2.0, (28, 'day_normal'): 116.0, (28, 'day_peak'): 43.0, (28, 'night'): 7.0, (29, 'day_normal'): 85.0, (29, 'day_peak'): 30.0, (29, 'night'): 4.0, (30, 'day_normal'): 82.0, (30, 'day_peak'): 41.0, (30, 'night'): 5.0, (31, 'day_normal'): 89.0, (31, 'day_peak'): 25.0, (31, 'night'): 8.0, (32, 'day_normal'): 59.0, (32, 'day_peak'): 30.0, (32, 'night'): 7.0, (33, 'day_normal'): 74.0, (33, 'day_peak'): 30.0, (33, 'night'): 4.0, (34, 'day_normal'): 68.0, (34, 'day_peak'): 33.0, (34, 'night'): 5.0, (35, 'day_normal'): 60.0, (35, 'day_peak'): 31.0, (35, 'night'): 3.0, (37, 'day_normal'): 69.0, (37, 'day_peak'): 21.0, (37, 'night'): 6.0, (38, 'day_normal'): 82.0, (38, 'day_peak'): 28.0, (38, 'night'): 5.0, (39, 'day_normal'): 84.0, (39, 'day_peak'): 22.0, (39, 'night'): 6.0, (40, 'day_normal'): 53.0, (40, 'day_peak'): 20.0, (40, 'night'): 7.0, (41, 'day_normal'): 103.0, (41, 'day_peak'): 30.0, (41, 'night'): 4.0, (42, 'day_normal'): 76.0, (42, 'day_peak'): 33.0, (42, 'night'): 5.0, (43, 'day_normal'): 128.0, (43, 'day_peak'): 40.0, (43, 'night'): 3.0, (44, 'day_normal'): 135.0, (44, 'day_peak'): 39.0, (44, 'night'): 4.0, (45, 'day_normal'): 130.0, (45, 'day_peak'): 38.0, (45, 'night'): 4.0, (46, 'day_normal'): 81.0, (46, 'day_peak'): 21.0, (46, 'night'): 6.0, (47, 'day_normal'): 89.0, (47, 'day_peak'): 31.0, (47, 'night'): 4.0, (49, 'day_normal'): 58.0, (49, 'day_peak'): 21.0, (49, 'night'): 4.0, (50, 'day_normal'): 57.0, (50, 'day_peak'): 20.0, (50, 'night'): 8.0, (51, 'day_normal'): 129.0, (51, 'day_peak'): 28.0, (51, 'night'): 3.0, (52, 'day_normal'): 64.0, (52, 'day_peak'): 27.0, (52, 'night'): 4.0, (53, 'day_normal'): 56.0, (53, 'day_peak'): 29.0, (53, 'night'): 4.0, (54, 'day_normal'): 81.0, (54, 'day_peak'): 33.0, (54, 'night'): 2.0, (55, 'day_normal'): 77.0, (55, 'day_peak'): 34.0, (55, 'night'): 3.0, (56, 'day_normal'): 63.0, (56, 'day_peak'): 20.0, (56, 'night'): 4.0, (57, 'day_normal'): 57.0, (57, 'day_peak'): 25.0, (57, 'night'): 3.0, (59, 'day_normal'): 18.0, (59, 'day_peak'): 5.0, (59, 'night'): 6.0, (60, 'day_normal'): 17.0, (60, 'day_peak'): 5.0, (60, 'night'): 5.0, (62, 'day_normal'): 72.0, (62, 'day_peak'): 34.0, (62, 'night'): 5.0, (63, 'day_normal'): 69.0, (63, 'day_peak'): 26.0, (63, 'night'): 5.0, (64, 'day_normal'): 136.0, (64, 'day_peak'): 38.0, (64, 'night'): 2.0, (65, 'day_normal'): 110.0, (65, 'day_peak'): 39.0, (65, 'night'): 4.0, (66, 'day_normal'): 94.0, (66, 'day_peak'): 32.0, (66, 'night'): 6.0, (67, 'day_normal'): 90.0, (67, 'day_peak'): 34.0, (67, 'night'): 7.0, (68, 'day_normal'): 71.0, (68, 'day_peak'): 35.0, (68, 'night'): 6.0, (69, 'day_normal'): 88.0, (69, 'day_peak'): 24.0, (69, 'night'): 6.0, (70, 'day_normal'): 68.0, (70, 'day_peak'): 41.0, (70, 'night'): 7.0, (75, 'day_normal'): 90.0, (75, 'day_peak'): 28.0, (75, 'night'): 7.0, (76, 'day_normal'): 125.0, (76, 'day_peak'): 49.0, (76, 'night'): 2.0, (77, 'day_normal'): 11.0, (77, 'day_peak'): 6.0, (77, 'night'): 3.0, (78, 'day_normal'): 99.0, (78, 'day_peak'): 35.0, (78, 'night'): 5.0, (79, 'day_normal'): 78.0, (79, 'day_peak'): 26.0, (79, 'night'): 5.0, (80, 'day_normal'): 81.0, (80, 'day_peak'): 30.0, (80, 'night'): 5.0, (81, 'day_normal'): 95.0, (81, 'day_peak'): 33.0, (81, 'night'): 6.0, (82, 'day_normal'): 87.0, (82, 'day_peak'): 29.0, (82, 'night'): 4.0, (83, 'day_normal'): 99.0, (83, 'day_peak'): 31.0, (83, 'night'): 6.0, (84, 'day_normal'): 78.0, (84, 'day_peak'): 28.0, (84, 'night'): 6.0, (85, 'day_normal'): 72.0, (85, 'day_peak'): 17.0, (85, 'night'): 7.0, (86, 'day_normal'): 22.0, (86, 'day_peak'): 8.0, (86, 'night'): 2.0, (87, 'day_normal'): 69.0, (87, 'day_peak'): 15.0, (87, 'night'): 5.0, (88, 'day_normal'): 50.0, (88, 'day_peak'): 17.0, (88, 'night'): 6.0, (89, 'day_normal'): 61.0, (89, 'day_peak'): 21.0, (89, 'night'): 3.0, (91, 'day_normal'): 80.0, (91, 'day_peak'): 21.0, (91, 'night'): 8.0, (93, 'day_normal'): 72.0, (93, 'day_peak'): 41.0, (93, 'night'): 3.0, (94, 'day_normal'): 74.0, (94, 'day_peak'): 28.0, (94, 'night'): 3.0, (95, 'day_normal'): 84.0, (95, 'day_peak'): 31.0, (95, 'night'): 3.0, (97, 'day_normal'): 75.0, (97, 'day_peak'): 22.0, (97, 'night'): 3.0, (98, 'day_normal'): 58.0, (98, 'day_peak'): 18.0, (98, 'night'): 3.0, (99, 'day_normal'): 47.0, (99, 'day_peak'): 28.0, (99, 'night'): 3.0, (100, 'day_normal'): 54.0, (100, 'day_peak'): 21.0, (100, 'night'): 4.0, (102, 'day_normal'): 85.0, (102, 'day_peak'): 32.0, (102, 'night'): 5.0, (103, 'day_normal'): 79.0, (103, 'day_peak'): 24.0, (103, 'night'): 8.0, (104, 'day_normal'): 69.0, (104, 'day_peak'): 33.0, (104, 'night'): 9.0, (105, 'day_normal'): 126.0, (105, 'day_peak'): 40.0, (105, 'night'): 2.0, (106, 'day_normal'): 78.0, (106, 'day_peak'): 24.0, (106, 'night'): 7.0, (107, 'day_normal'): 84.0, (107, 'day_peak'): 21.0, (107, 'night'): 4.0, (108, 'day_normal'): 88.0, (108, 'day_peak'): 33.0, (108, 'night'): 5.0, (109, 'day_normal'): 94.0, (109, 'day_peak'): 37.0, (109, 'night'): 3.0, (111, 'day_normal'): 88.0, (111, 'day_peak'): 38.0, (111, 'night'): 4.0, (112, 'day_normal'): 135.0, (112, 'day_peak'): 40.0, (112, 'night'): 2.0, (113, 'day_normal'): 66.0, (113, 'day_peak'): 17.0, (113, 'night'): 8.0, (116, 'day_normal'): 86.0, (116, 'day_peak'): 24.0, (116, 'night'): 10.0, (117, 'day_normal'): 71.0, (117, 'day_peak'): 24.0, (117, 'night'): 3.0, (118, 'day_normal'): 83.0, (118, 'day_peak'): 33.0, (118, 'night'): 4.0, (119, 'day_normal'): 53.0, (119, 'day_peak'): 21.0, (119, 'night'): 5.0, (120, 'day_normal'): 59.0, (120, 'day_peak'): 21.0, (120, 'night'): 5.0, (121, 'day_normal'): 84.0, (121, 'day_peak'): 30.0, (121, 'night'): 8.0, (122, 'day_normal'): 76.0, (122, 'day_peak'): 34.0, (122, 'night'): 9.0, (123, 'day_normal'): 75.0, (123, 'day_peak'): 21.0, (123, 'night'): 7.0, (124, 'day_normal'): 95.0, (124, 'day_peak'): 28.0, (124, 'night'): 6.0, (125, 'day_normal'): 74.0, (125, 'day_peak'): 24.0, (125, 'night'): 3.0, (126, 'day_normal'): 80.0, (126, 'day_peak'): 37.0, (126, 'night'): 4.0, (127, 'day_normal'): 91.0, (127, 'day_peak'): 27.0, (127, 'night'): 3.0, (128, 'day_normal'): 85.0, (128, 'day_peak'): 23.0, (128, 'night'): 3.0, (129, 'day_normal'): 81.0, (129, 'day_peak'): 29.0, (129, 'night'): 5.0, (130, 'day_normal'): 85.0, (130, 'day_peak'): 37.0, (130, 'night'): 4.0, (131, 'day_normal'): 95.0, (131, 'day_peak'): 22.0, (131, 'night'): 3.0, (132, 'day_normal'): 84.0, (132, 'day_peak'): 31.0, (132, 'night'): 5.0, (133, 'day_normal'): 78.0, (133, 'day_peak'): 38.0, (133, 'night'): 3.0, (134, 'day_normal'): 73.0, (134, 'day_peak'): 32.0, (134, 'night'): 4.0, (135, 'day_normal'): 84.0, (135, 'day_peak'): 31.0, (135, 'night'): 7.0, (136, 'day_normal'): 76.0, (136, 'day_peak'): 41.0, (136, 'night'): 8.0, (137, 'day_normal'): 101.0, (137, 'day_peak'): 20.0, (137, 'night'): 5.0, (138, 'day_normal'): 83.0, (138, 'day_peak'): 20.0, (138, 'night'): 1.0, (139, 'day_normal'): 72.0, (139, 'day_peak'): 36.0, (139, 'night'): 4.0, (140, 'day_normal'): 97.0, (140, 'day_peak'): 30.0, (140, 'night'): 4.0, (141, 'day_normal'): 68.0, (141, 'day_peak'): 30.0, (141, 'night'): 2.0, (142, 'day_normal'): 55.0, (142, 'day_peak'): 21.0, (142, 'night'): 1.0, (144, 'day_normal'): 66.0, (144, 'day_peak'): 27.0, (144, 'night'): 3.0, (145, 'day_normal'): 65.0, (145, 'day_peak'): 22.0, (145, 'night'): 2.0, (146, 'day_normal'): 63.0, (146, 'day_peak'): 26.0, (146, 'night'): 5.0, (147, 'day_normal'): 57.0, (147, 'day_peak'): 17.0, (147, 'night'): 7.0, (148, 'day_normal'): 70.0, (148, 'day_peak'): 24.0, (148, 'night'): 3.0, (149, 'day_normal'): 86.0, (149, 'day_peak'): 39.0, (149, 'night'): 7.0, (150, 'day_normal'): 65.0, (150, 'day_peak'): 22.0, (150, 'night'): 4.0, (151, 'day_normal'): 52.0, (151, 'day_peak'): 25.0, (151, 'night'): 1.0, (152, 'day_normal'): 63.0, (152, 'day_peak'): 16.0, (152, 'night'): 11.0, (153, 'day_normal'): 54.0, (153, 'day_peak'): 24.0, (153, 'night'): 5.0, (154, 'day_normal'): 51.0, (154, 'day_peak'): 30.0, (154, 'night'): 5.0, (155, 'day_normal'): 74.0, (155, 'day_peak'): 32.0, (155, 'night'): 2.0, (156, 'day_normal'): 59.0, (156, 'day_peak'): 13.0, (156, 'night'): 6.0, (157, 'day_normal'): 59.0, (157, 'day_peak'): 26.0, (157, 'night'): 2.0, (158, 'day_normal'): 61.0, (158, 'day_peak'): 22.0, (158, 'night'): 6.0, (159, 'day_normal'): 84.0, (159, 'day_peak'): 25.0, (159, 'night'): 5.0, (160, 'day_normal'): 69.0, (160, 'day_peak'): 22.0, (160, 'night'): 5.0, (161, 'day_normal'): 15.0, (161, 'day_peak'): 6.0, (161, 'night'): 1.0, (162, 'day_normal'): 71.0, (162, 'day_peak'): 26.0, (162, 'night'): 3.0, (163, 'day_normal'): 78.0, (163, 'day_peak'): 31.0, (163, 'night'): 7.0, (164, 'day_normal'): 87.0, (164, 'day_peak'): 22.0, (164, 'night'): 4.0, (165, 'day_normal'): 86.0, (165, 'day_peak'): 21.0, (165, 'night'): 2.0, (166, 'day_normal'): 61.0, (166, 'day_peak'): 13.0, (166, 'night'): 2.0, (167, 'day_normal'): 45.0, (167, 'day_peak'): 32.0, (167, 'night'): 1.0, (168, 'day_normal'): 57.0, (168, 'day_peak'): 20.0, (168, 'night'): 3.0, (169, 'day_normal'): 63.0, (169, 'day_peak'): 27.0, (169, 'night'): 1.0, (172, 'day_normal'): 71.0, (172, 'day_peak'): 21.0, (172, 'night'): 5.0, (173, 'day_normal'): 123.0, (173, 'day_peak'): 37.0, (173, 'night'): 2.0, (174, 'day_normal'): 78.0, (174, 'day_peak'): 26.0, (174, 'night'): 7.0, (175, 'day_normal'): 93.0, (175, 'day_peak'): 30.0, (175, 'night'): 8.0, (176, 'day_normal'): 79.0, (176, 'day_peak'): 31.0, (176, 'night'): 3.0, (180, 'day_normal'): 81.0, (180, 'day_peak'): 37.0, (180, 'night'): 2.0, (181, 'day_normal'): 21.0, (181, 'day_peak'): 8.0, (181, 'night'): 3.0, (182, 'day_normal'): 21.0, (182, 'day_peak'): 6.0, (182, 'night'): 2.0, (183, 'day_normal'): 81.0, (183, 'day_peak'): 29.0, (183, 'night'): 5.0, (184, 'day_normal'): 24.0, (184, 'day_peak'): 4.0, (184, 'night'): 2.0, (185, 'day_normal'): 85.0, (185, 'day_peak'): 38.0, (185, 'night'): 3.0, (186, 'day_normal'): 86.0, (186, 'day_peak'): 37.0, (186, 'night'): 6.0, (187, 'day_normal'): 66.0, (187, 'day_peak'): 23.0, (187, 'night'): 9.0, (188, 'day_normal'): 92.0, (188, 'day_peak'): 32.0, (188, 'night'): 3.0, (189, 'day_normal'): 125.0, (189, 'day_peak'): 43.0, (189, 'night'): 0.0, (190, 'day_normal'): 77.0, (190, 'day_peak'): 26.0, (190, 'night'): 6.0, (191, 'day_normal'): 45.0, (191, 'day_peak'): 18.0, (191, 'night'): 4.0, (192, 'day_normal'): 68.0, (192, 'day_peak'): 29.0, (192, 'night'): 4.0, (193, 'day_normal'): 80.0, (193, 'day_peak'): 38.0, (193, 'night'): 5.0, (194, 'day_normal'): 87.0, (194, 'day_peak'): 38.0, (194, 'night'): 5.0}, 'delta': {(15, 'day_normal'): 0.9479051679100252, (15, 'day_peak'): 0.7527967802931057, (15, 'night'): 0.8856952451683651, (16, 'day_normal'): 0.716902707246426, (16, 'day_peak'): 0.9595792325007049, (16, 'night'): 0.9721286574940573, (17, 'day_normal'): 0.9365280716699315, (17, 'day_peak'): 0.8201802549281914, (17, 'night'): 0.7863728587914676, (19, 'day_normal'): 0.8786474127713335, (19, 'day_peak'): 0.6582587224150502, (19, 'night'): 0.846148860632566, (20, 'day_normal'): 0.676995510386154, (20, 'day_peak'): 0.8137994921985865, (20, 'night'): 0.8091817373471647, (21, 'day_normal'): 0.8992251866186218, (21, 'day_peak'): 0.9051772099564841, (21, 'night'): 0.7976888636270635, (22, 'day_normal'): 0.8923158867324144, (22, 'day_peak'): 0.8411212706686145, (22, 'night'): 0.9031356603769181, (23, 'day_normal'): 0.7828335968428696, (23, 'day_peak'): 0.8510036272684462, (23, 'night'): 0.806890166560609, (24, 'day_normal'): 0.983989962835694, (24, 'day_peak'): 0.9093400467373162, (24, 'night'): 0.9183520026348241, (25, 'day_normal'): 0.8836590859313096, (25, 'day_peak'): 0.9110539925462431, (25, 'night'): 0.8704680081404297, (26, 'day_normal'): 0.7723151828475434, (26, 'day_peak'): 0.9593721996710575, (26, 'night'): 0.9105276064773508, (27, 'day_normal'): 0.9794428600478577, (27, 'day_peak'): 0.9848822083696546, (27, 'night'): 0.9766570819991032, (28, 'day_normal'): 0.9271441739581125, (28, 'day_peak'): 0.8033988299851024, (28, 'night'): 0.8074866423584821, (29, 'day_normal'): 0.8917186351672378, (29, 'day_peak'): 0.9052148369410783, (29, 'night'): 0.7804181989837944, (30, 'day_normal'): 0.8006418688723137, (30, 'day_peak'): 0.7957155238797557, (30, 'night'): 0.8905154593961093, (31, 'day_normal'): 0.8401301577695155, (31, 'day_peak'): 0.7596600939201398, (31, 'night'): 0.9214665417875593, (32, 'day_normal'): 0.8522107802227712, (32, 'day_peak'): 0.9030377583153475, (32, 'night'): 0.8525043889309012, (33, 'day_normal'): 0.7213988831796803, (33, 'day_peak'): 0.897197576888014, (33, 'night'): 0.8742290048202824, (34, 'day_normal'): 0.7981702712579398, (34, 'day_peak'): 0.8392421344086444, (34, 'night'): 0.9175436209576086, (35, 'day_normal'): 0.8573389619806074, (35, 'day_peak'): 0.8404547133026163, (35, 'night'): 0.8390538370440778, (37, 'day_normal'): 0.7800829424552, (37, 'day_peak'): 0.8747734386178702, (37, 'night'): 0.88845876612158, (38, 'day_normal'): 0.7904748649227569, (38, 'day_peak'): 0.7957295083113006, (38, 'night'): 0.7903941569794335, (39, 'day_normal'): 0.9109230290195498, (39, 'day_peak'): 0.8943829275943996, (39, 'night'): 0.8024423245830262, (40, 'day_normal'): 0.674891207218411, (40, 'day_peak'): 0.8603261572552531, (40, 'night'): 0.9293580275196518, (41, 'day_normal'): 0.7410651901004663, (41, 'day_peak'): 0.6886320146413837, (41, 'night'): 0.7390783173571475, (42, 'day_normal'): 0.7567093564206493, (42, 'day_peak'): 0.8408528190069968, (42, 'night'): 0.8868644702131716, (43, 'day_normal'): 0.8599304260342208, (43, 'day_peak'): 0.898818692210887, (43, 'night'): 0.8749760902129745, (44, 'day_normal'): 0.8822665902494516, (44, 'day_peak'): 0.7385957493373635, (44, 'night'): 0.9043196440313701, (45, 'day_normal'): 0.97192627408041, (45, 'day_peak'): 0.9122080463613956, (45, 'night'): 0.9554625652536859, (46, 'day_normal'): 0.9083811372775868, (46, 'day_peak'): 0.7068554815201609, (46, 'night'): 0.9572316746487637, (47, 'day_normal'): 0.8070535872431859, (47, 'day_peak'): 0.7689522836416732, (47, 'night'): 0.833234218831102, (49, 'day_normal'): 0.7635266311342457, (49, 'day_peak'): 0.9487865369480365, (49, 'night'): 0.8593303749550796, (50, 'day_normal'): 0.7820770643327986, (50, 'day_peak'): 0.9203037281392508, (50, 'night'): 0.9285031298790416, (51, 'day_normal'): 0.9667462468016881, (51, 'day_peak'): 0.9417666984516927, (51, 'night'): 0.9412415101306153, (52, 'day_normal'): 0.8810370559810263, (52, 'day_peak'): 0.9356315221047817, (52, 'night'): 0.8722959061572537, (53, 'day_normal'): 0.8139196052689518, (53, 'day_peak'): 0.8161619897754475, (53, 'night'): 0.8023956500331942, (54, 'day_normal'): 0.8883113143828487, (54, 'day_peak'): 0.7477692801515711, (54, 'night'): 0.9327632332202686, (55, 'day_normal'): 0.8724574386205086, (55, 'day_peak'): 0.8729647210743928, (55, 'night'): 0.7928433926189793, (56, 'day_normal'): 0.8695765721398595, (56, 'day_peak'): 0.7452957386700227, (56, 'night'): 0.8455374392728526, (57, 'day_normal'): 0.7976678114860605, (57, 'day_peak'): 0.8231053664282458, (57, 'night'): 0.867045413689435, (59, 'day_normal'): 0.9650759628638654, (59, 'day_peak'): 0.8566654986184391, (59, 'night'): 0.8307739033593494, (60, 'day_normal'): 0.9309111974341621, (60, 'day_peak'): 0.9635573700257702, (60, 'night'): 0.7678474025597266, (62, 'day_normal'): 0.8439623537986014, (62, 'day_peak'): 0.8204956879880533, (62, 'night'): 0.7978840898596967, (63, 'day_normal'): 0.8366806800578762, (63, 'day_peak'): 0.8758503004810154, (63, 'night'): 0.8373630545795009, (64, 'day_normal'): 0.8975026507588916, (64, 'day_peak'): 0.9386814407357429, (64, 'night'): 0.8977338539719711, (65, 'day_normal'): 0.9375315041982324, (65, 'day_peak'): 0.9396271703745163, (65, 'night'): 0.9439184099269204, (66, 'day_normal'): 0.8405707909530699, (66, 'day_peak'): 0.7216418493160357, (66, 'night'): 0.8619909850038554, (67, 'day_normal'): 0.813643279038029, (67, 'day_peak'): 0.867451109428833, (67, 'night'): 0.9084911785797183, (68, 'day_normal'): 0.9437836350698227, (68, 'day_peak'): 0.8265003131288926, (68, 'night'): 0.9799574715437808, (69, 'day_normal'): 0.881169279666426, (69, 'day_peak'): 0.8130204838759398, (69, 'night'): 0.8356110730145839, (70, 'day_normal'): 0.8246799956056579, (70, 'day_peak'): 0.7789122129577059, (70, 'night'): 0.8391518328868153, (75, 'day_normal'): 0.8102819948290979, (75, 'day_peak'): 0.9190563701088962, (75, 'night'): 0.8870436178683752, (76, 'day_normal'): 0.9629210036616982, (76, 'day_peak'): 0.9845542653935196, (76, 'night'): 0.7800750252198118, (77, 'day_normal'): 0.8726997467594358, (77, 'day_peak'): 0.8231654465618973, (77, 'night'): 0.8450992067735706, (78, 'day_normal'): 0.7650731443641797, (78, 'day_peak'): 0.8808595472887151, (78, 'night'): 0.8960415517020486, (79, 'day_normal'): 0.9217607068259428, (79, 'day_peak'): 0.8104637195288246, (79, 'night'): 0.7215853769672176, (80, 'day_normal'): 0.9346302688938769, (80, 'day_peak'): 0.7883856311250736, (80, 'night'): 0.7708404728920506, (81, 'day_normal'): 0.8768291531429462, (81, 'day_peak'): 0.7667689018288085, (81, 'night'): 0.8833773597530625, (82, 'day_normal'): 0.9193629558992756, (82, 'day_peak'): 0.9341205922326281, (82, 'night'): 0.8783045751868529, (83, 'day_normal'): 0.9560831532511694, (83, 'day_peak'): 0.8684357320315227, (83, 'night'): 0.713179974640138, (84, 'day_normal'): 0.805892658097248, (84, 'day_peak'): 0.8259116946671584, (84, 'night'): 0.9063903881270067, (85, 'day_normal'): 0.8820175554391124, (85, 'day_peak'): 0.8663885872775963, (85, 'night'): 0.7110130483225079, (86, 'day_normal'): 0.8495754598542992, (86, 'day_peak'): 0.8998866285074891, (86, 'night'): 0.8578586179602745, (87, 'day_normal'): 0.834697896048741, (87, 'day_peak'): 0.8731840575972205, (87, 'night'): 0.7382587584752798, (88, 'day_normal'): 0.8554673319322271, (88, 'day_peak'): 0.6960823643966799, (88, 'night'): 0.7279154498665001, (89, 'day_normal'): 0.7549414941579362, (89, 'day_peak'): 0.8341243197614164, (89, 'night'): 0.8797345949646034, (91, 'day_normal'): 0.870305890307667, (91, 'day_peak'): 0.8807052725562033, (91, 'night'): 0.8555470603643173, (93, 'day_normal'): 0.7211134333724675, (93, 'day_peak'): 0.6861309232214255, (93, 'night'): 0.9350152023927818, (94, 'day_normal'): 0.8845218361102318, (94, 'day_peak'): 0.8373353427886451, (94, 'night'): 0.7982957713827443, (95, 'day_normal'): 0.7859488963185944, (95, 'day_peak'): 0.8329985434803461, (95, 'night'): 0.9564727141041729, (97, 'day_normal'): 0.8929312669632102, (97, 'day_peak'): 0.8090960759083647, (97, 'night'): 0.8996969946403864, (98, 'day_normal'): 0.8782739088454007, (98, 'day_peak'): 0.8561772848399173, (98, 'night'): 0.8951753982819928, (99, 'day_normal'): 0.737593209779147, (99, 'day_peak'): 0.7920583267171776, (99, 'night'): 0.9349976844556254, (100, 'day_normal'): 0.6752649870418355, (100, 'day_peak'): 0.8680624846453502, (100, 'night'): 0.8703036760658521, (102, 'day_normal'): 0.9404520020511201, (102, 'day_peak'): 0.9454696783832514, (102, 'night'): 0.7403910063525738, (103, 'day_normal'): 0.6630151033067204, (103, 'day_peak'): 0.9034611812977777, (103, 'night'): 0.9521693943580452, (104, 'day_normal'): 0.8477322445657498, (104, 'day_peak'): 0.8355356163131423, (104, 'night'): 0.8638308455281747, (105, 'day_normal'): 0.9424627570787674, (105, 'day_peak'): 0.9467244816477898, (105, 'night'): 0.8390836421447376, (106, 'day_normal'): 0.8242078253860392, (106, 'day_peak'): 0.8247259251730421, (106, 'night'): 0.8526593041887918, (107, 'day_normal'): 0.7883948990055412, (107, 'day_peak'): 0.8829167078470808, (107, 'night'): 0.9098130859316984, (108, 'day_normal'): 0.869305662886816, (108, 'day_peak'): 0.937581807742616, (108, 'night'): 0.9185168454502334, (109, 'day_normal'): 0.880132451117733, (109, 'day_peak'): 0.9354407860907473, (109, 'night'): 0.8534278446018726, (111, 'day_normal'): 0.8357764455593395, (111, 'day_peak'): 0.929900433210188, (111, 'night'): 0.7701300038149441, (112, 'day_normal'): 0.9252800162214315, (112, 'day_peak'): 0.9638950291813172, (112, 'night'): 0.9478393716565136, (113, 'day_normal'): 0.8812297268616867, (113, 'day_peak'): 0.7749607054535682, (113, 'night'): 0.8818617877811339, (116, 'day_normal'): 0.6696811408485266, (116, 'day_peak'): 0.9135529010462982, (116, 'night'): 0.7752557639896818, (117, 'day_normal'): 0.933422070354871, (117, 'day_peak'): 0.714839387358319, (117, 'night'): 0.8811534368718692, (118, 'day_normal'): 0.7997439025301359, (118, 'day_peak'): 0.7970010538150549, (118, 'night'): 0.8252562412910247, (119, 'day_normal'): 0.7127467299259314, (119, 'day_peak'): 0.773987446086487, (119, 'night'): 0.7497441847495012, (120, 'day_normal'): 0.7740934097020576, (120, 'day_peak'): 0.8565738196040839, (120, 'night'): 0.8437706433074244, (121, 'day_normal'): 0.9036198310116876, (121, 'day_peak'): 0.9108639567401121, (121, 'night'): 0.851040616384232, (122, 'day_normal'): 0.9127572193148523, (122, 'day_peak'): 0.9042084640679141, (122, 'night'): 0.8928981835803178, (123, 'day_normal'): 0.8719489251018249, (123, 'day_peak'): 0.9111951662220176, (123, 'night'): 0.8912144672172577, (124, 'day_normal'): 0.8170183802205352, (124, 'day_peak'): 0.8760667098691868, (124, 'night'): 0.8502369954467967, (125, 'day_normal'): 0.8319064038554834, (125, 'day_peak'): 0.9204800667257931, (125, 'night'): 0.8481771871041675, (126, 'day_normal'): 0.8615503847691828, (126, 'day_peak'): 0.6846968016522258, (126, 'night'): 0.8372077098123667, (127, 'day_normal'): 0.8252779681656309, (127, 'day_peak'): 0.8355927431529897, (127, 'night'): 0.8412544784321728, (128, 'day_normal'): 0.7897885596178804, (128, 'day_peak'): 0.8488174666153397, (128, 'night'): 0.9479949160959983, (129, 'day_normal'): 0.8920461409488777, (129, 'day_peak'): 0.8412440018054901, (129, 'night'): 0.9003365378642758, (130, 'day_normal'): 0.8528307548100806, (130, 'day_peak'): 0.8047373795312297, (130, 'night'): 0.9374152089256986, (131, 'day_normal'): 0.8872873504195182, (131, 'day_peak'): 0.8800492292746015, (131, 'night'): 0.9323038825739094, (132, 'day_normal'): 0.8513788556974702, (132, 'day_peak'): 0.8810185680893847, (132, 'night'): 0.8983618737892968, (133, 'day_normal'): 0.8381670433829858, (133, 'day_peak'): 0.7466221493411667, (133, 'night'): 0.9209751035064955, (134, 'day_normal'): 0.9191547502192889, (134, 'day_peak'): 0.8006076967842198, (134, 'night'): 0.8945660816897766, (135, 'day_normal'): 0.8891125095519781, (135, 'day_peak'): 0.7554630789626463, (135, 'night'): 0.7876457825245639, (136, 'day_normal'): 0.7783633424104175, (136, 'day_peak'): 0.6819938932969724, (136, 'night'): 0.8187263980943565, (137, 'day_normal'): 0.8813223537971463, (137, 'day_peak'): 0.9143097832059683, (137, 'night'): 0.9014116013108385, (138, 'day_normal'): 0.889741423563221, (138, 'day_peak'): 0.8317419561586351, (138, 'night'): 0.8915386628827203, (139, 'day_normal'): 0.9347840951263681, (139, 'day_peak'): 0.7464904492495291, (139, 'night'): 0.6730310660632665, (140, 'day_normal'): 0.8051297534557197, (140, 'day_peak'): 0.9017952683620516, (140, 'night'): 0.8646026036146488, (141, 'day_normal'): 0.7027326247928785, (141, 'day_peak'): 0.9543705142023347, (141, 'night'): 0.9170043007936997, (142, 'day_normal'): 0.8969678115972779, (142, 'day_peak'): 0.8860913034528831, (142, 'night'): 0.8873961047552512, (144, 'day_normal'): 0.825637234610607, (144, 'day_peak'): 0.8915566561270329, (144, 'night'): 0.5682234450899504, (145, 'day_normal'): 0.7570668797260335, (145, 'day_peak'): 0.8514394782084398, (145, 'night'): 0.7558485513469845, (146, 'day_normal'): 0.8958771835403235, (146, 'day_peak'): 0.8352014449074185, (146, 'night'): 0.6939329913875232, (147, 'day_normal'): 0.8138461182208205, (147, 'day_peak'): 0.9203859187767213, (147, 'night'): 0.8344557368274925, (148, 'day_normal'): 0.8717408864170494, (148, 'day_peak'): 0.9091950099488381, (148, 'night'): 0.8832663416161669, (149, 'day_normal'): 0.9160620954343167, (149, 'day_peak'): 0.8693504828656912, (149, 'night'): 0.9508208737349921, (150, 'day_normal'): 0.8382302497846255, (150, 'day_peak'): 0.8529741932076611, (150, 'night'): 0.8839661794712379, (151, 'day_normal'): 0.8970038654245303, (151, 'day_peak'): 0.7928832930532694, (151, 'night'): 0.8865593541729447, (152, 'day_normal'): 0.8917607754932141, (152, 'day_peak'): 0.7493183930858356, (152, 'night'): 0.9415840104862215, (153, 'day_normal'): 0.6332511756212749, (153, 'day_peak'): 0.7663156417748368, (153, 'night'): 0.8591065450964669, (154, 'day_normal'): 0.7824728031862633, (154, 'day_peak'): 0.8476406791225591, (154, 'night'): 0.9309616110855203, (155, 'day_normal'): 0.8682181924150795, (155, 'day_peak'): 0.7054171944111378, (155, 'night'): 0.789129781682082, (156, 'day_normal'): 0.8529171220385519, (156, 'day_peak'): 0.742347999011469, (156, 'night'): 0.8867808605223344, (157, 'day_normal'): 0.8623482622446715, (157, 'day_peak'): 0.7883172175135603, (157, 'night'): 0.7888084518924535, (158, 'day_normal'): 0.9269503436184083, (158, 'day_peak'): 0.7623762493900268, (158, 'night'): 0.9401622452070649, (159, 'day_normal'): 0.8692686283176191, (159, 'day_peak'): 0.8891729626547267, (159, 'night'): 0.848353136064991, (160, 'day_normal'): 0.8584421220015354, (160, 'day_peak'): 0.8537316483218842, (160, 'night'): 0.7086217774265081, (161, 'day_normal'): 0.9372390891343915, (161, 'day_peak'): 0.8761804561532855, (161, 'night'): 0.7797816294632427, (162, 'day_normal'): 0.9597857772446315, (162, 'day_peak'): 0.8593826444625023, (162, 'night'): 0.8343265220399316, (163, 'day_normal'): 0.8648058785521405, (163, 'day_peak'): 0.9657163794827051, (163, 'night'): 0.8616240843970802, (164, 'day_normal'): 0.8975255927361767, (164, 'day_peak'): 0.8429728701791374, (164, 'night'): 0.7703560159077103, (165, 'day_normal'): 0.9651876678202439, (165, 'day_peak'): 0.9616416622765775, (165, 'night'): 0.9543722791802297, (166, 'day_normal'): 0.842682628721301, (166, 'day_peak'): 0.8049719360864755, (166, 'night'): 0.8234580529416791, (167, 'day_normal'): 0.8330596215281529, (167, 'day_peak'): 0.9027279689439905, (167, 'night'): 0.8175332811403614, (168, 'day_normal'): 0.781299930841562, (168, 'day_peak'): 0.832562193156612, (168, 'night'): 0.8491931528780161, (169, 'day_normal'): 0.8698360412953975, (169, 'day_peak'): 0.8032897459049454, (169, 'night'): 0.8194286185108737, (172, 'day_normal'): 0.8089894880058889, (172, 'day_peak'): 0.813289993858558, (172, 'night'): 0.9149552771311414, (173, 'day_normal'): 0.9581522801362297, (173, 'day_peak'): 0.9318282958036739, (173, 'night'): 0.9515496058218658, (174, 'day_normal'): 0.9336096514048208, (174, 'day_peak'): 0.6160729070352307, (174, 'night'): 0.8940951367995105, (175, 'day_normal'): 0.864039306453748, (175, 'day_peak'): 0.9322516807251355, (175, 'night'): 0.8142492309256559, (176, 'day_normal'): 0.8817774168283148, (176, 'day_peak'): 0.8764929262209553, (176, 'night'): 0.8595179713531214, (180, 'day_normal'): 0.8328298836572533, (180, 'day_peak'): 0.820709962456343, (180, 'night'): 0.8008794326920964, (181, 'day_normal'): 0.9019899258957831, (181, 'day_peak'): 0.9368094569111804, (181, 'night'): 0.8802166504330385, (182, 'day_normal'): 0.9454023660270009, (182, 'day_peak'): 0.8244321028569653, (182, 'night'): 0.8752285656474461, (183, 'day_normal'): 0.8583285688309238, (183, 'day_peak'): 0.9267917118558759, (183, 'night'): 0.8612371775942421, (184, 'day_normal'): 0.8161437902563112, (184, 'day_peak'): 0.855526315597457, (184, 'night'): 0.9817796830028641, (185, 'day_normal'): 0.8543854699348138, (185, 'day_peak'): 0.839476613334786, (185, 'night'): 0.8441141349064406, (186, 'day_normal'): 0.6816362751001411, (186, 'day_peak'): 0.9016457437414341, (186, 'night'): 0.8659215483604523, (187, 'day_normal'): 0.8623009842453278, (187, 'day_peak'): 0.887339865406788, (187, 'night'): 0.8361617004887161, (188, 'day_normal'): 0.7522923974085347, (188, 'day_peak'): 0.8270969322158458, (188, 'night'): 0.8213428568026107, (189, 'day_normal'): 0.976040863421738, (189, 'day_peak'): 0.9490588998902549, (189, 'night'): 0.9661774136682925, (190, 'day_normal'): 0.8828396174894197, (190, 'day_peak'): 0.8929179180059921, (190, 'night'): 0.8039582587989555, (191, 'day_normal'): 0.8655647871438243, (191, 'day_peak'): 0.7754197881981888, (191, 'night'): 0.9147985779122907, (192, 'day_normal'): 0.6856764231426614, (192, 'day_peak'): 0.8596195958875475, (192, 'night'): 0.8881111319031461, (193, 'day_normal'): 0.7924605558396286, (193, 'day_peak'): 0.8954623169494189, (193, 'night'): 0.8455541971655816, (194, 'day_normal'): 0.9112702069558326, (194, 'day_peak'): 0.7966903607278042, (194, 'night'): 0.8925494901452204}, 'calT': {(15, 'day_normal'): 0.6602978349934711, (15, 'day_peak'): 0.7599431274849555, (15, 'night'): 7.2874898749028265, (16, 'day_normal'): 0.7100161945014636, (16, 'day_peak'): 0.7367424588128267, (16, 'night'): 7.498994374055054, (17, 'day_normal'): 0.7907292809136623, (17, 'day_peak'): 1.1213266858322815, (17, 'night'): 7.489895711750284, (19, 'day_normal'): 0.6394822378642989, (19, 'day_peak'): 0.751356931094367, (19, 'night'): 6.611230156651477, (20, 'day_normal'): 1.1791140112682883, (20, 'day_peak'): 1.0725194491900782, (20, 'night'): 5.027224968448846, (21, 'day_normal'): 0.7267711096877757, (21, 'day_peak'): 0.9569032946842282, (21, 'night'): 7.384362477219637, (22, 'day_normal'): 0.7360911050232198, (22, 'day_peak'): 0.5822153272161308, (22, 'night'): 6.660357848370231, (23, 'day_normal'): 0.9542959482211126, (23, 'day_peak'): 1.3064655612317504, (23, 'night'): 9.512702407236405, (24, 'day_normal'): 0.2053849561246598, (24, 'day_peak'): 0.3321888635722725, (24, 'night'): 6.5302163599172784, (25, 'day_normal'): 0.31473818792719116, (25, 'day_peak'): 0.4310907191656097, (25, 'night'): 6.024027666767184, (26, 'day_normal'): 0.270346091937884, (26, 'day_peak'): 0.40377364899484475, (26, 'night'): 6.140281462356743, (27, 'day_normal'): 0.41844275682488785, (27, 'day_peak'): 0.6211938697682708, (27, 'night'): 5.801421278819591, (28, 'day_normal'): 0.46312286016270765, (28, 'day_peak'): 0.5148424923527789, (28, 'night'): 5.465342477074475, (29, 'day_normal'): 0.4162128302452006, (29, 'day_peak'): 0.3566651282504357, (29, 'night'): 7.088486318253275, (30, 'day_normal'): 0.4002801603156672, (30, 'day_peak'): 0.27220303351827535, (30, 'night'): 6.099512617672449, (31, 'day_normal'): 0.5762383615485787, (31, 'day_peak'): 0.32774572401891544, (31, 'night'): 7.373642788159233, (32, 'day_normal'): 0.317360078617815, (32, 'day_peak'): 0.42344111752003666, (32, 'night'): 7.180711497601635, (33, 'day_normal'): 0.44912587060253856, (33, 'day_peak'): 0.3280844536957589, (33, 'night'): 7.508240790107749, (34, 'day_normal'): 0.5686949101667433, (34, 'day_peak'): 0.4626553576750328, (34, 'night'): 8.499405998299201, (35, 'day_normal'): 0.5123670342922648, (35, 'day_peak'): 0.3970672002150169, (35, 'night'): 6.204021030961676, (37, 'day_normal'): 0.7937816811181608, (37, 'day_peak'): 0.8960784666828977, (37, 'night'): 6.443492381811969, (38, 'day_normal'): 0.3612681855790949, (38, 'day_peak'): 0.3055785698237624, (38, 'night'): 6.6488007500718584, (39, 'day_normal'): 0.4347007678832182, (39, 'day_peak'): 0.3651231751137964, (39, 'night'): 6.791525037543308, (40, 'day_normal'): 0.6296693587274331, (40, 'day_peak'): 0.6367306742723753, (40, 'night'): 7.3947718273506835, (41, 'day_normal'): 0.4843443834925946, (41, 'day_peak'): 0.38016695800926004, (41, 'night'): 7.719735596233402, (42, 'day_normal'): 0.4710860691100305, (42, 'day_peak'): 0.4192078684557263, (42, 'night'): 7.759999025608995, (43, 'day_normal'): 0.560017364246698, (43, 'day_peak'): 0.5645742791889129, (43, 'night'): 5.632735088458508, (44, 'day_normal'): 0.6481189000861378, (44, 'day_peak'): 0.732418545963172, (44, 'night'): 5.555182674486833, (45, 'day_normal'): 0.49011794750101034, (45, 'day_peak'): 0.6375971954805101, (45, 'night'): 7.037917229002476, (46, 'day_normal'): 0.4753559096231634, (46, 'day_p</t>
  </si>
  <si>
    <t>Phi^{II} = 83.33 [m]</t>
  </si>
  <si>
    <t>Phi^{II} = 0 [m]</t>
  </si>
  <si>
    <t>Phi^{II} = 166.67 [m]</t>
  </si>
  <si>
    <t>Phi^{II} = 250 [m]</t>
  </si>
  <si>
    <t>Phi^{II} = 333.33 [m]</t>
  </si>
  <si>
    <t>Phi^{II} = 416.67 [m]</t>
  </si>
  <si>
    <t>Phi^{II} = 500 [m]</t>
  </si>
  <si>
    <t>Number of Samples</t>
  </si>
  <si>
    <t>Objective Value (Expected Profit)</t>
  </si>
  <si>
    <t>CSs&amp;CPs Cost</t>
  </si>
  <si>
    <t>Grid Expansion Cost</t>
  </si>
  <si>
    <t>Gross Income</t>
  </si>
  <si>
    <t>Num. new CSs</t>
  </si>
  <si>
    <t>Num. new CPs</t>
  </si>
  <si>
    <t>x[36]</t>
  </si>
  <si>
    <t>x[48]</t>
  </si>
  <si>
    <t>x[58]</t>
  </si>
  <si>
    <t>x[61]</t>
  </si>
  <si>
    <t>x[96]</t>
  </si>
  <si>
    <t>x[110]</t>
  </si>
  <si>
    <t>x[114]</t>
  </si>
  <si>
    <t>x[115]</t>
  </si>
  <si>
    <t>x[178]</t>
  </si>
  <si>
    <t>CS [36]</t>
  </si>
  <si>
    <t>CS [48]</t>
  </si>
  <si>
    <t>CS [58]</t>
  </si>
  <si>
    <t>CS [61]</t>
  </si>
  <si>
    <t>CS [96]</t>
  </si>
  <si>
    <t>CS [110]</t>
  </si>
  <si>
    <t>CS [114]</t>
  </si>
  <si>
    <t>CS [115]</t>
  </si>
  <si>
    <t>CS [178]</t>
  </si>
  <si>
    <t>h[0]</t>
  </si>
  <si>
    <t>h[1]</t>
  </si>
  <si>
    <t>h[8]</t>
  </si>
  <si>
    <t>h[10]</t>
  </si>
  <si>
    <t>h[74]</t>
  </si>
  <si>
    <t>h[2]</t>
  </si>
  <si>
    <t>h[71]</t>
  </si>
  <si>
    <t>h[92]</t>
  </si>
  <si>
    <t>h[6]</t>
  </si>
  <si>
    <t>h[72]</t>
  </si>
  <si>
    <t>h[4]</t>
  </si>
  <si>
    <t>h[13]</t>
  </si>
  <si>
    <t>h[73]</t>
  </si>
  <si>
    <t>Total Size of Power Expansion</t>
  </si>
  <si>
    <t>SS [0]</t>
  </si>
  <si>
    <t>SS [1]</t>
  </si>
  <si>
    <t>SS [8]</t>
  </si>
  <si>
    <t>SS [10]</t>
  </si>
  <si>
    <t>SS [74]</t>
  </si>
  <si>
    <t>SS [2]</t>
  </si>
  <si>
    <t>SS [71]</t>
  </si>
  <si>
    <t>SS [92]</t>
  </si>
  <si>
    <t>SS [6]</t>
  </si>
  <si>
    <t>SS [72]</t>
  </si>
  <si>
    <t>SS [4]</t>
  </si>
  <si>
    <t>SS [13]</t>
  </si>
  <si>
    <t>SS [73]</t>
  </si>
  <si>
    <t>lb</t>
  </si>
  <si>
    <t>ub</t>
  </si>
  <si>
    <t>num_cons</t>
  </si>
  <si>
    <t>num_vars</t>
  </si>
  <si>
    <t>Branch_and_Bound</t>
  </si>
  <si>
    <t>Time</t>
  </si>
  <si>
    <t>gap</t>
  </si>
  <si>
    <t>gap%</t>
  </si>
  <si>
    <t xml:space="preserve">
Number of bounded subproblems: 0
Number of created subproblems: 0
</t>
  </si>
  <si>
    <t xml:space="preserve">
Number of bounded subproblems: 55
Number of created subproblems: 55
</t>
  </si>
  <si>
    <t xml:space="preserve">
Number of bounded subproblems: 58
Number of created subproblems: 58
</t>
  </si>
  <si>
    <t xml:space="preserve">
Number of bounded subproblems: 36
Number of created subproblems: 36
</t>
  </si>
  <si>
    <t xml:space="preserve">
Number of bounded subproblems: 18
Number of created subproblems: 18
</t>
  </si>
  <si>
    <t xml:space="preserve">
Number of bounded subproblems: 256
Number of created subproblems: 256
</t>
  </si>
  <si>
    <t xml:space="preserve">
Number of bounded subproblems: 56
Number of created subproblems: 56
</t>
  </si>
  <si>
    <t xml:space="preserve">
Number of bounded subproblems: 71
Number of created subproblems: 71
</t>
  </si>
  <si>
    <t xml:space="preserve">
Number of bounded subproblems: 89
Number of created subproblems: 89
</t>
  </si>
  <si>
    <t xml:space="preserve">
Number of bounded subproblems: 266
Number of created subproblems: 266
</t>
  </si>
  <si>
    <t xml:space="preserve">
Number of bounded subproblems: 398
Number of created subproblems: 398
</t>
  </si>
  <si>
    <t xml:space="preserve">
Number of bounded subproblems: 503
Number of created subproblems: 503
</t>
  </si>
  <si>
    <t xml:space="preserve">
Number of bounded subproblems: 1170
Number of created subproblems: 1170
</t>
  </si>
  <si>
    <t xml:space="preserve">
Number of bounded subproblems: 2674
Number of created subproblems: 2674
</t>
  </si>
  <si>
    <t xml:space="preserve">
Number of bounded subproblems: 1613
Number of created subproblems: 1613
</t>
  </si>
  <si>
    <t xml:space="preserve">
Number of bounded subproblems: 1271
Number of created subproblems: 1271
</t>
  </si>
  <si>
    <t xml:space="preserve">
Number of bounded subproblems: 186
Number of created subproblems: 186
</t>
  </si>
  <si>
    <t xml:space="preserve">
Number of bounded subproblems: 76
Number of created subproblems: 76
</t>
  </si>
  <si>
    <t xml:space="preserve">
Number of bounded subproblems: 250
Number of created subproblems: 250
</t>
  </si>
  <si>
    <t xml:space="preserve">
Number of bounded subproblems: 723
Number of created subproblems: 723
</t>
  </si>
  <si>
    <t xml:space="preserve">
Number of bounded subproblems: 128
Number of created subproblems: 128
</t>
  </si>
  <si>
    <t xml:space="preserve">
Number of bounded subproblems: 93
Number of created subproblems: 93
</t>
  </si>
  <si>
    <t xml:space="preserve">
Number of bounded subproblems: 627
Number of created subproblems: 627
</t>
  </si>
  <si>
    <t xml:space="preserve">
Number of bounded subproblems: 1131
Number of created subproblems: 1131
</t>
  </si>
  <si>
    <t xml:space="preserve">
Number of bounded subproblems: 138
Number of created subproblems: 138
</t>
  </si>
  <si>
    <t xml:space="preserve">
Number of bounded subproblems: 1418
Number of created subproblems: 1418
</t>
  </si>
  <si>
    <t xml:space="preserve">
Number of bounded subproblems: 229
Number of created subproblems: 229
</t>
  </si>
  <si>
    <t xml:space="preserve">
Number of bounded subproblems: 1059
Number of created subproblems: 1059
</t>
  </si>
  <si>
    <t xml:space="preserve">
Number of bounded subproblems: 179
Number of created subproblems: 179
</t>
  </si>
  <si>
    <t xml:space="preserve">
Number of bounded subproblems: 959
Number of created subproblems: 959
</t>
  </si>
  <si>
    <t xml:space="preserve">
Number of bounded subproblems: 195
Number of created subproblems: 195
</t>
  </si>
  <si>
    <t xml:space="preserve">
Number of bounded subproblems: 462
Number of created subproblems: 462
</t>
  </si>
  <si>
    <t xml:space="preserve">
Number of bounded subproblems: 298
Number of created subproblems: 298
</t>
  </si>
  <si>
    <t xml:space="preserve">
Number of bounded subproblems: 858
Number of created subproblems: 858
</t>
  </si>
  <si>
    <t xml:space="preserve">
Number of bounded subproblems: 689
Number of created subproblems: 689
</t>
  </si>
  <si>
    <t xml:space="preserve">
Number of bounded subproblems: 1012
Number of created subproblems: 1012
</t>
  </si>
  <si>
    <t xml:space="preserve">
Number of bounded subproblems: 2026
Number of created subproblems: 2026
</t>
  </si>
  <si>
    <t xml:space="preserve">
Number of bounded subproblems: 1385
Number of created subproblems: 1385
</t>
  </si>
  <si>
    <t xml:space="preserve">
Number of bounded subproblems: 931
Number of created subproblems: 931
</t>
  </si>
  <si>
    <t xml:space="preserve">
Number of bounded subproblems: 2954
Number of created subproblems: 2954
</t>
  </si>
  <si>
    <t xml:space="preserve">
Number of bounded subproblems: 1153
Number of created subproblems: 1153
</t>
  </si>
  <si>
    <t xml:space="preserve">
Number of bounded subproblems: 1799
Number of created subproblems: 1799
</t>
  </si>
  <si>
    <t xml:space="preserve">
Number of bounded subproblems: 1151
Number of created subproblems: 1151
</t>
  </si>
  <si>
    <t xml:space="preserve">
Number of bounded subproblems: 1593
Number of created subproblems: 1593
</t>
  </si>
  <si>
    <t xml:space="preserve">
Number of bounded subproblems: 5402
Number of created subproblems: 5402
</t>
  </si>
  <si>
    <t xml:space="preserve">
Number of bounded subproblems: 4352
Number of created subproblems: 4352
</t>
  </si>
  <si>
    <t xml:space="preserve">
Number of bounded subproblems: 3610
Number of created subproblems: 3610
</t>
  </si>
  <si>
    <t xml:space="preserve">
Number of bounded subproblems: 1703
Number of created subproblems: 1703
</t>
  </si>
  <si>
    <t xml:space="preserve">
Number of bounded subproblems: 5766
Number of created subproblems: 5766
</t>
  </si>
  <si>
    <t xml:space="preserve">
Number of bounded subproblems: 3749
Number of created subproblems: 3749
</t>
  </si>
  <si>
    <t xml:space="preserve">
Number of bounded subproblems: 5789
Number of created subproblems: 5789
</t>
  </si>
  <si>
    <t xml:space="preserve">
Number of bounded subproblems: 6330
Number of created subproblems: 6330
</t>
  </si>
  <si>
    <t xml:space="preserve">
Number of bounded subproblems: 3442
Number of created subproblems: 3442
</t>
  </si>
  <si>
    <t xml:space="preserve">
Number of bounded subproblems: 5563
Number of created subproblems: 5563
</t>
  </si>
  <si>
    <t xml:space="preserve">
Number of bounded subproblems: 4741
Number of created subproblems: 4741
</t>
  </si>
  <si>
    <t xml:space="preserve">
Number of bounded subproblems: 4017
Number of created subproblems: 4017
</t>
  </si>
  <si>
    <t xml:space="preserve">
Number of bounded subproblems: 4748
Number of created subproblems: 4748
</t>
  </si>
  <si>
    <t xml:space="preserve">
Number of bounded subproblems: 4611
Number of created subproblems: 4611
</t>
  </si>
  <si>
    <t>day_normal</t>
  </si>
  <si>
    <t>day_peak</t>
  </si>
  <si>
    <t>night</t>
  </si>
  <si>
    <t xml:space="preserve"> Budget Nr CPs</t>
  </si>
  <si>
    <t>fee checker (MPDP)</t>
  </si>
  <si>
    <t>Objective Value ( Annual Profit) (MPDP)</t>
  </si>
  <si>
    <t>Objective Value ( Annual Profit) (MPSP)</t>
  </si>
  <si>
    <t xml:space="preserve"> Back-Stop Tech Cost (MPSP)</t>
  </si>
  <si>
    <t xml:space="preserve"> Annual Gross Income (MPDP)</t>
  </si>
  <si>
    <t xml:space="preserve"> Annual Gross Income(MPSP)</t>
  </si>
  <si>
    <t>CS Placement Cost (MPDP)</t>
  </si>
  <si>
    <t xml:space="preserve"> CS Placement Cost (MPSP)</t>
  </si>
  <si>
    <t xml:space="preserve"> SSs Expansion Annuity Fee (MPDP)</t>
  </si>
  <si>
    <t xml:space="preserve"> SSs Expansion Annuity Fee (MPSP)</t>
  </si>
  <si>
    <t>Minus Annual Profit (MPDP)</t>
  </si>
  <si>
    <t>Obj Percentage 
(MPSP/MPDP)</t>
  </si>
  <si>
    <t>reverce ratio</t>
  </si>
  <si>
    <t>CS ID</t>
  </si>
  <si>
    <t xml:space="preserve"> UR - day normal</t>
  </si>
  <si>
    <t xml:space="preserve"> UR - day peak</t>
  </si>
  <si>
    <t xml:space="preserve"> UR - night</t>
  </si>
  <si>
    <t xml:space="preserve"> Load per day [kWh]</t>
  </si>
  <si>
    <t>Regional average UR per day</t>
  </si>
  <si>
    <t>regional average</t>
  </si>
  <si>
    <t>Hourly Load day_normal</t>
  </si>
  <si>
    <t>Hourly Load day_peak</t>
  </si>
  <si>
    <t>Hourly Load night</t>
  </si>
  <si>
    <t>Load per day [kWh]</t>
  </si>
  <si>
    <t>day_normal_per CP</t>
  </si>
  <si>
    <t>day_peak per CP</t>
  </si>
  <si>
    <t>night per CP</t>
  </si>
  <si>
    <t>CS_day_normal</t>
  </si>
  <si>
    <t>CS_day_peak</t>
  </si>
  <si>
    <t>CS_night</t>
  </si>
  <si>
    <t>CS Nr_CPs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</si>
</sst>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i/>
      <sz val="11"/>
      <color rgb="FFCD3704"/>
      <name val="Consolas"/>
      <family val="3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3"/>
      <color theme="9"/>
      <name val="Calibri"/>
      <family val="2"/>
      <scheme val="minor"/>
    </font>
    <font>
      <sz val="13"/>
      <color theme="9"/>
      <name val="Calibri"/>
      <family val="2"/>
      <scheme val="minor"/>
    </font>
    <font>
      <i/>
      <sz val="13"/>
      <color theme="7"/>
      <name val="Calibri"/>
      <family val="2"/>
      <scheme val="minor"/>
    </font>
    <font>
      <sz val="13"/>
      <color theme="7"/>
      <name val="Calibri"/>
      <family val="2"/>
      <scheme val="minor"/>
    </font>
    <font>
      <sz val="8"/>
      <name val="Calibri"/>
      <family val="2"/>
      <scheme val="minor"/>
    </font>
    <font>
      <i/>
      <sz val="13"/>
      <color theme="4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1"/>
      <name val="Calibri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</font>
    <font>
      <b/>
      <sz val="9"/>
      <color theme="1"/>
      <name val="Calibri"/>
      <family val="2"/>
      <scheme val="minor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top"/>
    </xf>
    <xf numFmtId="0" fontId="0" fillId="3" borderId="0" xfId="0" applyFill="1"/>
    <xf numFmtId="0" fontId="21" fillId="3" borderId="0" xfId="0" applyFont="1" applyFill="1" applyAlignment="1">
      <alignment horizontal="right" vertical="center" wrapText="1"/>
    </xf>
    <xf numFmtId="0" fontId="21" fillId="4" borderId="0" xfId="0" applyFont="1" applyFill="1" applyAlignment="1">
      <alignment horizontal="right" vertical="center" wrapText="1"/>
    </xf>
    <xf numFmtId="0" fontId="22" fillId="4" borderId="0" xfId="0" applyFont="1" applyFill="1" applyAlignment="1">
      <alignment horizontal="right" vertical="center" wrapText="1"/>
    </xf>
    <xf numFmtId="0" fontId="22" fillId="3" borderId="0" xfId="0" applyFont="1" applyFill="1" applyAlignment="1">
      <alignment horizontal="right" vertical="center" wrapText="1"/>
    </xf>
    <xf numFmtId="0" fontId="10" fillId="0" borderId="0" xfId="0" applyFont="1"/>
    <xf numFmtId="0" fontId="23" fillId="0" borderId="1" xfId="0" applyFont="1" applyBorder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3" fillId="0" borderId="2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1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center" vertical="center" wrapText="1"/>
    </xf>
    <xf numFmtId="11" fontId="0" fillId="0" borderId="0" xfId="0" applyNumberFormat="1"/>
    <xf numFmtId="11" fontId="22" fillId="4" borderId="0" xfId="0" applyNumberFormat="1" applyFont="1" applyFill="1" applyAlignment="1">
      <alignment horizontal="right" vertical="center" wrapText="1"/>
    </xf>
    <xf numFmtId="11" fontId="22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21" fillId="4" borderId="0" xfId="0" applyFont="1" applyFill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MPSP Profit and Cost w.r.t. Number of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[1]profit_cost!$B$1</c:f>
              <c:strCache>
                <c:ptCount val="1"/>
                <c:pt idx="0">
                  <c:v>Objective Value (Expected Profit)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glow rad="12700">
                <a:srgbClr val="FFFF00">
                  <a:alpha val="40000"/>
                </a:srgbClr>
              </a:glow>
            </a:effectLst>
          </c:spPr>
          <c:marker>
            <c:symbol val="none"/>
          </c:marker>
          <c:cat>
            <c:numRef>
              <c:f>[1]profit_cost!$A$2:$A$60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[1]profit_cost!$B$2:$B$60</c:f>
              <c:numCache>
                <c:formatCode>General</c:formatCode>
                <c:ptCount val="59"/>
                <c:pt idx="0">
                  <c:v>1622125.988771091</c:v>
                </c:pt>
                <c:pt idx="1">
                  <c:v>1393230.8129417941</c:v>
                </c:pt>
                <c:pt idx="2">
                  <c:v>1398991.250515562</c:v>
                </c:pt>
                <c:pt idx="3">
                  <c:v>1273744.1686403251</c:v>
                </c:pt>
                <c:pt idx="4">
                  <c:v>1293433.800488288</c:v>
                </c:pt>
                <c:pt idx="5">
                  <c:v>1335705.439871033</c:v>
                </c:pt>
                <c:pt idx="6">
                  <c:v>1287085.9200204471</c:v>
                </c:pt>
                <c:pt idx="7">
                  <c:v>1275602.2773062929</c:v>
                </c:pt>
                <c:pt idx="8">
                  <c:v>1279824.6644959659</c:v>
                </c:pt>
                <c:pt idx="9">
                  <c:v>1207498.6673386111</c:v>
                </c:pt>
                <c:pt idx="10">
                  <c:v>1141219.9217211709</c:v>
                </c:pt>
                <c:pt idx="11">
                  <c:v>1227322.9072270261</c:v>
                </c:pt>
                <c:pt idx="12">
                  <c:v>1258882.696074914</c:v>
                </c:pt>
                <c:pt idx="13">
                  <c:v>1176723.426213325</c:v>
                </c:pt>
                <c:pt idx="14">
                  <c:v>1202091.9909840899</c:v>
                </c:pt>
                <c:pt idx="15">
                  <c:v>1161369.1272803289</c:v>
                </c:pt>
                <c:pt idx="16">
                  <c:v>1203140.107205973</c:v>
                </c:pt>
                <c:pt idx="17">
                  <c:v>1216212.8452252019</c:v>
                </c:pt>
                <c:pt idx="18">
                  <c:v>1257700.4615813131</c:v>
                </c:pt>
                <c:pt idx="19">
                  <c:v>1251100.7701068709</c:v>
                </c:pt>
                <c:pt idx="20">
                  <c:v>1187310.0561563431</c:v>
                </c:pt>
                <c:pt idx="21">
                  <c:v>1247462.6712176751</c:v>
                </c:pt>
                <c:pt idx="22">
                  <c:v>1265042.8637956481</c:v>
                </c:pt>
                <c:pt idx="23">
                  <c:v>1237000.4072270319</c:v>
                </c:pt>
                <c:pt idx="24">
                  <c:v>1175074.691093121</c:v>
                </c:pt>
                <c:pt idx="25">
                  <c:v>1212868.8953593359</c:v>
                </c:pt>
                <c:pt idx="26">
                  <c:v>1171839.930983874</c:v>
                </c:pt>
                <c:pt idx="27">
                  <c:v>1210761.9144264481</c:v>
                </c:pt>
                <c:pt idx="28">
                  <c:v>1163100.270636437</c:v>
                </c:pt>
                <c:pt idx="29">
                  <c:v>1197004.6521666341</c:v>
                </c:pt>
                <c:pt idx="30">
                  <c:v>1190014.937535811</c:v>
                </c:pt>
                <c:pt idx="31">
                  <c:v>1267104.501197299</c:v>
                </c:pt>
                <c:pt idx="32">
                  <c:v>1254177.4178639629</c:v>
                </c:pt>
                <c:pt idx="33">
                  <c:v>1209562.504646427</c:v>
                </c:pt>
                <c:pt idx="34">
                  <c:v>1191526.7344665451</c:v>
                </c:pt>
                <c:pt idx="35">
                  <c:v>1197820.814551255</c:v>
                </c:pt>
                <c:pt idx="36">
                  <c:v>1159666.1031101609</c:v>
                </c:pt>
                <c:pt idx="37">
                  <c:v>1150537.7753906969</c:v>
                </c:pt>
                <c:pt idx="38">
                  <c:v>1190614.99056036</c:v>
                </c:pt>
                <c:pt idx="39">
                  <c:v>1165387.1192334229</c:v>
                </c:pt>
                <c:pt idx="40">
                  <c:v>1164220.8833648229</c:v>
                </c:pt>
                <c:pt idx="41">
                  <c:v>1180279.381525368</c:v>
                </c:pt>
                <c:pt idx="42">
                  <c:v>1177631.7701026399</c:v>
                </c:pt>
                <c:pt idx="43">
                  <c:v>1171580.2480510441</c:v>
                </c:pt>
                <c:pt idx="44">
                  <c:v>1148658.3574311461</c:v>
                </c:pt>
                <c:pt idx="45">
                  <c:v>1170062.343458791</c:v>
                </c:pt>
                <c:pt idx="46">
                  <c:v>1188996.9238813899</c:v>
                </c:pt>
                <c:pt idx="47">
                  <c:v>1198836.9865304681</c:v>
                </c:pt>
                <c:pt idx="48">
                  <c:v>1203773.2383528519</c:v>
                </c:pt>
                <c:pt idx="49">
                  <c:v>1184101.402294077</c:v>
                </c:pt>
                <c:pt idx="50">
                  <c:v>1179035.8246204141</c:v>
                </c:pt>
                <c:pt idx="51">
                  <c:v>1189398.2019035851</c:v>
                </c:pt>
                <c:pt idx="52">
                  <c:v>1192467.2181382601</c:v>
                </c:pt>
                <c:pt idx="53">
                  <c:v>1191875.4434589141</c:v>
                </c:pt>
                <c:pt idx="54">
                  <c:v>1183837.4177889349</c:v>
                </c:pt>
                <c:pt idx="55">
                  <c:v>1190452.317212879</c:v>
                </c:pt>
                <c:pt idx="56">
                  <c:v>1183558.8677889539</c:v>
                </c:pt>
                <c:pt idx="57">
                  <c:v>1188105.8886414559</c:v>
                </c:pt>
                <c:pt idx="58">
                  <c:v>1188835.8886414571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C-4849-AC8B-27C6EC5370AD}"/>
            </c:ext>
          </c:extLst>
        </c:ser>
        <c:ser>
          <c:idx val="2"/>
          <c:order val="2"/>
          <c:tx>
            <c:strRef>
              <c:f>[1]profit_cost!$C$1</c:f>
              <c:strCache>
                <c:ptCount val="1"/>
                <c:pt idx="0">
                  <c:v>CSs&amp;CPs Cost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[1]profit_cost!$A$2:$A$60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[1]profit_cost!$C$2:$C$60</c:f>
              <c:numCache>
                <c:formatCode>General</c:formatCode>
                <c:ptCount val="59"/>
                <c:pt idx="0">
                  <c:v>204000</c:v>
                </c:pt>
                <c:pt idx="1">
                  <c:v>204000</c:v>
                </c:pt>
                <c:pt idx="2">
                  <c:v>204000</c:v>
                </c:pt>
                <c:pt idx="3">
                  <c:v>204000</c:v>
                </c:pt>
                <c:pt idx="4">
                  <c:v>204000</c:v>
                </c:pt>
                <c:pt idx="5">
                  <c:v>204000</c:v>
                </c:pt>
                <c:pt idx="6">
                  <c:v>204000</c:v>
                </c:pt>
                <c:pt idx="7">
                  <c:v>204000</c:v>
                </c:pt>
                <c:pt idx="8">
                  <c:v>204000</c:v>
                </c:pt>
                <c:pt idx="9">
                  <c:v>204000</c:v>
                </c:pt>
                <c:pt idx="10">
                  <c:v>204000</c:v>
                </c:pt>
                <c:pt idx="11">
                  <c:v>204000</c:v>
                </c:pt>
                <c:pt idx="12">
                  <c:v>204000</c:v>
                </c:pt>
                <c:pt idx="13">
                  <c:v>204000</c:v>
                </c:pt>
                <c:pt idx="14">
                  <c:v>204000</c:v>
                </c:pt>
                <c:pt idx="15">
                  <c:v>199500</c:v>
                </c:pt>
                <c:pt idx="16">
                  <c:v>204000</c:v>
                </c:pt>
                <c:pt idx="17">
                  <c:v>204000</c:v>
                </c:pt>
                <c:pt idx="18">
                  <c:v>204000</c:v>
                </c:pt>
                <c:pt idx="19">
                  <c:v>204000</c:v>
                </c:pt>
                <c:pt idx="20">
                  <c:v>204000</c:v>
                </c:pt>
                <c:pt idx="21">
                  <c:v>204000</c:v>
                </c:pt>
                <c:pt idx="22">
                  <c:v>204000</c:v>
                </c:pt>
                <c:pt idx="23">
                  <c:v>204000</c:v>
                </c:pt>
                <c:pt idx="24">
                  <c:v>201750</c:v>
                </c:pt>
                <c:pt idx="25">
                  <c:v>204000</c:v>
                </c:pt>
                <c:pt idx="26">
                  <c:v>199500</c:v>
                </c:pt>
                <c:pt idx="27">
                  <c:v>204000</c:v>
                </c:pt>
                <c:pt idx="28">
                  <c:v>204000</c:v>
                </c:pt>
                <c:pt idx="29">
                  <c:v>204000</c:v>
                </c:pt>
                <c:pt idx="30">
                  <c:v>204000</c:v>
                </c:pt>
                <c:pt idx="31">
                  <c:v>204000</c:v>
                </c:pt>
                <c:pt idx="32">
                  <c:v>204000</c:v>
                </c:pt>
                <c:pt idx="33">
                  <c:v>204000</c:v>
                </c:pt>
                <c:pt idx="34">
                  <c:v>204000</c:v>
                </c:pt>
                <c:pt idx="35">
                  <c:v>204000</c:v>
                </c:pt>
                <c:pt idx="36">
                  <c:v>199500</c:v>
                </c:pt>
                <c:pt idx="37">
                  <c:v>199500</c:v>
                </c:pt>
                <c:pt idx="38">
                  <c:v>204000</c:v>
                </c:pt>
                <c:pt idx="39">
                  <c:v>204000</c:v>
                </c:pt>
                <c:pt idx="40">
                  <c:v>199500</c:v>
                </c:pt>
                <c:pt idx="41">
                  <c:v>204000</c:v>
                </c:pt>
                <c:pt idx="42">
                  <c:v>199500</c:v>
                </c:pt>
                <c:pt idx="43">
                  <c:v>204000</c:v>
                </c:pt>
                <c:pt idx="44">
                  <c:v>199500</c:v>
                </c:pt>
                <c:pt idx="45">
                  <c:v>199500</c:v>
                </c:pt>
                <c:pt idx="46">
                  <c:v>204000</c:v>
                </c:pt>
                <c:pt idx="47">
                  <c:v>204000</c:v>
                </c:pt>
                <c:pt idx="48">
                  <c:v>204000</c:v>
                </c:pt>
                <c:pt idx="49">
                  <c:v>204000</c:v>
                </c:pt>
                <c:pt idx="50">
                  <c:v>199500</c:v>
                </c:pt>
                <c:pt idx="51">
                  <c:v>204000</c:v>
                </c:pt>
                <c:pt idx="52">
                  <c:v>204000</c:v>
                </c:pt>
                <c:pt idx="53">
                  <c:v>204000</c:v>
                </c:pt>
                <c:pt idx="54">
                  <c:v>204000.00000000041</c:v>
                </c:pt>
                <c:pt idx="55">
                  <c:v>199500</c:v>
                </c:pt>
                <c:pt idx="56">
                  <c:v>204000</c:v>
                </c:pt>
                <c:pt idx="57">
                  <c:v>199500</c:v>
                </c:pt>
                <c:pt idx="58">
                  <c:v>199500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C-4849-AC8B-27C6EC5370AD}"/>
            </c:ext>
          </c:extLst>
        </c:ser>
        <c:ser>
          <c:idx val="3"/>
          <c:order val="3"/>
          <c:tx>
            <c:strRef>
              <c:f>[1]profit_cost!$D$1</c:f>
              <c:strCache>
                <c:ptCount val="1"/>
                <c:pt idx="0">
                  <c:v>Grid Expansion Cost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[1]profit_cost!$A$2:$A$60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[1]profit_cost!$D$2:$D$60</c:f>
              <c:numCache>
                <c:formatCode>General</c:formatCode>
                <c:ptCount val="59"/>
                <c:pt idx="0">
                  <c:v>300000</c:v>
                </c:pt>
                <c:pt idx="1">
                  <c:v>475000</c:v>
                </c:pt>
                <c:pt idx="2">
                  <c:v>375000</c:v>
                </c:pt>
                <c:pt idx="3">
                  <c:v>475000</c:v>
                </c:pt>
                <c:pt idx="4">
                  <c:v>475000</c:v>
                </c:pt>
                <c:pt idx="5">
                  <c:v>375000</c:v>
                </c:pt>
                <c:pt idx="6">
                  <c:v>400000</c:v>
                </c:pt>
                <c:pt idx="7">
                  <c:v>425000.00000000012</c:v>
                </c:pt>
                <c:pt idx="8">
                  <c:v>400000</c:v>
                </c:pt>
                <c:pt idx="9">
                  <c:v>425000</c:v>
                </c:pt>
                <c:pt idx="10">
                  <c:v>500000</c:v>
                </c:pt>
                <c:pt idx="11">
                  <c:v>400000</c:v>
                </c:pt>
                <c:pt idx="12">
                  <c:v>425000.00000000012</c:v>
                </c:pt>
                <c:pt idx="13">
                  <c:v>400000</c:v>
                </c:pt>
                <c:pt idx="14">
                  <c:v>400000</c:v>
                </c:pt>
                <c:pt idx="15">
                  <c:v>375000</c:v>
                </c:pt>
                <c:pt idx="16">
                  <c:v>375000</c:v>
                </c:pt>
                <c:pt idx="17">
                  <c:v>525000.00000000012</c:v>
                </c:pt>
                <c:pt idx="18">
                  <c:v>425000</c:v>
                </c:pt>
                <c:pt idx="19">
                  <c:v>450000</c:v>
                </c:pt>
                <c:pt idx="20">
                  <c:v>375000</c:v>
                </c:pt>
                <c:pt idx="21">
                  <c:v>425000</c:v>
                </c:pt>
                <c:pt idx="22">
                  <c:v>474999.99999999983</c:v>
                </c:pt>
                <c:pt idx="23">
                  <c:v>450000</c:v>
                </c:pt>
                <c:pt idx="24">
                  <c:v>400000</c:v>
                </c:pt>
                <c:pt idx="25">
                  <c:v>500000</c:v>
                </c:pt>
                <c:pt idx="26">
                  <c:v>350000</c:v>
                </c:pt>
                <c:pt idx="27">
                  <c:v>375000</c:v>
                </c:pt>
                <c:pt idx="28">
                  <c:v>425000</c:v>
                </c:pt>
                <c:pt idx="29">
                  <c:v>425000</c:v>
                </c:pt>
                <c:pt idx="30">
                  <c:v>450000</c:v>
                </c:pt>
                <c:pt idx="31">
                  <c:v>425000</c:v>
                </c:pt>
                <c:pt idx="32">
                  <c:v>425000</c:v>
                </c:pt>
                <c:pt idx="33">
                  <c:v>475000</c:v>
                </c:pt>
                <c:pt idx="34">
                  <c:v>425000</c:v>
                </c:pt>
                <c:pt idx="35">
                  <c:v>425000</c:v>
                </c:pt>
                <c:pt idx="36">
                  <c:v>425000</c:v>
                </c:pt>
                <c:pt idx="37">
                  <c:v>425000</c:v>
                </c:pt>
                <c:pt idx="38">
                  <c:v>450000</c:v>
                </c:pt>
                <c:pt idx="39">
                  <c:v>450000</c:v>
                </c:pt>
                <c:pt idx="40">
                  <c:v>375000</c:v>
                </c:pt>
                <c:pt idx="41">
                  <c:v>350000</c:v>
                </c:pt>
                <c:pt idx="42">
                  <c:v>325000</c:v>
                </c:pt>
                <c:pt idx="43">
                  <c:v>450000</c:v>
                </c:pt>
                <c:pt idx="44">
                  <c:v>400000</c:v>
                </c:pt>
                <c:pt idx="45">
                  <c:v>350000</c:v>
                </c:pt>
                <c:pt idx="46">
                  <c:v>450000</c:v>
                </c:pt>
                <c:pt idx="47">
                  <c:v>475000</c:v>
                </c:pt>
                <c:pt idx="48">
                  <c:v>425000</c:v>
                </c:pt>
                <c:pt idx="49">
                  <c:v>375000</c:v>
                </c:pt>
                <c:pt idx="50">
                  <c:v>350000</c:v>
                </c:pt>
                <c:pt idx="51">
                  <c:v>400000</c:v>
                </c:pt>
                <c:pt idx="52">
                  <c:v>400000</c:v>
                </c:pt>
                <c:pt idx="53">
                  <c:v>425000</c:v>
                </c:pt>
                <c:pt idx="54">
                  <c:v>375000</c:v>
                </c:pt>
                <c:pt idx="55">
                  <c:v>375000</c:v>
                </c:pt>
                <c:pt idx="56">
                  <c:v>400000</c:v>
                </c:pt>
                <c:pt idx="57">
                  <c:v>375000</c:v>
                </c:pt>
                <c:pt idx="58">
                  <c:v>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C-4849-AC8B-27C6EC53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039704"/>
        <c:axId val="1860033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[1]profit_cost!$A$1</c15:sqref>
                        </c15:formulaRef>
                      </c:ext>
                    </c:extLst>
                    <c:strCache>
                      <c:ptCount val="1"/>
                      <c:pt idx="0">
                        <c:v>Number of Samples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[1]profit_cost!$A$2:$A$60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[1]profit_cost!$A$2:$A$60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5C-4849-AC8B-27C6EC5370A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[1]profit_cost!$E$1</c15:sqref>
                        </c15:formulaRef>
                      </c:ext>
                    </c:extLst>
                    <c:strCache>
                      <c:ptCount val="1"/>
                      <c:pt idx="0">
                        <c:v>Gross Income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[1]profit_cost!$A$2:$A$60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[1]profit_cost!$E$2:$E$60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2126125.9887710898</c:v>
                      </c:pt>
                      <c:pt idx="1">
                        <c:v>2072230.8129417941</c:v>
                      </c:pt>
                      <c:pt idx="2">
                        <c:v>1977991.250515562</c:v>
                      </c:pt>
                      <c:pt idx="3">
                        <c:v>1952744.1686403239</c:v>
                      </c:pt>
                      <c:pt idx="4">
                        <c:v>1972433.800488288</c:v>
                      </c:pt>
                      <c:pt idx="5">
                        <c:v>1960330.439871032</c:v>
                      </c:pt>
                      <c:pt idx="6">
                        <c:v>1956264.491449018</c:v>
                      </c:pt>
                      <c:pt idx="7">
                        <c:v>1973039.777306291</c:v>
                      </c:pt>
                      <c:pt idx="8">
                        <c:v>1975074.6644959659</c:v>
                      </c:pt>
                      <c:pt idx="9">
                        <c:v>1909498.667338609</c:v>
                      </c:pt>
                      <c:pt idx="10">
                        <c:v>1953060.8308120801</c:v>
                      </c:pt>
                      <c:pt idx="11">
                        <c:v>1959072.9072270249</c:v>
                      </c:pt>
                      <c:pt idx="12">
                        <c:v>1974330.0644959661</c:v>
                      </c:pt>
                      <c:pt idx="13">
                        <c:v>1899745.165343761</c:v>
                      </c:pt>
                      <c:pt idx="14">
                        <c:v>1951416.0650581629</c:v>
                      </c:pt>
                      <c:pt idx="15">
                        <c:v>1847723.965990006</c:v>
                      </c:pt>
                      <c:pt idx="16">
                        <c:v>1946390.1072059709</c:v>
                      </c:pt>
                      <c:pt idx="17">
                        <c:v>1990837.845225201</c:v>
                      </c:pt>
                      <c:pt idx="18">
                        <c:v>1970931.23081208</c:v>
                      </c:pt>
                      <c:pt idx="19">
                        <c:v>1996350.77010687</c:v>
                      </c:pt>
                      <c:pt idx="20">
                        <c:v>1954513.1811563431</c:v>
                      </c:pt>
                      <c:pt idx="21">
                        <c:v>1973080.3182764971</c:v>
                      </c:pt>
                      <c:pt idx="22">
                        <c:v>1984598.4193512029</c:v>
                      </c:pt>
                      <c:pt idx="23">
                        <c:v>1977687.9072270249</c:v>
                      </c:pt>
                      <c:pt idx="24">
                        <c:v>1850693.738712169</c:v>
                      </c:pt>
                      <c:pt idx="25">
                        <c:v>1941755.258995699</c:v>
                      </c:pt>
                      <c:pt idx="26">
                        <c:v>1843006.597650538</c:v>
                      </c:pt>
                      <c:pt idx="27">
                        <c:v>1935761.9144264469</c:v>
                      </c:pt>
                      <c:pt idx="28">
                        <c:v>1914936.809097975</c:v>
                      </c:pt>
                      <c:pt idx="29">
                        <c:v>1953102.8664523419</c:v>
                      </c:pt>
                      <c:pt idx="30">
                        <c:v>1950997.6961564999</c:v>
                      </c:pt>
                      <c:pt idx="31">
                        <c:v>1963021.167863962</c:v>
                      </c:pt>
                      <c:pt idx="32">
                        <c:v>1963021.1678639641</c:v>
                      </c:pt>
                      <c:pt idx="33">
                        <c:v>1974282.2016161231</c:v>
                      </c:pt>
                      <c:pt idx="34">
                        <c:v>1917144.3815253689</c:v>
                      </c:pt>
                      <c:pt idx="35">
                        <c:v>1923140.2589956981</c:v>
                      </c:pt>
                      <c:pt idx="36">
                        <c:v>1866291.1031101609</c:v>
                      </c:pt>
                      <c:pt idx="37">
                        <c:v>1857992.3208452431</c:v>
                      </c:pt>
                      <c:pt idx="38">
                        <c:v>1977687.907227027</c:v>
                      </c:pt>
                      <c:pt idx="39">
                        <c:v>1950997.6961565011</c:v>
                      </c:pt>
                      <c:pt idx="40">
                        <c:v>1843006.5976505389</c:v>
                      </c:pt>
                      <c:pt idx="41">
                        <c:v>1898529.3815253689</c:v>
                      </c:pt>
                      <c:pt idx="42">
                        <c:v>1838258.819282965</c:v>
                      </c:pt>
                      <c:pt idx="43">
                        <c:v>1946390.107205973</c:v>
                      </c:pt>
                      <c:pt idx="44">
                        <c:v>1848420.703110161</c:v>
                      </c:pt>
                      <c:pt idx="45">
                        <c:v>1837886.519282965</c:v>
                      </c:pt>
                      <c:pt idx="46">
                        <c:v>1952316.2308120809</c:v>
                      </c:pt>
                      <c:pt idx="47">
                        <c:v>1972708.0182764989</c:v>
                      </c:pt>
                      <c:pt idx="48">
                        <c:v>1959072.9072270261</c:v>
                      </c:pt>
                      <c:pt idx="49">
                        <c:v>1921751.9704758979</c:v>
                      </c:pt>
                      <c:pt idx="50">
                        <c:v>1838399.0087000111</c:v>
                      </c:pt>
                      <c:pt idx="51">
                        <c:v>1918160.3700451709</c:v>
                      </c:pt>
                      <c:pt idx="52">
                        <c:v>1958972.198217944</c:v>
                      </c:pt>
                      <c:pt idx="53">
                        <c:v>1959072.9072270261</c:v>
                      </c:pt>
                      <c:pt idx="54">
                        <c:v>1946249.917788927</c:v>
                      </c:pt>
                      <c:pt idx="55">
                        <c:v>1842905.888641458</c:v>
                      </c:pt>
                      <c:pt idx="56">
                        <c:v>1945877.617788926</c:v>
                      </c:pt>
                      <c:pt idx="57">
                        <c:v>1842905.888641458</c:v>
                      </c:pt>
                      <c:pt idx="58">
                        <c:v>1842905.888641458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5C-4849-AC8B-27C6EC5370AD}"/>
                  </c:ext>
                </c:extLst>
              </c15:ser>
            </c15:filteredLineSeries>
          </c:ext>
        </c:extLst>
      </c:lineChart>
      <c:dateAx>
        <c:axId val="186003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Samples (M)</a:t>
                </a:r>
              </a:p>
            </c:rich>
          </c:tx>
          <c:layout>
            <c:manualLayout>
              <c:xMode val="edge"/>
              <c:yMode val="edge"/>
              <c:x val="0.43907826158482327"/>
              <c:y val="0.95202749140893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33800"/>
        <c:crosses val="autoZero"/>
        <c:auto val="0"/>
        <c:lblOffset val="100"/>
        <c:baseTimeUnit val="days"/>
      </c:dateAx>
      <c:valAx>
        <c:axId val="18600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 [Euro]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39704"/>
        <c:crosses val="autoZero"/>
        <c:crossBetween val="between"/>
      </c:valAx>
      <c:spPr>
        <a:noFill/>
        <a:ln w="6350"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/>
              <a:t>Power</a:t>
            </a:r>
            <a:r>
              <a:rPr lang="de-DE" sz="1600" b="1" baseline="0"/>
              <a:t> Expansion at each SS w.r.t. Number of Samples</a:t>
            </a:r>
            <a:endParaRPr lang="de-D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'[1]Power Decision'!$P$1</c:f>
              <c:strCache>
                <c:ptCount val="1"/>
                <c:pt idx="0">
                  <c:v>SS [0]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'[1]Power Decision'!$P$2:$P$60</c:f>
              <c:numCache>
                <c:formatCode>General</c:formatCode>
                <c:ptCount val="59"/>
                <c:pt idx="0">
                  <c:v>100</c:v>
                </c:pt>
                <c:pt idx="1">
                  <c:v>300</c:v>
                </c:pt>
                <c:pt idx="2">
                  <c:v>150</c:v>
                </c:pt>
                <c:pt idx="3">
                  <c:v>250</c:v>
                </c:pt>
                <c:pt idx="4">
                  <c:v>200.00000000000006</c:v>
                </c:pt>
                <c:pt idx="5">
                  <c:v>100</c:v>
                </c:pt>
                <c:pt idx="6">
                  <c:v>200</c:v>
                </c:pt>
                <c:pt idx="7">
                  <c:v>150</c:v>
                </c:pt>
                <c:pt idx="8">
                  <c:v>200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100</c:v>
                </c:pt>
                <c:pt idx="13">
                  <c:v>200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250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250</c:v>
                </c:pt>
                <c:pt idx="26">
                  <c:v>200</c:v>
                </c:pt>
                <c:pt idx="27">
                  <c:v>200</c:v>
                </c:pt>
                <c:pt idx="28">
                  <c:v>150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150</c:v>
                </c:pt>
                <c:pt idx="35">
                  <c:v>200</c:v>
                </c:pt>
                <c:pt idx="36">
                  <c:v>200</c:v>
                </c:pt>
                <c:pt idx="37">
                  <c:v>150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150</c:v>
                </c:pt>
                <c:pt idx="42">
                  <c:v>150</c:v>
                </c:pt>
                <c:pt idx="43">
                  <c:v>200</c:v>
                </c:pt>
                <c:pt idx="44">
                  <c:v>200</c:v>
                </c:pt>
                <c:pt idx="45">
                  <c:v>150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150</c:v>
                </c:pt>
                <c:pt idx="50">
                  <c:v>200</c:v>
                </c:pt>
                <c:pt idx="51">
                  <c:v>150</c:v>
                </c:pt>
                <c:pt idx="52">
                  <c:v>200</c:v>
                </c:pt>
                <c:pt idx="53">
                  <c:v>200</c:v>
                </c:pt>
                <c:pt idx="54">
                  <c:v>150</c:v>
                </c:pt>
                <c:pt idx="55">
                  <c:v>200</c:v>
                </c:pt>
                <c:pt idx="56">
                  <c:v>150</c:v>
                </c:pt>
                <c:pt idx="57">
                  <c:v>200</c:v>
                </c:pt>
                <c:pt idx="5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3-453E-86E5-0DFDB76B4281}"/>
            </c:ext>
          </c:extLst>
        </c:ser>
        <c:ser>
          <c:idx val="3"/>
          <c:order val="3"/>
          <c:tx>
            <c:strRef>
              <c:f>'[1]Power Decision'!$Q$1</c:f>
              <c:strCache>
                <c:ptCount val="1"/>
                <c:pt idx="0">
                  <c:v>SS [1]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'[1]Power Decision'!$Q$2:$Q$60</c:f>
              <c:numCache>
                <c:formatCode>General</c:formatCode>
                <c:ptCount val="59"/>
                <c:pt idx="0">
                  <c:v>100</c:v>
                </c:pt>
                <c:pt idx="1">
                  <c:v>50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50</c:v>
                </c:pt>
                <c:pt idx="30">
                  <c:v>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50</c:v>
                </c:pt>
                <c:pt idx="40">
                  <c:v>0</c:v>
                </c:pt>
                <c:pt idx="41">
                  <c:v>50</c:v>
                </c:pt>
                <c:pt idx="42">
                  <c:v>0</c:v>
                </c:pt>
                <c:pt idx="43">
                  <c:v>50</c:v>
                </c:pt>
                <c:pt idx="44">
                  <c:v>0</c:v>
                </c:pt>
                <c:pt idx="45">
                  <c:v>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3-453E-86E5-0DFDB76B4281}"/>
            </c:ext>
          </c:extLst>
        </c:ser>
        <c:ser>
          <c:idx val="4"/>
          <c:order val="4"/>
          <c:tx>
            <c:strRef>
              <c:f>'[1]Power Decision'!$R$1</c:f>
              <c:strCache>
                <c:ptCount val="1"/>
                <c:pt idx="0">
                  <c:v>SS [8]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'[1]Power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'[1]Power Decision'!$R$2:$R$60</c:f>
              <c:numCache>
                <c:formatCode>General</c:formatCode>
                <c:ptCount val="59"/>
                <c:pt idx="0">
                  <c:v>50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300</c:v>
                </c:pt>
                <c:pt idx="5">
                  <c:v>200</c:v>
                </c:pt>
                <c:pt idx="6">
                  <c:v>150</c:v>
                </c:pt>
                <c:pt idx="7">
                  <c:v>300.00000000000023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250</c:v>
                </c:pt>
                <c:pt idx="18">
                  <c:v>150</c:v>
                </c:pt>
                <c:pt idx="19">
                  <c:v>300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250</c:v>
                </c:pt>
                <c:pt idx="24">
                  <c:v>200</c:v>
                </c:pt>
                <c:pt idx="25">
                  <c:v>250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250</c:v>
                </c:pt>
                <c:pt idx="34">
                  <c:v>200</c:v>
                </c:pt>
                <c:pt idx="35">
                  <c:v>200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200</c:v>
                </c:pt>
                <c:pt idx="40">
                  <c:v>200</c:v>
                </c:pt>
                <c:pt idx="41">
                  <c:v>150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250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3-453E-86E5-0DFDB76B4281}"/>
            </c:ext>
          </c:extLst>
        </c:ser>
        <c:ser>
          <c:idx val="5"/>
          <c:order val="5"/>
          <c:tx>
            <c:strRef>
              <c:f>'[1]Power Decision'!$S$1</c:f>
              <c:strCache>
                <c:ptCount val="1"/>
                <c:pt idx="0">
                  <c:v>SS [10]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'[1]Power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'[1]Power Decision'!$S$2:$S$60</c:f>
              <c:numCache>
                <c:formatCode>General</c:formatCode>
                <c:ptCount val="59"/>
                <c:pt idx="0">
                  <c:v>250</c:v>
                </c:pt>
                <c:pt idx="1">
                  <c:v>100</c:v>
                </c:pt>
                <c:pt idx="2">
                  <c:v>250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100</c:v>
                </c:pt>
                <c:pt idx="8">
                  <c:v>250</c:v>
                </c:pt>
                <c:pt idx="9">
                  <c:v>250</c:v>
                </c:pt>
                <c:pt idx="10">
                  <c:v>150</c:v>
                </c:pt>
                <c:pt idx="11">
                  <c:v>150</c:v>
                </c:pt>
                <c:pt idx="12">
                  <c:v>200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250</c:v>
                </c:pt>
                <c:pt idx="19">
                  <c:v>150</c:v>
                </c:pt>
                <c:pt idx="20">
                  <c:v>150</c:v>
                </c:pt>
                <c:pt idx="21">
                  <c:v>50</c:v>
                </c:pt>
                <c:pt idx="22">
                  <c:v>150</c:v>
                </c:pt>
                <c:pt idx="23">
                  <c:v>200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100</c:v>
                </c:pt>
                <c:pt idx="28">
                  <c:v>200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250</c:v>
                </c:pt>
                <c:pt idx="38">
                  <c:v>200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250</c:v>
                </c:pt>
                <c:pt idx="45">
                  <c:v>150</c:v>
                </c:pt>
                <c:pt idx="46">
                  <c:v>200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3-453E-86E5-0DFDB76B4281}"/>
            </c:ext>
          </c:extLst>
        </c:ser>
        <c:ser>
          <c:idx val="6"/>
          <c:order val="6"/>
          <c:tx>
            <c:strRef>
              <c:f>'[1]Power Decision'!$T$1</c:f>
              <c:strCache>
                <c:ptCount val="1"/>
                <c:pt idx="0">
                  <c:v>SS [74]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'[1]Power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'[1]Power Decision'!$T$2:$T$60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F3-453E-86E5-0DFDB76B4281}"/>
            </c:ext>
          </c:extLst>
        </c:ser>
        <c:ser>
          <c:idx val="7"/>
          <c:order val="7"/>
          <c:tx>
            <c:strRef>
              <c:f>'[1]Power Decision'!$U$1</c:f>
              <c:strCache>
                <c:ptCount val="1"/>
                <c:pt idx="0">
                  <c:v>SS [2]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'[1]Power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'[1]Power Decision'!$U$2:$U$60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0</c:v>
                </c:pt>
                <c:pt idx="24">
                  <c:v>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50</c:v>
                </c:pt>
                <c:pt idx="40">
                  <c:v>0</c:v>
                </c:pt>
                <c:pt idx="41">
                  <c:v>50</c:v>
                </c:pt>
                <c:pt idx="42">
                  <c:v>0</c:v>
                </c:pt>
                <c:pt idx="43">
                  <c:v>50</c:v>
                </c:pt>
                <c:pt idx="44">
                  <c:v>0</c:v>
                </c:pt>
                <c:pt idx="45">
                  <c:v>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F3-453E-86E5-0DFDB76B4281}"/>
            </c:ext>
          </c:extLst>
        </c:ser>
        <c:ser>
          <c:idx val="8"/>
          <c:order val="8"/>
          <c:tx>
            <c:strRef>
              <c:f>'[1]Power Decision'!$V$1</c:f>
              <c:strCache>
                <c:ptCount val="1"/>
                <c:pt idx="0">
                  <c:v>SS [71]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'[1]Power Decision'!$V$2:$V$60</c:f>
              <c:numCache>
                <c:formatCode>General</c:formatCode>
                <c:ptCount val="59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F3-453E-86E5-0DFDB76B4281}"/>
            </c:ext>
          </c:extLst>
        </c:ser>
        <c:ser>
          <c:idx val="9"/>
          <c:order val="9"/>
          <c:tx>
            <c:strRef>
              <c:f>'[1]Power Decision'!$W$1</c:f>
              <c:strCache>
                <c:ptCount val="1"/>
                <c:pt idx="0">
                  <c:v>SS [92]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'[1]Power Decision'!$W$2:$W$60</c:f>
              <c:numCache>
                <c:formatCode>General</c:formatCode>
                <c:ptCount val="59"/>
                <c:pt idx="0">
                  <c:v>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150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49.999999999999964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F3-453E-86E5-0DFDB76B4281}"/>
            </c:ext>
          </c:extLst>
        </c:ser>
        <c:ser>
          <c:idx val="10"/>
          <c:order val="10"/>
          <c:tx>
            <c:strRef>
              <c:f>'[1]Power Decision'!$X$1</c:f>
              <c:strCache>
                <c:ptCount val="1"/>
                <c:pt idx="0">
                  <c:v>SS [6]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'[1]Power Decision'!$X$2:$X$60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150</c:v>
                </c:pt>
                <c:pt idx="4">
                  <c:v>150</c:v>
                </c:pt>
                <c:pt idx="5">
                  <c:v>50</c:v>
                </c:pt>
                <c:pt idx="6">
                  <c:v>50</c:v>
                </c:pt>
                <c:pt idx="7">
                  <c:v>150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150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150</c:v>
                </c:pt>
                <c:pt idx="22">
                  <c:v>49.999999999999723</c:v>
                </c:pt>
                <c:pt idx="23">
                  <c:v>50</c:v>
                </c:pt>
                <c:pt idx="24">
                  <c:v>99.999999999999943</c:v>
                </c:pt>
                <c:pt idx="25">
                  <c:v>150</c:v>
                </c:pt>
                <c:pt idx="26">
                  <c:v>50</c:v>
                </c:pt>
                <c:pt idx="27">
                  <c:v>50</c:v>
                </c:pt>
                <c:pt idx="28">
                  <c:v>100</c:v>
                </c:pt>
                <c:pt idx="29">
                  <c:v>150</c:v>
                </c:pt>
                <c:pt idx="30">
                  <c:v>150</c:v>
                </c:pt>
                <c:pt idx="31">
                  <c:v>50</c:v>
                </c:pt>
                <c:pt idx="32">
                  <c:v>50</c:v>
                </c:pt>
                <c:pt idx="33">
                  <c:v>150</c:v>
                </c:pt>
                <c:pt idx="34">
                  <c:v>50</c:v>
                </c:pt>
                <c:pt idx="35">
                  <c:v>50</c:v>
                </c:pt>
                <c:pt idx="36">
                  <c:v>100</c:v>
                </c:pt>
                <c:pt idx="37">
                  <c:v>100</c:v>
                </c:pt>
                <c:pt idx="38">
                  <c:v>50</c:v>
                </c:pt>
                <c:pt idx="39">
                  <c:v>150</c:v>
                </c:pt>
                <c:pt idx="40">
                  <c:v>100</c:v>
                </c:pt>
                <c:pt idx="41">
                  <c:v>50</c:v>
                </c:pt>
                <c:pt idx="42">
                  <c:v>50</c:v>
                </c:pt>
                <c:pt idx="43">
                  <c:v>150</c:v>
                </c:pt>
                <c:pt idx="44">
                  <c:v>50</c:v>
                </c:pt>
                <c:pt idx="45">
                  <c:v>100</c:v>
                </c:pt>
                <c:pt idx="46">
                  <c:v>50</c:v>
                </c:pt>
                <c:pt idx="47">
                  <c:v>150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100</c:v>
                </c:pt>
                <c:pt idx="56">
                  <c:v>50</c:v>
                </c:pt>
                <c:pt idx="57">
                  <c:v>100</c:v>
                </c:pt>
                <c:pt idx="5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F3-453E-86E5-0DFDB76B4281}"/>
            </c:ext>
          </c:extLst>
        </c:ser>
        <c:ser>
          <c:idx val="11"/>
          <c:order val="11"/>
          <c:tx>
            <c:strRef>
              <c:f>'[1]Power Decision'!$Y$1</c:f>
              <c:strCache>
                <c:ptCount val="1"/>
                <c:pt idx="0">
                  <c:v>SS [72]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'[1]Power Decision'!$Y$2:$Y$60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F3-453E-86E5-0DFDB76B4281}"/>
            </c:ext>
          </c:extLst>
        </c:ser>
        <c:ser>
          <c:idx val="12"/>
          <c:order val="12"/>
          <c:tx>
            <c:strRef>
              <c:f>'[1]Power Decision'!$Z$1</c:f>
              <c:strCache>
                <c:ptCount val="1"/>
                <c:pt idx="0">
                  <c:v>SS [4]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'[1]Power Decision'!$Z$2:$Z$60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50.000000000000156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50.000000000000156</c:v>
                </c:pt>
                <c:pt idx="18">
                  <c:v>50</c:v>
                </c:pt>
                <c:pt idx="19">
                  <c:v>50</c:v>
                </c:pt>
                <c:pt idx="20">
                  <c:v>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50</c:v>
                </c:pt>
                <c:pt idx="49">
                  <c:v>0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50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F3-453E-86E5-0DFDB76B4281}"/>
            </c:ext>
          </c:extLst>
        </c:ser>
        <c:ser>
          <c:idx val="13"/>
          <c:order val="13"/>
          <c:tx>
            <c:strRef>
              <c:f>'[1]Power Decision'!$AA$1</c:f>
              <c:strCache>
                <c:ptCount val="1"/>
                <c:pt idx="0">
                  <c:v>SS [13]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'[1]Power Decision'!$AA$2:$AA$60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50</c:v>
                </c:pt>
                <c:pt idx="15">
                  <c:v>50.000000000000057</c:v>
                </c:pt>
                <c:pt idx="16">
                  <c:v>50</c:v>
                </c:pt>
                <c:pt idx="17">
                  <c:v>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F3-453E-86E5-0DFDB76B4281}"/>
            </c:ext>
          </c:extLst>
        </c:ser>
        <c:ser>
          <c:idx val="14"/>
          <c:order val="14"/>
          <c:tx>
            <c:strRef>
              <c:f>'[1]Power Decision'!$AB$1</c:f>
              <c:strCache>
                <c:ptCount val="1"/>
                <c:pt idx="0">
                  <c:v>SS [73]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'[1]Power Decision'!$AB$2:$AB$60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F3-453E-86E5-0DFDB76B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04176"/>
        <c:axId val="507299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'[1]Power Decision'!$A$1</c15:sqref>
                        </c15:formulaRef>
                      </c:ext>
                    </c:extLst>
                    <c:strCache>
                      <c:ptCount val="1"/>
                      <c:pt idx="0">
                        <c:v>Number of Samples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'[1]Power Decision'!$A$2:$A$60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'[1]Power Decision'!$A$2:$A$60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25F3-453E-86E5-0DFDB76B428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'[1]Power Decision'!$B$1</c15:sqref>
                        </c15:formulaRef>
                      </c:ext>
                    </c:extLst>
                    <c:strCache>
                      <c:ptCount val="1"/>
                      <c:pt idx="0">
                        <c:v>Total Size of Power Expansion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'[1]Power Decision'!$A$2:$A$60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15</c:v>
                      </c:pt>
                      <c:pt idx="12">
                        <c:v>19</c:v>
                      </c:pt>
                      <c:pt idx="13">
                        <c:v>23</c:v>
                      </c:pt>
                      <c:pt idx="14">
                        <c:v>27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17</c:v>
                      </c:pt>
                      <c:pt idx="22">
                        <c:v>18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22</c:v>
                      </c:pt>
                      <c:pt idx="26">
                        <c:v>24</c:v>
                      </c:pt>
                      <c:pt idx="27">
                        <c:v>25</c:v>
                      </c:pt>
                      <c:pt idx="28">
                        <c:v>26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36</c:v>
                      </c:pt>
                      <c:pt idx="36">
                        <c:v>40</c:v>
                      </c:pt>
                      <c:pt idx="37">
                        <c:v>44</c:v>
                      </c:pt>
                      <c:pt idx="38">
                        <c:v>48</c:v>
                      </c:pt>
                      <c:pt idx="39">
                        <c:v>52</c:v>
                      </c:pt>
                      <c:pt idx="40">
                        <c:v>56</c:v>
                      </c:pt>
                      <c:pt idx="41">
                        <c:v>60</c:v>
                      </c:pt>
                      <c:pt idx="42">
                        <c:v>61</c:v>
                      </c:pt>
                      <c:pt idx="43">
                        <c:v>71</c:v>
                      </c:pt>
                      <c:pt idx="44">
                        <c:v>81</c:v>
                      </c:pt>
                      <c:pt idx="45">
                        <c:v>91</c:v>
                      </c:pt>
                      <c:pt idx="46">
                        <c:v>101</c:v>
                      </c:pt>
                      <c:pt idx="47">
                        <c:v>126</c:v>
                      </c:pt>
                      <c:pt idx="48">
                        <c:v>151</c:v>
                      </c:pt>
                      <c:pt idx="49">
                        <c:v>176</c:v>
                      </c:pt>
                      <c:pt idx="50">
                        <c:v>201</c:v>
                      </c:pt>
                      <c:pt idx="51">
                        <c:v>226</c:v>
                      </c:pt>
                      <c:pt idx="52">
                        <c:v>251</c:v>
                      </c:pt>
                      <c:pt idx="53">
                        <c:v>276</c:v>
                      </c:pt>
                      <c:pt idx="54">
                        <c:v>300</c:v>
                      </c:pt>
                      <c:pt idx="55">
                        <c:v>350</c:v>
                      </c:pt>
                      <c:pt idx="56">
                        <c:v>400</c:v>
                      </c:pt>
                      <c:pt idx="57">
                        <c:v>450</c:v>
                      </c:pt>
                      <c:pt idx="58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'[1]Power Decision'!$B$2:$B$60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600</c:v>
                      </c:pt>
                      <c:pt idx="1">
                        <c:v>950</c:v>
                      </c:pt>
                      <c:pt idx="2">
                        <c:v>750</c:v>
                      </c:pt>
                      <c:pt idx="3">
                        <c:v>950</c:v>
                      </c:pt>
                      <c:pt idx="4">
                        <c:v>950</c:v>
                      </c:pt>
                      <c:pt idx="5">
                        <c:v>750</c:v>
                      </c:pt>
                      <c:pt idx="6">
                        <c:v>800</c:v>
                      </c:pt>
                      <c:pt idx="7">
                        <c:v>850.00000000000023</c:v>
                      </c:pt>
                      <c:pt idx="8">
                        <c:v>800</c:v>
                      </c:pt>
                      <c:pt idx="9">
                        <c:v>850</c:v>
                      </c:pt>
                      <c:pt idx="10">
                        <c:v>1000</c:v>
                      </c:pt>
                      <c:pt idx="11">
                        <c:v>800</c:v>
                      </c:pt>
                      <c:pt idx="12">
                        <c:v>850.00000000000011</c:v>
                      </c:pt>
                      <c:pt idx="13">
                        <c:v>800</c:v>
                      </c:pt>
                      <c:pt idx="14">
                        <c:v>800</c:v>
                      </c:pt>
                      <c:pt idx="15">
                        <c:v>750</c:v>
                      </c:pt>
                      <c:pt idx="16">
                        <c:v>750</c:v>
                      </c:pt>
                      <c:pt idx="17">
                        <c:v>1050</c:v>
                      </c:pt>
                      <c:pt idx="18">
                        <c:v>850</c:v>
                      </c:pt>
                      <c:pt idx="19">
                        <c:v>900</c:v>
                      </c:pt>
                      <c:pt idx="20">
                        <c:v>750</c:v>
                      </c:pt>
                      <c:pt idx="21">
                        <c:v>850</c:v>
                      </c:pt>
                      <c:pt idx="22">
                        <c:v>949.99999999999977</c:v>
                      </c:pt>
                      <c:pt idx="23">
                        <c:v>900</c:v>
                      </c:pt>
                      <c:pt idx="24">
                        <c:v>800</c:v>
                      </c:pt>
                      <c:pt idx="25">
                        <c:v>1000</c:v>
                      </c:pt>
                      <c:pt idx="26">
                        <c:v>700</c:v>
                      </c:pt>
                      <c:pt idx="27">
                        <c:v>750</c:v>
                      </c:pt>
                      <c:pt idx="28">
                        <c:v>850</c:v>
                      </c:pt>
                      <c:pt idx="29">
                        <c:v>850</c:v>
                      </c:pt>
                      <c:pt idx="30">
                        <c:v>900</c:v>
                      </c:pt>
                      <c:pt idx="31">
                        <c:v>850</c:v>
                      </c:pt>
                      <c:pt idx="32">
                        <c:v>850</c:v>
                      </c:pt>
                      <c:pt idx="33">
                        <c:v>950</c:v>
                      </c:pt>
                      <c:pt idx="34">
                        <c:v>850</c:v>
                      </c:pt>
                      <c:pt idx="35">
                        <c:v>850</c:v>
                      </c:pt>
                      <c:pt idx="36">
                        <c:v>850</c:v>
                      </c:pt>
                      <c:pt idx="37">
                        <c:v>850</c:v>
                      </c:pt>
                      <c:pt idx="38">
                        <c:v>900</c:v>
                      </c:pt>
                      <c:pt idx="39">
                        <c:v>900</c:v>
                      </c:pt>
                      <c:pt idx="40">
                        <c:v>750</c:v>
                      </c:pt>
                      <c:pt idx="41">
                        <c:v>700</c:v>
                      </c:pt>
                      <c:pt idx="42">
                        <c:v>650</c:v>
                      </c:pt>
                      <c:pt idx="43">
                        <c:v>900</c:v>
                      </c:pt>
                      <c:pt idx="44">
                        <c:v>800</c:v>
                      </c:pt>
                      <c:pt idx="45">
                        <c:v>700</c:v>
                      </c:pt>
                      <c:pt idx="46">
                        <c:v>900</c:v>
                      </c:pt>
                      <c:pt idx="47">
                        <c:v>950</c:v>
                      </c:pt>
                      <c:pt idx="48">
                        <c:v>850</c:v>
                      </c:pt>
                      <c:pt idx="49">
                        <c:v>750</c:v>
                      </c:pt>
                      <c:pt idx="50">
                        <c:v>700</c:v>
                      </c:pt>
                      <c:pt idx="51">
                        <c:v>800</c:v>
                      </c:pt>
                      <c:pt idx="52">
                        <c:v>800</c:v>
                      </c:pt>
                      <c:pt idx="53">
                        <c:v>850</c:v>
                      </c:pt>
                      <c:pt idx="54">
                        <c:v>750</c:v>
                      </c:pt>
                      <c:pt idx="55">
                        <c:v>750</c:v>
                      </c:pt>
                      <c:pt idx="56">
                        <c:v>800</c:v>
                      </c:pt>
                      <c:pt idx="57">
                        <c:v>750</c:v>
                      </c:pt>
                      <c:pt idx="58">
                        <c:v>750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5F3-453E-86E5-0DFDB76B4281}"/>
                  </c:ext>
                </c:extLst>
              </c15:ser>
            </c15:filteredLineSeries>
          </c:ext>
        </c:extLst>
      </c:lineChart>
      <c:dateAx>
        <c:axId val="50730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299912"/>
        <c:crosses val="autoZero"/>
        <c:auto val="0"/>
        <c:lblOffset val="100"/>
        <c:baseTimeUnit val="days"/>
        <c:majorUnit val="1"/>
        <c:majorTimeUnit val="months"/>
        <c:minorUnit val="2"/>
        <c:minorTimeUnit val="months"/>
      </c:dateAx>
      <c:valAx>
        <c:axId val="50729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Size of Power Expansion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3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Number of CPs Installed at each CS by MPSP w.r.t. Number of Samples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'[1]CS Decision'!$M$1</c:f>
              <c:strCache>
                <c:ptCount val="1"/>
                <c:pt idx="0">
                  <c:v>CS [36]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'[1]CS Decision'!$M$2:$M$60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7-4011-BA26-821163E81189}"/>
            </c:ext>
          </c:extLst>
        </c:ser>
        <c:ser>
          <c:idx val="1"/>
          <c:order val="1"/>
          <c:tx>
            <c:strRef>
              <c:f>'[1]CS Decision'!$N$1</c:f>
              <c:strCache>
                <c:ptCount val="1"/>
                <c:pt idx="0">
                  <c:v>CS [48]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'[1]CS Decision'!$N$2:$N$60</c:f>
              <c:numCache>
                <c:formatCode>General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9.999999999999984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7</c:v>
                </c:pt>
                <c:pt idx="27">
                  <c:v>10</c:v>
                </c:pt>
                <c:pt idx="28">
                  <c:v>7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7</c:v>
                </c:pt>
                <c:pt idx="38">
                  <c:v>10</c:v>
                </c:pt>
                <c:pt idx="39">
                  <c:v>10</c:v>
                </c:pt>
                <c:pt idx="40">
                  <c:v>7</c:v>
                </c:pt>
                <c:pt idx="41">
                  <c:v>10</c:v>
                </c:pt>
                <c:pt idx="42">
                  <c:v>7</c:v>
                </c:pt>
                <c:pt idx="43">
                  <c:v>10</c:v>
                </c:pt>
                <c:pt idx="44">
                  <c:v>7</c:v>
                </c:pt>
                <c:pt idx="45">
                  <c:v>7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7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10.000000000000179</c:v>
                </c:pt>
                <c:pt idx="55">
                  <c:v>7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7-4011-BA26-821163E81189}"/>
            </c:ext>
          </c:extLst>
        </c:ser>
        <c:ser>
          <c:idx val="2"/>
          <c:order val="2"/>
          <c:tx>
            <c:strRef>
              <c:f>'[1]CS Decision'!$O$1</c:f>
              <c:strCache>
                <c:ptCount val="1"/>
                <c:pt idx="0">
                  <c:v>CS [58]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'[1]CS Decision'!$O$2:$O$60</c:f>
              <c:numCache>
                <c:formatCode>General</c:formatCode>
                <c:ptCount val="5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7-4011-BA26-821163E81189}"/>
            </c:ext>
          </c:extLst>
        </c:ser>
        <c:ser>
          <c:idx val="3"/>
          <c:order val="3"/>
          <c:tx>
            <c:strRef>
              <c:f>'[1]CS Decision'!$P$1</c:f>
              <c:strCache>
                <c:ptCount val="1"/>
                <c:pt idx="0">
                  <c:v>CS [61]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'[1]CS Decision'!$P$2:$P$60</c:f>
              <c:numCache>
                <c:formatCode>General</c:formatCode>
                <c:ptCount val="59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7.9999999999999947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7-4011-BA26-821163E81189}"/>
            </c:ext>
          </c:extLst>
        </c:ser>
        <c:ser>
          <c:idx val="4"/>
          <c:order val="4"/>
          <c:tx>
            <c:strRef>
              <c:f>'[1]CS Decision'!$Q$1</c:f>
              <c:strCache>
                <c:ptCount val="1"/>
                <c:pt idx="0">
                  <c:v>CS [96]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'[1]CS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'[1]CS Decision'!$Q$2:$Q$60</c:f>
              <c:numCache>
                <c:formatCode>General</c:formatCode>
                <c:ptCount val="5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7.9999999999999982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A7-4011-BA26-821163E81189}"/>
            </c:ext>
          </c:extLst>
        </c:ser>
        <c:ser>
          <c:idx val="5"/>
          <c:order val="5"/>
          <c:tx>
            <c:strRef>
              <c:f>'[1]CS Decision'!$R$1</c:f>
              <c:strCache>
                <c:ptCount val="1"/>
                <c:pt idx="0">
                  <c:v>CS [110]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'[1]CS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'[1]CS Decision'!$R$2:$R$60</c:f>
              <c:numCache>
                <c:formatCode>General</c:formatCode>
                <c:ptCount val="5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A7-4011-BA26-821163E81189}"/>
            </c:ext>
          </c:extLst>
        </c:ser>
        <c:ser>
          <c:idx val="6"/>
          <c:order val="6"/>
          <c:tx>
            <c:strRef>
              <c:f>'[1]CS Decision'!$S$1</c:f>
              <c:strCache>
                <c:ptCount val="1"/>
                <c:pt idx="0">
                  <c:v>CS [114]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'[1]CS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'[1]CS Decision'!$S$2:$S$60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11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11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11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14.999999999999989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11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A7-4011-BA26-821163E81189}"/>
            </c:ext>
          </c:extLst>
        </c:ser>
        <c:ser>
          <c:idx val="7"/>
          <c:order val="7"/>
          <c:tx>
            <c:strRef>
              <c:f>'[1]CS Decision'!$T$1</c:f>
              <c:strCache>
                <c:ptCount val="1"/>
                <c:pt idx="0">
                  <c:v>CS [115]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'[1]CS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'[1]CS Decision'!$T$2:$T$60</c:f>
              <c:numCache>
                <c:formatCode>General</c:formatCode>
                <c:ptCount val="5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A7-4011-BA26-821163E81189}"/>
            </c:ext>
          </c:extLst>
        </c:ser>
        <c:ser>
          <c:idx val="8"/>
          <c:order val="8"/>
          <c:tx>
            <c:strRef>
              <c:f>'[1]CS Decision'!$U$1</c:f>
              <c:strCache>
                <c:ptCount val="1"/>
                <c:pt idx="0">
                  <c:v>CS [178]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'[1]CS Decision'!$A$2:$A$60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'[1]CS Decision'!$U$2:$U$60</c:f>
              <c:numCache>
                <c:formatCode>General</c:formatCode>
                <c:ptCount val="59"/>
                <c:pt idx="0">
                  <c:v>24</c:v>
                </c:pt>
                <c:pt idx="1">
                  <c:v>25</c:v>
                </c:pt>
                <c:pt idx="2">
                  <c:v>18</c:v>
                </c:pt>
                <c:pt idx="3">
                  <c:v>18</c:v>
                </c:pt>
                <c:pt idx="4">
                  <c:v>11.000000000000011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18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18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18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18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10.999999999999989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A7-4011-BA26-821163E81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891648"/>
        <c:axId val="321894600"/>
      </c:lineChart>
      <c:dateAx>
        <c:axId val="3218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894600"/>
        <c:crosses val="autoZero"/>
        <c:auto val="0"/>
        <c:lblOffset val="100"/>
        <c:baseTimeUnit val="days"/>
        <c:majorUnit val="1"/>
      </c:dateAx>
      <c:valAx>
        <c:axId val="3218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CPs Installed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18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[2]NrCPs_vs_Profit_test!$C$1</c:f>
              <c:strCache>
                <c:ptCount val="1"/>
                <c:pt idx="0">
                  <c:v>Objective Value ( Annual Profit) (MPDP)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glow rad="12700">
                <a:srgbClr val="FFFF00">
                  <a:alpha val="70000"/>
                </a:srgbClr>
              </a:glo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172270342757458E-2"/>
                  <c:y val="-6.4979058126107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D9-4706-A5A1-3D077F2CB058}"/>
                </c:ext>
              </c:extLst>
            </c:dLbl>
            <c:dLbl>
              <c:idx val="1"/>
              <c:layout>
                <c:manualLayout>
                  <c:x val="-7.4701553736432058E-2"/>
                  <c:y val="-5.60144943584572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D9-4706-A5A1-3D077F2CB058}"/>
                </c:ext>
              </c:extLst>
            </c:dLbl>
            <c:dLbl>
              <c:idx val="2"/>
              <c:layout>
                <c:manualLayout>
                  <c:x val="-9.2807366769016339E-2"/>
                  <c:y val="-5.3773353416544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D9-4706-A5A1-3D077F2CB058}"/>
                </c:ext>
              </c:extLst>
            </c:dLbl>
            <c:dLbl>
              <c:idx val="3"/>
              <c:layout>
                <c:manualLayout>
                  <c:x val="-9.951322344775132E-2"/>
                  <c:y val="-7.5064192364715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D9-4706-A5A1-3D077F2CB058}"/>
                </c:ext>
              </c:extLst>
            </c:dLbl>
            <c:dLbl>
              <c:idx val="4"/>
              <c:layout>
                <c:manualLayout>
                  <c:x val="-0.11627786514458857"/>
                  <c:y val="-7.7305333306627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D9-4706-A5A1-3D077F2CB0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[2]NrCPs_vs_Profit_test!$C$2:$C$11</c:f>
              <c:numCache>
                <c:formatCode>General</c:formatCode>
                <c:ptCount val="10"/>
                <c:pt idx="0">
                  <c:v>324504.60113299999</c:v>
                </c:pt>
                <c:pt idx="1">
                  <c:v>557617.66214599996</c:v>
                </c:pt>
                <c:pt idx="2">
                  <c:v>781776.44869600004</c:v>
                </c:pt>
                <c:pt idx="3">
                  <c:v>989672.44634300005</c:v>
                </c:pt>
                <c:pt idx="4">
                  <c:v>1192710.6207669999</c:v>
                </c:pt>
                <c:pt idx="5">
                  <c:v>1374906.4853159999</c:v>
                </c:pt>
                <c:pt idx="6">
                  <c:v>1510060.7080920001</c:v>
                </c:pt>
                <c:pt idx="7">
                  <c:v>1621546.011555</c:v>
                </c:pt>
                <c:pt idx="8">
                  <c:v>1715079.8219709999</c:v>
                </c:pt>
                <c:pt idx="9">
                  <c:v>1770332.4611140001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D9-4706-A5A1-3D077F2CB058}"/>
            </c:ext>
          </c:extLst>
        </c:ser>
        <c:ser>
          <c:idx val="2"/>
          <c:order val="1"/>
          <c:tx>
            <c:strRef>
              <c:f>[2]NrCPs_vs_Profit_test!$D$1</c:f>
              <c:strCache>
                <c:ptCount val="1"/>
                <c:pt idx="0">
                  <c:v>Objective Value ( Annual Profit) (MPSP)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glow rad="12700">
                <a:srgbClr val="FFFF00">
                  <a:alpha val="70000"/>
                </a:srgbClr>
              </a:glo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760556985287614E-2"/>
                  <c:y val="2.242543860848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D9-4706-A5A1-3D077F2CB058}"/>
                </c:ext>
              </c:extLst>
            </c:dLbl>
            <c:dLbl>
              <c:idx val="1"/>
              <c:layout>
                <c:manualLayout>
                  <c:x val="-2.2395871642299704E-2"/>
                  <c:y val="2.46665795504004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D9-4706-A5A1-3D077F2CB058}"/>
                </c:ext>
              </c:extLst>
            </c:dLbl>
            <c:dLbl>
              <c:idx val="2"/>
              <c:layout>
                <c:manualLayout>
                  <c:x val="-1.367825795994433E-2"/>
                  <c:y val="2.8028290963269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D9-4706-A5A1-3D077F2CB058}"/>
                </c:ext>
              </c:extLst>
            </c:dLbl>
            <c:dLbl>
              <c:idx val="3"/>
              <c:layout>
                <c:manualLayout>
                  <c:x val="-6.3018156133359668E-3"/>
                  <c:y val="2.3546009079444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D9-4706-A5A1-3D077F2CB058}"/>
                </c:ext>
              </c:extLst>
            </c:dLbl>
            <c:dLbl>
              <c:idx val="4"/>
              <c:layout>
                <c:manualLayout>
                  <c:x val="1.0746267332725442E-3"/>
                  <c:y val="1.7943156724662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D9-4706-A5A1-3D077F2CB0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[2]NrCPs_vs_Profit_test!$D$2:$D$11</c:f>
              <c:numCache>
                <c:formatCode>General</c:formatCode>
                <c:ptCount val="10"/>
                <c:pt idx="0">
                  <c:v>315519.84067900002</c:v>
                </c:pt>
                <c:pt idx="1">
                  <c:v>511996.58187599998</c:v>
                </c:pt>
                <c:pt idx="2">
                  <c:v>673298.95618099999</c:v>
                </c:pt>
                <c:pt idx="3">
                  <c:v>817221.48206499999</c:v>
                </c:pt>
                <c:pt idx="4">
                  <c:v>951976.45769099996</c:v>
                </c:pt>
                <c:pt idx="5">
                  <c:v>1084971.5819629999</c:v>
                </c:pt>
                <c:pt idx="6">
                  <c:v>1146109.046938</c:v>
                </c:pt>
                <c:pt idx="7">
                  <c:v>1179035.8246200001</c:v>
                </c:pt>
                <c:pt idx="8">
                  <c:v>1191451.9712439999</c:v>
                </c:pt>
                <c:pt idx="9">
                  <c:v>1191451.9712439999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D9-4706-A5A1-3D077F2CB058}"/>
            </c:ext>
          </c:extLst>
        </c:ser>
        <c:ser>
          <c:idx val="3"/>
          <c:order val="2"/>
          <c:tx>
            <c:strRef>
              <c:f>[2]NrCPs_vs_Profit_test!$G$1</c:f>
              <c:strCache>
                <c:ptCount val="1"/>
                <c:pt idx="0">
                  <c:v> Annual Gross Income (MPDP)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[2]NrCPs_vs_Profit_test!$A$2:$A$11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[2]NrCPs_vs_Profit_test!$G$2:$G$11</c:f>
              <c:numCache>
                <c:formatCode>General</c:formatCode>
                <c:ptCount val="10"/>
                <c:pt idx="0">
                  <c:v>356004.6</c:v>
                </c:pt>
                <c:pt idx="1">
                  <c:v>664617.69999999995</c:v>
                </c:pt>
                <c:pt idx="2">
                  <c:v>961276.4</c:v>
                </c:pt>
                <c:pt idx="3">
                  <c:v>1244672</c:v>
                </c:pt>
                <c:pt idx="4">
                  <c:v>1526211</c:v>
                </c:pt>
                <c:pt idx="5">
                  <c:v>1786406</c:v>
                </c:pt>
                <c:pt idx="6">
                  <c:v>1969061</c:v>
                </c:pt>
                <c:pt idx="7">
                  <c:v>2128046</c:v>
                </c:pt>
                <c:pt idx="8">
                  <c:v>2247080</c:v>
                </c:pt>
                <c:pt idx="9">
                  <c:v>2399832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D9-4706-A5A1-3D077F2CB058}"/>
            </c:ext>
          </c:extLst>
        </c:ser>
        <c:ser>
          <c:idx val="4"/>
          <c:order val="3"/>
          <c:tx>
            <c:strRef>
              <c:f>[2]NrCPs_vs_Profit_test!$H$1</c:f>
              <c:strCache>
                <c:ptCount val="1"/>
                <c:pt idx="0">
                  <c:v> Annual Gross Income(MPSP)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numRef>
              <c:f>[2]NrCPs_vs_Profit_test!$A$2:$A$11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[2]NrCPs_vs_Profit_test!$H$2:$H$11</c:f>
              <c:numCache>
                <c:formatCode>General</c:formatCode>
                <c:ptCount val="10"/>
                <c:pt idx="0">
                  <c:v>348835.761077</c:v>
                </c:pt>
                <c:pt idx="1">
                  <c:v>627235.38784700003</c:v>
                </c:pt>
                <c:pt idx="2">
                  <c:v>824479.30443999998</c:v>
                </c:pt>
                <c:pt idx="3">
                  <c:v>1110422.9746020001</c:v>
                </c:pt>
                <c:pt idx="4">
                  <c:v>1376125.7114220001</c:v>
                </c:pt>
                <c:pt idx="5">
                  <c:v>1625656.9053460001</c:v>
                </c:pt>
                <c:pt idx="6">
                  <c:v>1738834.1713159999</c:v>
                </c:pt>
                <c:pt idx="7">
                  <c:v>1838399.0086999999</c:v>
                </c:pt>
                <c:pt idx="8">
                  <c:v>2076884.8070640001</c:v>
                </c:pt>
                <c:pt idx="9">
                  <c:v>2076884.8070640001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D9-4706-A5A1-3D077F2CB058}"/>
            </c:ext>
          </c:extLst>
        </c:ser>
        <c:ser>
          <c:idx val="5"/>
          <c:order val="4"/>
          <c:tx>
            <c:strRef>
              <c:f>[2]NrCPs_vs_Profit_test!$I$1</c:f>
              <c:strCache>
                <c:ptCount val="1"/>
                <c:pt idx="0">
                  <c:v>CS Placement Cost (MPDP)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[2]NrCPs_vs_Profit_test!$A$2:$A$11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[2]NrCPs_vs_Profit_test!$I$2:$I$11</c:f>
              <c:numCache>
                <c:formatCode>General</c:formatCode>
                <c:ptCount val="10"/>
                <c:pt idx="0">
                  <c:v>31500</c:v>
                </c:pt>
                <c:pt idx="1">
                  <c:v>57000</c:v>
                </c:pt>
                <c:pt idx="2">
                  <c:v>79500</c:v>
                </c:pt>
                <c:pt idx="3">
                  <c:v>105000</c:v>
                </c:pt>
                <c:pt idx="4">
                  <c:v>133500</c:v>
                </c:pt>
                <c:pt idx="5">
                  <c:v>161500</c:v>
                </c:pt>
                <c:pt idx="6">
                  <c:v>184000</c:v>
                </c:pt>
                <c:pt idx="7">
                  <c:v>206500</c:v>
                </c:pt>
                <c:pt idx="8">
                  <c:v>232000</c:v>
                </c:pt>
                <c:pt idx="9">
                  <c:v>254500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FD9-4706-A5A1-3D077F2CB058}"/>
            </c:ext>
          </c:extLst>
        </c:ser>
        <c:ser>
          <c:idx val="6"/>
          <c:order val="5"/>
          <c:tx>
            <c:strRef>
              <c:f>[2]NrCPs_vs_Profit_test!$J$1</c:f>
              <c:strCache>
                <c:ptCount val="1"/>
                <c:pt idx="0">
                  <c:v> CS Placement Cost (MPSP)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[2]NrCPs_vs_Profit_test!$A$2:$A$11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[2]NrCPs_vs_Profit_test!$J$2:$J$11</c:f>
              <c:numCache>
                <c:formatCode>General</c:formatCode>
                <c:ptCount val="10"/>
                <c:pt idx="0">
                  <c:v>31500</c:v>
                </c:pt>
                <c:pt idx="1">
                  <c:v>63000</c:v>
                </c:pt>
                <c:pt idx="2">
                  <c:v>88500</c:v>
                </c:pt>
                <c:pt idx="3">
                  <c:v>111000</c:v>
                </c:pt>
                <c:pt idx="4">
                  <c:v>136500</c:v>
                </c:pt>
                <c:pt idx="5">
                  <c:v>159000</c:v>
                </c:pt>
                <c:pt idx="6">
                  <c:v>181500</c:v>
                </c:pt>
                <c:pt idx="7">
                  <c:v>199500</c:v>
                </c:pt>
                <c:pt idx="8">
                  <c:v>222000</c:v>
                </c:pt>
                <c:pt idx="9">
                  <c:v>222000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FD9-4706-A5A1-3D077F2CB058}"/>
            </c:ext>
          </c:extLst>
        </c:ser>
        <c:ser>
          <c:idx val="7"/>
          <c:order val="6"/>
          <c:tx>
            <c:strRef>
              <c:f>[2]NrCPs_vs_Profit_test!$K$1</c:f>
              <c:strCache>
                <c:ptCount val="1"/>
                <c:pt idx="0">
                  <c:v> SSs Expansion Annuity Fee (MPDP)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[2]NrCPs_vs_Profit_test!$A$2:$A$11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[2]NrCPs_vs_Profit_test!$K$2:$K$11</c:f>
              <c:numCache>
                <c:formatCode>General</c:formatCode>
                <c:ptCount val="10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275000</c:v>
                </c:pt>
                <c:pt idx="7">
                  <c:v>300000</c:v>
                </c:pt>
                <c:pt idx="8">
                  <c:v>300000</c:v>
                </c:pt>
                <c:pt idx="9">
                  <c:v>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FD9-4706-A5A1-3D077F2CB058}"/>
            </c:ext>
          </c:extLst>
        </c:ser>
        <c:ser>
          <c:idx val="8"/>
          <c:order val="7"/>
          <c:tx>
            <c:strRef>
              <c:f>[2]NrCPs_vs_Profit_test!$L$1</c:f>
              <c:strCache>
                <c:ptCount val="1"/>
                <c:pt idx="0">
                  <c:v> SSs Expansion Annuity Fee (MPSP)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[2]NrCPs_vs_Profit_test!$A$2:$A$11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[2]NrCPs_vs_Profit_test!$L$2:$L$11</c:f>
              <c:numCache>
                <c:formatCode>General</c:formatCode>
                <c:ptCount val="10"/>
                <c:pt idx="0">
                  <c:v>0</c:v>
                </c:pt>
                <c:pt idx="1">
                  <c:v>25000</c:v>
                </c:pt>
                <c:pt idx="2">
                  <c:v>25000</c:v>
                </c:pt>
                <c:pt idx="3">
                  <c:v>125000</c:v>
                </c:pt>
                <c:pt idx="4">
                  <c:v>225000</c:v>
                </c:pt>
                <c:pt idx="5">
                  <c:v>275000</c:v>
                </c:pt>
                <c:pt idx="6">
                  <c:v>300000</c:v>
                </c:pt>
                <c:pt idx="7">
                  <c:v>350000</c:v>
                </c:pt>
                <c:pt idx="8">
                  <c:v>500000</c:v>
                </c:pt>
                <c:pt idx="9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FD9-4706-A5A1-3D077F2CB058}"/>
            </c:ext>
          </c:extLst>
        </c:ser>
        <c:ser>
          <c:idx val="0"/>
          <c:order val="8"/>
          <c:tx>
            <c:strRef>
              <c:f>[2]NrCPs_vs_Profit_test!$E$1</c:f>
              <c:strCache>
                <c:ptCount val="1"/>
                <c:pt idx="0">
                  <c:v> Back-Stop Tech Cost (MPSP)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[2]NrCPs_vs_Profit_test!$E$2:$E$11</c:f>
              <c:numCache>
                <c:formatCode>General</c:formatCode>
                <c:ptCount val="10"/>
                <c:pt idx="0">
                  <c:v>1815.9203979999875</c:v>
                </c:pt>
                <c:pt idx="1">
                  <c:v>27238.805971000053</c:v>
                </c:pt>
                <c:pt idx="2">
                  <c:v>37680.348258999991</c:v>
                </c:pt>
                <c:pt idx="3">
                  <c:v>57201.4925370001</c:v>
                </c:pt>
                <c:pt idx="4">
                  <c:v>62649.253731000121</c:v>
                </c:pt>
                <c:pt idx="5">
                  <c:v>106685.32338300021</c:v>
                </c:pt>
                <c:pt idx="6">
                  <c:v>111225.12437799992</c:v>
                </c:pt>
                <c:pt idx="7">
                  <c:v>109863.1840799998</c:v>
                </c:pt>
                <c:pt idx="8">
                  <c:v>163432.83582000015</c:v>
                </c:pt>
                <c:pt idx="9">
                  <c:v>163432.83582000015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FD9-4706-A5A1-3D077F2CB0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5166776"/>
        <c:axId val="715171368"/>
      </c:lineChart>
      <c:catAx>
        <c:axId val="71516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 b="0" i="0" baseline="0">
                    <a:effectLst/>
                  </a:rPr>
                  <a:t>Number of CPs Budget </a:t>
                </a:r>
                <a:endParaRPr lang="de-DE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5171368"/>
        <c:crosses val="autoZero"/>
        <c:auto val="1"/>
        <c:lblAlgn val="ctr"/>
        <c:lblOffset val="100"/>
        <c:noMultiLvlLbl val="0"/>
      </c:catAx>
      <c:valAx>
        <c:axId val="71517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[Euro]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51667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5.8968249530242572E-2"/>
          <c:y val="5.344705925523846E-2"/>
          <c:w val="0.91900443341751081"/>
          <c:h val="0.15918577811714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>
        <a:alpha val="9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Utilization Rate</a:t>
            </a:r>
            <a:r>
              <a:rPr lang="de-DE" sz="2000" b="1" baseline="0"/>
              <a:t> and Load per Day of each CP at each CS (MPDP)</a:t>
            </a:r>
            <a:endParaRPr lang="de-DE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'[3]Daily load (2)'!$B$1</c:f>
              <c:strCache>
                <c:ptCount val="1"/>
                <c:pt idx="0">
                  <c:v> UR - day 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'[3]Daily load (2)'!$A$2:$A$11</c:f>
              <c:strCache>
                <c:ptCount val="10"/>
                <c:pt idx="0">
                  <c:v>36</c:v>
                </c:pt>
                <c:pt idx="1">
                  <c:v>48</c:v>
                </c:pt>
                <c:pt idx="2">
                  <c:v>58</c:v>
                </c:pt>
                <c:pt idx="3">
                  <c:v>61</c:v>
                </c:pt>
                <c:pt idx="4">
                  <c:v>96</c:v>
                </c:pt>
                <c:pt idx="5">
                  <c:v>110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'[3]Daily load (2)'!$B$2:$B$11</c:f>
              <c:numCache>
                <c:formatCode>General</c:formatCode>
                <c:ptCount val="10"/>
                <c:pt idx="0">
                  <c:v>0.49797986363636365</c:v>
                </c:pt>
                <c:pt idx="1">
                  <c:v>0.60867440909090909</c:v>
                </c:pt>
                <c:pt idx="2">
                  <c:v>0.51380381818181819</c:v>
                </c:pt>
                <c:pt idx="3">
                  <c:v>0.56415727272727267</c:v>
                </c:pt>
                <c:pt idx="4">
                  <c:v>0.580233</c:v>
                </c:pt>
                <c:pt idx="5">
                  <c:v>0.51948050000000001</c:v>
                </c:pt>
                <c:pt idx="6">
                  <c:v>0.53145668181818184</c:v>
                </c:pt>
                <c:pt idx="7">
                  <c:v>0.32727272727272727</c:v>
                </c:pt>
                <c:pt idx="8">
                  <c:v>0.53470440909090911</c:v>
                </c:pt>
                <c:pt idx="9">
                  <c:v>0.48308936363636368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0-4E59-B29A-D2E8E9C2F2CB}"/>
            </c:ext>
          </c:extLst>
        </c:ser>
        <c:ser>
          <c:idx val="1"/>
          <c:order val="1"/>
          <c:tx>
            <c:strRef>
              <c:f>'[3]Daily load (2)'!$C$1</c:f>
              <c:strCache>
                <c:ptCount val="1"/>
                <c:pt idx="0">
                  <c:v> UR - day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'[3]Daily load (2)'!$A$2:$A$11</c:f>
              <c:strCache>
                <c:ptCount val="10"/>
                <c:pt idx="0">
                  <c:v>36</c:v>
                </c:pt>
                <c:pt idx="1">
                  <c:v>48</c:v>
                </c:pt>
                <c:pt idx="2">
                  <c:v>58</c:v>
                </c:pt>
                <c:pt idx="3">
                  <c:v>61</c:v>
                </c:pt>
                <c:pt idx="4">
                  <c:v>96</c:v>
                </c:pt>
                <c:pt idx="5">
                  <c:v>110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'[3]Daily load (2)'!$C$2:$C$11</c:f>
              <c:numCache>
                <c:formatCode>General</c:formatCode>
                <c:ptCount val="10"/>
                <c:pt idx="0">
                  <c:v>0.37341245454545452</c:v>
                </c:pt>
                <c:pt idx="1">
                  <c:v>0.61152777272727277</c:v>
                </c:pt>
                <c:pt idx="2">
                  <c:v>0.55880627272727268</c:v>
                </c:pt>
                <c:pt idx="3">
                  <c:v>0.51279399999999997</c:v>
                </c:pt>
                <c:pt idx="4">
                  <c:v>0.64468118181818179</c:v>
                </c:pt>
                <c:pt idx="5">
                  <c:v>0.31168831818181819</c:v>
                </c:pt>
                <c:pt idx="6">
                  <c:v>0.54674413636363639</c:v>
                </c:pt>
                <c:pt idx="7">
                  <c:v>0.2690909090909091</c:v>
                </c:pt>
                <c:pt idx="8">
                  <c:v>0.34222527272727271</c:v>
                </c:pt>
                <c:pt idx="9">
                  <c:v>0.44813200000000003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0-4E59-B29A-D2E8E9C2F2CB}"/>
            </c:ext>
          </c:extLst>
        </c:ser>
        <c:ser>
          <c:idx val="2"/>
          <c:order val="2"/>
          <c:tx>
            <c:strRef>
              <c:f>'[3]Daily load (2)'!$D$1</c:f>
              <c:strCache>
                <c:ptCount val="1"/>
                <c:pt idx="0">
                  <c:v> UR - night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'[3]Daily load (2)'!$A$2:$A$11</c:f>
              <c:strCache>
                <c:ptCount val="10"/>
                <c:pt idx="0">
                  <c:v>36</c:v>
                </c:pt>
                <c:pt idx="1">
                  <c:v>48</c:v>
                </c:pt>
                <c:pt idx="2">
                  <c:v>58</c:v>
                </c:pt>
                <c:pt idx="3">
                  <c:v>61</c:v>
                </c:pt>
                <c:pt idx="4">
                  <c:v>96</c:v>
                </c:pt>
                <c:pt idx="5">
                  <c:v>110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'[3]Daily load (2)'!$D$2:$D$11</c:f>
              <c:numCache>
                <c:formatCode>General</c:formatCode>
                <c:ptCount val="10"/>
                <c:pt idx="0">
                  <c:v>4.4571045454545453E-2</c:v>
                </c:pt>
                <c:pt idx="1">
                  <c:v>4.6252954545454548E-2</c:v>
                </c:pt>
                <c:pt idx="2">
                  <c:v>5.8379636363636363E-2</c:v>
                </c:pt>
                <c:pt idx="3">
                  <c:v>5.4028545454545454E-2</c:v>
                </c:pt>
                <c:pt idx="4">
                  <c:v>4.6865136363636366E-2</c:v>
                </c:pt>
                <c:pt idx="5">
                  <c:v>6.2068681818181815E-2</c:v>
                </c:pt>
                <c:pt idx="6">
                  <c:v>5.5447954545454543E-2</c:v>
                </c:pt>
                <c:pt idx="7">
                  <c:v>2.5163181818181821E-2</c:v>
                </c:pt>
                <c:pt idx="8">
                  <c:v>5.5662681818181819E-2</c:v>
                </c:pt>
                <c:pt idx="9">
                  <c:v>4.4708772727272729E-2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0-4E59-B29A-D2E8E9C2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504272"/>
        <c:axId val="679506240"/>
      </c:barChart>
      <c:scatterChart>
        <c:scatterStyle val="lineMarker"/>
        <c:varyColors val="0"/>
        <c:ser>
          <c:idx val="3"/>
          <c:order val="3"/>
          <c:tx>
            <c:strRef>
              <c:f>'[3]Daily load (2)'!$E$1</c:f>
              <c:strCache>
                <c:ptCount val="1"/>
                <c:pt idx="0">
                  <c:v> Load per day [kWh]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7"/>
            <c:spPr>
              <a:solidFill>
                <a:schemeClr val="accent4"/>
              </a:solidFill>
              <a:ln w="34925">
                <a:solidFill>
                  <a:schemeClr val="accent4"/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2"/>
              <c:layout>
                <c:manualLayout>
                  <c:x val="-2.2597774765994422E-2"/>
                  <c:y val="-4.5798638570181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50-4E59-B29A-D2E8E9C2F2CB}"/>
                </c:ext>
              </c:extLst>
            </c:dLbl>
            <c:dLbl>
              <c:idx val="4"/>
              <c:layout>
                <c:manualLayout>
                  <c:x val="8.4317978401796789E-3"/>
                  <c:y val="-2.703639417436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50-4E59-B29A-D2E8E9C2F2CB}"/>
                </c:ext>
              </c:extLst>
            </c:dLbl>
            <c:dLbl>
              <c:idx val="8"/>
              <c:layout>
                <c:manualLayout>
                  <c:x val="-1.7885614916917109E-2"/>
                  <c:y val="-3.8293740811855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50-4E59-B29A-D2E8E9C2F2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'[3]Daily load (2)'!$A$2:$A$11</c:f>
              <c:strCache>
                <c:ptCount val="10"/>
                <c:pt idx="0">
                  <c:v>36</c:v>
                </c:pt>
                <c:pt idx="1">
                  <c:v>48</c:v>
                </c:pt>
                <c:pt idx="2">
                  <c:v>58</c:v>
                </c:pt>
                <c:pt idx="3">
                  <c:v>61</c:v>
                </c:pt>
                <c:pt idx="4">
                  <c:v>96</c:v>
                </c:pt>
                <c:pt idx="5">
                  <c:v>110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xVal>
          <c:yVal>
            <c:numRef>
              <c:f>'[3]Daily load (2)'!$E$2:$E$11</c:f>
              <c:numCache>
                <c:formatCode>General</c:formatCode>
                <c:ptCount val="10"/>
                <c:pt idx="0">
                  <c:v>137.75247400000001</c:v>
                </c:pt>
                <c:pt idx="1">
                  <c:v>173.02637199999998</c:v>
                </c:pt>
                <c:pt idx="2">
                  <c:v>153.03654000000003</c:v>
                </c:pt>
                <c:pt idx="3">
                  <c:v>160.94107199999999</c:v>
                </c:pt>
                <c:pt idx="4">
                  <c:v>168.38962800000002</c:v>
                </c:pt>
                <c:pt idx="5">
                  <c:v>144.38612799999999</c:v>
                </c:pt>
                <c:pt idx="6">
                  <c:v>155.61547200000001</c:v>
                </c:pt>
                <c:pt idx="7">
                  <c:v>90.483080000000001</c:v>
                </c:pt>
                <c:pt idx="8">
                  <c:v>147.38783000000001</c:v>
                </c:pt>
                <c:pt idx="9">
                  <c:v>137.80058400000001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50-4E59-B29A-D2E8E9C2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05256"/>
        <c:axId val="679503616"/>
      </c:scatterChart>
      <c:catAx>
        <c:axId val="6795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/>
                  <a:t>CS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6240"/>
        <c:crosses val="autoZero"/>
        <c:auto val="1"/>
        <c:lblAlgn val="ctr"/>
        <c:lblOffset val="100"/>
        <c:noMultiLvlLbl val="0"/>
      </c:catAx>
      <c:valAx>
        <c:axId val="6795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Utilization Rate (UR)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4272"/>
        <c:crosses val="autoZero"/>
        <c:crossBetween val="between"/>
      </c:valAx>
      <c:valAx>
        <c:axId val="679503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Load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accent4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5256"/>
        <c:crosses val="max"/>
        <c:crossBetween val="midCat"/>
      </c:valAx>
      <c:valAx>
        <c:axId val="679505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9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Utilization Rate</a:t>
            </a:r>
            <a:r>
              <a:rPr lang="de-DE" sz="1800" b="1" baseline="0"/>
              <a:t> and Load per Day of each CP at each CS (MPSP)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[1]UR_charLoad500_samples!$B$1</c:f>
              <c:strCache>
                <c:ptCount val="1"/>
                <c:pt idx="0">
                  <c:v> UR - day normal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[1]UR_charLoad500_samples!$A$2:$A$11</c:f>
              <c:strCache>
                <c:ptCount val="10"/>
                <c:pt idx="0">
                  <c:v>48</c:v>
                </c:pt>
                <c:pt idx="1">
                  <c:v>58</c:v>
                </c:pt>
                <c:pt idx="2">
                  <c:v>61</c:v>
                </c:pt>
                <c:pt idx="3">
                  <c:v>96</c:v>
                </c:pt>
                <c:pt idx="4">
                  <c:v>110</c:v>
                </c:pt>
                <c:pt idx="5">
                  <c:v>114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[1]UR_charLoad500_samples!$B$2:$B$11</c:f>
              <c:numCache>
                <c:formatCode>General</c:formatCode>
                <c:ptCount val="10"/>
                <c:pt idx="0">
                  <c:v>0.51948051948051954</c:v>
                </c:pt>
                <c:pt idx="1">
                  <c:v>0.51380380170454543</c:v>
                </c:pt>
                <c:pt idx="2">
                  <c:v>0.56415728181818181</c:v>
                </c:pt>
                <c:pt idx="3">
                  <c:v>0.56818181818181823</c:v>
                </c:pt>
                <c:pt idx="4">
                  <c:v>0.5129480073863637</c:v>
                </c:pt>
                <c:pt idx="5">
                  <c:v>0.23220362585227272</c:v>
                </c:pt>
                <c:pt idx="6">
                  <c:v>0.52924678295454541</c:v>
                </c:pt>
                <c:pt idx="7">
                  <c:v>0.32956143677685951</c:v>
                </c:pt>
                <c:pt idx="8">
                  <c:v>0.53470440681818188</c:v>
                </c:pt>
                <c:pt idx="9">
                  <c:v>0.44587368670454541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3-4EC3-B9C8-9443F0E40133}"/>
            </c:ext>
          </c:extLst>
        </c:ser>
        <c:ser>
          <c:idx val="1"/>
          <c:order val="1"/>
          <c:tx>
            <c:strRef>
              <c:f>[1]UR_charLoad500_samples!$C$1</c:f>
              <c:strCache>
                <c:ptCount val="1"/>
                <c:pt idx="0">
                  <c:v> UR - day peak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[1]UR_charLoad500_samples!$A$2:$A$11</c:f>
              <c:strCache>
                <c:ptCount val="10"/>
                <c:pt idx="0">
                  <c:v>48</c:v>
                </c:pt>
                <c:pt idx="1">
                  <c:v>58</c:v>
                </c:pt>
                <c:pt idx="2">
                  <c:v>61</c:v>
                </c:pt>
                <c:pt idx="3">
                  <c:v>96</c:v>
                </c:pt>
                <c:pt idx="4">
                  <c:v>110</c:v>
                </c:pt>
                <c:pt idx="5">
                  <c:v>114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[1]UR_charLoad500_samples!$C$2:$C$11</c:f>
              <c:numCache>
                <c:formatCode>General</c:formatCode>
                <c:ptCount val="10"/>
                <c:pt idx="0">
                  <c:v>0.31168831168831168</c:v>
                </c:pt>
                <c:pt idx="1">
                  <c:v>0.56316683522727273</c:v>
                </c:pt>
                <c:pt idx="2">
                  <c:v>0.20896097159090907</c:v>
                </c:pt>
                <c:pt idx="3">
                  <c:v>0.55681818181818177</c:v>
                </c:pt>
                <c:pt idx="4">
                  <c:v>0.35287219318181817</c:v>
                </c:pt>
                <c:pt idx="5">
                  <c:v>0.18646644318181818</c:v>
                </c:pt>
                <c:pt idx="6">
                  <c:v>0.33293368939393936</c:v>
                </c:pt>
                <c:pt idx="7">
                  <c:v>0.19834710743801651</c:v>
                </c:pt>
                <c:pt idx="8">
                  <c:v>0.55025028409090904</c:v>
                </c:pt>
                <c:pt idx="9">
                  <c:v>0.32371687187500009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3-4EC3-B9C8-9443F0E40133}"/>
            </c:ext>
          </c:extLst>
        </c:ser>
        <c:ser>
          <c:idx val="2"/>
          <c:order val="2"/>
          <c:tx>
            <c:strRef>
              <c:f>[1]UR_charLoad500_samples!$D$1</c:f>
              <c:strCache>
                <c:ptCount val="1"/>
                <c:pt idx="0">
                  <c:v> UR - night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[1]UR_charLoad500_samples!$A$2:$A$11</c:f>
              <c:strCache>
                <c:ptCount val="10"/>
                <c:pt idx="0">
                  <c:v>48</c:v>
                </c:pt>
                <c:pt idx="1">
                  <c:v>58</c:v>
                </c:pt>
                <c:pt idx="2">
                  <c:v>61</c:v>
                </c:pt>
                <c:pt idx="3">
                  <c:v>96</c:v>
                </c:pt>
                <c:pt idx="4">
                  <c:v>110</c:v>
                </c:pt>
                <c:pt idx="5">
                  <c:v>114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cat>
          <c:val>
            <c:numRef>
              <c:f>[1]UR_charLoad500_samples!$D$2:$D$11</c:f>
              <c:numCache>
                <c:formatCode>General</c:formatCode>
                <c:ptCount val="10"/>
                <c:pt idx="0">
                  <c:v>4.6252932359307358E-2</c:v>
                </c:pt>
                <c:pt idx="1">
                  <c:v>5.8379624526515149E-2</c:v>
                </c:pt>
                <c:pt idx="2">
                  <c:v>5.4028549242424243E-2</c:v>
                </c:pt>
                <c:pt idx="3">
                  <c:v>4.6865135416666676E-2</c:v>
                </c:pt>
                <c:pt idx="4">
                  <c:v>6.2068692234848483E-2</c:v>
                </c:pt>
                <c:pt idx="5">
                  <c:v>7.3937563920454539E-3</c:v>
                </c:pt>
                <c:pt idx="6">
                  <c:v>5.5447937815656559E-2</c:v>
                </c:pt>
                <c:pt idx="7">
                  <c:v>4.2707305096418728E-2</c:v>
                </c:pt>
                <c:pt idx="8">
                  <c:v>5.5662702651515156E-2</c:v>
                </c:pt>
                <c:pt idx="9">
                  <c:v>4.3241095691287881E-2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3-4EC3-B9C8-9443F0E4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504272"/>
        <c:axId val="679506240"/>
      </c:barChart>
      <c:scatterChart>
        <c:scatterStyle val="lineMarker"/>
        <c:varyColors val="0"/>
        <c:ser>
          <c:idx val="3"/>
          <c:order val="3"/>
          <c:tx>
            <c:strRef>
              <c:f>[1]UR_charLoad500_samples!$E$1</c:f>
              <c:strCache>
                <c:ptCount val="1"/>
                <c:pt idx="0">
                  <c:v>Load per day [kWh]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63500">
                <a:srgbClr val="FFFF00">
                  <a:alpha val="40000"/>
                </a:srgbClr>
              </a:glow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1"/>
            <c:spPr>
              <a:solidFill>
                <a:srgbClr val="FFC000"/>
              </a:solidFill>
              <a:ln w="12700">
                <a:noFill/>
              </a:ln>
              <a:effectLst>
                <a:glow rad="63500">
                  <a:srgbClr val="FFFF00">
                    <a:alpha val="40000"/>
                  </a:srgbClr>
                </a:glow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1.2838812712672192E-2"/>
                  <c:y val="-4.6403477755213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E3-4EC3-B9C8-9443F0E40133}"/>
                </c:ext>
              </c:extLst>
            </c:dLbl>
            <c:dLbl>
              <c:idx val="1"/>
              <c:layout>
                <c:manualLayout>
                  <c:x val="3.9531222590656213E-3"/>
                  <c:y val="2.90364146520224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E3-4EC3-B9C8-9443F0E40133}"/>
                </c:ext>
              </c:extLst>
            </c:dLbl>
            <c:dLbl>
              <c:idx val="2"/>
              <c:layout>
                <c:manualLayout>
                  <c:x val="-2.6300242181146838E-3"/>
                  <c:y val="-1.8405834258770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E3-4EC3-B9C8-9443F0E40133}"/>
                </c:ext>
              </c:extLst>
            </c:dLbl>
            <c:dLbl>
              <c:idx val="3"/>
              <c:layout>
                <c:manualLayout>
                  <c:x val="7.1289468799945136E-3"/>
                  <c:y val="-1.90106337438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E3-4EC3-B9C8-9443F0E40133}"/>
                </c:ext>
              </c:extLst>
            </c:dLbl>
            <c:dLbl>
              <c:idx val="4"/>
              <c:layout>
                <c:manualLayout>
                  <c:x val="-1.4388466586121801E-2"/>
                  <c:y val="-3.2514946355320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E3-4EC3-B9C8-9443F0E40133}"/>
                </c:ext>
              </c:extLst>
            </c:dLbl>
            <c:dLbl>
              <c:idx val="5"/>
              <c:layout>
                <c:manualLayout>
                  <c:x val="-1.3789658407560995E-2"/>
                  <c:y val="-4.64034777552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E3-4EC3-B9C8-9443F0E40133}"/>
                </c:ext>
              </c:extLst>
            </c:dLbl>
            <c:dLbl>
              <c:idx val="6"/>
              <c:layout>
                <c:manualLayout>
                  <c:x val="-1.2838812712672175E-2"/>
                  <c:y val="-3.1793960949164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E3-4EC3-B9C8-9443F0E40133}"/>
                </c:ext>
              </c:extLst>
            </c:dLbl>
            <c:dLbl>
              <c:idx val="7"/>
              <c:layout>
                <c:manualLayout>
                  <c:x val="-1.2838812712672175E-2"/>
                  <c:y val="-3.7272529751432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E3-4EC3-B9C8-9443F0E40133}"/>
                </c:ext>
              </c:extLst>
            </c:dLbl>
            <c:dLbl>
              <c:idx val="8"/>
              <c:layout>
                <c:manualLayout>
                  <c:x val="-2.5492397689190403E-2"/>
                  <c:y val="-5.8381843591605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E3-4EC3-B9C8-9443F0E40133}"/>
                </c:ext>
              </c:extLst>
            </c:dLbl>
            <c:dLbl>
              <c:idx val="9"/>
              <c:layout>
                <c:manualLayout>
                  <c:x val="-2.821330281602168E-2"/>
                  <c:y val="-6.283918416201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1E3-4EC3-B9C8-9443F0E401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[1]UR_charLoad500_samples!$A$2:$A$11</c:f>
              <c:strCache>
                <c:ptCount val="10"/>
                <c:pt idx="0">
                  <c:v>48</c:v>
                </c:pt>
                <c:pt idx="1">
                  <c:v>58</c:v>
                </c:pt>
                <c:pt idx="2">
                  <c:v>61</c:v>
                </c:pt>
                <c:pt idx="3">
                  <c:v>96</c:v>
                </c:pt>
                <c:pt idx="4">
                  <c:v>110</c:v>
                </c:pt>
                <c:pt idx="5">
                  <c:v>114</c:v>
                </c:pt>
                <c:pt idx="6">
                  <c:v>115</c:v>
                </c:pt>
                <c:pt idx="7">
                  <c:v>178</c:v>
                </c:pt>
                <c:pt idx="8">
                  <c:v>195</c:v>
                </c:pt>
                <c:pt idx="9">
                  <c:v>regional average</c:v>
                </c:pt>
              </c:strCache>
            </c:strRef>
          </c:xVal>
          <c:yVal>
            <c:numRef>
              <c:f>[1]UR_charLoad500_samples!$E$2:$E$11</c:f>
              <c:numCache>
                <c:formatCode>General</c:formatCode>
                <c:ptCount val="10"/>
                <c:pt idx="0">
                  <c:v>140.21077414285713</c:v>
                </c:pt>
                <c:pt idx="1">
                  <c:v>153.228398</c:v>
                </c:pt>
                <c:pt idx="2">
                  <c:v>147.57242174999999</c:v>
                </c:pt>
                <c:pt idx="3">
                  <c:v>161.87239575000001</c:v>
                </c:pt>
                <c:pt idx="4">
                  <c:v>144.761072875</c:v>
                </c:pt>
                <c:pt idx="5">
                  <c:v>61.241272875</c:v>
                </c:pt>
                <c:pt idx="6">
                  <c:v>145.72163016666667</c:v>
                </c:pt>
                <c:pt idx="7">
                  <c:v>92.505517363636372</c:v>
                </c:pt>
                <c:pt idx="8">
                  <c:v>156.54093549999999</c:v>
                </c:pt>
                <c:pt idx="9">
                  <c:v>123.7514027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1E3-4EC3-B9C8-9443F0E4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05256"/>
        <c:axId val="679503616"/>
      </c:scatterChart>
      <c:catAx>
        <c:axId val="6795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/>
                  <a:t>CS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6240"/>
        <c:crosses val="autoZero"/>
        <c:auto val="1"/>
        <c:lblAlgn val="ctr"/>
        <c:lblOffset val="100"/>
        <c:noMultiLvlLbl val="0"/>
      </c:catAx>
      <c:valAx>
        <c:axId val="6795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Utilization Rate (UR)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4272"/>
        <c:crosses val="autoZero"/>
        <c:crossBetween val="between"/>
      </c:valAx>
      <c:valAx>
        <c:axId val="679503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Load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505256"/>
        <c:crosses val="max"/>
        <c:crossBetween val="midCat"/>
      </c:valAx>
      <c:valAx>
        <c:axId val="679505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950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Solver Time w.r.t. Number of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[1]Solver!$G$1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[1]Solver!$A$2:$A$60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15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40</c:v>
                </c:pt>
                <c:pt idx="37">
                  <c:v>44</c:v>
                </c:pt>
                <c:pt idx="38">
                  <c:v>48</c:v>
                </c:pt>
                <c:pt idx="39">
                  <c:v>52</c:v>
                </c:pt>
                <c:pt idx="40">
                  <c:v>56</c:v>
                </c:pt>
                <c:pt idx="41">
                  <c:v>60</c:v>
                </c:pt>
                <c:pt idx="42">
                  <c:v>61</c:v>
                </c:pt>
                <c:pt idx="43">
                  <c:v>71</c:v>
                </c:pt>
                <c:pt idx="44">
                  <c:v>81</c:v>
                </c:pt>
                <c:pt idx="45">
                  <c:v>91</c:v>
                </c:pt>
                <c:pt idx="46">
                  <c:v>101</c:v>
                </c:pt>
                <c:pt idx="47">
                  <c:v>126</c:v>
                </c:pt>
                <c:pt idx="48">
                  <c:v>151</c:v>
                </c:pt>
                <c:pt idx="49">
                  <c:v>176</c:v>
                </c:pt>
                <c:pt idx="50">
                  <c:v>201</c:v>
                </c:pt>
                <c:pt idx="51">
                  <c:v>226</c:v>
                </c:pt>
                <c:pt idx="52">
                  <c:v>251</c:v>
                </c:pt>
                <c:pt idx="53">
                  <c:v>276</c:v>
                </c:pt>
                <c:pt idx="54">
                  <c:v>300</c:v>
                </c:pt>
                <c:pt idx="55">
                  <c:v>350</c:v>
                </c:pt>
                <c:pt idx="56">
                  <c:v>400</c:v>
                </c:pt>
                <c:pt idx="57">
                  <c:v>450</c:v>
                </c:pt>
                <c:pt idx="58">
                  <c:v>500</c:v>
                </c:pt>
              </c:numCache>
            </c:numRef>
          </c:cat>
          <c:val>
            <c:numRef>
              <c:f>[1]Solver!$G$2:$G$60</c:f>
              <c:numCache>
                <c:formatCode>General</c:formatCode>
                <c:ptCount val="59"/>
                <c:pt idx="0">
                  <c:v>0.36187839508056641</c:v>
                </c:pt>
                <c:pt idx="1">
                  <c:v>0.50718331336975098</c:v>
                </c:pt>
                <c:pt idx="2">
                  <c:v>1.0192246437072749</c:v>
                </c:pt>
                <c:pt idx="3">
                  <c:v>1.6549139022827151</c:v>
                </c:pt>
                <c:pt idx="4">
                  <c:v>1.374161005020142</c:v>
                </c:pt>
                <c:pt idx="5">
                  <c:v>1.637741327285767</c:v>
                </c:pt>
                <c:pt idx="6">
                  <c:v>1.83161997795105</c:v>
                </c:pt>
                <c:pt idx="7">
                  <c:v>1.880982398986816</c:v>
                </c:pt>
                <c:pt idx="8">
                  <c:v>3.327590703964233</c:v>
                </c:pt>
                <c:pt idx="9">
                  <c:v>4.1234972476959229</c:v>
                </c:pt>
                <c:pt idx="10">
                  <c:v>2.3180797100067139</c:v>
                </c:pt>
                <c:pt idx="11">
                  <c:v>4.2709710597991943</c:v>
                </c:pt>
                <c:pt idx="12">
                  <c:v>6.8102982044219971</c:v>
                </c:pt>
                <c:pt idx="13">
                  <c:v>5.1910486221313477</c:v>
                </c:pt>
                <c:pt idx="14">
                  <c:v>8.7982907295227051</c:v>
                </c:pt>
                <c:pt idx="15">
                  <c:v>7.1824665069580078</c:v>
                </c:pt>
                <c:pt idx="16">
                  <c:v>12.78552508354187</c:v>
                </c:pt>
                <c:pt idx="17">
                  <c:v>2.378118515014648</c:v>
                </c:pt>
                <c:pt idx="18">
                  <c:v>2.146966934204102</c:v>
                </c:pt>
                <c:pt idx="19">
                  <c:v>2.1388401985168461</c:v>
                </c:pt>
                <c:pt idx="20">
                  <c:v>2.1527340412139888</c:v>
                </c:pt>
                <c:pt idx="21">
                  <c:v>2.257124662399292</c:v>
                </c:pt>
                <c:pt idx="22">
                  <c:v>2.2911298274993901</c:v>
                </c:pt>
                <c:pt idx="23">
                  <c:v>2.5837454795837398</c:v>
                </c:pt>
                <c:pt idx="24">
                  <c:v>2.9634628295898442</c:v>
                </c:pt>
                <c:pt idx="25">
                  <c:v>2.8043830394744869</c:v>
                </c:pt>
                <c:pt idx="26">
                  <c:v>3.622542142868042</c:v>
                </c:pt>
                <c:pt idx="27">
                  <c:v>3.0240330696105961</c:v>
                </c:pt>
                <c:pt idx="28">
                  <c:v>4.6379623413085938</c:v>
                </c:pt>
                <c:pt idx="29">
                  <c:v>2.927505254745483</c:v>
                </c:pt>
                <c:pt idx="30">
                  <c:v>4.1849453449249268</c:v>
                </c:pt>
                <c:pt idx="31">
                  <c:v>3.4521501064300542</c:v>
                </c:pt>
                <c:pt idx="32">
                  <c:v>3.609526634216309</c:v>
                </c:pt>
                <c:pt idx="33">
                  <c:v>3.6707842350006099</c:v>
                </c:pt>
                <c:pt idx="34">
                  <c:v>4.3006947040557861</c:v>
                </c:pt>
                <c:pt idx="35">
                  <c:v>24.774744510650631</c:v>
                </c:pt>
                <c:pt idx="36">
                  <c:v>19.52521634101868</c:v>
                </c:pt>
                <c:pt idx="37">
                  <c:v>19.46890115737915</c:v>
                </c:pt>
                <c:pt idx="38">
                  <c:v>19.1074378490448</c:v>
                </c:pt>
                <c:pt idx="39">
                  <c:v>10.029236555099491</c:v>
                </c:pt>
                <c:pt idx="40">
                  <c:v>25.970055103301998</c:v>
                </c:pt>
                <c:pt idx="41">
                  <c:v>14.1309494972229</c:v>
                </c:pt>
                <c:pt idx="42">
                  <c:v>25.03303337097168</c:v>
                </c:pt>
                <c:pt idx="43">
                  <c:v>23.943572998046879</c:v>
                </c:pt>
                <c:pt idx="44">
                  <c:v>32.865696907043457</c:v>
                </c:pt>
                <c:pt idx="45">
                  <c:v>37.875013113021851</c:v>
                </c:pt>
                <c:pt idx="46">
                  <c:v>22.03674483299255</c:v>
                </c:pt>
                <c:pt idx="47">
                  <c:v>35.290681838989258</c:v>
                </c:pt>
                <c:pt idx="48">
                  <c:v>60.810158252716057</c:v>
                </c:pt>
                <c:pt idx="49">
                  <c:v>59.467776536941528</c:v>
                </c:pt>
                <c:pt idx="50">
                  <c:v>79.220265626907349</c:v>
                </c:pt>
                <c:pt idx="51">
                  <c:v>43.952342510223389</c:v>
                </c:pt>
                <c:pt idx="52">
                  <c:v>48.040612936019897</c:v>
                </c:pt>
                <c:pt idx="53">
                  <c:v>54.435945749282837</c:v>
                </c:pt>
                <c:pt idx="54">
                  <c:v>88.210899114608765</c:v>
                </c:pt>
                <c:pt idx="55">
                  <c:v>68.228637218475342</c:v>
                </c:pt>
                <c:pt idx="56">
                  <c:v>142.50943922996521</c:v>
                </c:pt>
                <c:pt idx="57">
                  <c:v>113.07669186592101</c:v>
                </c:pt>
                <c:pt idx="58">
                  <c:v>109.5805668830872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8E5-BBAA-3DE61A16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34735"/>
        <c:axId val="518541951"/>
      </c:lineChart>
      <c:dateAx>
        <c:axId val="51853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1"/>
                  <a:t>M</a:t>
                </a:r>
                <a:r>
                  <a:rPr lang="de-DE" sz="1400"/>
                  <a:t> Number of Samples</a:t>
                </a:r>
              </a:p>
            </c:rich>
          </c:tx>
          <c:layout>
            <c:manualLayout>
              <c:xMode val="edge"/>
              <c:yMode val="edge"/>
              <c:x val="0.42827360993196695"/>
              <c:y val="0.93456728189509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541951"/>
        <c:crosses val="autoZero"/>
        <c:auto val="0"/>
        <c:lblOffset val="100"/>
        <c:baseTimeUnit val="days"/>
      </c:dateAx>
      <c:valAx>
        <c:axId val="5185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[Second]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53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114300</xdr:rowOff>
    </xdr:from>
    <xdr:to>
      <xdr:col>23</xdr:col>
      <xdr:colOff>20955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DB1BB-F243-425E-B5A0-46EE01995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0</xdr:row>
      <xdr:rowOff>133350</xdr:rowOff>
    </xdr:from>
    <xdr:to>
      <xdr:col>27</xdr:col>
      <xdr:colOff>447675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6FDAA-E741-4296-91BB-94F46FE2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9525</xdr:colOff>
      <xdr:row>6</xdr:row>
      <xdr:rowOff>80963</xdr:rowOff>
    </xdr:from>
    <xdr:to>
      <xdr:col>59</xdr:col>
      <xdr:colOff>180975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C1466-ED64-4652-B5ED-4E35DD104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294410</xdr:colOff>
      <xdr:row>0</xdr:row>
      <xdr:rowOff>660564</xdr:rowOff>
    </xdr:from>
    <xdr:to>
      <xdr:col>40</xdr:col>
      <xdr:colOff>176893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1BE99-93EB-490C-8247-011999F7E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507786</xdr:colOff>
      <xdr:row>1</xdr:row>
      <xdr:rowOff>157282</xdr:rowOff>
    </xdr:from>
    <xdr:to>
      <xdr:col>31</xdr:col>
      <xdr:colOff>551728</xdr:colOff>
      <xdr:row>37</xdr:row>
      <xdr:rowOff>141595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23522-5302-4F6F-B04E-BA091C5F8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95811</xdr:colOff>
      <xdr:row>13</xdr:row>
      <xdr:rowOff>145117</xdr:rowOff>
    </xdr:from>
    <xdr:to>
      <xdr:col>20</xdr:col>
      <xdr:colOff>359389</xdr:colOff>
      <xdr:row>50</xdr:row>
      <xdr:rowOff>50988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2F38F-D43B-4396-B2D8-24DA457F2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91887</xdr:colOff>
      <xdr:row>4</xdr:row>
      <xdr:rowOff>33617</xdr:rowOff>
    </xdr:from>
    <xdr:to>
      <xdr:col>28</xdr:col>
      <xdr:colOff>268940</xdr:colOff>
      <xdr:row>33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95659-EA78-477C-B571-572547290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004ffpm/Work_Documents/CSallocModel/model_evcsap/stochastic_model/Validation_02_Dec/v_test_5_SP_converge_test_3PD/conv_500_test_14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004ffpm/Work_Documents/CSallocModel/model_evcsap/stochastic_model/Validation_02_Dec/v_test_3_NrCPs_budget/NrCPs_vs_Profit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004ffpm/Work_Documents/CSallocModel/model_evcsap/stochastic_model/Validation_02_Dec/v_test_2_phi_IJ_walk_dist_2_charge/Phi_IJ_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ver Data Table"/>
      <sheetName val="CS Decision"/>
      <sheetName val="Power Decision"/>
      <sheetName val="profit_cost"/>
      <sheetName val="Solver"/>
      <sheetName val="UR_charLoad500_samples"/>
      <sheetName val="All Data"/>
    </sheetNames>
    <sheetDataSet>
      <sheetData sheetId="0"/>
      <sheetData sheetId="1">
        <row r="1">
          <cell r="M1" t="str">
            <v>CS [36]</v>
          </cell>
          <cell r="N1" t="str">
            <v>CS [48]</v>
          </cell>
          <cell r="O1" t="str">
            <v>CS [58]</v>
          </cell>
          <cell r="P1" t="str">
            <v>CS [61]</v>
          </cell>
          <cell r="Q1" t="str">
            <v>CS [96]</v>
          </cell>
          <cell r="R1" t="str">
            <v>CS [110]</v>
          </cell>
          <cell r="S1" t="str">
            <v>CS [114]</v>
          </cell>
          <cell r="T1" t="str">
            <v>CS [115]</v>
          </cell>
          <cell r="U1" t="str">
            <v>CS [178]</v>
          </cell>
        </row>
        <row r="2">
          <cell r="A2">
            <v>1</v>
          </cell>
          <cell r="M2">
            <v>2</v>
          </cell>
          <cell r="N2">
            <v>10</v>
          </cell>
          <cell r="O2">
            <v>8</v>
          </cell>
          <cell r="P2">
            <v>8</v>
          </cell>
          <cell r="Q2">
            <v>8</v>
          </cell>
          <cell r="R2">
            <v>8</v>
          </cell>
          <cell r="S2">
            <v>0</v>
          </cell>
          <cell r="T2">
            <v>12</v>
          </cell>
          <cell r="U2">
            <v>24</v>
          </cell>
        </row>
        <row r="3">
          <cell r="A3">
            <v>2</v>
          </cell>
          <cell r="M3">
            <v>2</v>
          </cell>
          <cell r="N3">
            <v>10</v>
          </cell>
          <cell r="O3">
            <v>8</v>
          </cell>
          <cell r="P3">
            <v>8</v>
          </cell>
          <cell r="Q3">
            <v>7</v>
          </cell>
          <cell r="R3">
            <v>8</v>
          </cell>
          <cell r="S3">
            <v>0</v>
          </cell>
          <cell r="T3">
            <v>12</v>
          </cell>
          <cell r="U3">
            <v>25</v>
          </cell>
        </row>
        <row r="4">
          <cell r="A4">
            <v>3</v>
          </cell>
          <cell r="M4">
            <v>0</v>
          </cell>
          <cell r="N4">
            <v>10</v>
          </cell>
          <cell r="O4">
            <v>8</v>
          </cell>
          <cell r="P4">
            <v>5</v>
          </cell>
          <cell r="Q4">
            <v>8</v>
          </cell>
          <cell r="R4">
            <v>8</v>
          </cell>
          <cell r="S4">
            <v>11</v>
          </cell>
          <cell r="T4">
            <v>12</v>
          </cell>
          <cell r="U4">
            <v>18</v>
          </cell>
        </row>
        <row r="5">
          <cell r="A5">
            <v>4</v>
          </cell>
          <cell r="M5">
            <v>0</v>
          </cell>
          <cell r="N5">
            <v>10</v>
          </cell>
          <cell r="O5">
            <v>8</v>
          </cell>
          <cell r="P5">
            <v>6</v>
          </cell>
          <cell r="Q5">
            <v>7</v>
          </cell>
          <cell r="R5">
            <v>8</v>
          </cell>
          <cell r="S5">
            <v>11</v>
          </cell>
          <cell r="T5">
            <v>12</v>
          </cell>
          <cell r="U5">
            <v>18</v>
          </cell>
        </row>
        <row r="6">
          <cell r="A6">
            <v>5</v>
          </cell>
          <cell r="M6">
            <v>0</v>
          </cell>
          <cell r="N6">
            <v>10</v>
          </cell>
          <cell r="O6">
            <v>8</v>
          </cell>
          <cell r="P6">
            <v>7.9999999999999947</v>
          </cell>
          <cell r="Q6">
            <v>8</v>
          </cell>
          <cell r="R6">
            <v>7</v>
          </cell>
          <cell r="S6">
            <v>16</v>
          </cell>
          <cell r="T6">
            <v>12</v>
          </cell>
          <cell r="U6">
            <v>11.000000000000011</v>
          </cell>
        </row>
        <row r="7">
          <cell r="A7">
            <v>6</v>
          </cell>
          <cell r="M7">
            <v>0</v>
          </cell>
          <cell r="N7">
            <v>10</v>
          </cell>
          <cell r="O7">
            <v>8</v>
          </cell>
          <cell r="P7">
            <v>8</v>
          </cell>
          <cell r="Q7">
            <v>8</v>
          </cell>
          <cell r="R7">
            <v>8</v>
          </cell>
          <cell r="S7">
            <v>15</v>
          </cell>
          <cell r="T7">
            <v>12</v>
          </cell>
          <cell r="U7">
            <v>11</v>
          </cell>
        </row>
        <row r="8">
          <cell r="A8">
            <v>7</v>
          </cell>
          <cell r="M8">
            <v>0</v>
          </cell>
          <cell r="N8">
            <v>10</v>
          </cell>
          <cell r="O8">
            <v>8</v>
          </cell>
          <cell r="P8">
            <v>8</v>
          </cell>
          <cell r="Q8">
            <v>7.9999999999999982</v>
          </cell>
          <cell r="R8">
            <v>8</v>
          </cell>
          <cell r="S8">
            <v>15</v>
          </cell>
          <cell r="T8">
            <v>12</v>
          </cell>
          <cell r="U8">
            <v>11</v>
          </cell>
        </row>
        <row r="9">
          <cell r="A9">
            <v>8</v>
          </cell>
          <cell r="M9">
            <v>0</v>
          </cell>
          <cell r="N9">
            <v>10</v>
          </cell>
          <cell r="O9">
            <v>8</v>
          </cell>
          <cell r="P9">
            <v>8</v>
          </cell>
          <cell r="Q9">
            <v>8</v>
          </cell>
          <cell r="R9">
            <v>7</v>
          </cell>
          <cell r="S9">
            <v>16</v>
          </cell>
          <cell r="T9">
            <v>12</v>
          </cell>
          <cell r="U9">
            <v>11</v>
          </cell>
        </row>
        <row r="10">
          <cell r="A10">
            <v>9</v>
          </cell>
          <cell r="M10">
            <v>0</v>
          </cell>
          <cell r="N10">
            <v>10</v>
          </cell>
          <cell r="O10">
            <v>8</v>
          </cell>
          <cell r="P10">
            <v>8</v>
          </cell>
          <cell r="Q10">
            <v>8</v>
          </cell>
          <cell r="R10">
            <v>8</v>
          </cell>
          <cell r="S10">
            <v>15</v>
          </cell>
          <cell r="T10">
            <v>12</v>
          </cell>
          <cell r="U10">
            <v>11</v>
          </cell>
        </row>
        <row r="11">
          <cell r="A11">
            <v>10</v>
          </cell>
          <cell r="M11">
            <v>0</v>
          </cell>
          <cell r="N11">
            <v>7</v>
          </cell>
          <cell r="O11">
            <v>8</v>
          </cell>
          <cell r="P11">
            <v>8</v>
          </cell>
          <cell r="Q11">
            <v>8</v>
          </cell>
          <cell r="R11">
            <v>8</v>
          </cell>
          <cell r="S11">
            <v>11</v>
          </cell>
          <cell r="T11">
            <v>12</v>
          </cell>
          <cell r="U11">
            <v>18</v>
          </cell>
        </row>
        <row r="12">
          <cell r="A12">
            <v>11</v>
          </cell>
          <cell r="M12">
            <v>0</v>
          </cell>
          <cell r="N12">
            <v>10</v>
          </cell>
          <cell r="O12">
            <v>8</v>
          </cell>
          <cell r="P12">
            <v>8</v>
          </cell>
          <cell r="Q12">
            <v>8</v>
          </cell>
          <cell r="R12">
            <v>8</v>
          </cell>
          <cell r="S12">
            <v>15</v>
          </cell>
          <cell r="T12">
            <v>12</v>
          </cell>
          <cell r="U12">
            <v>11</v>
          </cell>
        </row>
        <row r="13">
          <cell r="A13">
            <v>15</v>
          </cell>
          <cell r="M13">
            <v>0</v>
          </cell>
          <cell r="N13">
            <v>10</v>
          </cell>
          <cell r="O13">
            <v>8</v>
          </cell>
          <cell r="P13">
            <v>8</v>
          </cell>
          <cell r="Q13">
            <v>8</v>
          </cell>
          <cell r="R13">
            <v>8</v>
          </cell>
          <cell r="S13">
            <v>15</v>
          </cell>
          <cell r="T13">
            <v>12</v>
          </cell>
          <cell r="U13">
            <v>11</v>
          </cell>
        </row>
        <row r="14">
          <cell r="A14">
            <v>19</v>
          </cell>
          <cell r="M14">
            <v>0</v>
          </cell>
          <cell r="N14">
            <v>9.999999999999984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15</v>
          </cell>
          <cell r="T14">
            <v>12</v>
          </cell>
          <cell r="U14">
            <v>11</v>
          </cell>
        </row>
        <row r="15">
          <cell r="A15">
            <v>23</v>
          </cell>
          <cell r="M15">
            <v>0</v>
          </cell>
          <cell r="N15">
            <v>7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>
            <v>11</v>
          </cell>
          <cell r="T15">
            <v>12</v>
          </cell>
          <cell r="U15">
            <v>18</v>
          </cell>
        </row>
        <row r="16">
          <cell r="A16">
            <v>27</v>
          </cell>
          <cell r="M16">
            <v>0</v>
          </cell>
          <cell r="N16">
            <v>10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15</v>
          </cell>
          <cell r="T16">
            <v>12</v>
          </cell>
          <cell r="U16">
            <v>11</v>
          </cell>
        </row>
        <row r="17">
          <cell r="A17">
            <v>31</v>
          </cell>
          <cell r="M17">
            <v>0</v>
          </cell>
          <cell r="N17">
            <v>7</v>
          </cell>
          <cell r="O17">
            <v>8</v>
          </cell>
          <cell r="P17">
            <v>8</v>
          </cell>
          <cell r="Q17">
            <v>8</v>
          </cell>
          <cell r="R17">
            <v>8</v>
          </cell>
          <cell r="S17">
            <v>16</v>
          </cell>
          <cell r="T17">
            <v>12</v>
          </cell>
          <cell r="U17">
            <v>11</v>
          </cell>
        </row>
        <row r="18">
          <cell r="A18">
            <v>35</v>
          </cell>
          <cell r="M18">
            <v>0</v>
          </cell>
          <cell r="N18">
            <v>10</v>
          </cell>
          <cell r="O18">
            <v>8</v>
          </cell>
          <cell r="P18">
            <v>8</v>
          </cell>
          <cell r="Q18">
            <v>8</v>
          </cell>
          <cell r="R18">
            <v>8</v>
          </cell>
          <cell r="S18">
            <v>15</v>
          </cell>
          <cell r="T18">
            <v>12</v>
          </cell>
          <cell r="U18">
            <v>11</v>
          </cell>
        </row>
        <row r="19">
          <cell r="A19">
            <v>12</v>
          </cell>
          <cell r="M19">
            <v>0</v>
          </cell>
          <cell r="N19">
            <v>10</v>
          </cell>
          <cell r="O19">
            <v>8</v>
          </cell>
          <cell r="P19">
            <v>6</v>
          </cell>
          <cell r="Q19">
            <v>8</v>
          </cell>
          <cell r="R19">
            <v>8</v>
          </cell>
          <cell r="S19">
            <v>10</v>
          </cell>
          <cell r="T19">
            <v>12</v>
          </cell>
          <cell r="U19">
            <v>18</v>
          </cell>
        </row>
        <row r="20">
          <cell r="A20">
            <v>13</v>
          </cell>
          <cell r="M20">
            <v>0</v>
          </cell>
          <cell r="N20">
            <v>10</v>
          </cell>
          <cell r="O20">
            <v>8</v>
          </cell>
          <cell r="P20">
            <v>8</v>
          </cell>
          <cell r="Q20">
            <v>8</v>
          </cell>
          <cell r="R20">
            <v>8</v>
          </cell>
          <cell r="S20">
            <v>15</v>
          </cell>
          <cell r="T20">
            <v>12</v>
          </cell>
          <cell r="U20">
            <v>11</v>
          </cell>
        </row>
        <row r="21">
          <cell r="A21">
            <v>14</v>
          </cell>
          <cell r="M21">
            <v>0</v>
          </cell>
          <cell r="N21">
            <v>10</v>
          </cell>
          <cell r="O21">
            <v>8</v>
          </cell>
          <cell r="P21">
            <v>8</v>
          </cell>
          <cell r="Q21">
            <v>8</v>
          </cell>
          <cell r="R21">
            <v>8</v>
          </cell>
          <cell r="S21">
            <v>15</v>
          </cell>
          <cell r="T21">
            <v>12</v>
          </cell>
          <cell r="U21">
            <v>11</v>
          </cell>
        </row>
        <row r="22">
          <cell r="A22">
            <v>16</v>
          </cell>
          <cell r="M22">
            <v>0</v>
          </cell>
          <cell r="N22">
            <v>10</v>
          </cell>
          <cell r="O22">
            <v>8</v>
          </cell>
          <cell r="P22">
            <v>8</v>
          </cell>
          <cell r="Q22">
            <v>8</v>
          </cell>
          <cell r="R22">
            <v>8</v>
          </cell>
          <cell r="S22">
            <v>15</v>
          </cell>
          <cell r="T22">
            <v>12</v>
          </cell>
          <cell r="U22">
            <v>11</v>
          </cell>
        </row>
        <row r="23">
          <cell r="A23">
            <v>17</v>
          </cell>
          <cell r="M23">
            <v>0</v>
          </cell>
          <cell r="N23">
            <v>10</v>
          </cell>
          <cell r="O23">
            <v>8</v>
          </cell>
          <cell r="P23">
            <v>8</v>
          </cell>
          <cell r="Q23">
            <v>8</v>
          </cell>
          <cell r="R23">
            <v>8</v>
          </cell>
          <cell r="S23">
            <v>15</v>
          </cell>
          <cell r="T23">
            <v>12</v>
          </cell>
          <cell r="U23">
            <v>11</v>
          </cell>
        </row>
        <row r="24">
          <cell r="A24">
            <v>18</v>
          </cell>
          <cell r="M24">
            <v>0</v>
          </cell>
          <cell r="N24">
            <v>10</v>
          </cell>
          <cell r="O24">
            <v>8</v>
          </cell>
          <cell r="P24">
            <v>8</v>
          </cell>
          <cell r="Q24">
            <v>8</v>
          </cell>
          <cell r="R24">
            <v>8</v>
          </cell>
          <cell r="S24">
            <v>14.999999999999989</v>
          </cell>
          <cell r="T24">
            <v>12</v>
          </cell>
          <cell r="U24">
            <v>11</v>
          </cell>
        </row>
        <row r="25">
          <cell r="A25">
            <v>20</v>
          </cell>
          <cell r="M25">
            <v>0</v>
          </cell>
          <cell r="N25">
            <v>10</v>
          </cell>
          <cell r="O25">
            <v>8</v>
          </cell>
          <cell r="P25">
            <v>8</v>
          </cell>
          <cell r="Q25">
            <v>8</v>
          </cell>
          <cell r="R25">
            <v>8</v>
          </cell>
          <cell r="S25">
            <v>15</v>
          </cell>
          <cell r="T25">
            <v>12</v>
          </cell>
          <cell r="U25">
            <v>11</v>
          </cell>
        </row>
        <row r="26">
          <cell r="A26">
            <v>21</v>
          </cell>
          <cell r="M26">
            <v>0</v>
          </cell>
          <cell r="N26">
            <v>8</v>
          </cell>
          <cell r="O26">
            <v>8</v>
          </cell>
          <cell r="P26">
            <v>8</v>
          </cell>
          <cell r="Q26">
            <v>8</v>
          </cell>
          <cell r="R26">
            <v>8</v>
          </cell>
          <cell r="S26">
            <v>16</v>
          </cell>
          <cell r="T26">
            <v>12</v>
          </cell>
          <cell r="U26">
            <v>11</v>
          </cell>
        </row>
        <row r="27">
          <cell r="A27">
            <v>22</v>
          </cell>
          <cell r="M27">
            <v>0</v>
          </cell>
          <cell r="N27">
            <v>10</v>
          </cell>
          <cell r="O27">
            <v>8</v>
          </cell>
          <cell r="P27">
            <v>7</v>
          </cell>
          <cell r="Q27">
            <v>8</v>
          </cell>
          <cell r="R27">
            <v>8</v>
          </cell>
          <cell r="S27">
            <v>16</v>
          </cell>
          <cell r="T27">
            <v>12</v>
          </cell>
          <cell r="U27">
            <v>11</v>
          </cell>
        </row>
        <row r="28">
          <cell r="A28">
            <v>24</v>
          </cell>
          <cell r="M28">
            <v>0</v>
          </cell>
          <cell r="N28">
            <v>7</v>
          </cell>
          <cell r="O28">
            <v>8</v>
          </cell>
          <cell r="P28">
            <v>8</v>
          </cell>
          <cell r="Q28">
            <v>8</v>
          </cell>
          <cell r="R28">
            <v>8</v>
          </cell>
          <cell r="S28">
            <v>16</v>
          </cell>
          <cell r="T28">
            <v>12</v>
          </cell>
          <cell r="U28">
            <v>11</v>
          </cell>
        </row>
        <row r="29">
          <cell r="A29">
            <v>25</v>
          </cell>
          <cell r="M29">
            <v>0</v>
          </cell>
          <cell r="N29">
            <v>10</v>
          </cell>
          <cell r="O29">
            <v>8</v>
          </cell>
          <cell r="P29">
            <v>8</v>
          </cell>
          <cell r="Q29">
            <v>8</v>
          </cell>
          <cell r="R29">
            <v>7</v>
          </cell>
          <cell r="S29">
            <v>16</v>
          </cell>
          <cell r="T29">
            <v>12</v>
          </cell>
          <cell r="U29">
            <v>11</v>
          </cell>
        </row>
        <row r="30">
          <cell r="A30">
            <v>26</v>
          </cell>
          <cell r="M30">
            <v>0</v>
          </cell>
          <cell r="N30">
            <v>7</v>
          </cell>
          <cell r="O30">
            <v>8</v>
          </cell>
          <cell r="P30">
            <v>8</v>
          </cell>
          <cell r="Q30">
            <v>8</v>
          </cell>
          <cell r="R30">
            <v>8</v>
          </cell>
          <cell r="S30">
            <v>11</v>
          </cell>
          <cell r="T30">
            <v>12</v>
          </cell>
          <cell r="U30">
            <v>18</v>
          </cell>
        </row>
        <row r="31">
          <cell r="A31">
            <v>28</v>
          </cell>
          <cell r="M31">
            <v>0</v>
          </cell>
          <cell r="N31">
            <v>10</v>
          </cell>
          <cell r="O31">
            <v>8</v>
          </cell>
          <cell r="P31">
            <v>8</v>
          </cell>
          <cell r="Q31">
            <v>8</v>
          </cell>
          <cell r="R31">
            <v>8</v>
          </cell>
          <cell r="S31">
            <v>15</v>
          </cell>
          <cell r="T31">
            <v>12</v>
          </cell>
          <cell r="U31">
            <v>11</v>
          </cell>
        </row>
        <row r="32">
          <cell r="A32">
            <v>29</v>
          </cell>
          <cell r="M32">
            <v>0</v>
          </cell>
          <cell r="N32">
            <v>10</v>
          </cell>
          <cell r="O32">
            <v>8</v>
          </cell>
          <cell r="P32">
            <v>8</v>
          </cell>
          <cell r="Q32">
            <v>8</v>
          </cell>
          <cell r="R32">
            <v>8</v>
          </cell>
          <cell r="S32">
            <v>15</v>
          </cell>
          <cell r="T32">
            <v>12</v>
          </cell>
          <cell r="U32">
            <v>11</v>
          </cell>
        </row>
        <row r="33">
          <cell r="A33">
            <v>30</v>
          </cell>
          <cell r="M33">
            <v>0</v>
          </cell>
          <cell r="N33">
            <v>10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15</v>
          </cell>
          <cell r="T33">
            <v>12</v>
          </cell>
          <cell r="U33">
            <v>11</v>
          </cell>
        </row>
        <row r="34">
          <cell r="A34">
            <v>32</v>
          </cell>
          <cell r="M34">
            <v>0</v>
          </cell>
          <cell r="N34">
            <v>10</v>
          </cell>
          <cell r="O34">
            <v>8</v>
          </cell>
          <cell r="P34">
            <v>8</v>
          </cell>
          <cell r="Q34">
            <v>8</v>
          </cell>
          <cell r="R34">
            <v>8</v>
          </cell>
          <cell r="S34">
            <v>15</v>
          </cell>
          <cell r="T34">
            <v>12</v>
          </cell>
          <cell r="U34">
            <v>11</v>
          </cell>
        </row>
        <row r="35">
          <cell r="A35">
            <v>33</v>
          </cell>
          <cell r="M35">
            <v>0</v>
          </cell>
          <cell r="N35">
            <v>10</v>
          </cell>
          <cell r="O35">
            <v>8</v>
          </cell>
          <cell r="P35">
            <v>8</v>
          </cell>
          <cell r="Q35">
            <v>8</v>
          </cell>
          <cell r="R35">
            <v>8</v>
          </cell>
          <cell r="S35">
            <v>15</v>
          </cell>
          <cell r="T35">
            <v>12</v>
          </cell>
          <cell r="U35">
            <v>11</v>
          </cell>
        </row>
        <row r="36">
          <cell r="A36">
            <v>34</v>
          </cell>
          <cell r="M36">
            <v>0</v>
          </cell>
          <cell r="N36">
            <v>10</v>
          </cell>
          <cell r="O36">
            <v>8</v>
          </cell>
          <cell r="P36">
            <v>8</v>
          </cell>
          <cell r="Q36">
            <v>8</v>
          </cell>
          <cell r="R36">
            <v>8</v>
          </cell>
          <cell r="S36">
            <v>16</v>
          </cell>
          <cell r="T36">
            <v>11</v>
          </cell>
          <cell r="U36">
            <v>11</v>
          </cell>
        </row>
        <row r="37">
          <cell r="A37">
            <v>36</v>
          </cell>
          <cell r="M37">
            <v>0</v>
          </cell>
          <cell r="N37">
            <v>10</v>
          </cell>
          <cell r="O37">
            <v>8</v>
          </cell>
          <cell r="P37">
            <v>7</v>
          </cell>
          <cell r="Q37">
            <v>8</v>
          </cell>
          <cell r="R37">
            <v>8</v>
          </cell>
          <cell r="S37">
            <v>16</v>
          </cell>
          <cell r="T37">
            <v>12</v>
          </cell>
          <cell r="U37">
            <v>11</v>
          </cell>
        </row>
        <row r="38">
          <cell r="A38">
            <v>40</v>
          </cell>
          <cell r="M38">
            <v>0</v>
          </cell>
          <cell r="N38">
            <v>7</v>
          </cell>
          <cell r="O38">
            <v>8</v>
          </cell>
          <cell r="P38">
            <v>8</v>
          </cell>
          <cell r="Q38">
            <v>8</v>
          </cell>
          <cell r="R38">
            <v>8</v>
          </cell>
          <cell r="S38">
            <v>16</v>
          </cell>
          <cell r="T38">
            <v>12</v>
          </cell>
          <cell r="U38">
            <v>11</v>
          </cell>
        </row>
        <row r="39">
          <cell r="A39">
            <v>44</v>
          </cell>
          <cell r="M39">
            <v>0</v>
          </cell>
          <cell r="N39">
            <v>7</v>
          </cell>
          <cell r="O39">
            <v>8</v>
          </cell>
          <cell r="P39">
            <v>8</v>
          </cell>
          <cell r="Q39">
            <v>8</v>
          </cell>
          <cell r="R39">
            <v>8</v>
          </cell>
          <cell r="S39">
            <v>16</v>
          </cell>
          <cell r="T39">
            <v>12</v>
          </cell>
          <cell r="U39">
            <v>11</v>
          </cell>
        </row>
        <row r="40">
          <cell r="A40">
            <v>48</v>
          </cell>
          <cell r="M40">
            <v>0</v>
          </cell>
          <cell r="N40">
            <v>10</v>
          </cell>
          <cell r="O40">
            <v>8</v>
          </cell>
          <cell r="P40">
            <v>8</v>
          </cell>
          <cell r="Q40">
            <v>8</v>
          </cell>
          <cell r="R40">
            <v>8</v>
          </cell>
          <cell r="S40">
            <v>15</v>
          </cell>
          <cell r="T40">
            <v>12</v>
          </cell>
          <cell r="U40">
            <v>11</v>
          </cell>
        </row>
        <row r="41">
          <cell r="A41">
            <v>52</v>
          </cell>
          <cell r="M41">
            <v>0</v>
          </cell>
          <cell r="N41">
            <v>10</v>
          </cell>
          <cell r="O41">
            <v>8</v>
          </cell>
          <cell r="P41">
            <v>8</v>
          </cell>
          <cell r="Q41">
            <v>8</v>
          </cell>
          <cell r="R41">
            <v>8</v>
          </cell>
          <cell r="S41">
            <v>15</v>
          </cell>
          <cell r="T41">
            <v>12</v>
          </cell>
          <cell r="U41">
            <v>11</v>
          </cell>
        </row>
        <row r="42">
          <cell r="A42">
            <v>56</v>
          </cell>
          <cell r="M42">
            <v>0</v>
          </cell>
          <cell r="N42">
            <v>7</v>
          </cell>
          <cell r="O42">
            <v>8</v>
          </cell>
          <cell r="P42">
            <v>8</v>
          </cell>
          <cell r="Q42">
            <v>8</v>
          </cell>
          <cell r="R42">
            <v>8</v>
          </cell>
          <cell r="S42">
            <v>16</v>
          </cell>
          <cell r="T42">
            <v>12</v>
          </cell>
          <cell r="U42">
            <v>11</v>
          </cell>
        </row>
        <row r="43">
          <cell r="A43">
            <v>60</v>
          </cell>
          <cell r="M43">
            <v>0</v>
          </cell>
          <cell r="N43">
            <v>10</v>
          </cell>
          <cell r="O43">
            <v>8</v>
          </cell>
          <cell r="P43">
            <v>8</v>
          </cell>
          <cell r="Q43">
            <v>8</v>
          </cell>
          <cell r="R43">
            <v>8</v>
          </cell>
          <cell r="S43">
            <v>16</v>
          </cell>
          <cell r="T43">
            <v>11</v>
          </cell>
          <cell r="U43">
            <v>11</v>
          </cell>
        </row>
        <row r="44">
          <cell r="A44">
            <v>61</v>
          </cell>
          <cell r="M44">
            <v>0</v>
          </cell>
          <cell r="N44">
            <v>7</v>
          </cell>
          <cell r="O44">
            <v>8</v>
          </cell>
          <cell r="P44">
            <v>8</v>
          </cell>
          <cell r="Q44">
            <v>8</v>
          </cell>
          <cell r="R44">
            <v>8</v>
          </cell>
          <cell r="S44">
            <v>16</v>
          </cell>
          <cell r="T44">
            <v>12</v>
          </cell>
          <cell r="U44">
            <v>11</v>
          </cell>
        </row>
        <row r="45">
          <cell r="A45">
            <v>71</v>
          </cell>
          <cell r="M45">
            <v>0</v>
          </cell>
          <cell r="N45">
            <v>10</v>
          </cell>
          <cell r="O45">
            <v>8</v>
          </cell>
          <cell r="P45">
            <v>8</v>
          </cell>
          <cell r="Q45">
            <v>8</v>
          </cell>
          <cell r="R45">
            <v>8</v>
          </cell>
          <cell r="S45">
            <v>15</v>
          </cell>
          <cell r="T45">
            <v>12</v>
          </cell>
          <cell r="U45">
            <v>11</v>
          </cell>
        </row>
        <row r="46">
          <cell r="A46">
            <v>81</v>
          </cell>
          <cell r="M46">
            <v>0</v>
          </cell>
          <cell r="N46">
            <v>7</v>
          </cell>
          <cell r="O46">
            <v>8</v>
          </cell>
          <cell r="P46">
            <v>8</v>
          </cell>
          <cell r="Q46">
            <v>8</v>
          </cell>
          <cell r="R46">
            <v>8</v>
          </cell>
          <cell r="S46">
            <v>16</v>
          </cell>
          <cell r="T46">
            <v>12</v>
          </cell>
          <cell r="U46">
            <v>11</v>
          </cell>
        </row>
        <row r="47">
          <cell r="A47">
            <v>91</v>
          </cell>
          <cell r="M47">
            <v>0</v>
          </cell>
          <cell r="N47">
            <v>7</v>
          </cell>
          <cell r="O47">
            <v>8</v>
          </cell>
          <cell r="P47">
            <v>8</v>
          </cell>
          <cell r="Q47">
            <v>8</v>
          </cell>
          <cell r="R47">
            <v>8</v>
          </cell>
          <cell r="S47">
            <v>16</v>
          </cell>
          <cell r="T47">
            <v>12</v>
          </cell>
          <cell r="U47">
            <v>11</v>
          </cell>
        </row>
        <row r="48">
          <cell r="A48">
            <v>101</v>
          </cell>
          <cell r="M48">
            <v>0</v>
          </cell>
          <cell r="N48">
            <v>10</v>
          </cell>
          <cell r="O48">
            <v>8</v>
          </cell>
          <cell r="P48">
            <v>8</v>
          </cell>
          <cell r="Q48">
            <v>8</v>
          </cell>
          <cell r="R48">
            <v>8</v>
          </cell>
          <cell r="S48">
            <v>15</v>
          </cell>
          <cell r="T48">
            <v>12</v>
          </cell>
          <cell r="U48">
            <v>11</v>
          </cell>
        </row>
        <row r="49">
          <cell r="A49">
            <v>126</v>
          </cell>
          <cell r="M49">
            <v>0</v>
          </cell>
          <cell r="N49">
            <v>10</v>
          </cell>
          <cell r="O49">
            <v>8</v>
          </cell>
          <cell r="P49">
            <v>8</v>
          </cell>
          <cell r="Q49">
            <v>8</v>
          </cell>
          <cell r="R49">
            <v>8</v>
          </cell>
          <cell r="S49">
            <v>15</v>
          </cell>
          <cell r="T49">
            <v>12</v>
          </cell>
          <cell r="U49">
            <v>10.999999999999989</v>
          </cell>
        </row>
        <row r="50">
          <cell r="A50">
            <v>151</v>
          </cell>
          <cell r="M50">
            <v>0</v>
          </cell>
          <cell r="N50">
            <v>10</v>
          </cell>
          <cell r="O50">
            <v>8</v>
          </cell>
          <cell r="P50">
            <v>8</v>
          </cell>
          <cell r="Q50">
            <v>8</v>
          </cell>
          <cell r="R50">
            <v>8</v>
          </cell>
          <cell r="S50">
            <v>15</v>
          </cell>
          <cell r="T50">
            <v>12</v>
          </cell>
          <cell r="U50">
            <v>11</v>
          </cell>
        </row>
        <row r="51">
          <cell r="A51">
            <v>176</v>
          </cell>
          <cell r="M51">
            <v>0</v>
          </cell>
          <cell r="N51">
            <v>10</v>
          </cell>
          <cell r="O51">
            <v>8</v>
          </cell>
          <cell r="P51">
            <v>8</v>
          </cell>
          <cell r="Q51">
            <v>8</v>
          </cell>
          <cell r="R51">
            <v>8</v>
          </cell>
          <cell r="S51">
            <v>16</v>
          </cell>
          <cell r="T51">
            <v>11</v>
          </cell>
          <cell r="U51">
            <v>11</v>
          </cell>
        </row>
        <row r="52">
          <cell r="A52">
            <v>201</v>
          </cell>
          <cell r="M52">
            <v>0</v>
          </cell>
          <cell r="N52">
            <v>7</v>
          </cell>
          <cell r="O52">
            <v>8</v>
          </cell>
          <cell r="P52">
            <v>8</v>
          </cell>
          <cell r="Q52">
            <v>8</v>
          </cell>
          <cell r="R52">
            <v>8</v>
          </cell>
          <cell r="S52">
            <v>16</v>
          </cell>
          <cell r="T52">
            <v>12</v>
          </cell>
          <cell r="U52">
            <v>11</v>
          </cell>
        </row>
        <row r="53">
          <cell r="A53">
            <v>226</v>
          </cell>
          <cell r="M53">
            <v>0</v>
          </cell>
          <cell r="N53">
            <v>10</v>
          </cell>
          <cell r="O53">
            <v>8</v>
          </cell>
          <cell r="P53">
            <v>7</v>
          </cell>
          <cell r="Q53">
            <v>8</v>
          </cell>
          <cell r="R53">
            <v>8</v>
          </cell>
          <cell r="S53">
            <v>16</v>
          </cell>
          <cell r="T53">
            <v>12</v>
          </cell>
          <cell r="U53">
            <v>11</v>
          </cell>
        </row>
        <row r="54">
          <cell r="A54">
            <v>251</v>
          </cell>
          <cell r="M54">
            <v>0</v>
          </cell>
          <cell r="N54">
            <v>10</v>
          </cell>
          <cell r="O54">
            <v>8</v>
          </cell>
          <cell r="P54">
            <v>8</v>
          </cell>
          <cell r="Q54">
            <v>8</v>
          </cell>
          <cell r="R54">
            <v>8</v>
          </cell>
          <cell r="S54">
            <v>15</v>
          </cell>
          <cell r="T54">
            <v>12</v>
          </cell>
          <cell r="U54">
            <v>11</v>
          </cell>
        </row>
        <row r="55">
          <cell r="A55">
            <v>276</v>
          </cell>
          <cell r="M55">
            <v>0</v>
          </cell>
          <cell r="N55">
            <v>10</v>
          </cell>
          <cell r="O55">
            <v>8</v>
          </cell>
          <cell r="P55">
            <v>8</v>
          </cell>
          <cell r="Q55">
            <v>8</v>
          </cell>
          <cell r="R55">
            <v>8</v>
          </cell>
          <cell r="S55">
            <v>15</v>
          </cell>
          <cell r="T55">
            <v>12</v>
          </cell>
          <cell r="U55">
            <v>11</v>
          </cell>
        </row>
        <row r="56">
          <cell r="A56">
            <v>300</v>
          </cell>
          <cell r="M56">
            <v>0</v>
          </cell>
          <cell r="N56">
            <v>10.000000000000179</v>
          </cell>
          <cell r="O56">
            <v>8</v>
          </cell>
          <cell r="P56">
            <v>8</v>
          </cell>
          <cell r="Q56">
            <v>8</v>
          </cell>
          <cell r="R56">
            <v>8</v>
          </cell>
          <cell r="S56">
            <v>15</v>
          </cell>
          <cell r="T56">
            <v>12</v>
          </cell>
          <cell r="U56">
            <v>11</v>
          </cell>
        </row>
        <row r="57">
          <cell r="A57">
            <v>350</v>
          </cell>
          <cell r="M57">
            <v>0</v>
          </cell>
          <cell r="N57">
            <v>7</v>
          </cell>
          <cell r="O57">
            <v>8</v>
          </cell>
          <cell r="P57">
            <v>8</v>
          </cell>
          <cell r="Q57">
            <v>8</v>
          </cell>
          <cell r="R57">
            <v>8</v>
          </cell>
          <cell r="S57">
            <v>16</v>
          </cell>
          <cell r="T57">
            <v>12</v>
          </cell>
          <cell r="U57">
            <v>11</v>
          </cell>
        </row>
        <row r="58">
          <cell r="A58">
            <v>400</v>
          </cell>
          <cell r="M58">
            <v>0</v>
          </cell>
          <cell r="N58">
            <v>10</v>
          </cell>
          <cell r="O58">
            <v>8</v>
          </cell>
          <cell r="P58">
            <v>8</v>
          </cell>
          <cell r="Q58">
            <v>8</v>
          </cell>
          <cell r="R58">
            <v>8</v>
          </cell>
          <cell r="S58">
            <v>15</v>
          </cell>
          <cell r="T58">
            <v>12</v>
          </cell>
          <cell r="U58">
            <v>11</v>
          </cell>
        </row>
        <row r="59">
          <cell r="A59">
            <v>450</v>
          </cell>
          <cell r="M59">
            <v>0</v>
          </cell>
          <cell r="N59">
            <v>7</v>
          </cell>
          <cell r="O59">
            <v>8</v>
          </cell>
          <cell r="P59">
            <v>8</v>
          </cell>
          <cell r="Q59">
            <v>8</v>
          </cell>
          <cell r="R59">
            <v>8</v>
          </cell>
          <cell r="S59">
            <v>16</v>
          </cell>
          <cell r="T59">
            <v>12</v>
          </cell>
          <cell r="U59">
            <v>11</v>
          </cell>
        </row>
        <row r="60">
          <cell r="A60">
            <v>500</v>
          </cell>
          <cell r="M60">
            <v>0</v>
          </cell>
          <cell r="N60">
            <v>7</v>
          </cell>
          <cell r="O60">
            <v>8</v>
          </cell>
          <cell r="P60">
            <v>8</v>
          </cell>
          <cell r="Q60">
            <v>8</v>
          </cell>
          <cell r="R60">
            <v>8</v>
          </cell>
          <cell r="S60">
            <v>16</v>
          </cell>
          <cell r="T60">
            <v>12</v>
          </cell>
          <cell r="U60">
            <v>11</v>
          </cell>
        </row>
      </sheetData>
      <sheetData sheetId="2">
        <row r="1">
          <cell r="A1" t="str">
            <v>Number of Samples</v>
          </cell>
          <cell r="B1" t="str">
            <v>Total Size of Power Expansion</v>
          </cell>
          <cell r="P1" t="str">
            <v>SS [0]</v>
          </cell>
          <cell r="Q1" t="str">
            <v>SS [1]</v>
          </cell>
          <cell r="R1" t="str">
            <v>SS [8]</v>
          </cell>
          <cell r="S1" t="str">
            <v>SS [10]</v>
          </cell>
          <cell r="T1" t="str">
            <v>SS [74]</v>
          </cell>
          <cell r="U1" t="str">
            <v>SS [2]</v>
          </cell>
          <cell r="V1" t="str">
            <v>SS [71]</v>
          </cell>
          <cell r="W1" t="str">
            <v>SS [92]</v>
          </cell>
          <cell r="X1" t="str">
            <v>SS [6]</v>
          </cell>
          <cell r="Y1" t="str">
            <v>SS [72]</v>
          </cell>
          <cell r="Z1" t="str">
            <v>SS [4]</v>
          </cell>
          <cell r="AA1" t="str">
            <v>SS [13]</v>
          </cell>
          <cell r="AB1" t="str">
            <v>SS [73]</v>
          </cell>
        </row>
        <row r="2">
          <cell r="A2">
            <v>1</v>
          </cell>
          <cell r="B2">
            <v>600</v>
          </cell>
          <cell r="P2">
            <v>100</v>
          </cell>
          <cell r="Q2">
            <v>100</v>
          </cell>
          <cell r="R2">
            <v>50</v>
          </cell>
          <cell r="S2">
            <v>250</v>
          </cell>
          <cell r="T2">
            <v>100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</row>
        <row r="3">
          <cell r="A3">
            <v>2</v>
          </cell>
          <cell r="B3">
            <v>950</v>
          </cell>
          <cell r="P3">
            <v>300</v>
          </cell>
          <cell r="Q3">
            <v>50</v>
          </cell>
          <cell r="R3">
            <v>150</v>
          </cell>
          <cell r="S3">
            <v>100</v>
          </cell>
          <cell r="T3">
            <v>100</v>
          </cell>
          <cell r="U3">
            <v>50</v>
          </cell>
          <cell r="V3">
            <v>100</v>
          </cell>
          <cell r="W3">
            <v>100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A4">
            <v>3</v>
          </cell>
          <cell r="B4">
            <v>750</v>
          </cell>
          <cell r="P4">
            <v>150</v>
          </cell>
          <cell r="Q4">
            <v>0</v>
          </cell>
          <cell r="R4">
            <v>100</v>
          </cell>
          <cell r="S4">
            <v>250</v>
          </cell>
          <cell r="T4">
            <v>50</v>
          </cell>
          <cell r="U4">
            <v>50</v>
          </cell>
          <cell r="V4">
            <v>0</v>
          </cell>
          <cell r="W4">
            <v>50</v>
          </cell>
          <cell r="X4">
            <v>50</v>
          </cell>
          <cell r="Y4">
            <v>50</v>
          </cell>
          <cell r="Z4">
            <v>0</v>
          </cell>
          <cell r="AA4">
            <v>0</v>
          </cell>
          <cell r="AB4">
            <v>0</v>
          </cell>
        </row>
        <row r="5">
          <cell r="A5">
            <v>4</v>
          </cell>
          <cell r="B5">
            <v>950</v>
          </cell>
          <cell r="P5">
            <v>250</v>
          </cell>
          <cell r="Q5">
            <v>50</v>
          </cell>
          <cell r="R5">
            <v>150</v>
          </cell>
          <cell r="S5">
            <v>100</v>
          </cell>
          <cell r="T5">
            <v>50</v>
          </cell>
          <cell r="U5">
            <v>50</v>
          </cell>
          <cell r="V5">
            <v>50</v>
          </cell>
          <cell r="W5">
            <v>100</v>
          </cell>
          <cell r="X5">
            <v>150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</row>
        <row r="6">
          <cell r="A6">
            <v>5</v>
          </cell>
          <cell r="B6">
            <v>950</v>
          </cell>
          <cell r="P6">
            <v>200.00000000000006</v>
          </cell>
          <cell r="Q6">
            <v>0</v>
          </cell>
          <cell r="R6">
            <v>300</v>
          </cell>
          <cell r="S6">
            <v>100</v>
          </cell>
          <cell r="T6">
            <v>0</v>
          </cell>
          <cell r="U6">
            <v>50</v>
          </cell>
          <cell r="V6">
            <v>0</v>
          </cell>
          <cell r="W6">
            <v>50</v>
          </cell>
          <cell r="X6">
            <v>150</v>
          </cell>
          <cell r="Y6">
            <v>0</v>
          </cell>
          <cell r="Z6">
            <v>50</v>
          </cell>
          <cell r="AA6">
            <v>50</v>
          </cell>
          <cell r="AB6">
            <v>0</v>
          </cell>
        </row>
        <row r="7">
          <cell r="A7">
            <v>6</v>
          </cell>
          <cell r="B7">
            <v>750</v>
          </cell>
          <cell r="P7">
            <v>100</v>
          </cell>
          <cell r="Q7">
            <v>50</v>
          </cell>
          <cell r="R7">
            <v>200</v>
          </cell>
          <cell r="S7">
            <v>150</v>
          </cell>
          <cell r="T7">
            <v>0</v>
          </cell>
          <cell r="U7">
            <v>50</v>
          </cell>
          <cell r="V7">
            <v>0</v>
          </cell>
          <cell r="W7">
            <v>50</v>
          </cell>
          <cell r="X7">
            <v>50</v>
          </cell>
          <cell r="Y7">
            <v>0</v>
          </cell>
          <cell r="Z7">
            <v>50</v>
          </cell>
          <cell r="AA7">
            <v>50</v>
          </cell>
          <cell r="AB7">
            <v>0</v>
          </cell>
        </row>
        <row r="8">
          <cell r="A8">
            <v>7</v>
          </cell>
          <cell r="B8">
            <v>800</v>
          </cell>
          <cell r="P8">
            <v>200</v>
          </cell>
          <cell r="Q8">
            <v>50</v>
          </cell>
          <cell r="R8">
            <v>150</v>
          </cell>
          <cell r="S8">
            <v>150</v>
          </cell>
          <cell r="T8">
            <v>0</v>
          </cell>
          <cell r="U8">
            <v>50</v>
          </cell>
          <cell r="V8">
            <v>0</v>
          </cell>
          <cell r="W8">
            <v>50</v>
          </cell>
          <cell r="X8">
            <v>50</v>
          </cell>
          <cell r="Y8">
            <v>0</v>
          </cell>
          <cell r="Z8">
            <v>50</v>
          </cell>
          <cell r="AA8">
            <v>50</v>
          </cell>
          <cell r="AB8">
            <v>0</v>
          </cell>
        </row>
        <row r="9">
          <cell r="A9">
            <v>8</v>
          </cell>
          <cell r="B9">
            <v>850.00000000000023</v>
          </cell>
          <cell r="P9">
            <v>150</v>
          </cell>
          <cell r="Q9">
            <v>50</v>
          </cell>
          <cell r="R9">
            <v>300.00000000000023</v>
          </cell>
          <cell r="S9">
            <v>100</v>
          </cell>
          <cell r="T9">
            <v>0</v>
          </cell>
          <cell r="U9">
            <v>0</v>
          </cell>
          <cell r="V9">
            <v>0</v>
          </cell>
          <cell r="W9">
            <v>50</v>
          </cell>
          <cell r="X9">
            <v>150</v>
          </cell>
          <cell r="Y9">
            <v>0</v>
          </cell>
          <cell r="Z9">
            <v>0</v>
          </cell>
          <cell r="AA9">
            <v>50</v>
          </cell>
          <cell r="AB9">
            <v>0</v>
          </cell>
        </row>
        <row r="10">
          <cell r="A10">
            <v>9</v>
          </cell>
          <cell r="B10">
            <v>800</v>
          </cell>
          <cell r="P10">
            <v>200</v>
          </cell>
          <cell r="Q10">
            <v>50</v>
          </cell>
          <cell r="R10">
            <v>100</v>
          </cell>
          <cell r="S10">
            <v>250</v>
          </cell>
          <cell r="T10">
            <v>0</v>
          </cell>
          <cell r="U10">
            <v>50</v>
          </cell>
          <cell r="V10">
            <v>0</v>
          </cell>
          <cell r="W10">
            <v>50</v>
          </cell>
          <cell r="X10">
            <v>50</v>
          </cell>
          <cell r="Y10">
            <v>0</v>
          </cell>
          <cell r="Z10">
            <v>0</v>
          </cell>
          <cell r="AA10">
            <v>50</v>
          </cell>
          <cell r="AB10">
            <v>0</v>
          </cell>
        </row>
        <row r="11">
          <cell r="A11">
            <v>10</v>
          </cell>
          <cell r="B11">
            <v>850</v>
          </cell>
          <cell r="P11">
            <v>100</v>
          </cell>
          <cell r="Q11">
            <v>0</v>
          </cell>
          <cell r="R11">
            <v>200</v>
          </cell>
          <cell r="S11">
            <v>250</v>
          </cell>
          <cell r="T11">
            <v>50</v>
          </cell>
          <cell r="U11">
            <v>0</v>
          </cell>
          <cell r="V11">
            <v>50</v>
          </cell>
          <cell r="W11">
            <v>50</v>
          </cell>
          <cell r="X11">
            <v>100</v>
          </cell>
          <cell r="Y11">
            <v>50</v>
          </cell>
          <cell r="Z11">
            <v>0</v>
          </cell>
          <cell r="AA11">
            <v>0</v>
          </cell>
          <cell r="AB11">
            <v>0</v>
          </cell>
        </row>
        <row r="12">
          <cell r="A12">
            <v>11</v>
          </cell>
          <cell r="B12">
            <v>1000</v>
          </cell>
          <cell r="P12">
            <v>200</v>
          </cell>
          <cell r="Q12">
            <v>0</v>
          </cell>
          <cell r="R12">
            <v>200</v>
          </cell>
          <cell r="S12">
            <v>150</v>
          </cell>
          <cell r="T12">
            <v>0</v>
          </cell>
          <cell r="U12">
            <v>50</v>
          </cell>
          <cell r="V12">
            <v>0</v>
          </cell>
          <cell r="W12">
            <v>150</v>
          </cell>
          <cell r="X12">
            <v>150</v>
          </cell>
          <cell r="Y12">
            <v>0</v>
          </cell>
          <cell r="Z12">
            <v>50</v>
          </cell>
          <cell r="AA12">
            <v>50</v>
          </cell>
          <cell r="AB12">
            <v>0</v>
          </cell>
        </row>
        <row r="13">
          <cell r="A13">
            <v>15</v>
          </cell>
          <cell r="B13">
            <v>800</v>
          </cell>
          <cell r="P13">
            <v>200</v>
          </cell>
          <cell r="Q13">
            <v>50</v>
          </cell>
          <cell r="R13">
            <v>200</v>
          </cell>
          <cell r="S13">
            <v>150</v>
          </cell>
          <cell r="T13">
            <v>0</v>
          </cell>
          <cell r="U13">
            <v>50</v>
          </cell>
          <cell r="V13">
            <v>0</v>
          </cell>
          <cell r="W13">
            <v>50</v>
          </cell>
          <cell r="X13">
            <v>50</v>
          </cell>
          <cell r="Y13">
            <v>0</v>
          </cell>
          <cell r="Z13">
            <v>0</v>
          </cell>
          <cell r="AA13">
            <v>50</v>
          </cell>
          <cell r="AB13">
            <v>0</v>
          </cell>
        </row>
        <row r="14">
          <cell r="A14">
            <v>19</v>
          </cell>
          <cell r="B14">
            <v>850.00000000000011</v>
          </cell>
          <cell r="P14">
            <v>100</v>
          </cell>
          <cell r="Q14">
            <v>50</v>
          </cell>
          <cell r="R14">
            <v>250</v>
          </cell>
          <cell r="S14">
            <v>200</v>
          </cell>
          <cell r="T14">
            <v>0</v>
          </cell>
          <cell r="U14">
            <v>50</v>
          </cell>
          <cell r="V14">
            <v>0</v>
          </cell>
          <cell r="W14">
            <v>50</v>
          </cell>
          <cell r="X14">
            <v>50</v>
          </cell>
          <cell r="Y14">
            <v>0</v>
          </cell>
          <cell r="Z14">
            <v>50.000000000000156</v>
          </cell>
          <cell r="AA14">
            <v>50</v>
          </cell>
          <cell r="AB14">
            <v>0</v>
          </cell>
        </row>
        <row r="15">
          <cell r="A15">
            <v>23</v>
          </cell>
          <cell r="B15">
            <v>800</v>
          </cell>
          <cell r="P15">
            <v>200</v>
          </cell>
          <cell r="Q15">
            <v>0</v>
          </cell>
          <cell r="R15">
            <v>200</v>
          </cell>
          <cell r="S15">
            <v>150</v>
          </cell>
          <cell r="T15">
            <v>50</v>
          </cell>
          <cell r="U15">
            <v>0</v>
          </cell>
          <cell r="V15">
            <v>50</v>
          </cell>
          <cell r="W15">
            <v>50</v>
          </cell>
          <cell r="X15">
            <v>50</v>
          </cell>
          <cell r="Y15">
            <v>50</v>
          </cell>
          <cell r="Z15">
            <v>0</v>
          </cell>
          <cell r="AA15">
            <v>0</v>
          </cell>
          <cell r="AB15">
            <v>0</v>
          </cell>
        </row>
        <row r="16">
          <cell r="A16">
            <v>27</v>
          </cell>
          <cell r="B16">
            <v>800</v>
          </cell>
          <cell r="P16">
            <v>150</v>
          </cell>
          <cell r="Q16">
            <v>50</v>
          </cell>
          <cell r="R16">
            <v>200</v>
          </cell>
          <cell r="S16">
            <v>150</v>
          </cell>
          <cell r="T16">
            <v>0</v>
          </cell>
          <cell r="U16">
            <v>50</v>
          </cell>
          <cell r="V16">
            <v>0</v>
          </cell>
          <cell r="W16">
            <v>50</v>
          </cell>
          <cell r="X16">
            <v>50</v>
          </cell>
          <cell r="Y16">
            <v>0</v>
          </cell>
          <cell r="Z16">
            <v>50</v>
          </cell>
          <cell r="AA16">
            <v>50</v>
          </cell>
          <cell r="AB16">
            <v>0</v>
          </cell>
        </row>
        <row r="17">
          <cell r="A17">
            <v>31</v>
          </cell>
          <cell r="B17">
            <v>750</v>
          </cell>
          <cell r="P17">
            <v>200</v>
          </cell>
          <cell r="Q17">
            <v>0</v>
          </cell>
          <cell r="R17">
            <v>200</v>
          </cell>
          <cell r="S17">
            <v>150</v>
          </cell>
          <cell r="T17">
            <v>0</v>
          </cell>
          <cell r="U17">
            <v>0</v>
          </cell>
          <cell r="V17">
            <v>0</v>
          </cell>
          <cell r="W17">
            <v>100</v>
          </cell>
          <cell r="X17">
            <v>50</v>
          </cell>
          <cell r="Y17">
            <v>0</v>
          </cell>
          <cell r="Z17">
            <v>0</v>
          </cell>
          <cell r="AA17">
            <v>50.000000000000057</v>
          </cell>
          <cell r="AB17">
            <v>0</v>
          </cell>
        </row>
        <row r="18">
          <cell r="A18">
            <v>35</v>
          </cell>
          <cell r="B18">
            <v>750</v>
          </cell>
          <cell r="P18">
            <v>150</v>
          </cell>
          <cell r="Q18">
            <v>50</v>
          </cell>
          <cell r="R18">
            <v>200</v>
          </cell>
          <cell r="S18">
            <v>150</v>
          </cell>
          <cell r="T18">
            <v>0</v>
          </cell>
          <cell r="U18">
            <v>50</v>
          </cell>
          <cell r="V18">
            <v>0</v>
          </cell>
          <cell r="W18">
            <v>50</v>
          </cell>
          <cell r="X18">
            <v>50</v>
          </cell>
          <cell r="Y18">
            <v>0</v>
          </cell>
          <cell r="Z18">
            <v>0</v>
          </cell>
          <cell r="AA18">
            <v>50</v>
          </cell>
          <cell r="AB18">
            <v>0</v>
          </cell>
        </row>
        <row r="19">
          <cell r="A19">
            <v>12</v>
          </cell>
          <cell r="B19">
            <v>1050</v>
          </cell>
          <cell r="P19">
            <v>250</v>
          </cell>
          <cell r="Q19">
            <v>0</v>
          </cell>
          <cell r="R19">
            <v>250</v>
          </cell>
          <cell r="S19">
            <v>150</v>
          </cell>
          <cell r="T19">
            <v>50</v>
          </cell>
          <cell r="U19">
            <v>50</v>
          </cell>
          <cell r="V19">
            <v>0</v>
          </cell>
          <cell r="W19">
            <v>50</v>
          </cell>
          <cell r="X19">
            <v>150</v>
          </cell>
          <cell r="Y19">
            <v>0</v>
          </cell>
          <cell r="Z19">
            <v>50.000000000000156</v>
          </cell>
          <cell r="AA19">
            <v>0</v>
          </cell>
          <cell r="AB19">
            <v>50</v>
          </cell>
        </row>
        <row r="20">
          <cell r="A20">
            <v>13</v>
          </cell>
          <cell r="B20">
            <v>850</v>
          </cell>
          <cell r="P20">
            <v>200</v>
          </cell>
          <cell r="Q20">
            <v>0</v>
          </cell>
          <cell r="R20">
            <v>150</v>
          </cell>
          <cell r="S20">
            <v>250</v>
          </cell>
          <cell r="T20">
            <v>0</v>
          </cell>
          <cell r="U20">
            <v>50</v>
          </cell>
          <cell r="V20">
            <v>0</v>
          </cell>
          <cell r="W20">
            <v>50</v>
          </cell>
          <cell r="X20">
            <v>50</v>
          </cell>
          <cell r="Y20">
            <v>0</v>
          </cell>
          <cell r="Z20">
            <v>50</v>
          </cell>
          <cell r="AA20">
            <v>50</v>
          </cell>
          <cell r="AB20">
            <v>0</v>
          </cell>
        </row>
        <row r="21">
          <cell r="A21">
            <v>14</v>
          </cell>
          <cell r="B21">
            <v>900</v>
          </cell>
          <cell r="P21">
            <v>200</v>
          </cell>
          <cell r="Q21">
            <v>0</v>
          </cell>
          <cell r="R21">
            <v>300</v>
          </cell>
          <cell r="S21">
            <v>150</v>
          </cell>
          <cell r="T21">
            <v>0</v>
          </cell>
          <cell r="U21">
            <v>50</v>
          </cell>
          <cell r="V21">
            <v>0</v>
          </cell>
          <cell r="W21">
            <v>50</v>
          </cell>
          <cell r="X21">
            <v>50</v>
          </cell>
          <cell r="Y21">
            <v>0</v>
          </cell>
          <cell r="Z21">
            <v>50</v>
          </cell>
          <cell r="AA21">
            <v>50</v>
          </cell>
          <cell r="AB21">
            <v>0</v>
          </cell>
        </row>
        <row r="22">
          <cell r="A22">
            <v>16</v>
          </cell>
          <cell r="B22">
            <v>750</v>
          </cell>
          <cell r="P22">
            <v>200</v>
          </cell>
          <cell r="Q22">
            <v>50</v>
          </cell>
          <cell r="R22">
            <v>200</v>
          </cell>
          <cell r="S22">
            <v>150</v>
          </cell>
          <cell r="T22">
            <v>0</v>
          </cell>
          <cell r="U22">
            <v>0</v>
          </cell>
          <cell r="V22">
            <v>0</v>
          </cell>
          <cell r="W22">
            <v>50</v>
          </cell>
          <cell r="X22">
            <v>50</v>
          </cell>
          <cell r="Y22">
            <v>0</v>
          </cell>
          <cell r="Z22">
            <v>0</v>
          </cell>
          <cell r="AA22">
            <v>50</v>
          </cell>
          <cell r="AB22">
            <v>0</v>
          </cell>
        </row>
        <row r="23">
          <cell r="A23">
            <v>17</v>
          </cell>
          <cell r="B23">
            <v>850</v>
          </cell>
          <cell r="P23">
            <v>200</v>
          </cell>
          <cell r="Q23">
            <v>0</v>
          </cell>
          <cell r="R23">
            <v>250</v>
          </cell>
          <cell r="S23">
            <v>50</v>
          </cell>
          <cell r="T23">
            <v>0</v>
          </cell>
          <cell r="U23">
            <v>50</v>
          </cell>
          <cell r="V23">
            <v>0</v>
          </cell>
          <cell r="W23">
            <v>50</v>
          </cell>
          <cell r="X23">
            <v>150</v>
          </cell>
          <cell r="Y23">
            <v>0</v>
          </cell>
          <cell r="Z23">
            <v>50</v>
          </cell>
          <cell r="AA23">
            <v>50</v>
          </cell>
          <cell r="AB23">
            <v>0</v>
          </cell>
        </row>
        <row r="24">
          <cell r="A24">
            <v>18</v>
          </cell>
          <cell r="B24">
            <v>949.99999999999977</v>
          </cell>
          <cell r="P24">
            <v>200</v>
          </cell>
          <cell r="Q24">
            <v>50</v>
          </cell>
          <cell r="R24">
            <v>300</v>
          </cell>
          <cell r="S24">
            <v>150</v>
          </cell>
          <cell r="T24">
            <v>0</v>
          </cell>
          <cell r="U24">
            <v>50</v>
          </cell>
          <cell r="V24">
            <v>0</v>
          </cell>
          <cell r="W24">
            <v>50</v>
          </cell>
          <cell r="X24">
            <v>49.999999999999723</v>
          </cell>
          <cell r="Y24">
            <v>0</v>
          </cell>
          <cell r="Z24">
            <v>50</v>
          </cell>
          <cell r="AA24">
            <v>50</v>
          </cell>
          <cell r="AB24">
            <v>0</v>
          </cell>
        </row>
        <row r="25">
          <cell r="A25">
            <v>20</v>
          </cell>
          <cell r="B25">
            <v>900</v>
          </cell>
          <cell r="P25">
            <v>200</v>
          </cell>
          <cell r="Q25">
            <v>50</v>
          </cell>
          <cell r="R25">
            <v>250</v>
          </cell>
          <cell r="S25">
            <v>200</v>
          </cell>
          <cell r="T25">
            <v>0</v>
          </cell>
          <cell r="U25">
            <v>0</v>
          </cell>
          <cell r="V25">
            <v>0</v>
          </cell>
          <cell r="W25">
            <v>50</v>
          </cell>
          <cell r="X25">
            <v>50</v>
          </cell>
          <cell r="Y25">
            <v>0</v>
          </cell>
          <cell r="Z25">
            <v>50</v>
          </cell>
          <cell r="AA25">
            <v>50</v>
          </cell>
          <cell r="AB25">
            <v>0</v>
          </cell>
        </row>
        <row r="26">
          <cell r="A26">
            <v>21</v>
          </cell>
          <cell r="B26">
            <v>800</v>
          </cell>
          <cell r="P26">
            <v>200</v>
          </cell>
          <cell r="Q26">
            <v>0</v>
          </cell>
          <cell r="R26">
            <v>200</v>
          </cell>
          <cell r="S26">
            <v>150</v>
          </cell>
          <cell r="T26">
            <v>0</v>
          </cell>
          <cell r="U26">
            <v>0</v>
          </cell>
          <cell r="V26">
            <v>0</v>
          </cell>
          <cell r="W26">
            <v>100</v>
          </cell>
          <cell r="X26">
            <v>99.999999999999943</v>
          </cell>
          <cell r="Y26">
            <v>0</v>
          </cell>
          <cell r="Z26">
            <v>0</v>
          </cell>
          <cell r="AA26">
            <v>50</v>
          </cell>
          <cell r="AB26">
            <v>0</v>
          </cell>
        </row>
        <row r="27">
          <cell r="A27">
            <v>22</v>
          </cell>
          <cell r="B27">
            <v>1000</v>
          </cell>
          <cell r="P27">
            <v>250</v>
          </cell>
          <cell r="Q27">
            <v>50</v>
          </cell>
          <cell r="R27">
            <v>250</v>
          </cell>
          <cell r="S27">
            <v>150</v>
          </cell>
          <cell r="T27">
            <v>0</v>
          </cell>
          <cell r="U27">
            <v>50</v>
          </cell>
          <cell r="V27">
            <v>0</v>
          </cell>
          <cell r="W27">
            <v>50</v>
          </cell>
          <cell r="X27">
            <v>150</v>
          </cell>
          <cell r="Y27">
            <v>0</v>
          </cell>
          <cell r="Z27">
            <v>0</v>
          </cell>
          <cell r="AA27">
            <v>50</v>
          </cell>
          <cell r="AB27">
            <v>0</v>
          </cell>
        </row>
        <row r="28">
          <cell r="A28">
            <v>24</v>
          </cell>
          <cell r="B28">
            <v>700</v>
          </cell>
          <cell r="P28">
            <v>200</v>
          </cell>
          <cell r="Q28">
            <v>0</v>
          </cell>
          <cell r="R28">
            <v>200</v>
          </cell>
          <cell r="S28">
            <v>150</v>
          </cell>
          <cell r="T28">
            <v>0</v>
          </cell>
          <cell r="U28">
            <v>0</v>
          </cell>
          <cell r="V28">
            <v>0</v>
          </cell>
          <cell r="W28">
            <v>50</v>
          </cell>
          <cell r="X28">
            <v>50</v>
          </cell>
          <cell r="Y28">
            <v>0</v>
          </cell>
          <cell r="Z28">
            <v>0</v>
          </cell>
          <cell r="AA28">
            <v>50</v>
          </cell>
          <cell r="AB28">
            <v>0</v>
          </cell>
        </row>
        <row r="29">
          <cell r="A29">
            <v>25</v>
          </cell>
          <cell r="B29">
            <v>750</v>
          </cell>
          <cell r="P29">
            <v>200</v>
          </cell>
          <cell r="Q29">
            <v>50</v>
          </cell>
          <cell r="R29">
            <v>200</v>
          </cell>
          <cell r="S29">
            <v>100</v>
          </cell>
          <cell r="T29">
            <v>0</v>
          </cell>
          <cell r="U29">
            <v>50</v>
          </cell>
          <cell r="V29">
            <v>0</v>
          </cell>
          <cell r="W29">
            <v>50</v>
          </cell>
          <cell r="X29">
            <v>50</v>
          </cell>
          <cell r="Y29">
            <v>0</v>
          </cell>
          <cell r="Z29">
            <v>0</v>
          </cell>
          <cell r="AA29">
            <v>50</v>
          </cell>
          <cell r="AB29">
            <v>0</v>
          </cell>
        </row>
        <row r="30">
          <cell r="A30">
            <v>26</v>
          </cell>
          <cell r="B30">
            <v>850</v>
          </cell>
          <cell r="P30">
            <v>150</v>
          </cell>
          <cell r="Q30">
            <v>0</v>
          </cell>
          <cell r="R30">
            <v>200</v>
          </cell>
          <cell r="S30">
            <v>200</v>
          </cell>
          <cell r="T30">
            <v>50</v>
          </cell>
          <cell r="U30">
            <v>0</v>
          </cell>
          <cell r="V30">
            <v>50</v>
          </cell>
          <cell r="W30">
            <v>50</v>
          </cell>
          <cell r="X30">
            <v>100</v>
          </cell>
          <cell r="Y30">
            <v>0</v>
          </cell>
          <cell r="Z30">
            <v>0</v>
          </cell>
          <cell r="AA30">
            <v>0</v>
          </cell>
          <cell r="AB30">
            <v>50</v>
          </cell>
        </row>
        <row r="31">
          <cell r="A31">
            <v>28</v>
          </cell>
          <cell r="B31">
            <v>850</v>
          </cell>
          <cell r="P31">
            <v>200</v>
          </cell>
          <cell r="Q31">
            <v>50</v>
          </cell>
          <cell r="R31">
            <v>200</v>
          </cell>
          <cell r="S31">
            <v>150</v>
          </cell>
          <cell r="T31">
            <v>0</v>
          </cell>
          <cell r="U31">
            <v>0</v>
          </cell>
          <cell r="V31">
            <v>0</v>
          </cell>
          <cell r="W31">
            <v>50</v>
          </cell>
          <cell r="X31">
            <v>150</v>
          </cell>
          <cell r="Y31">
            <v>0</v>
          </cell>
          <cell r="Z31">
            <v>0</v>
          </cell>
          <cell r="AA31">
            <v>50</v>
          </cell>
          <cell r="AB31">
            <v>0</v>
          </cell>
        </row>
        <row r="32">
          <cell r="A32">
            <v>29</v>
          </cell>
          <cell r="B32">
            <v>900</v>
          </cell>
          <cell r="P32">
            <v>200</v>
          </cell>
          <cell r="Q32">
            <v>0</v>
          </cell>
          <cell r="R32">
            <v>200</v>
          </cell>
          <cell r="S32">
            <v>150</v>
          </cell>
          <cell r="T32">
            <v>0</v>
          </cell>
          <cell r="U32">
            <v>50</v>
          </cell>
          <cell r="V32">
            <v>0</v>
          </cell>
          <cell r="W32">
            <v>50</v>
          </cell>
          <cell r="X32">
            <v>150</v>
          </cell>
          <cell r="Y32">
            <v>0</v>
          </cell>
          <cell r="Z32">
            <v>50</v>
          </cell>
          <cell r="AA32">
            <v>50</v>
          </cell>
          <cell r="AB32">
            <v>0</v>
          </cell>
        </row>
        <row r="33">
          <cell r="A33">
            <v>30</v>
          </cell>
          <cell r="B33">
            <v>850</v>
          </cell>
          <cell r="P33">
            <v>200</v>
          </cell>
          <cell r="Q33">
            <v>50</v>
          </cell>
          <cell r="R33">
            <v>200</v>
          </cell>
          <cell r="S33">
            <v>150</v>
          </cell>
          <cell r="T33">
            <v>0</v>
          </cell>
          <cell r="U33">
            <v>50</v>
          </cell>
          <cell r="V33">
            <v>0</v>
          </cell>
          <cell r="W33">
            <v>50</v>
          </cell>
          <cell r="X33">
            <v>50</v>
          </cell>
          <cell r="Y33">
            <v>0</v>
          </cell>
          <cell r="Z33">
            <v>50</v>
          </cell>
          <cell r="AA33">
            <v>50</v>
          </cell>
          <cell r="AB33">
            <v>0</v>
          </cell>
        </row>
        <row r="34">
          <cell r="A34">
            <v>32</v>
          </cell>
          <cell r="B34">
            <v>850</v>
          </cell>
          <cell r="P34">
            <v>200</v>
          </cell>
          <cell r="Q34">
            <v>50</v>
          </cell>
          <cell r="R34">
            <v>200</v>
          </cell>
          <cell r="S34">
            <v>150</v>
          </cell>
          <cell r="T34">
            <v>0</v>
          </cell>
          <cell r="U34">
            <v>50</v>
          </cell>
          <cell r="V34">
            <v>0</v>
          </cell>
          <cell r="W34">
            <v>50</v>
          </cell>
          <cell r="X34">
            <v>50</v>
          </cell>
          <cell r="Y34">
            <v>0</v>
          </cell>
          <cell r="Z34">
            <v>50</v>
          </cell>
          <cell r="AA34">
            <v>50</v>
          </cell>
          <cell r="AB34">
            <v>0</v>
          </cell>
        </row>
        <row r="35">
          <cell r="A35">
            <v>33</v>
          </cell>
          <cell r="B35">
            <v>950</v>
          </cell>
          <cell r="P35">
            <v>200</v>
          </cell>
          <cell r="Q35">
            <v>50</v>
          </cell>
          <cell r="R35">
            <v>250</v>
          </cell>
          <cell r="S35">
            <v>150</v>
          </cell>
          <cell r="T35">
            <v>0</v>
          </cell>
          <cell r="U35">
            <v>50</v>
          </cell>
          <cell r="V35">
            <v>0</v>
          </cell>
          <cell r="W35">
            <v>50</v>
          </cell>
          <cell r="X35">
            <v>150</v>
          </cell>
          <cell r="Y35">
            <v>0</v>
          </cell>
          <cell r="Z35">
            <v>0</v>
          </cell>
          <cell r="AA35">
            <v>50</v>
          </cell>
          <cell r="AB35">
            <v>0</v>
          </cell>
        </row>
        <row r="36">
          <cell r="A36">
            <v>34</v>
          </cell>
          <cell r="B36">
            <v>850</v>
          </cell>
          <cell r="P36">
            <v>150</v>
          </cell>
          <cell r="Q36">
            <v>50</v>
          </cell>
          <cell r="R36">
            <v>200</v>
          </cell>
          <cell r="S36">
            <v>200</v>
          </cell>
          <cell r="T36">
            <v>0</v>
          </cell>
          <cell r="U36">
            <v>50</v>
          </cell>
          <cell r="V36">
            <v>0</v>
          </cell>
          <cell r="W36">
            <v>50</v>
          </cell>
          <cell r="X36">
            <v>50</v>
          </cell>
          <cell r="Y36">
            <v>0</v>
          </cell>
          <cell r="Z36">
            <v>50</v>
          </cell>
          <cell r="AA36">
            <v>50</v>
          </cell>
          <cell r="AB36">
            <v>0</v>
          </cell>
        </row>
        <row r="37">
          <cell r="A37">
            <v>36</v>
          </cell>
          <cell r="B37">
            <v>850</v>
          </cell>
          <cell r="P37">
            <v>200</v>
          </cell>
          <cell r="Q37">
            <v>50</v>
          </cell>
          <cell r="R37">
            <v>200</v>
          </cell>
          <cell r="S37">
            <v>200</v>
          </cell>
          <cell r="T37">
            <v>0</v>
          </cell>
          <cell r="U37">
            <v>50</v>
          </cell>
          <cell r="V37">
            <v>0</v>
          </cell>
          <cell r="W37">
            <v>50</v>
          </cell>
          <cell r="X37">
            <v>50</v>
          </cell>
          <cell r="Y37">
            <v>0</v>
          </cell>
          <cell r="Z37">
            <v>0</v>
          </cell>
          <cell r="AA37">
            <v>50</v>
          </cell>
          <cell r="AB37">
            <v>0</v>
          </cell>
        </row>
        <row r="38">
          <cell r="A38">
            <v>40</v>
          </cell>
          <cell r="B38">
            <v>850</v>
          </cell>
          <cell r="P38">
            <v>200</v>
          </cell>
          <cell r="Q38">
            <v>0</v>
          </cell>
          <cell r="R38">
            <v>250</v>
          </cell>
          <cell r="S38">
            <v>200</v>
          </cell>
          <cell r="T38">
            <v>0</v>
          </cell>
          <cell r="U38">
            <v>0</v>
          </cell>
          <cell r="V38">
            <v>0</v>
          </cell>
          <cell r="W38">
            <v>50</v>
          </cell>
          <cell r="X38">
            <v>100</v>
          </cell>
          <cell r="Y38">
            <v>0</v>
          </cell>
          <cell r="Z38">
            <v>0</v>
          </cell>
          <cell r="AA38">
            <v>50</v>
          </cell>
          <cell r="AB38">
            <v>0</v>
          </cell>
        </row>
        <row r="39">
          <cell r="A39">
            <v>44</v>
          </cell>
          <cell r="B39">
            <v>850</v>
          </cell>
          <cell r="P39">
            <v>150</v>
          </cell>
          <cell r="Q39">
            <v>0</v>
          </cell>
          <cell r="R39">
            <v>250</v>
          </cell>
          <cell r="S39">
            <v>250</v>
          </cell>
          <cell r="T39">
            <v>0</v>
          </cell>
          <cell r="U39">
            <v>0</v>
          </cell>
          <cell r="V39">
            <v>0</v>
          </cell>
          <cell r="W39">
            <v>50</v>
          </cell>
          <cell r="X39">
            <v>100</v>
          </cell>
          <cell r="Y39">
            <v>0</v>
          </cell>
          <cell r="Z39">
            <v>0</v>
          </cell>
          <cell r="AA39">
            <v>50</v>
          </cell>
          <cell r="AB39">
            <v>0</v>
          </cell>
        </row>
        <row r="40">
          <cell r="A40">
            <v>48</v>
          </cell>
          <cell r="B40">
            <v>900</v>
          </cell>
          <cell r="P40">
            <v>200</v>
          </cell>
          <cell r="Q40">
            <v>50</v>
          </cell>
          <cell r="R40">
            <v>250</v>
          </cell>
          <cell r="S40">
            <v>200</v>
          </cell>
          <cell r="T40">
            <v>0</v>
          </cell>
          <cell r="U40">
            <v>50</v>
          </cell>
          <cell r="V40">
            <v>0</v>
          </cell>
          <cell r="W40">
            <v>50</v>
          </cell>
          <cell r="X40">
            <v>50</v>
          </cell>
          <cell r="Y40">
            <v>0</v>
          </cell>
          <cell r="Z40">
            <v>0</v>
          </cell>
          <cell r="AA40">
            <v>50</v>
          </cell>
          <cell r="AB40">
            <v>0</v>
          </cell>
        </row>
        <row r="41">
          <cell r="A41">
            <v>52</v>
          </cell>
          <cell r="B41">
            <v>900</v>
          </cell>
          <cell r="P41">
            <v>200</v>
          </cell>
          <cell r="Q41">
            <v>50</v>
          </cell>
          <cell r="R41">
            <v>200</v>
          </cell>
          <cell r="S41">
            <v>150</v>
          </cell>
          <cell r="T41">
            <v>0</v>
          </cell>
          <cell r="U41">
            <v>50</v>
          </cell>
          <cell r="V41">
            <v>0</v>
          </cell>
          <cell r="W41">
            <v>50</v>
          </cell>
          <cell r="X41">
            <v>150</v>
          </cell>
          <cell r="Y41">
            <v>0</v>
          </cell>
          <cell r="Z41">
            <v>0</v>
          </cell>
          <cell r="AA41">
            <v>50</v>
          </cell>
          <cell r="AB41">
            <v>0</v>
          </cell>
        </row>
        <row r="42">
          <cell r="A42">
            <v>56</v>
          </cell>
          <cell r="B42">
            <v>750</v>
          </cell>
          <cell r="P42">
            <v>200</v>
          </cell>
          <cell r="Q42">
            <v>0</v>
          </cell>
          <cell r="R42">
            <v>200</v>
          </cell>
          <cell r="S42">
            <v>150</v>
          </cell>
          <cell r="T42">
            <v>0</v>
          </cell>
          <cell r="U42">
            <v>0</v>
          </cell>
          <cell r="V42">
            <v>0</v>
          </cell>
          <cell r="W42">
            <v>50</v>
          </cell>
          <cell r="X42">
            <v>100</v>
          </cell>
          <cell r="Y42">
            <v>0</v>
          </cell>
          <cell r="Z42">
            <v>0</v>
          </cell>
          <cell r="AA42">
            <v>50</v>
          </cell>
          <cell r="AB42">
            <v>0</v>
          </cell>
        </row>
        <row r="43">
          <cell r="A43">
            <v>60</v>
          </cell>
          <cell r="B43">
            <v>700</v>
          </cell>
          <cell r="P43">
            <v>150</v>
          </cell>
          <cell r="Q43">
            <v>50</v>
          </cell>
          <cell r="R43">
            <v>150</v>
          </cell>
          <cell r="S43">
            <v>150</v>
          </cell>
          <cell r="T43">
            <v>0</v>
          </cell>
          <cell r="U43">
            <v>50</v>
          </cell>
          <cell r="V43">
            <v>0</v>
          </cell>
          <cell r="W43">
            <v>50</v>
          </cell>
          <cell r="X43">
            <v>50</v>
          </cell>
          <cell r="Y43">
            <v>0</v>
          </cell>
          <cell r="Z43">
            <v>0</v>
          </cell>
          <cell r="AA43">
            <v>50</v>
          </cell>
          <cell r="AB43">
            <v>0</v>
          </cell>
        </row>
        <row r="44">
          <cell r="A44">
            <v>61</v>
          </cell>
          <cell r="B44">
            <v>650</v>
          </cell>
          <cell r="P44">
            <v>150</v>
          </cell>
          <cell r="Q44">
            <v>0</v>
          </cell>
          <cell r="R44">
            <v>200</v>
          </cell>
          <cell r="S44">
            <v>150</v>
          </cell>
          <cell r="T44">
            <v>0</v>
          </cell>
          <cell r="U44">
            <v>0</v>
          </cell>
          <cell r="V44">
            <v>0</v>
          </cell>
          <cell r="W44">
            <v>50</v>
          </cell>
          <cell r="X44">
            <v>50</v>
          </cell>
          <cell r="Y44">
            <v>0</v>
          </cell>
          <cell r="Z44">
            <v>0</v>
          </cell>
          <cell r="AA44">
            <v>50</v>
          </cell>
          <cell r="AB44">
            <v>0</v>
          </cell>
        </row>
        <row r="45">
          <cell r="A45">
            <v>71</v>
          </cell>
          <cell r="B45">
            <v>900</v>
          </cell>
          <cell r="P45">
            <v>200</v>
          </cell>
          <cell r="Q45">
            <v>50</v>
          </cell>
          <cell r="R45">
            <v>200</v>
          </cell>
          <cell r="S45">
            <v>150</v>
          </cell>
          <cell r="T45">
            <v>0</v>
          </cell>
          <cell r="U45">
            <v>50</v>
          </cell>
          <cell r="V45">
            <v>0</v>
          </cell>
          <cell r="W45">
            <v>50</v>
          </cell>
          <cell r="X45">
            <v>150</v>
          </cell>
          <cell r="Y45">
            <v>0</v>
          </cell>
          <cell r="Z45">
            <v>0</v>
          </cell>
          <cell r="AA45">
            <v>50</v>
          </cell>
          <cell r="AB45">
            <v>0</v>
          </cell>
        </row>
        <row r="46">
          <cell r="A46">
            <v>81</v>
          </cell>
          <cell r="B46">
            <v>800</v>
          </cell>
          <cell r="P46">
            <v>200</v>
          </cell>
          <cell r="Q46">
            <v>0</v>
          </cell>
          <cell r="R46">
            <v>200</v>
          </cell>
          <cell r="S46">
            <v>250</v>
          </cell>
          <cell r="T46">
            <v>0</v>
          </cell>
          <cell r="U46">
            <v>0</v>
          </cell>
          <cell r="V46">
            <v>0</v>
          </cell>
          <cell r="W46">
            <v>50</v>
          </cell>
          <cell r="X46">
            <v>50</v>
          </cell>
          <cell r="Y46">
            <v>0</v>
          </cell>
          <cell r="Z46">
            <v>0</v>
          </cell>
          <cell r="AA46">
            <v>50</v>
          </cell>
          <cell r="AB46">
            <v>0</v>
          </cell>
        </row>
        <row r="47">
          <cell r="A47">
            <v>91</v>
          </cell>
          <cell r="B47">
            <v>700</v>
          </cell>
          <cell r="P47">
            <v>150</v>
          </cell>
          <cell r="Q47">
            <v>0</v>
          </cell>
          <cell r="R47">
            <v>200</v>
          </cell>
          <cell r="S47">
            <v>150</v>
          </cell>
          <cell r="T47">
            <v>0</v>
          </cell>
          <cell r="U47">
            <v>0</v>
          </cell>
          <cell r="V47">
            <v>0</v>
          </cell>
          <cell r="W47">
            <v>50</v>
          </cell>
          <cell r="X47">
            <v>100</v>
          </cell>
          <cell r="Y47">
            <v>0</v>
          </cell>
          <cell r="Z47">
            <v>0</v>
          </cell>
          <cell r="AA47">
            <v>50</v>
          </cell>
          <cell r="AB47">
            <v>0</v>
          </cell>
        </row>
        <row r="48">
          <cell r="A48">
            <v>101</v>
          </cell>
          <cell r="B48">
            <v>900</v>
          </cell>
          <cell r="P48">
            <v>200</v>
          </cell>
          <cell r="Q48">
            <v>50</v>
          </cell>
          <cell r="R48">
            <v>200</v>
          </cell>
          <cell r="S48">
            <v>200</v>
          </cell>
          <cell r="T48">
            <v>0</v>
          </cell>
          <cell r="U48">
            <v>50</v>
          </cell>
          <cell r="V48">
            <v>0</v>
          </cell>
          <cell r="W48">
            <v>50</v>
          </cell>
          <cell r="X48">
            <v>50</v>
          </cell>
          <cell r="Y48">
            <v>0</v>
          </cell>
          <cell r="Z48">
            <v>50</v>
          </cell>
          <cell r="AA48">
            <v>50</v>
          </cell>
          <cell r="AB48">
            <v>0</v>
          </cell>
        </row>
        <row r="49">
          <cell r="A49">
            <v>126</v>
          </cell>
          <cell r="B49">
            <v>950</v>
          </cell>
          <cell r="P49">
            <v>200</v>
          </cell>
          <cell r="Q49">
            <v>50</v>
          </cell>
          <cell r="R49">
            <v>250</v>
          </cell>
          <cell r="S49">
            <v>150</v>
          </cell>
          <cell r="T49">
            <v>0</v>
          </cell>
          <cell r="U49">
            <v>50</v>
          </cell>
          <cell r="V49">
            <v>0</v>
          </cell>
          <cell r="W49">
            <v>49.999999999999964</v>
          </cell>
          <cell r="X49">
            <v>150</v>
          </cell>
          <cell r="Y49">
            <v>0</v>
          </cell>
          <cell r="Z49">
            <v>0</v>
          </cell>
          <cell r="AA49">
            <v>50</v>
          </cell>
          <cell r="AB49">
            <v>0</v>
          </cell>
        </row>
        <row r="50">
          <cell r="A50">
            <v>151</v>
          </cell>
          <cell r="B50">
            <v>850</v>
          </cell>
          <cell r="P50">
            <v>200</v>
          </cell>
          <cell r="Q50">
            <v>50</v>
          </cell>
          <cell r="R50">
            <v>200</v>
          </cell>
          <cell r="S50">
            <v>150</v>
          </cell>
          <cell r="T50">
            <v>0</v>
          </cell>
          <cell r="U50">
            <v>50</v>
          </cell>
          <cell r="V50">
            <v>0</v>
          </cell>
          <cell r="W50">
            <v>50</v>
          </cell>
          <cell r="X50">
            <v>50</v>
          </cell>
          <cell r="Y50">
            <v>0</v>
          </cell>
          <cell r="Z50">
            <v>50</v>
          </cell>
          <cell r="AA50">
            <v>50</v>
          </cell>
          <cell r="AB50">
            <v>0</v>
          </cell>
        </row>
        <row r="51">
          <cell r="A51">
            <v>176</v>
          </cell>
          <cell r="B51">
            <v>750</v>
          </cell>
          <cell r="P51">
            <v>150</v>
          </cell>
          <cell r="Q51">
            <v>50</v>
          </cell>
          <cell r="R51">
            <v>200</v>
          </cell>
          <cell r="S51">
            <v>150</v>
          </cell>
          <cell r="T51">
            <v>0</v>
          </cell>
          <cell r="U51">
            <v>50</v>
          </cell>
          <cell r="V51">
            <v>0</v>
          </cell>
          <cell r="W51">
            <v>50</v>
          </cell>
          <cell r="X51">
            <v>50</v>
          </cell>
          <cell r="Y51">
            <v>0</v>
          </cell>
          <cell r="Z51">
            <v>0</v>
          </cell>
          <cell r="AA51">
            <v>50</v>
          </cell>
          <cell r="AB51">
            <v>0</v>
          </cell>
        </row>
        <row r="52">
          <cell r="A52">
            <v>201</v>
          </cell>
          <cell r="B52">
            <v>700</v>
          </cell>
          <cell r="P52">
            <v>200</v>
          </cell>
          <cell r="Q52">
            <v>0</v>
          </cell>
          <cell r="R52">
            <v>200</v>
          </cell>
          <cell r="S52">
            <v>150</v>
          </cell>
          <cell r="T52">
            <v>0</v>
          </cell>
          <cell r="U52">
            <v>0</v>
          </cell>
          <cell r="V52">
            <v>0</v>
          </cell>
          <cell r="W52">
            <v>50</v>
          </cell>
          <cell r="X52">
            <v>50</v>
          </cell>
          <cell r="Y52">
            <v>0</v>
          </cell>
          <cell r="Z52">
            <v>0</v>
          </cell>
          <cell r="AA52">
            <v>50</v>
          </cell>
          <cell r="AB52">
            <v>0</v>
          </cell>
        </row>
        <row r="53">
          <cell r="A53">
            <v>226</v>
          </cell>
          <cell r="B53">
            <v>800</v>
          </cell>
          <cell r="P53">
            <v>150</v>
          </cell>
          <cell r="Q53">
            <v>50</v>
          </cell>
          <cell r="R53">
            <v>200</v>
          </cell>
          <cell r="S53">
            <v>150</v>
          </cell>
          <cell r="T53">
            <v>0</v>
          </cell>
          <cell r="U53">
            <v>50</v>
          </cell>
          <cell r="V53">
            <v>0</v>
          </cell>
          <cell r="W53">
            <v>50</v>
          </cell>
          <cell r="X53">
            <v>50</v>
          </cell>
          <cell r="Y53">
            <v>0</v>
          </cell>
          <cell r="Z53">
            <v>50</v>
          </cell>
          <cell r="AA53">
            <v>50</v>
          </cell>
          <cell r="AB53">
            <v>0</v>
          </cell>
        </row>
        <row r="54">
          <cell r="A54">
            <v>251</v>
          </cell>
          <cell r="B54">
            <v>800</v>
          </cell>
          <cell r="P54">
            <v>200</v>
          </cell>
          <cell r="Q54">
            <v>50</v>
          </cell>
          <cell r="R54">
            <v>200</v>
          </cell>
          <cell r="S54">
            <v>150</v>
          </cell>
          <cell r="T54">
            <v>0</v>
          </cell>
          <cell r="U54">
            <v>50</v>
          </cell>
          <cell r="V54">
            <v>0</v>
          </cell>
          <cell r="W54">
            <v>50</v>
          </cell>
          <cell r="X54">
            <v>50</v>
          </cell>
          <cell r="Y54">
            <v>0</v>
          </cell>
          <cell r="Z54">
            <v>0</v>
          </cell>
          <cell r="AA54">
            <v>50</v>
          </cell>
          <cell r="AB54">
            <v>0</v>
          </cell>
        </row>
        <row r="55">
          <cell r="A55">
            <v>276</v>
          </cell>
          <cell r="B55">
            <v>850</v>
          </cell>
          <cell r="P55">
            <v>200</v>
          </cell>
          <cell r="Q55">
            <v>50</v>
          </cell>
          <cell r="R55">
            <v>200</v>
          </cell>
          <cell r="S55">
            <v>150</v>
          </cell>
          <cell r="T55">
            <v>0</v>
          </cell>
          <cell r="U55">
            <v>50</v>
          </cell>
          <cell r="V55">
            <v>0</v>
          </cell>
          <cell r="W55">
            <v>50</v>
          </cell>
          <cell r="X55">
            <v>50</v>
          </cell>
          <cell r="Y55">
            <v>0</v>
          </cell>
          <cell r="Z55">
            <v>50</v>
          </cell>
          <cell r="AA55">
            <v>50</v>
          </cell>
          <cell r="AB55">
            <v>0</v>
          </cell>
        </row>
        <row r="56">
          <cell r="A56">
            <v>300</v>
          </cell>
          <cell r="B56">
            <v>750</v>
          </cell>
          <cell r="P56">
            <v>150</v>
          </cell>
          <cell r="Q56">
            <v>50</v>
          </cell>
          <cell r="R56">
            <v>200</v>
          </cell>
          <cell r="S56">
            <v>150</v>
          </cell>
          <cell r="T56">
            <v>0</v>
          </cell>
          <cell r="U56">
            <v>50</v>
          </cell>
          <cell r="V56">
            <v>0</v>
          </cell>
          <cell r="W56">
            <v>50</v>
          </cell>
          <cell r="X56">
            <v>50</v>
          </cell>
          <cell r="Y56">
            <v>0</v>
          </cell>
          <cell r="Z56">
            <v>0</v>
          </cell>
          <cell r="AA56">
            <v>50</v>
          </cell>
          <cell r="AB56">
            <v>0</v>
          </cell>
        </row>
        <row r="57">
          <cell r="A57">
            <v>350</v>
          </cell>
          <cell r="B57">
            <v>750</v>
          </cell>
          <cell r="P57">
            <v>200</v>
          </cell>
          <cell r="Q57">
            <v>0</v>
          </cell>
          <cell r="R57">
            <v>200</v>
          </cell>
          <cell r="S57">
            <v>150</v>
          </cell>
          <cell r="T57">
            <v>0</v>
          </cell>
          <cell r="U57">
            <v>0</v>
          </cell>
          <cell r="V57">
            <v>0</v>
          </cell>
          <cell r="W57">
            <v>50</v>
          </cell>
          <cell r="X57">
            <v>100</v>
          </cell>
          <cell r="Y57">
            <v>0</v>
          </cell>
          <cell r="Z57">
            <v>0</v>
          </cell>
          <cell r="AA57">
            <v>50</v>
          </cell>
          <cell r="AB57">
            <v>0</v>
          </cell>
        </row>
        <row r="58">
          <cell r="A58">
            <v>400</v>
          </cell>
          <cell r="B58">
            <v>800</v>
          </cell>
          <cell r="P58">
            <v>150</v>
          </cell>
          <cell r="Q58">
            <v>50</v>
          </cell>
          <cell r="R58">
            <v>200</v>
          </cell>
          <cell r="S58">
            <v>150</v>
          </cell>
          <cell r="T58">
            <v>0</v>
          </cell>
          <cell r="U58">
            <v>50</v>
          </cell>
          <cell r="V58">
            <v>0</v>
          </cell>
          <cell r="W58">
            <v>50</v>
          </cell>
          <cell r="X58">
            <v>50</v>
          </cell>
          <cell r="Y58">
            <v>0</v>
          </cell>
          <cell r="Z58">
            <v>50</v>
          </cell>
          <cell r="AA58">
            <v>50</v>
          </cell>
          <cell r="AB58">
            <v>0</v>
          </cell>
        </row>
        <row r="59">
          <cell r="A59">
            <v>450</v>
          </cell>
          <cell r="B59">
            <v>750</v>
          </cell>
          <cell r="P59">
            <v>200</v>
          </cell>
          <cell r="Q59">
            <v>0</v>
          </cell>
          <cell r="R59">
            <v>200</v>
          </cell>
          <cell r="S59">
            <v>150</v>
          </cell>
          <cell r="T59">
            <v>0</v>
          </cell>
          <cell r="U59">
            <v>0</v>
          </cell>
          <cell r="V59">
            <v>0</v>
          </cell>
          <cell r="W59">
            <v>50</v>
          </cell>
          <cell r="X59">
            <v>100</v>
          </cell>
          <cell r="Y59">
            <v>0</v>
          </cell>
          <cell r="Z59">
            <v>0</v>
          </cell>
          <cell r="AA59">
            <v>50</v>
          </cell>
          <cell r="AB59">
            <v>0</v>
          </cell>
        </row>
        <row r="60">
          <cell r="A60">
            <v>500</v>
          </cell>
          <cell r="B60">
            <v>750</v>
          </cell>
          <cell r="P60">
            <v>200</v>
          </cell>
          <cell r="Q60">
            <v>0</v>
          </cell>
          <cell r="R60">
            <v>200</v>
          </cell>
          <cell r="S60">
            <v>150</v>
          </cell>
          <cell r="T60">
            <v>0</v>
          </cell>
          <cell r="U60">
            <v>0</v>
          </cell>
          <cell r="V60">
            <v>0</v>
          </cell>
          <cell r="W60">
            <v>50</v>
          </cell>
          <cell r="X60">
            <v>100</v>
          </cell>
          <cell r="Y60">
            <v>0</v>
          </cell>
          <cell r="Z60">
            <v>0</v>
          </cell>
          <cell r="AA60">
            <v>50</v>
          </cell>
          <cell r="AB60">
            <v>0</v>
          </cell>
        </row>
      </sheetData>
      <sheetData sheetId="3">
        <row r="1">
          <cell r="A1" t="str">
            <v>Number of Samples</v>
          </cell>
          <cell r="B1" t="str">
            <v>Objective Value (Expected Profit)</v>
          </cell>
          <cell r="C1" t="str">
            <v>CSs&amp;CPs Cost</v>
          </cell>
          <cell r="D1" t="str">
            <v>Grid Expansion Cost</v>
          </cell>
          <cell r="E1" t="str">
            <v>Gross Income</v>
          </cell>
        </row>
        <row r="2">
          <cell r="A2">
            <v>1</v>
          </cell>
          <cell r="B2">
            <v>1622125.988771091</v>
          </cell>
          <cell r="C2">
            <v>204000</v>
          </cell>
          <cell r="D2">
            <v>300000</v>
          </cell>
          <cell r="E2">
            <v>2126125.9887710898</v>
          </cell>
        </row>
        <row r="3">
          <cell r="A3">
            <v>2</v>
          </cell>
          <cell r="B3">
            <v>1393230.8129417941</v>
          </cell>
          <cell r="C3">
            <v>204000</v>
          </cell>
          <cell r="D3">
            <v>475000</v>
          </cell>
          <cell r="E3">
            <v>2072230.8129417941</v>
          </cell>
        </row>
        <row r="4">
          <cell r="A4">
            <v>3</v>
          </cell>
          <cell r="B4">
            <v>1398991.250515562</v>
          </cell>
          <cell r="C4">
            <v>204000</v>
          </cell>
          <cell r="D4">
            <v>375000</v>
          </cell>
          <cell r="E4">
            <v>1977991.250515562</v>
          </cell>
        </row>
        <row r="5">
          <cell r="A5">
            <v>4</v>
          </cell>
          <cell r="B5">
            <v>1273744.1686403251</v>
          </cell>
          <cell r="C5">
            <v>204000</v>
          </cell>
          <cell r="D5">
            <v>475000</v>
          </cell>
          <cell r="E5">
            <v>1952744.1686403239</v>
          </cell>
        </row>
        <row r="6">
          <cell r="A6">
            <v>5</v>
          </cell>
          <cell r="B6">
            <v>1293433.800488288</v>
          </cell>
          <cell r="C6">
            <v>204000</v>
          </cell>
          <cell r="D6">
            <v>475000</v>
          </cell>
          <cell r="E6">
            <v>1972433.800488288</v>
          </cell>
        </row>
        <row r="7">
          <cell r="A7">
            <v>6</v>
          </cell>
          <cell r="B7">
            <v>1335705.439871033</v>
          </cell>
          <cell r="C7">
            <v>204000</v>
          </cell>
          <cell r="D7">
            <v>375000</v>
          </cell>
          <cell r="E7">
            <v>1960330.439871032</v>
          </cell>
        </row>
        <row r="8">
          <cell r="A8">
            <v>7</v>
          </cell>
          <cell r="B8">
            <v>1287085.9200204471</v>
          </cell>
          <cell r="C8">
            <v>204000</v>
          </cell>
          <cell r="D8">
            <v>400000</v>
          </cell>
          <cell r="E8">
            <v>1956264.491449018</v>
          </cell>
        </row>
        <row r="9">
          <cell r="A9">
            <v>8</v>
          </cell>
          <cell r="B9">
            <v>1275602.2773062929</v>
          </cell>
          <cell r="C9">
            <v>204000</v>
          </cell>
          <cell r="D9">
            <v>425000.00000000012</v>
          </cell>
          <cell r="E9">
            <v>1973039.777306291</v>
          </cell>
        </row>
        <row r="10">
          <cell r="A10">
            <v>9</v>
          </cell>
          <cell r="B10">
            <v>1279824.6644959659</v>
          </cell>
          <cell r="C10">
            <v>204000</v>
          </cell>
          <cell r="D10">
            <v>400000</v>
          </cell>
          <cell r="E10">
            <v>1975074.6644959659</v>
          </cell>
        </row>
        <row r="11">
          <cell r="A11">
            <v>10</v>
          </cell>
          <cell r="B11">
            <v>1207498.6673386111</v>
          </cell>
          <cell r="C11">
            <v>204000</v>
          </cell>
          <cell r="D11">
            <v>425000</v>
          </cell>
          <cell r="E11">
            <v>1909498.667338609</v>
          </cell>
        </row>
        <row r="12">
          <cell r="A12">
            <v>11</v>
          </cell>
          <cell r="B12">
            <v>1141219.9217211709</v>
          </cell>
          <cell r="C12">
            <v>204000</v>
          </cell>
          <cell r="D12">
            <v>500000</v>
          </cell>
          <cell r="E12">
            <v>1953060.8308120801</v>
          </cell>
        </row>
        <row r="13">
          <cell r="A13">
            <v>15</v>
          </cell>
          <cell r="B13">
            <v>1227322.9072270261</v>
          </cell>
          <cell r="C13">
            <v>204000</v>
          </cell>
          <cell r="D13">
            <v>400000</v>
          </cell>
          <cell r="E13">
            <v>1959072.9072270249</v>
          </cell>
        </row>
        <row r="14">
          <cell r="A14">
            <v>19</v>
          </cell>
          <cell r="B14">
            <v>1258882.696074914</v>
          </cell>
          <cell r="C14">
            <v>204000</v>
          </cell>
          <cell r="D14">
            <v>425000.00000000012</v>
          </cell>
          <cell r="E14">
            <v>1974330.0644959661</v>
          </cell>
        </row>
        <row r="15">
          <cell r="A15">
            <v>23</v>
          </cell>
          <cell r="B15">
            <v>1176723.426213325</v>
          </cell>
          <cell r="C15">
            <v>204000</v>
          </cell>
          <cell r="D15">
            <v>400000</v>
          </cell>
          <cell r="E15">
            <v>1899745.165343761</v>
          </cell>
        </row>
        <row r="16">
          <cell r="A16">
            <v>27</v>
          </cell>
          <cell r="B16">
            <v>1202091.9909840899</v>
          </cell>
          <cell r="C16">
            <v>204000</v>
          </cell>
          <cell r="D16">
            <v>400000</v>
          </cell>
          <cell r="E16">
            <v>1951416.0650581629</v>
          </cell>
        </row>
        <row r="17">
          <cell r="A17">
            <v>31</v>
          </cell>
          <cell r="B17">
            <v>1161369.1272803289</v>
          </cell>
          <cell r="C17">
            <v>199500</v>
          </cell>
          <cell r="D17">
            <v>375000</v>
          </cell>
          <cell r="E17">
            <v>1847723.965990006</v>
          </cell>
        </row>
        <row r="18">
          <cell r="A18">
            <v>35</v>
          </cell>
          <cell r="B18">
            <v>1203140.107205973</v>
          </cell>
          <cell r="C18">
            <v>204000</v>
          </cell>
          <cell r="D18">
            <v>375000</v>
          </cell>
          <cell r="E18">
            <v>1946390.1072059709</v>
          </cell>
        </row>
        <row r="19">
          <cell r="A19">
            <v>12</v>
          </cell>
          <cell r="B19">
            <v>1216212.8452252019</v>
          </cell>
          <cell r="C19">
            <v>204000</v>
          </cell>
          <cell r="D19">
            <v>525000.00000000012</v>
          </cell>
          <cell r="E19">
            <v>1990837.845225201</v>
          </cell>
        </row>
        <row r="20">
          <cell r="A20">
            <v>13</v>
          </cell>
          <cell r="B20">
            <v>1257700.4615813131</v>
          </cell>
          <cell r="C20">
            <v>204000</v>
          </cell>
          <cell r="D20">
            <v>425000</v>
          </cell>
          <cell r="E20">
            <v>1970931.23081208</v>
          </cell>
        </row>
        <row r="21">
          <cell r="A21">
            <v>14</v>
          </cell>
          <cell r="B21">
            <v>1251100.7701068709</v>
          </cell>
          <cell r="C21">
            <v>204000</v>
          </cell>
          <cell r="D21">
            <v>450000</v>
          </cell>
          <cell r="E21">
            <v>1996350.77010687</v>
          </cell>
        </row>
        <row r="22">
          <cell r="A22">
            <v>16</v>
          </cell>
          <cell r="B22">
            <v>1187310.0561563431</v>
          </cell>
          <cell r="C22">
            <v>204000</v>
          </cell>
          <cell r="D22">
            <v>375000</v>
          </cell>
          <cell r="E22">
            <v>1954513.1811563431</v>
          </cell>
        </row>
        <row r="23">
          <cell r="A23">
            <v>17</v>
          </cell>
          <cell r="B23">
            <v>1247462.6712176751</v>
          </cell>
          <cell r="C23">
            <v>204000</v>
          </cell>
          <cell r="D23">
            <v>425000</v>
          </cell>
          <cell r="E23">
            <v>1973080.3182764971</v>
          </cell>
        </row>
        <row r="24">
          <cell r="A24">
            <v>18</v>
          </cell>
          <cell r="B24">
            <v>1265042.8637956481</v>
          </cell>
          <cell r="C24">
            <v>204000</v>
          </cell>
          <cell r="D24">
            <v>474999.99999999983</v>
          </cell>
          <cell r="E24">
            <v>1984598.4193512029</v>
          </cell>
        </row>
        <row r="25">
          <cell r="A25">
            <v>20</v>
          </cell>
          <cell r="B25">
            <v>1237000.4072270319</v>
          </cell>
          <cell r="C25">
            <v>204000</v>
          </cell>
          <cell r="D25">
            <v>450000</v>
          </cell>
          <cell r="E25">
            <v>1977687.9072270249</v>
          </cell>
        </row>
        <row r="26">
          <cell r="A26">
            <v>21</v>
          </cell>
          <cell r="B26">
            <v>1175074.691093121</v>
          </cell>
          <cell r="C26">
            <v>201750</v>
          </cell>
          <cell r="D26">
            <v>400000</v>
          </cell>
          <cell r="E26">
            <v>1850693.738712169</v>
          </cell>
        </row>
        <row r="27">
          <cell r="A27">
            <v>22</v>
          </cell>
          <cell r="B27">
            <v>1212868.8953593359</v>
          </cell>
          <cell r="C27">
            <v>204000</v>
          </cell>
          <cell r="D27">
            <v>500000</v>
          </cell>
          <cell r="E27">
            <v>1941755.258995699</v>
          </cell>
        </row>
        <row r="28">
          <cell r="A28">
            <v>24</v>
          </cell>
          <cell r="B28">
            <v>1171839.930983874</v>
          </cell>
          <cell r="C28">
            <v>199500</v>
          </cell>
          <cell r="D28">
            <v>350000</v>
          </cell>
          <cell r="E28">
            <v>1843006.597650538</v>
          </cell>
        </row>
        <row r="29">
          <cell r="A29">
            <v>25</v>
          </cell>
          <cell r="B29">
            <v>1210761.9144264481</v>
          </cell>
          <cell r="C29">
            <v>204000</v>
          </cell>
          <cell r="D29">
            <v>375000</v>
          </cell>
          <cell r="E29">
            <v>1935761.9144264469</v>
          </cell>
        </row>
        <row r="30">
          <cell r="A30">
            <v>26</v>
          </cell>
          <cell r="B30">
            <v>1163100.270636437</v>
          </cell>
          <cell r="C30">
            <v>204000</v>
          </cell>
          <cell r="D30">
            <v>425000</v>
          </cell>
          <cell r="E30">
            <v>1914936.809097975</v>
          </cell>
        </row>
        <row r="31">
          <cell r="A31">
            <v>28</v>
          </cell>
          <cell r="B31">
            <v>1197004.6521666341</v>
          </cell>
          <cell r="C31">
            <v>204000</v>
          </cell>
          <cell r="D31">
            <v>425000</v>
          </cell>
          <cell r="E31">
            <v>1953102.8664523419</v>
          </cell>
        </row>
        <row r="32">
          <cell r="A32">
            <v>29</v>
          </cell>
          <cell r="B32">
            <v>1190014.937535811</v>
          </cell>
          <cell r="C32">
            <v>204000</v>
          </cell>
          <cell r="D32">
            <v>450000</v>
          </cell>
          <cell r="E32">
            <v>1950997.6961564999</v>
          </cell>
        </row>
        <row r="33">
          <cell r="A33">
            <v>30</v>
          </cell>
          <cell r="B33">
            <v>1267104.501197299</v>
          </cell>
          <cell r="C33">
            <v>204000</v>
          </cell>
          <cell r="D33">
            <v>425000</v>
          </cell>
          <cell r="E33">
            <v>1963021.167863962</v>
          </cell>
        </row>
        <row r="34">
          <cell r="A34">
            <v>32</v>
          </cell>
          <cell r="B34">
            <v>1254177.4178639629</v>
          </cell>
          <cell r="C34">
            <v>204000</v>
          </cell>
          <cell r="D34">
            <v>425000</v>
          </cell>
          <cell r="E34">
            <v>1963021.1678639641</v>
          </cell>
        </row>
        <row r="35">
          <cell r="A35">
            <v>33</v>
          </cell>
          <cell r="B35">
            <v>1209562.504646427</v>
          </cell>
          <cell r="C35">
            <v>204000</v>
          </cell>
          <cell r="D35">
            <v>475000</v>
          </cell>
          <cell r="E35">
            <v>1974282.2016161231</v>
          </cell>
        </row>
        <row r="36">
          <cell r="A36">
            <v>34</v>
          </cell>
          <cell r="B36">
            <v>1191526.7344665451</v>
          </cell>
          <cell r="C36">
            <v>204000</v>
          </cell>
          <cell r="D36">
            <v>425000</v>
          </cell>
          <cell r="E36">
            <v>1917144.3815253689</v>
          </cell>
        </row>
        <row r="37">
          <cell r="A37">
            <v>36</v>
          </cell>
          <cell r="B37">
            <v>1197820.814551255</v>
          </cell>
          <cell r="C37">
            <v>204000</v>
          </cell>
          <cell r="D37">
            <v>425000</v>
          </cell>
          <cell r="E37">
            <v>1923140.2589956981</v>
          </cell>
        </row>
        <row r="38">
          <cell r="A38">
            <v>40</v>
          </cell>
          <cell r="B38">
            <v>1159666.1031101609</v>
          </cell>
          <cell r="C38">
            <v>199500</v>
          </cell>
          <cell r="D38">
            <v>425000</v>
          </cell>
          <cell r="E38">
            <v>1866291.1031101609</v>
          </cell>
        </row>
        <row r="39">
          <cell r="A39">
            <v>44</v>
          </cell>
          <cell r="B39">
            <v>1150537.7753906969</v>
          </cell>
          <cell r="C39">
            <v>199500</v>
          </cell>
          <cell r="D39">
            <v>425000</v>
          </cell>
          <cell r="E39">
            <v>1857992.3208452431</v>
          </cell>
        </row>
        <row r="40">
          <cell r="A40">
            <v>48</v>
          </cell>
          <cell r="B40">
            <v>1190614.99056036</v>
          </cell>
          <cell r="C40">
            <v>204000</v>
          </cell>
          <cell r="D40">
            <v>450000</v>
          </cell>
          <cell r="E40">
            <v>1977687.907227027</v>
          </cell>
        </row>
        <row r="41">
          <cell r="A41">
            <v>52</v>
          </cell>
          <cell r="B41">
            <v>1165387.1192334229</v>
          </cell>
          <cell r="C41">
            <v>204000</v>
          </cell>
          <cell r="D41">
            <v>450000</v>
          </cell>
          <cell r="E41">
            <v>1950997.6961565011</v>
          </cell>
        </row>
        <row r="42">
          <cell r="A42">
            <v>56</v>
          </cell>
          <cell r="B42">
            <v>1164220.8833648229</v>
          </cell>
          <cell r="C42">
            <v>199500</v>
          </cell>
          <cell r="D42">
            <v>375000</v>
          </cell>
          <cell r="E42">
            <v>1843006.5976505389</v>
          </cell>
        </row>
        <row r="43">
          <cell r="A43">
            <v>60</v>
          </cell>
          <cell r="B43">
            <v>1180279.381525368</v>
          </cell>
          <cell r="C43">
            <v>204000</v>
          </cell>
          <cell r="D43">
            <v>350000</v>
          </cell>
          <cell r="E43">
            <v>1898529.3815253689</v>
          </cell>
        </row>
        <row r="44">
          <cell r="A44">
            <v>61</v>
          </cell>
          <cell r="B44">
            <v>1177631.7701026399</v>
          </cell>
          <cell r="C44">
            <v>199500</v>
          </cell>
          <cell r="D44">
            <v>325000</v>
          </cell>
          <cell r="E44">
            <v>1838258.819282965</v>
          </cell>
        </row>
        <row r="45">
          <cell r="A45">
            <v>71</v>
          </cell>
          <cell r="B45">
            <v>1171580.2480510441</v>
          </cell>
          <cell r="C45">
            <v>204000</v>
          </cell>
          <cell r="D45">
            <v>450000</v>
          </cell>
          <cell r="E45">
            <v>1946390.107205973</v>
          </cell>
        </row>
        <row r="46">
          <cell r="A46">
            <v>81</v>
          </cell>
          <cell r="B46">
            <v>1148658.3574311461</v>
          </cell>
          <cell r="C46">
            <v>199500</v>
          </cell>
          <cell r="D46">
            <v>400000</v>
          </cell>
          <cell r="E46">
            <v>1848420.703110161</v>
          </cell>
        </row>
        <row r="47">
          <cell r="A47">
            <v>91</v>
          </cell>
          <cell r="B47">
            <v>1170062.343458791</v>
          </cell>
          <cell r="C47">
            <v>199500</v>
          </cell>
          <cell r="D47">
            <v>350000</v>
          </cell>
          <cell r="E47">
            <v>1837886.519282965</v>
          </cell>
        </row>
        <row r="48">
          <cell r="A48">
            <v>101</v>
          </cell>
          <cell r="B48">
            <v>1188996.9238813899</v>
          </cell>
          <cell r="C48">
            <v>204000</v>
          </cell>
          <cell r="D48">
            <v>450000</v>
          </cell>
          <cell r="E48">
            <v>1952316.2308120809</v>
          </cell>
        </row>
        <row r="49">
          <cell r="A49">
            <v>126</v>
          </cell>
          <cell r="B49">
            <v>1198836.9865304681</v>
          </cell>
          <cell r="C49">
            <v>204000</v>
          </cell>
          <cell r="D49">
            <v>475000</v>
          </cell>
          <cell r="E49">
            <v>1972708.0182764989</v>
          </cell>
        </row>
        <row r="50">
          <cell r="A50">
            <v>151</v>
          </cell>
          <cell r="B50">
            <v>1203773.2383528519</v>
          </cell>
          <cell r="C50">
            <v>204000</v>
          </cell>
          <cell r="D50">
            <v>425000</v>
          </cell>
          <cell r="E50">
            <v>1959072.9072270261</v>
          </cell>
        </row>
        <row r="51">
          <cell r="A51">
            <v>176</v>
          </cell>
          <cell r="B51">
            <v>1184101.402294077</v>
          </cell>
          <cell r="C51">
            <v>204000</v>
          </cell>
          <cell r="D51">
            <v>375000</v>
          </cell>
          <cell r="E51">
            <v>1921751.9704758979</v>
          </cell>
        </row>
        <row r="52">
          <cell r="A52">
            <v>201</v>
          </cell>
          <cell r="B52">
            <v>1179035.8246204141</v>
          </cell>
          <cell r="C52">
            <v>199500</v>
          </cell>
          <cell r="D52">
            <v>350000</v>
          </cell>
          <cell r="E52">
            <v>1838399.0087000111</v>
          </cell>
        </row>
        <row r="53">
          <cell r="A53">
            <v>226</v>
          </cell>
          <cell r="B53">
            <v>1189398.2019035851</v>
          </cell>
          <cell r="C53">
            <v>204000</v>
          </cell>
          <cell r="D53">
            <v>400000</v>
          </cell>
          <cell r="E53">
            <v>1918160.3700451709</v>
          </cell>
        </row>
        <row r="54">
          <cell r="A54">
            <v>251</v>
          </cell>
          <cell r="B54">
            <v>1192467.2181382601</v>
          </cell>
          <cell r="C54">
            <v>204000</v>
          </cell>
          <cell r="D54">
            <v>400000</v>
          </cell>
          <cell r="E54">
            <v>1958972.198217944</v>
          </cell>
        </row>
        <row r="55">
          <cell r="A55">
            <v>276</v>
          </cell>
          <cell r="B55">
            <v>1191875.4434589141</v>
          </cell>
          <cell r="C55">
            <v>204000</v>
          </cell>
          <cell r="D55">
            <v>425000</v>
          </cell>
          <cell r="E55">
            <v>1959072.9072270261</v>
          </cell>
        </row>
        <row r="56">
          <cell r="A56">
            <v>300</v>
          </cell>
          <cell r="B56">
            <v>1183837.4177889349</v>
          </cell>
          <cell r="C56">
            <v>204000.00000000041</v>
          </cell>
          <cell r="D56">
            <v>375000</v>
          </cell>
          <cell r="E56">
            <v>1946249.917788927</v>
          </cell>
        </row>
        <row r="57">
          <cell r="A57">
            <v>350</v>
          </cell>
          <cell r="B57">
            <v>1190452.317212879</v>
          </cell>
          <cell r="C57">
            <v>199500</v>
          </cell>
          <cell r="D57">
            <v>375000</v>
          </cell>
          <cell r="E57">
            <v>1842905.888641458</v>
          </cell>
        </row>
        <row r="58">
          <cell r="A58">
            <v>400</v>
          </cell>
          <cell r="B58">
            <v>1183558.8677889539</v>
          </cell>
          <cell r="C58">
            <v>204000</v>
          </cell>
          <cell r="D58">
            <v>400000</v>
          </cell>
          <cell r="E58">
            <v>1945877.617788926</v>
          </cell>
        </row>
        <row r="59">
          <cell r="A59">
            <v>450</v>
          </cell>
          <cell r="B59">
            <v>1188105.8886414559</v>
          </cell>
          <cell r="C59">
            <v>199500</v>
          </cell>
          <cell r="D59">
            <v>375000</v>
          </cell>
          <cell r="E59">
            <v>1842905.888641458</v>
          </cell>
        </row>
        <row r="60">
          <cell r="A60">
            <v>500</v>
          </cell>
          <cell r="B60">
            <v>1188835.8886414571</v>
          </cell>
          <cell r="C60">
            <v>199500</v>
          </cell>
          <cell r="D60">
            <v>375000</v>
          </cell>
          <cell r="E60">
            <v>1842905.888641458</v>
          </cell>
        </row>
      </sheetData>
      <sheetData sheetId="4">
        <row r="1">
          <cell r="G1" t="str">
            <v>Time</v>
          </cell>
        </row>
        <row r="2">
          <cell r="A2">
            <v>1</v>
          </cell>
          <cell r="G2">
            <v>0.36187839508056641</v>
          </cell>
        </row>
        <row r="3">
          <cell r="A3">
            <v>2</v>
          </cell>
          <cell r="G3">
            <v>0.50718331336975098</v>
          </cell>
        </row>
        <row r="4">
          <cell r="A4">
            <v>3</v>
          </cell>
          <cell r="G4">
            <v>1.0192246437072749</v>
          </cell>
        </row>
        <row r="5">
          <cell r="A5">
            <v>4</v>
          </cell>
          <cell r="G5">
            <v>1.6549139022827151</v>
          </cell>
        </row>
        <row r="6">
          <cell r="A6">
            <v>5</v>
          </cell>
          <cell r="G6">
            <v>1.374161005020142</v>
          </cell>
        </row>
        <row r="7">
          <cell r="A7">
            <v>6</v>
          </cell>
          <cell r="G7">
            <v>1.637741327285767</v>
          </cell>
        </row>
        <row r="8">
          <cell r="A8">
            <v>7</v>
          </cell>
          <cell r="G8">
            <v>1.83161997795105</v>
          </cell>
        </row>
        <row r="9">
          <cell r="A9">
            <v>8</v>
          </cell>
          <cell r="G9">
            <v>1.880982398986816</v>
          </cell>
        </row>
        <row r="10">
          <cell r="A10">
            <v>9</v>
          </cell>
          <cell r="G10">
            <v>3.327590703964233</v>
          </cell>
        </row>
        <row r="11">
          <cell r="A11">
            <v>10</v>
          </cell>
          <cell r="G11">
            <v>4.1234972476959229</v>
          </cell>
        </row>
        <row r="12">
          <cell r="A12">
            <v>11</v>
          </cell>
          <cell r="G12">
            <v>2.3180797100067139</v>
          </cell>
        </row>
        <row r="13">
          <cell r="A13">
            <v>15</v>
          </cell>
          <cell r="G13">
            <v>4.2709710597991943</v>
          </cell>
        </row>
        <row r="14">
          <cell r="A14">
            <v>19</v>
          </cell>
          <cell r="G14">
            <v>6.8102982044219971</v>
          </cell>
        </row>
        <row r="15">
          <cell r="A15">
            <v>23</v>
          </cell>
          <cell r="G15">
            <v>5.1910486221313477</v>
          </cell>
        </row>
        <row r="16">
          <cell r="A16">
            <v>27</v>
          </cell>
          <cell r="G16">
            <v>8.7982907295227051</v>
          </cell>
        </row>
        <row r="17">
          <cell r="A17">
            <v>31</v>
          </cell>
          <cell r="G17">
            <v>7.1824665069580078</v>
          </cell>
        </row>
        <row r="18">
          <cell r="A18">
            <v>35</v>
          </cell>
          <cell r="G18">
            <v>12.78552508354187</v>
          </cell>
        </row>
        <row r="19">
          <cell r="A19">
            <v>12</v>
          </cell>
          <cell r="G19">
            <v>2.378118515014648</v>
          </cell>
        </row>
        <row r="20">
          <cell r="A20">
            <v>13</v>
          </cell>
          <cell r="G20">
            <v>2.146966934204102</v>
          </cell>
        </row>
        <row r="21">
          <cell r="A21">
            <v>14</v>
          </cell>
          <cell r="G21">
            <v>2.1388401985168461</v>
          </cell>
        </row>
        <row r="22">
          <cell r="A22">
            <v>16</v>
          </cell>
          <cell r="G22">
            <v>2.1527340412139888</v>
          </cell>
        </row>
        <row r="23">
          <cell r="A23">
            <v>17</v>
          </cell>
          <cell r="G23">
            <v>2.257124662399292</v>
          </cell>
        </row>
        <row r="24">
          <cell r="A24">
            <v>18</v>
          </cell>
          <cell r="G24">
            <v>2.2911298274993901</v>
          </cell>
        </row>
        <row r="25">
          <cell r="A25">
            <v>20</v>
          </cell>
          <cell r="G25">
            <v>2.5837454795837398</v>
          </cell>
        </row>
        <row r="26">
          <cell r="A26">
            <v>21</v>
          </cell>
          <cell r="G26">
            <v>2.9634628295898442</v>
          </cell>
        </row>
        <row r="27">
          <cell r="A27">
            <v>22</v>
          </cell>
          <cell r="G27">
            <v>2.8043830394744869</v>
          </cell>
        </row>
        <row r="28">
          <cell r="A28">
            <v>24</v>
          </cell>
          <cell r="G28">
            <v>3.622542142868042</v>
          </cell>
        </row>
        <row r="29">
          <cell r="A29">
            <v>25</v>
          </cell>
          <cell r="G29">
            <v>3.0240330696105961</v>
          </cell>
        </row>
        <row r="30">
          <cell r="A30">
            <v>26</v>
          </cell>
          <cell r="G30">
            <v>4.6379623413085938</v>
          </cell>
        </row>
        <row r="31">
          <cell r="A31">
            <v>28</v>
          </cell>
          <cell r="G31">
            <v>2.927505254745483</v>
          </cell>
        </row>
        <row r="32">
          <cell r="A32">
            <v>29</v>
          </cell>
          <cell r="G32">
            <v>4.1849453449249268</v>
          </cell>
        </row>
        <row r="33">
          <cell r="A33">
            <v>30</v>
          </cell>
          <cell r="G33">
            <v>3.4521501064300542</v>
          </cell>
        </row>
        <row r="34">
          <cell r="A34">
            <v>32</v>
          </cell>
          <cell r="G34">
            <v>3.609526634216309</v>
          </cell>
        </row>
        <row r="35">
          <cell r="A35">
            <v>33</v>
          </cell>
          <cell r="G35">
            <v>3.6707842350006099</v>
          </cell>
        </row>
        <row r="36">
          <cell r="A36">
            <v>34</v>
          </cell>
          <cell r="G36">
            <v>4.3006947040557861</v>
          </cell>
        </row>
        <row r="37">
          <cell r="A37">
            <v>36</v>
          </cell>
          <cell r="G37">
            <v>24.774744510650631</v>
          </cell>
        </row>
        <row r="38">
          <cell r="A38">
            <v>40</v>
          </cell>
          <cell r="G38">
            <v>19.52521634101868</v>
          </cell>
        </row>
        <row r="39">
          <cell r="A39">
            <v>44</v>
          </cell>
          <cell r="G39">
            <v>19.46890115737915</v>
          </cell>
        </row>
        <row r="40">
          <cell r="A40">
            <v>48</v>
          </cell>
          <cell r="G40">
            <v>19.1074378490448</v>
          </cell>
        </row>
        <row r="41">
          <cell r="A41">
            <v>52</v>
          </cell>
          <cell r="G41">
            <v>10.029236555099491</v>
          </cell>
        </row>
        <row r="42">
          <cell r="A42">
            <v>56</v>
          </cell>
          <cell r="G42">
            <v>25.970055103301998</v>
          </cell>
        </row>
        <row r="43">
          <cell r="A43">
            <v>60</v>
          </cell>
          <cell r="G43">
            <v>14.1309494972229</v>
          </cell>
        </row>
        <row r="44">
          <cell r="A44">
            <v>61</v>
          </cell>
          <cell r="G44">
            <v>25.03303337097168</v>
          </cell>
        </row>
        <row r="45">
          <cell r="A45">
            <v>71</v>
          </cell>
          <cell r="G45">
            <v>23.943572998046879</v>
          </cell>
        </row>
        <row r="46">
          <cell r="A46">
            <v>81</v>
          </cell>
          <cell r="G46">
            <v>32.865696907043457</v>
          </cell>
        </row>
        <row r="47">
          <cell r="A47">
            <v>91</v>
          </cell>
          <cell r="G47">
            <v>37.875013113021851</v>
          </cell>
        </row>
        <row r="48">
          <cell r="A48">
            <v>101</v>
          </cell>
          <cell r="G48">
            <v>22.03674483299255</v>
          </cell>
        </row>
        <row r="49">
          <cell r="A49">
            <v>126</v>
          </cell>
          <cell r="G49">
            <v>35.290681838989258</v>
          </cell>
        </row>
        <row r="50">
          <cell r="A50">
            <v>151</v>
          </cell>
          <cell r="G50">
            <v>60.810158252716057</v>
          </cell>
        </row>
        <row r="51">
          <cell r="A51">
            <v>176</v>
          </cell>
          <cell r="G51">
            <v>59.467776536941528</v>
          </cell>
        </row>
        <row r="52">
          <cell r="A52">
            <v>201</v>
          </cell>
          <cell r="G52">
            <v>79.220265626907349</v>
          </cell>
        </row>
        <row r="53">
          <cell r="A53">
            <v>226</v>
          </cell>
          <cell r="G53">
            <v>43.952342510223389</v>
          </cell>
        </row>
        <row r="54">
          <cell r="A54">
            <v>251</v>
          </cell>
          <cell r="G54">
            <v>48.040612936019897</v>
          </cell>
        </row>
        <row r="55">
          <cell r="A55">
            <v>276</v>
          </cell>
          <cell r="G55">
            <v>54.435945749282837</v>
          </cell>
        </row>
        <row r="56">
          <cell r="A56">
            <v>300</v>
          </cell>
          <cell r="G56">
            <v>88.210899114608765</v>
          </cell>
        </row>
        <row r="57">
          <cell r="A57">
            <v>350</v>
          </cell>
          <cell r="G57">
            <v>68.228637218475342</v>
          </cell>
        </row>
        <row r="58">
          <cell r="A58">
            <v>400</v>
          </cell>
          <cell r="G58">
            <v>142.50943922996521</v>
          </cell>
        </row>
        <row r="59">
          <cell r="A59">
            <v>450</v>
          </cell>
          <cell r="G59">
            <v>113.07669186592101</v>
          </cell>
        </row>
        <row r="60">
          <cell r="A60">
            <v>500</v>
          </cell>
          <cell r="G60">
            <v>109.5805668830872</v>
          </cell>
        </row>
      </sheetData>
      <sheetData sheetId="5">
        <row r="1">
          <cell r="B1" t="str">
            <v xml:space="preserve"> UR - day normal</v>
          </cell>
          <cell r="C1" t="str">
            <v xml:space="preserve"> UR - day peak</v>
          </cell>
          <cell r="D1" t="str">
            <v xml:space="preserve"> UR - night</v>
          </cell>
          <cell r="E1" t="str">
            <v>Load per day [kWh]</v>
          </cell>
        </row>
        <row r="2">
          <cell r="A2">
            <v>48</v>
          </cell>
          <cell r="B2">
            <v>0.51948051948051954</v>
          </cell>
          <cell r="C2">
            <v>0.31168831168831168</v>
          </cell>
          <cell r="D2">
            <v>4.6252932359307358E-2</v>
          </cell>
          <cell r="E2">
            <v>140.21077414285713</v>
          </cell>
        </row>
        <row r="3">
          <cell r="A3">
            <v>58</v>
          </cell>
          <cell r="B3">
            <v>0.51380380170454543</v>
          </cell>
          <cell r="C3">
            <v>0.56316683522727273</v>
          </cell>
          <cell r="D3">
            <v>5.8379624526515149E-2</v>
          </cell>
          <cell r="E3">
            <v>153.228398</v>
          </cell>
        </row>
        <row r="4">
          <cell r="A4">
            <v>61</v>
          </cell>
          <cell r="B4">
            <v>0.56415728181818181</v>
          </cell>
          <cell r="C4">
            <v>0.20896097159090907</v>
          </cell>
          <cell r="D4">
            <v>5.4028549242424243E-2</v>
          </cell>
          <cell r="E4">
            <v>147.57242174999999</v>
          </cell>
        </row>
        <row r="5">
          <cell r="A5">
            <v>96</v>
          </cell>
          <cell r="B5">
            <v>0.56818181818181823</v>
          </cell>
          <cell r="C5">
            <v>0.55681818181818177</v>
          </cell>
          <cell r="D5">
            <v>4.6865135416666676E-2</v>
          </cell>
          <cell r="E5">
            <v>161.87239575000001</v>
          </cell>
        </row>
        <row r="6">
          <cell r="A6">
            <v>110</v>
          </cell>
          <cell r="B6">
            <v>0.5129480073863637</v>
          </cell>
          <cell r="C6">
            <v>0.35287219318181817</v>
          </cell>
          <cell r="D6">
            <v>6.2068692234848483E-2</v>
          </cell>
          <cell r="E6">
            <v>144.761072875</v>
          </cell>
        </row>
        <row r="7">
          <cell r="A7">
            <v>114</v>
          </cell>
          <cell r="B7">
            <v>0.23220362585227272</v>
          </cell>
          <cell r="C7">
            <v>0.18646644318181818</v>
          </cell>
          <cell r="D7">
            <v>7.3937563920454539E-3</v>
          </cell>
          <cell r="E7">
            <v>61.241272875</v>
          </cell>
        </row>
        <row r="8">
          <cell r="A8">
            <v>115</v>
          </cell>
          <cell r="B8">
            <v>0.52924678295454541</v>
          </cell>
          <cell r="C8">
            <v>0.33293368939393936</v>
          </cell>
          <cell r="D8">
            <v>5.5447937815656559E-2</v>
          </cell>
          <cell r="E8">
            <v>145.72163016666667</v>
          </cell>
        </row>
        <row r="9">
          <cell r="A9">
            <v>178</v>
          </cell>
          <cell r="B9">
            <v>0.32956143677685951</v>
          </cell>
          <cell r="C9">
            <v>0.19834710743801651</v>
          </cell>
          <cell r="D9">
            <v>4.2707305096418728E-2</v>
          </cell>
          <cell r="E9">
            <v>92.505517363636372</v>
          </cell>
        </row>
        <row r="10">
          <cell r="A10">
            <v>195</v>
          </cell>
          <cell r="B10">
            <v>0.53470440681818188</v>
          </cell>
          <cell r="C10">
            <v>0.55025028409090904</v>
          </cell>
          <cell r="D10">
            <v>5.5662702651515156E-2</v>
          </cell>
          <cell r="E10">
            <v>156.54093549999999</v>
          </cell>
        </row>
        <row r="11">
          <cell r="A11" t="str">
            <v>regional average</v>
          </cell>
          <cell r="B11">
            <v>0.44587368670454541</v>
          </cell>
          <cell r="C11">
            <v>0.32371687187500009</v>
          </cell>
          <cell r="D11">
            <v>4.3241095691287881E-2</v>
          </cell>
          <cell r="E11">
            <v>123.7514027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CPs_vs_Profit_test"/>
    </sheetNames>
    <sheetDataSet>
      <sheetData sheetId="0">
        <row r="1">
          <cell r="C1" t="str">
            <v>Objective Value ( Annual Profit) (MPDP)</v>
          </cell>
          <cell r="D1" t="str">
            <v>Objective Value ( Annual Profit) (MPSP)</v>
          </cell>
          <cell r="E1" t="str">
            <v xml:space="preserve"> Back-Stop Tech Cost (MPSP)</v>
          </cell>
          <cell r="G1" t="str">
            <v xml:space="preserve"> Annual Gross Income (MPDP)</v>
          </cell>
          <cell r="H1" t="str">
            <v xml:space="preserve"> Annual Gross Income(MPSP)</v>
          </cell>
          <cell r="I1" t="str">
            <v>CS Placement Cost (MPDP)</v>
          </cell>
          <cell r="J1" t="str">
            <v xml:space="preserve"> CS Placement Cost (MPSP)</v>
          </cell>
          <cell r="K1" t="str">
            <v xml:space="preserve"> SSs Expansion Annuity Fee (MPDP)</v>
          </cell>
          <cell r="L1" t="str">
            <v xml:space="preserve"> SSs Expansion Annuity Fee (MPSP)</v>
          </cell>
        </row>
        <row r="2">
          <cell r="A2">
            <v>10</v>
          </cell>
          <cell r="C2">
            <v>324504.60113299999</v>
          </cell>
          <cell r="D2">
            <v>315519.84067900002</v>
          </cell>
          <cell r="E2">
            <v>1815.9203979999875</v>
          </cell>
          <cell r="G2">
            <v>356004.6</v>
          </cell>
          <cell r="H2">
            <v>348835.761077</v>
          </cell>
          <cell r="I2">
            <v>31500</v>
          </cell>
          <cell r="J2">
            <v>31500</v>
          </cell>
          <cell r="K2">
            <v>0</v>
          </cell>
          <cell r="L2">
            <v>0</v>
          </cell>
        </row>
        <row r="3">
          <cell r="A3">
            <v>20</v>
          </cell>
          <cell r="C3">
            <v>557617.66214599996</v>
          </cell>
          <cell r="D3">
            <v>511996.58187599998</v>
          </cell>
          <cell r="E3">
            <v>27238.805971000053</v>
          </cell>
          <cell r="G3">
            <v>664617.69999999995</v>
          </cell>
          <cell r="H3">
            <v>627235.38784700003</v>
          </cell>
          <cell r="I3">
            <v>57000</v>
          </cell>
          <cell r="J3">
            <v>63000</v>
          </cell>
          <cell r="K3">
            <v>50000</v>
          </cell>
          <cell r="L3">
            <v>25000</v>
          </cell>
        </row>
        <row r="4">
          <cell r="A4">
            <v>30</v>
          </cell>
          <cell r="C4">
            <v>781776.44869600004</v>
          </cell>
          <cell r="D4">
            <v>673298.95618099999</v>
          </cell>
          <cell r="E4">
            <v>37680.348258999991</v>
          </cell>
          <cell r="G4">
            <v>961276.4</v>
          </cell>
          <cell r="H4">
            <v>824479.30443999998</v>
          </cell>
          <cell r="I4">
            <v>79500</v>
          </cell>
          <cell r="J4">
            <v>88500</v>
          </cell>
          <cell r="K4">
            <v>100000</v>
          </cell>
          <cell r="L4">
            <v>25000</v>
          </cell>
        </row>
        <row r="5">
          <cell r="A5">
            <v>40</v>
          </cell>
          <cell r="C5">
            <v>989672.44634300005</v>
          </cell>
          <cell r="D5">
            <v>817221.48206499999</v>
          </cell>
          <cell r="E5">
            <v>57201.4925370001</v>
          </cell>
          <cell r="G5">
            <v>1244672</v>
          </cell>
          <cell r="H5">
            <v>1110422.9746020001</v>
          </cell>
          <cell r="I5">
            <v>105000</v>
          </cell>
          <cell r="J5">
            <v>111000</v>
          </cell>
          <cell r="K5">
            <v>150000</v>
          </cell>
          <cell r="L5">
            <v>125000</v>
          </cell>
        </row>
        <row r="6">
          <cell r="A6">
            <v>50</v>
          </cell>
          <cell r="C6">
            <v>1192710.6207669999</v>
          </cell>
          <cell r="D6">
            <v>951976.45769099996</v>
          </cell>
          <cell r="E6">
            <v>62649.253731000121</v>
          </cell>
          <cell r="G6">
            <v>1526211</v>
          </cell>
          <cell r="H6">
            <v>1376125.7114220001</v>
          </cell>
          <cell r="I6">
            <v>133500</v>
          </cell>
          <cell r="J6">
            <v>136500</v>
          </cell>
          <cell r="K6">
            <v>200000</v>
          </cell>
          <cell r="L6">
            <v>225000</v>
          </cell>
        </row>
        <row r="7">
          <cell r="A7">
            <v>60</v>
          </cell>
          <cell r="C7">
            <v>1374906.4853159999</v>
          </cell>
          <cell r="D7">
            <v>1084971.5819629999</v>
          </cell>
          <cell r="E7">
            <v>106685.32338300021</v>
          </cell>
          <cell r="G7">
            <v>1786406</v>
          </cell>
          <cell r="H7">
            <v>1625656.9053460001</v>
          </cell>
          <cell r="I7">
            <v>161500</v>
          </cell>
          <cell r="J7">
            <v>159000</v>
          </cell>
          <cell r="K7">
            <v>250000</v>
          </cell>
          <cell r="L7">
            <v>275000</v>
          </cell>
        </row>
        <row r="8">
          <cell r="A8">
            <v>70</v>
          </cell>
          <cell r="C8">
            <v>1510060.7080920001</v>
          </cell>
          <cell r="D8">
            <v>1146109.046938</v>
          </cell>
          <cell r="E8">
            <v>111225.12437799992</v>
          </cell>
          <cell r="G8">
            <v>1969061</v>
          </cell>
          <cell r="H8">
            <v>1738834.1713159999</v>
          </cell>
          <cell r="I8">
            <v>184000</v>
          </cell>
          <cell r="J8">
            <v>181500</v>
          </cell>
          <cell r="K8">
            <v>275000</v>
          </cell>
          <cell r="L8">
            <v>300000</v>
          </cell>
        </row>
        <row r="9">
          <cell r="A9">
            <v>80</v>
          </cell>
          <cell r="C9">
            <v>1621546.011555</v>
          </cell>
          <cell r="D9">
            <v>1179035.8246200001</v>
          </cell>
          <cell r="E9">
            <v>109863.1840799998</v>
          </cell>
          <cell r="G9">
            <v>2128046</v>
          </cell>
          <cell r="H9">
            <v>1838399.0086999999</v>
          </cell>
          <cell r="I9">
            <v>206500</v>
          </cell>
          <cell r="J9">
            <v>199500</v>
          </cell>
          <cell r="K9">
            <v>300000</v>
          </cell>
          <cell r="L9">
            <v>350000</v>
          </cell>
        </row>
        <row r="10">
          <cell r="A10">
            <v>90</v>
          </cell>
          <cell r="C10">
            <v>1715079.8219709999</v>
          </cell>
          <cell r="D10">
            <v>1191451.9712439999</v>
          </cell>
          <cell r="E10">
            <v>163432.83582000015</v>
          </cell>
          <cell r="G10">
            <v>2247080</v>
          </cell>
          <cell r="H10">
            <v>2076884.8070640001</v>
          </cell>
          <cell r="I10">
            <v>232000</v>
          </cell>
          <cell r="J10">
            <v>222000</v>
          </cell>
          <cell r="K10">
            <v>300000</v>
          </cell>
          <cell r="L10">
            <v>500000</v>
          </cell>
        </row>
        <row r="11">
          <cell r="A11">
            <v>100</v>
          </cell>
          <cell r="C11">
            <v>1770332.4611140001</v>
          </cell>
          <cell r="D11">
            <v>1191451.9712439999</v>
          </cell>
          <cell r="E11">
            <v>163432.83582000015</v>
          </cell>
          <cell r="G11">
            <v>2399832</v>
          </cell>
          <cell r="H11">
            <v>2076884.8070640001</v>
          </cell>
          <cell r="I11">
            <v>254500</v>
          </cell>
          <cell r="J11">
            <v>222000</v>
          </cell>
          <cell r="K11">
            <v>375000</v>
          </cell>
          <cell r="L11">
            <v>500000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_&amp;_Util_Rate"/>
      <sheetName val="Utirate_CSs"/>
      <sheetName val="Daily load (2)"/>
    </sheetNames>
    <sheetDataSet>
      <sheetData sheetId="0"/>
      <sheetData sheetId="1"/>
      <sheetData sheetId="2">
        <row r="1">
          <cell r="B1" t="str">
            <v xml:space="preserve"> UR - day normal</v>
          </cell>
          <cell r="C1" t="str">
            <v xml:space="preserve"> UR - day peak</v>
          </cell>
          <cell r="D1" t="str">
            <v xml:space="preserve"> UR - night</v>
          </cell>
          <cell r="E1" t="str">
            <v xml:space="preserve"> Load per day [kWh]</v>
          </cell>
        </row>
        <row r="2">
          <cell r="A2">
            <v>36</v>
          </cell>
          <cell r="B2">
            <v>0.49797986363636365</v>
          </cell>
          <cell r="C2">
            <v>0.37341245454545452</v>
          </cell>
          <cell r="D2">
            <v>4.4571045454545453E-2</v>
          </cell>
          <cell r="E2">
            <v>137.75247400000001</v>
          </cell>
        </row>
        <row r="3">
          <cell r="A3">
            <v>48</v>
          </cell>
          <cell r="B3">
            <v>0.60867440909090909</v>
          </cell>
          <cell r="C3">
            <v>0.61152777272727277</v>
          </cell>
          <cell r="D3">
            <v>4.6252954545454548E-2</v>
          </cell>
          <cell r="E3">
            <v>173.02637199999998</v>
          </cell>
        </row>
        <row r="4">
          <cell r="A4">
            <v>58</v>
          </cell>
          <cell r="B4">
            <v>0.51380381818181819</v>
          </cell>
          <cell r="C4">
            <v>0.55880627272727268</v>
          </cell>
          <cell r="D4">
            <v>5.8379636363636363E-2</v>
          </cell>
          <cell r="E4">
            <v>153.03654000000003</v>
          </cell>
        </row>
        <row r="5">
          <cell r="A5">
            <v>61</v>
          </cell>
          <cell r="B5">
            <v>0.56415727272727267</v>
          </cell>
          <cell r="C5">
            <v>0.51279399999999997</v>
          </cell>
          <cell r="D5">
            <v>5.4028545454545454E-2</v>
          </cell>
          <cell r="E5">
            <v>160.94107199999999</v>
          </cell>
        </row>
        <row r="6">
          <cell r="A6">
            <v>96</v>
          </cell>
          <cell r="B6">
            <v>0.580233</v>
          </cell>
          <cell r="C6">
            <v>0.64468118181818179</v>
          </cell>
          <cell r="D6">
            <v>4.6865136363636366E-2</v>
          </cell>
          <cell r="E6">
            <v>168.38962800000002</v>
          </cell>
        </row>
        <row r="7">
          <cell r="A7">
            <v>110</v>
          </cell>
          <cell r="B7">
            <v>0.51948050000000001</v>
          </cell>
          <cell r="C7">
            <v>0.31168831818181819</v>
          </cell>
          <cell r="D7">
            <v>6.2068681818181815E-2</v>
          </cell>
          <cell r="E7">
            <v>144.38612799999999</v>
          </cell>
        </row>
        <row r="8">
          <cell r="A8">
            <v>115</v>
          </cell>
          <cell r="B8">
            <v>0.53145668181818184</v>
          </cell>
          <cell r="C8">
            <v>0.54674413636363639</v>
          </cell>
          <cell r="D8">
            <v>5.5447954545454543E-2</v>
          </cell>
          <cell r="E8">
            <v>155.61547200000001</v>
          </cell>
        </row>
        <row r="9">
          <cell r="A9">
            <v>178</v>
          </cell>
          <cell r="B9">
            <v>0.32727272727272727</v>
          </cell>
          <cell r="C9">
            <v>0.2690909090909091</v>
          </cell>
          <cell r="D9">
            <v>2.5163181818181821E-2</v>
          </cell>
          <cell r="E9">
            <v>90.483080000000001</v>
          </cell>
        </row>
        <row r="10">
          <cell r="A10">
            <v>195</v>
          </cell>
          <cell r="B10">
            <v>0.53470440909090911</v>
          </cell>
          <cell r="C10">
            <v>0.34222527272727271</v>
          </cell>
          <cell r="D10">
            <v>5.5662681818181819E-2</v>
          </cell>
          <cell r="E10">
            <v>147.38783000000001</v>
          </cell>
        </row>
        <row r="11">
          <cell r="A11" t="str">
            <v>regional average</v>
          </cell>
          <cell r="B11">
            <v>0.48308936363636368</v>
          </cell>
          <cell r="C11">
            <v>0.44813200000000003</v>
          </cell>
          <cell r="D11">
            <v>4.4708772727272729E-2</v>
          </cell>
          <cell r="E11">
            <v>137.80058400000001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zoomScale="85" zoomScaleNormal="85" workbookViewId="0">
      <selection activeCell="N14" sqref="N14"/>
    </sheetView>
  </sheetViews>
  <sheetFormatPr defaultRowHeight="21" x14ac:dyDescent="0.25"/>
  <cols>
    <col min="1" max="1" width="16.7109375" style="3" customWidth="1"/>
    <col min="2" max="2" width="26.5703125" style="1" customWidth="1"/>
    <col min="3" max="3" width="18.28515625" style="12" customWidth="1"/>
    <col min="4" max="4" width="27.42578125" style="2" customWidth="1"/>
    <col min="5" max="6" width="14.140625" style="4" customWidth="1"/>
    <col min="7" max="7" width="20.7109375" style="4" customWidth="1"/>
    <col min="8" max="9" width="11.42578125" style="2" customWidth="1"/>
    <col min="10" max="10" width="9.140625" style="2"/>
    <col min="11" max="12" width="13.140625" style="2" customWidth="1"/>
    <col min="13" max="16384" width="9.140625" style="2"/>
  </cols>
  <sheetData>
    <row r="1" spans="1:12" s="3" customFormat="1" ht="56.25" customHeight="1" x14ac:dyDescent="0.25">
      <c r="A1" s="14" t="s">
        <v>0</v>
      </c>
      <c r="B1" s="14" t="s">
        <v>1</v>
      </c>
      <c r="C1" s="14"/>
      <c r="D1" s="14" t="s">
        <v>2</v>
      </c>
      <c r="E1" s="18" t="s">
        <v>3</v>
      </c>
      <c r="F1" s="19"/>
      <c r="G1" s="20"/>
      <c r="H1" s="14" t="s">
        <v>4</v>
      </c>
      <c r="I1" s="14" t="s">
        <v>5</v>
      </c>
    </row>
    <row r="2" spans="1:12" ht="70.5" customHeight="1" x14ac:dyDescent="0.25">
      <c r="A2" s="14"/>
      <c r="B2" s="14"/>
      <c r="C2" s="14"/>
      <c r="D2" s="14"/>
      <c r="E2" s="9" t="s">
        <v>101</v>
      </c>
      <c r="F2" s="9" t="s">
        <v>102</v>
      </c>
      <c r="G2" s="9" t="s">
        <v>103</v>
      </c>
      <c r="H2" s="14"/>
      <c r="I2" s="14"/>
    </row>
    <row r="3" spans="1:12" ht="30" x14ac:dyDescent="0.25">
      <c r="A3" s="14" t="s">
        <v>6</v>
      </c>
      <c r="B3" s="15" t="s">
        <v>7</v>
      </c>
      <c r="C3" s="15"/>
      <c r="D3" s="10" t="s">
        <v>8</v>
      </c>
      <c r="E3" s="21">
        <v>3000</v>
      </c>
      <c r="F3" s="22"/>
      <c r="G3" s="23"/>
      <c r="H3" s="5" t="s">
        <v>9</v>
      </c>
      <c r="I3" s="5" t="s">
        <v>10</v>
      </c>
    </row>
    <row r="4" spans="1:12" ht="17.25" x14ac:dyDescent="0.25">
      <c r="A4" s="14"/>
      <c r="B4" s="15" t="s">
        <v>12</v>
      </c>
      <c r="C4" s="15"/>
      <c r="D4" s="10" t="s">
        <v>13</v>
      </c>
      <c r="E4" s="21">
        <v>2500</v>
      </c>
      <c r="F4" s="22"/>
      <c r="G4" s="23"/>
      <c r="H4" s="5" t="s">
        <v>9</v>
      </c>
      <c r="I4" s="5" t="s">
        <v>10</v>
      </c>
    </row>
    <row r="5" spans="1:12" ht="17.25" x14ac:dyDescent="0.25">
      <c r="A5" s="14"/>
      <c r="B5" s="15" t="s">
        <v>14</v>
      </c>
      <c r="C5" s="15"/>
      <c r="D5" s="10" t="s">
        <v>15</v>
      </c>
      <c r="E5" s="21">
        <v>2250</v>
      </c>
      <c r="F5" s="22"/>
      <c r="G5" s="23"/>
      <c r="H5" s="5" t="s">
        <v>9</v>
      </c>
      <c r="I5" s="5" t="s">
        <v>10</v>
      </c>
    </row>
    <row r="6" spans="1:12" ht="44.25" customHeight="1" x14ac:dyDescent="0.25">
      <c r="A6" s="14"/>
      <c r="B6" s="15" t="s">
        <v>16</v>
      </c>
      <c r="C6" s="15"/>
      <c r="D6" s="10" t="s">
        <v>17</v>
      </c>
      <c r="E6" s="21" t="s">
        <v>18</v>
      </c>
      <c r="F6" s="22"/>
      <c r="G6" s="23"/>
      <c r="H6" s="5" t="s">
        <v>9</v>
      </c>
      <c r="I6" s="5" t="s">
        <v>19</v>
      </c>
    </row>
    <row r="7" spans="1:12" ht="33.75" customHeight="1" x14ac:dyDescent="0.25">
      <c r="A7" s="14"/>
      <c r="B7" s="15" t="s">
        <v>20</v>
      </c>
      <c r="C7" s="15"/>
      <c r="D7" s="10" t="s">
        <v>21</v>
      </c>
      <c r="E7" s="21" t="s">
        <v>22</v>
      </c>
      <c r="F7" s="22"/>
      <c r="G7" s="23"/>
      <c r="H7" s="5" t="s">
        <v>23</v>
      </c>
      <c r="I7" s="5" t="s">
        <v>11</v>
      </c>
    </row>
    <row r="8" spans="1:12" ht="33.75" customHeight="1" x14ac:dyDescent="0.25">
      <c r="A8" s="14"/>
      <c r="B8" s="15" t="s">
        <v>24</v>
      </c>
      <c r="C8" s="15"/>
      <c r="D8" s="10" t="s">
        <v>25</v>
      </c>
      <c r="E8" s="21" t="s">
        <v>26</v>
      </c>
      <c r="F8" s="22"/>
      <c r="G8" s="23"/>
      <c r="H8" s="5" t="s">
        <v>23</v>
      </c>
      <c r="I8" s="5" t="s">
        <v>11</v>
      </c>
      <c r="K8" s="17"/>
      <c r="L8" s="17"/>
    </row>
    <row r="9" spans="1:12" ht="151.5" customHeight="1" x14ac:dyDescent="0.25">
      <c r="A9" s="14"/>
      <c r="B9" s="15" t="s">
        <v>27</v>
      </c>
      <c r="C9" s="15"/>
      <c r="D9" s="10" t="s">
        <v>28</v>
      </c>
      <c r="E9" s="21" t="s">
        <v>29</v>
      </c>
      <c r="F9" s="22"/>
      <c r="G9" s="23"/>
      <c r="H9" s="5" t="s">
        <v>23</v>
      </c>
      <c r="I9" s="5" t="s">
        <v>11</v>
      </c>
      <c r="K9" s="17"/>
      <c r="L9" s="17"/>
    </row>
    <row r="10" spans="1:12" ht="33.75" customHeight="1" x14ac:dyDescent="0.25">
      <c r="A10" s="14"/>
      <c r="B10" s="15" t="s">
        <v>30</v>
      </c>
      <c r="C10" s="15"/>
      <c r="D10" s="10" t="s">
        <v>31</v>
      </c>
      <c r="E10" s="21" t="s">
        <v>32</v>
      </c>
      <c r="F10" s="22"/>
      <c r="G10" s="23"/>
      <c r="H10" s="5" t="s">
        <v>23</v>
      </c>
      <c r="I10" s="5" t="s">
        <v>11</v>
      </c>
      <c r="K10" s="17"/>
      <c r="L10" s="17"/>
    </row>
    <row r="11" spans="1:12" ht="17.25" x14ac:dyDescent="0.25">
      <c r="A11" s="14"/>
      <c r="B11" s="15" t="s">
        <v>33</v>
      </c>
      <c r="C11" s="15"/>
      <c r="D11" s="10" t="s">
        <v>34</v>
      </c>
      <c r="E11" s="21" t="s">
        <v>35</v>
      </c>
      <c r="F11" s="22"/>
      <c r="G11" s="23"/>
      <c r="H11" s="5" t="s">
        <v>9</v>
      </c>
      <c r="I11" s="5" t="s">
        <v>36</v>
      </c>
      <c r="K11" s="17"/>
      <c r="L11" s="17"/>
    </row>
    <row r="12" spans="1:12" ht="34.5" customHeight="1" x14ac:dyDescent="0.25">
      <c r="A12" s="14"/>
      <c r="B12" s="15" t="s">
        <v>37</v>
      </c>
      <c r="C12" s="15"/>
      <c r="D12" s="10" t="s">
        <v>38</v>
      </c>
      <c r="E12" s="21" t="s">
        <v>39</v>
      </c>
      <c r="F12" s="22"/>
      <c r="G12" s="23"/>
      <c r="H12" s="5" t="s">
        <v>23</v>
      </c>
      <c r="I12" s="5" t="s">
        <v>11</v>
      </c>
    </row>
    <row r="13" spans="1:12" ht="32.25" customHeight="1" x14ac:dyDescent="0.25">
      <c r="A13" s="14"/>
      <c r="B13" s="15" t="s">
        <v>112</v>
      </c>
      <c r="C13" s="15"/>
      <c r="D13" s="10" t="s">
        <v>40</v>
      </c>
      <c r="E13" s="21" t="s">
        <v>111</v>
      </c>
      <c r="F13" s="22"/>
      <c r="G13" s="23"/>
      <c r="H13" s="5" t="s">
        <v>23</v>
      </c>
      <c r="I13" s="5" t="s">
        <v>11</v>
      </c>
    </row>
    <row r="14" spans="1:12" ht="123" customHeight="1" x14ac:dyDescent="0.25">
      <c r="A14" s="14"/>
      <c r="B14" s="15" t="s">
        <v>41</v>
      </c>
      <c r="C14" s="15"/>
      <c r="D14" s="10" t="s">
        <v>42</v>
      </c>
      <c r="E14" s="21" t="s">
        <v>43</v>
      </c>
      <c r="F14" s="22"/>
      <c r="G14" s="23"/>
      <c r="H14" s="5" t="s">
        <v>9</v>
      </c>
      <c r="I14" s="5" t="s">
        <v>44</v>
      </c>
    </row>
    <row r="15" spans="1:12" ht="126.75" customHeight="1" x14ac:dyDescent="0.25">
      <c r="A15" s="14"/>
      <c r="B15" s="15" t="s">
        <v>45</v>
      </c>
      <c r="C15" s="15"/>
      <c r="D15" s="10" t="s">
        <v>46</v>
      </c>
      <c r="E15" s="21" t="s">
        <v>47</v>
      </c>
      <c r="F15" s="22"/>
      <c r="G15" s="23"/>
      <c r="H15" s="5" t="s">
        <v>9</v>
      </c>
      <c r="I15" s="5" t="s">
        <v>44</v>
      </c>
    </row>
    <row r="16" spans="1:12" ht="127.5" customHeight="1" x14ac:dyDescent="0.25">
      <c r="A16" s="14" t="s">
        <v>48</v>
      </c>
      <c r="B16" s="15" t="s">
        <v>49</v>
      </c>
      <c r="C16" s="15"/>
      <c r="D16" s="10" t="s">
        <v>50</v>
      </c>
      <c r="E16" s="21" t="s">
        <v>51</v>
      </c>
      <c r="F16" s="22"/>
      <c r="G16" s="23"/>
      <c r="H16" s="5" t="s">
        <v>9</v>
      </c>
      <c r="I16" s="5" t="s">
        <v>44</v>
      </c>
    </row>
    <row r="17" spans="1:9" ht="17.25" x14ac:dyDescent="0.25">
      <c r="A17" s="14"/>
      <c r="B17" s="15" t="s">
        <v>52</v>
      </c>
      <c r="C17" s="15"/>
      <c r="D17" s="10" t="s">
        <v>53</v>
      </c>
      <c r="E17" s="21" t="s">
        <v>113</v>
      </c>
      <c r="F17" s="22"/>
      <c r="G17" s="23"/>
      <c r="H17" s="5" t="s">
        <v>9</v>
      </c>
      <c r="I17" s="5" t="s">
        <v>54</v>
      </c>
    </row>
    <row r="18" spans="1:9" ht="17.25" x14ac:dyDescent="0.25">
      <c r="A18" s="14"/>
      <c r="B18" s="15" t="s">
        <v>55</v>
      </c>
      <c r="C18" s="15"/>
      <c r="D18" s="10" t="s">
        <v>56</v>
      </c>
      <c r="E18" s="6">
        <v>2</v>
      </c>
      <c r="F18" s="6" t="s">
        <v>104</v>
      </c>
      <c r="G18" s="11" t="s">
        <v>105</v>
      </c>
      <c r="H18" s="5" t="s">
        <v>9</v>
      </c>
      <c r="I18" s="5" t="s">
        <v>44</v>
      </c>
    </row>
    <row r="19" spans="1:9" ht="17.25" x14ac:dyDescent="0.25">
      <c r="A19" s="14" t="s">
        <v>57</v>
      </c>
      <c r="B19" s="15" t="s">
        <v>58</v>
      </c>
      <c r="C19" s="15"/>
      <c r="D19" s="10" t="s">
        <v>59</v>
      </c>
      <c r="E19" s="25" t="s">
        <v>60</v>
      </c>
      <c r="F19" s="25"/>
      <c r="G19" s="11"/>
      <c r="H19" s="5" t="s">
        <v>9</v>
      </c>
      <c r="I19" s="5" t="s">
        <v>61</v>
      </c>
    </row>
    <row r="20" spans="1:9" ht="72.75" customHeight="1" x14ac:dyDescent="0.25">
      <c r="A20" s="14"/>
      <c r="B20" s="15" t="s">
        <v>62</v>
      </c>
      <c r="C20" s="15"/>
      <c r="D20" s="10" t="s">
        <v>63</v>
      </c>
      <c r="E20" s="6" t="s">
        <v>64</v>
      </c>
      <c r="F20" s="6" t="s">
        <v>64</v>
      </c>
      <c r="G20" s="11" t="s">
        <v>64</v>
      </c>
      <c r="H20" s="5" t="s">
        <v>9</v>
      </c>
      <c r="I20" s="5" t="s">
        <v>61</v>
      </c>
    </row>
    <row r="21" spans="1:9" ht="56.25" customHeight="1" x14ac:dyDescent="0.25">
      <c r="A21" s="14"/>
      <c r="B21" s="15" t="s">
        <v>65</v>
      </c>
      <c r="C21" s="15"/>
      <c r="D21" s="10" t="s">
        <v>66</v>
      </c>
      <c r="E21" s="21" t="s">
        <v>67</v>
      </c>
      <c r="F21" s="22"/>
      <c r="G21" s="23"/>
      <c r="H21" s="5" t="s">
        <v>9</v>
      </c>
      <c r="I21" s="5" t="s">
        <v>44</v>
      </c>
    </row>
    <row r="22" spans="1:9" ht="65.25" customHeight="1" x14ac:dyDescent="0.25">
      <c r="A22" s="14"/>
      <c r="B22" s="15" t="s">
        <v>68</v>
      </c>
      <c r="C22" s="15"/>
      <c r="D22" s="10" t="s">
        <v>69</v>
      </c>
      <c r="E22" s="8" t="s">
        <v>114</v>
      </c>
      <c r="F22" s="8" t="s">
        <v>70</v>
      </c>
      <c r="G22" s="8" t="s">
        <v>115</v>
      </c>
      <c r="H22" s="5" t="s">
        <v>23</v>
      </c>
      <c r="I22" s="5" t="s">
        <v>36</v>
      </c>
    </row>
    <row r="23" spans="1:9" ht="17.25" x14ac:dyDescent="0.25">
      <c r="A23" s="14" t="s">
        <v>71</v>
      </c>
      <c r="B23" s="16" t="s">
        <v>72</v>
      </c>
      <c r="C23" s="13" t="s">
        <v>73</v>
      </c>
      <c r="D23" s="24" t="s">
        <v>74</v>
      </c>
      <c r="E23" s="7" t="s">
        <v>75</v>
      </c>
      <c r="F23" s="7" t="s">
        <v>76</v>
      </c>
      <c r="G23" s="7" t="s">
        <v>64</v>
      </c>
      <c r="H23" s="5" t="s">
        <v>23</v>
      </c>
      <c r="I23" s="5" t="s">
        <v>11</v>
      </c>
    </row>
    <row r="24" spans="1:9" ht="17.25" x14ac:dyDescent="0.25">
      <c r="A24" s="14"/>
      <c r="B24" s="16"/>
      <c r="C24" s="13" t="s">
        <v>77</v>
      </c>
      <c r="D24" s="24"/>
      <c r="E24" s="7" t="s">
        <v>78</v>
      </c>
      <c r="F24" s="7" t="s">
        <v>79</v>
      </c>
      <c r="G24" s="7" t="s">
        <v>106</v>
      </c>
      <c r="H24" s="5" t="s">
        <v>23</v>
      </c>
      <c r="I24" s="5" t="s">
        <v>11</v>
      </c>
    </row>
    <row r="25" spans="1:9" ht="17.25" x14ac:dyDescent="0.25">
      <c r="A25" s="14"/>
      <c r="B25" s="16"/>
      <c r="C25" s="13" t="s">
        <v>80</v>
      </c>
      <c r="D25" s="24"/>
      <c r="E25" s="7" t="s">
        <v>79</v>
      </c>
      <c r="F25" s="7" t="s">
        <v>81</v>
      </c>
      <c r="G25" s="7" t="s">
        <v>64</v>
      </c>
      <c r="H25" s="5" t="s">
        <v>23</v>
      </c>
      <c r="I25" s="5" t="s">
        <v>11</v>
      </c>
    </row>
    <row r="26" spans="1:9" ht="17.25" x14ac:dyDescent="0.25">
      <c r="A26" s="14"/>
      <c r="B26" s="16"/>
      <c r="C26" s="13" t="s">
        <v>82</v>
      </c>
      <c r="D26" s="24"/>
      <c r="E26" s="7" t="s">
        <v>83</v>
      </c>
      <c r="F26" s="7" t="s">
        <v>84</v>
      </c>
      <c r="G26" s="7" t="s">
        <v>106</v>
      </c>
      <c r="H26" s="5" t="s">
        <v>23</v>
      </c>
      <c r="I26" s="5" t="s">
        <v>11</v>
      </c>
    </row>
    <row r="27" spans="1:9" ht="17.25" x14ac:dyDescent="0.25">
      <c r="A27" s="14"/>
      <c r="B27" s="16"/>
      <c r="C27" s="13" t="s">
        <v>85</v>
      </c>
      <c r="D27" s="24"/>
      <c r="E27" s="7" t="s">
        <v>86</v>
      </c>
      <c r="F27" s="7" t="s">
        <v>81</v>
      </c>
      <c r="G27" s="7" t="s">
        <v>106</v>
      </c>
      <c r="H27" s="5" t="s">
        <v>23</v>
      </c>
      <c r="I27" s="5" t="s">
        <v>11</v>
      </c>
    </row>
    <row r="28" spans="1:9" ht="17.25" x14ac:dyDescent="0.25">
      <c r="A28" s="14"/>
      <c r="B28" s="16" t="s">
        <v>87</v>
      </c>
      <c r="C28" s="13" t="s">
        <v>73</v>
      </c>
      <c r="D28" s="24" t="s">
        <v>88</v>
      </c>
      <c r="E28" s="6" t="s">
        <v>89</v>
      </c>
      <c r="F28" s="6" t="s">
        <v>89</v>
      </c>
      <c r="G28" s="11" t="s">
        <v>89</v>
      </c>
      <c r="H28" s="5" t="s">
        <v>90</v>
      </c>
      <c r="I28" s="5" t="s">
        <v>11</v>
      </c>
    </row>
    <row r="29" spans="1:9" ht="17.25" x14ac:dyDescent="0.25">
      <c r="A29" s="14"/>
      <c r="B29" s="16"/>
      <c r="C29" s="13" t="s">
        <v>77</v>
      </c>
      <c r="D29" s="24"/>
      <c r="E29" s="6" t="s">
        <v>91</v>
      </c>
      <c r="F29" s="6" t="s">
        <v>91</v>
      </c>
      <c r="G29" s="11" t="s">
        <v>91</v>
      </c>
      <c r="H29" s="5" t="s">
        <v>90</v>
      </c>
      <c r="I29" s="5" t="s">
        <v>11</v>
      </c>
    </row>
    <row r="30" spans="1:9" ht="17.25" x14ac:dyDescent="0.25">
      <c r="A30" s="14"/>
      <c r="B30" s="16"/>
      <c r="C30" s="13" t="s">
        <v>80</v>
      </c>
      <c r="D30" s="24"/>
      <c r="E30" s="6" t="s">
        <v>92</v>
      </c>
      <c r="F30" s="6" t="s">
        <v>92</v>
      </c>
      <c r="G30" s="11" t="s">
        <v>92</v>
      </c>
      <c r="H30" s="5" t="s">
        <v>90</v>
      </c>
      <c r="I30" s="5" t="s">
        <v>11</v>
      </c>
    </row>
    <row r="31" spans="1:9" ht="17.25" x14ac:dyDescent="0.25">
      <c r="A31" s="14"/>
      <c r="B31" s="16"/>
      <c r="C31" s="13" t="s">
        <v>82</v>
      </c>
      <c r="D31" s="24"/>
      <c r="E31" s="6" t="s">
        <v>93</v>
      </c>
      <c r="F31" s="6" t="s">
        <v>93</v>
      </c>
      <c r="G31" s="11" t="s">
        <v>93</v>
      </c>
      <c r="H31" s="5" t="s">
        <v>90</v>
      </c>
      <c r="I31" s="5" t="s">
        <v>11</v>
      </c>
    </row>
    <row r="32" spans="1:9" ht="17.25" x14ac:dyDescent="0.25">
      <c r="A32" s="14"/>
      <c r="B32" s="16"/>
      <c r="C32" s="13" t="s">
        <v>85</v>
      </c>
      <c r="D32" s="24"/>
      <c r="E32" s="6" t="s">
        <v>92</v>
      </c>
      <c r="F32" s="6" t="s">
        <v>92</v>
      </c>
      <c r="G32" s="11" t="s">
        <v>92</v>
      </c>
      <c r="H32" s="5" t="s">
        <v>90</v>
      </c>
      <c r="I32" s="5" t="s">
        <v>11</v>
      </c>
    </row>
    <row r="33" spans="1:9" ht="17.25" x14ac:dyDescent="0.25">
      <c r="A33" s="14"/>
      <c r="B33" s="16" t="s">
        <v>94</v>
      </c>
      <c r="C33" s="13" t="s">
        <v>73</v>
      </c>
      <c r="D33" s="24" t="s">
        <v>95</v>
      </c>
      <c r="E33" s="8" t="s">
        <v>96</v>
      </c>
      <c r="F33" s="8" t="s">
        <v>96</v>
      </c>
      <c r="G33" s="8" t="s">
        <v>107</v>
      </c>
      <c r="H33" s="5" t="s">
        <v>9</v>
      </c>
      <c r="I33" s="5" t="s">
        <v>44</v>
      </c>
    </row>
    <row r="34" spans="1:9" ht="17.25" x14ac:dyDescent="0.25">
      <c r="A34" s="14"/>
      <c r="B34" s="16"/>
      <c r="C34" s="13" t="s">
        <v>77</v>
      </c>
      <c r="D34" s="24"/>
      <c r="E34" s="8" t="s">
        <v>97</v>
      </c>
      <c r="F34" s="8" t="s">
        <v>97</v>
      </c>
      <c r="G34" s="8" t="s">
        <v>108</v>
      </c>
      <c r="H34" s="5" t="s">
        <v>9</v>
      </c>
      <c r="I34" s="5" t="s">
        <v>44</v>
      </c>
    </row>
    <row r="35" spans="1:9" ht="17.25" x14ac:dyDescent="0.25">
      <c r="A35" s="14"/>
      <c r="B35" s="16"/>
      <c r="C35" s="13" t="s">
        <v>80</v>
      </c>
      <c r="D35" s="24"/>
      <c r="E35" s="8" t="s">
        <v>98</v>
      </c>
      <c r="F35" s="8" t="s">
        <v>98</v>
      </c>
      <c r="G35" s="8" t="s">
        <v>107</v>
      </c>
      <c r="H35" s="5" t="s">
        <v>9</v>
      </c>
      <c r="I35" s="5" t="s">
        <v>44</v>
      </c>
    </row>
    <row r="36" spans="1:9" ht="17.25" x14ac:dyDescent="0.25">
      <c r="A36" s="14"/>
      <c r="B36" s="16"/>
      <c r="C36" s="13" t="s">
        <v>82</v>
      </c>
      <c r="D36" s="24"/>
      <c r="E36" s="8" t="s">
        <v>99</v>
      </c>
      <c r="F36" s="8" t="s">
        <v>99</v>
      </c>
      <c r="G36" s="8" t="s">
        <v>109</v>
      </c>
      <c r="H36" s="5" t="s">
        <v>9</v>
      </c>
      <c r="I36" s="5" t="s">
        <v>44</v>
      </c>
    </row>
    <row r="37" spans="1:9" ht="17.25" x14ac:dyDescent="0.25">
      <c r="A37" s="14"/>
      <c r="B37" s="16"/>
      <c r="C37" s="13" t="s">
        <v>85</v>
      </c>
      <c r="D37" s="24"/>
      <c r="E37" s="8" t="s">
        <v>100</v>
      </c>
      <c r="F37" s="8" t="s">
        <v>100</v>
      </c>
      <c r="G37" s="8" t="s">
        <v>110</v>
      </c>
      <c r="H37" s="5" t="s">
        <v>9</v>
      </c>
      <c r="I37" s="5" t="s">
        <v>44</v>
      </c>
    </row>
  </sheetData>
  <mergeCells count="57">
    <mergeCell ref="E10:G10"/>
    <mergeCell ref="E11:G11"/>
    <mergeCell ref="E12:G12"/>
    <mergeCell ref="E13:G13"/>
    <mergeCell ref="E14:G14"/>
    <mergeCell ref="D28:D32"/>
    <mergeCell ref="D33:D37"/>
    <mergeCell ref="E19:F19"/>
    <mergeCell ref="D23:D27"/>
    <mergeCell ref="E15:G15"/>
    <mergeCell ref="E16:G16"/>
    <mergeCell ref="E17:G17"/>
    <mergeCell ref="E21:G21"/>
    <mergeCell ref="B9:C9"/>
    <mergeCell ref="E4:G4"/>
    <mergeCell ref="E5:G5"/>
    <mergeCell ref="E6:G6"/>
    <mergeCell ref="E7:G7"/>
    <mergeCell ref="E8:G8"/>
    <mergeCell ref="E9:G9"/>
    <mergeCell ref="K8:L8"/>
    <mergeCell ref="K9:L9"/>
    <mergeCell ref="K10:L10"/>
    <mergeCell ref="K11:L11"/>
    <mergeCell ref="A1:A2"/>
    <mergeCell ref="B1:C2"/>
    <mergeCell ref="D1:D2"/>
    <mergeCell ref="H1:H2"/>
    <mergeCell ref="I1:I2"/>
    <mergeCell ref="E1:G1"/>
    <mergeCell ref="B23:B27"/>
    <mergeCell ref="B33:B37"/>
    <mergeCell ref="A23:A37"/>
    <mergeCell ref="A3:A15"/>
    <mergeCell ref="A16:A18"/>
    <mergeCell ref="A19:A22"/>
    <mergeCell ref="B22:C22"/>
    <mergeCell ref="B12:C12"/>
    <mergeCell ref="B13:C13"/>
    <mergeCell ref="B6:C6"/>
    <mergeCell ref="B28:B32"/>
    <mergeCell ref="B17:C17"/>
    <mergeCell ref="B18:C18"/>
    <mergeCell ref="B14:C14"/>
    <mergeCell ref="B15:C15"/>
    <mergeCell ref="B10:C10"/>
    <mergeCell ref="B19:C19"/>
    <mergeCell ref="B20:C20"/>
    <mergeCell ref="B21:C21"/>
    <mergeCell ref="B16:C16"/>
    <mergeCell ref="B11:C11"/>
    <mergeCell ref="B3:C3"/>
    <mergeCell ref="B4:C4"/>
    <mergeCell ref="B5:C5"/>
    <mergeCell ref="E3:G3"/>
    <mergeCell ref="B7:C7"/>
    <mergeCell ref="B8:C8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7847-B926-48FE-916A-2D391D381B2F}">
  <dimension ref="A1:I11"/>
  <sheetViews>
    <sheetView workbookViewId="0">
      <selection activeCell="F37" sqref="F37"/>
    </sheetView>
  </sheetViews>
  <sheetFormatPr defaultRowHeight="15" x14ac:dyDescent="0.25"/>
  <cols>
    <col min="1" max="1" width="9.140625" style="43"/>
    <col min="2" max="2" width="11.42578125" style="43" bestFit="1" customWidth="1"/>
    <col min="3" max="4" width="9.140625" style="43"/>
    <col min="5" max="5" width="10.42578125" style="43" bestFit="1" customWidth="1"/>
    <col min="6" max="6" width="9.42578125" style="43" bestFit="1" customWidth="1"/>
    <col min="7" max="8" width="9.140625" style="43"/>
  </cols>
  <sheetData>
    <row r="1" spans="1:9" ht="48" x14ac:dyDescent="0.25">
      <c r="A1" s="43" t="s">
        <v>268</v>
      </c>
      <c r="B1" s="37" t="s">
        <v>269</v>
      </c>
      <c r="C1" s="37" t="s">
        <v>270</v>
      </c>
      <c r="D1" s="37" t="s">
        <v>271</v>
      </c>
      <c r="E1" s="37" t="s">
        <v>272</v>
      </c>
      <c r="F1" s="37" t="s">
        <v>275</v>
      </c>
      <c r="G1" s="37" t="s">
        <v>276</v>
      </c>
      <c r="H1" s="37" t="s">
        <v>277</v>
      </c>
      <c r="I1" s="37" t="s">
        <v>273</v>
      </c>
    </row>
    <row r="2" spans="1:9" x14ac:dyDescent="0.25">
      <c r="A2" s="44">
        <v>36</v>
      </c>
      <c r="B2" s="45">
        <f xml:space="preserve"> F2/22</f>
        <v>0.49797986363636365</v>
      </c>
      <c r="C2" s="45">
        <f t="shared" ref="C2:D11" si="0" xml:space="preserve"> G2/22</f>
        <v>0.37341245454545452</v>
      </c>
      <c r="D2" s="45">
        <f t="shared" si="0"/>
        <v>4.4571045454545453E-2</v>
      </c>
      <c r="E2" s="45">
        <f t="shared" ref="E2:E11" si="1">F2*10+G2*2+H2*12</f>
        <v>137.75247400000001</v>
      </c>
      <c r="F2" s="45">
        <v>10.955557000000001</v>
      </c>
      <c r="G2" s="45">
        <v>8.2150739999999995</v>
      </c>
      <c r="H2" s="45">
        <v>0.98056299999999996</v>
      </c>
      <c r="I2">
        <f>(F2*10+G2*2+H2*12)/(22*24)</f>
        <v>0.26089483712121214</v>
      </c>
    </row>
    <row r="3" spans="1:9" x14ac:dyDescent="0.25">
      <c r="A3" s="37">
        <v>48</v>
      </c>
      <c r="B3" s="45">
        <f t="shared" ref="B3:B10" si="2" xml:space="preserve"> F3/22</f>
        <v>0.60867440909090909</v>
      </c>
      <c r="C3" s="45">
        <f t="shared" si="0"/>
        <v>0.61152777272727277</v>
      </c>
      <c r="D3" s="45">
        <f t="shared" si="0"/>
        <v>4.6252954545454548E-2</v>
      </c>
      <c r="E3" s="45">
        <f t="shared" si="1"/>
        <v>173.02637199999998</v>
      </c>
      <c r="F3" s="46">
        <v>13.390836999999999</v>
      </c>
      <c r="G3" s="46">
        <v>13.453611</v>
      </c>
      <c r="H3" s="46">
        <v>1.0175650000000001</v>
      </c>
      <c r="I3">
        <f t="shared" ref="I3:I11" si="3">(F3*10+G3*2+H3*12)/(22*24)</f>
        <v>0.32770146212121209</v>
      </c>
    </row>
    <row r="4" spans="1:9" x14ac:dyDescent="0.25">
      <c r="A4" s="44">
        <v>58</v>
      </c>
      <c r="B4" s="45">
        <f t="shared" si="2"/>
        <v>0.51380381818181819</v>
      </c>
      <c r="C4" s="45">
        <f t="shared" si="0"/>
        <v>0.55880627272727268</v>
      </c>
      <c r="D4" s="45">
        <f t="shared" si="0"/>
        <v>5.8379636363636363E-2</v>
      </c>
      <c r="E4" s="45">
        <f t="shared" si="1"/>
        <v>153.03654000000003</v>
      </c>
      <c r="F4" s="45">
        <v>11.303684000000001</v>
      </c>
      <c r="G4" s="45">
        <v>12.293737999999999</v>
      </c>
      <c r="H4" s="45">
        <v>1.2843519999999999</v>
      </c>
      <c r="I4">
        <f t="shared" si="3"/>
        <v>0.28984193181818185</v>
      </c>
    </row>
    <row r="5" spans="1:9" x14ac:dyDescent="0.25">
      <c r="A5" s="37">
        <v>61</v>
      </c>
      <c r="B5" s="45">
        <f t="shared" si="2"/>
        <v>0.56415727272727267</v>
      </c>
      <c r="C5" s="45">
        <f t="shared" si="0"/>
        <v>0.51279399999999997</v>
      </c>
      <c r="D5" s="45">
        <f t="shared" si="0"/>
        <v>5.4028545454545454E-2</v>
      </c>
      <c r="E5" s="45">
        <f t="shared" si="1"/>
        <v>160.94107199999999</v>
      </c>
      <c r="F5" s="46">
        <v>12.41146</v>
      </c>
      <c r="G5" s="46">
        <v>11.281468</v>
      </c>
      <c r="H5" s="46">
        <v>1.188628</v>
      </c>
      <c r="I5">
        <f t="shared" si="3"/>
        <v>0.30481263636363637</v>
      </c>
    </row>
    <row r="6" spans="1:9" x14ac:dyDescent="0.25">
      <c r="A6" s="44">
        <v>96</v>
      </c>
      <c r="B6" s="45">
        <f t="shared" si="2"/>
        <v>0.580233</v>
      </c>
      <c r="C6" s="45">
        <f t="shared" si="0"/>
        <v>0.64468118181818179</v>
      </c>
      <c r="D6" s="45">
        <f t="shared" si="0"/>
        <v>4.6865136363636366E-2</v>
      </c>
      <c r="E6" s="45">
        <f t="shared" si="1"/>
        <v>168.38962800000002</v>
      </c>
      <c r="F6" s="45">
        <v>12.765126</v>
      </c>
      <c r="G6" s="45">
        <v>14.182986</v>
      </c>
      <c r="H6" s="45">
        <v>1.0310330000000001</v>
      </c>
      <c r="I6">
        <f t="shared" si="3"/>
        <v>0.31891975000000006</v>
      </c>
    </row>
    <row r="7" spans="1:9" x14ac:dyDescent="0.25">
      <c r="A7" s="37">
        <v>110</v>
      </c>
      <c r="B7" s="45">
        <f t="shared" si="2"/>
        <v>0.51948050000000001</v>
      </c>
      <c r="C7" s="45">
        <f t="shared" si="0"/>
        <v>0.31168831818181819</v>
      </c>
      <c r="D7" s="45">
        <f t="shared" si="0"/>
        <v>6.2068681818181815E-2</v>
      </c>
      <c r="E7" s="45">
        <f t="shared" si="1"/>
        <v>144.38612799999999</v>
      </c>
      <c r="F7" s="46">
        <v>11.428571</v>
      </c>
      <c r="G7" s="46">
        <v>6.8571429999999998</v>
      </c>
      <c r="H7" s="46">
        <v>1.3655109999999999</v>
      </c>
      <c r="I7">
        <f t="shared" si="3"/>
        <v>0.27345857575757571</v>
      </c>
    </row>
    <row r="8" spans="1:9" x14ac:dyDescent="0.25">
      <c r="A8" s="44">
        <v>115</v>
      </c>
      <c r="B8" s="45">
        <f t="shared" si="2"/>
        <v>0.53145668181818184</v>
      </c>
      <c r="C8" s="45">
        <f t="shared" si="0"/>
        <v>0.54674413636363639</v>
      </c>
      <c r="D8" s="45">
        <f t="shared" si="0"/>
        <v>5.5447954545454543E-2</v>
      </c>
      <c r="E8" s="45">
        <f t="shared" si="1"/>
        <v>155.61547200000001</v>
      </c>
      <c r="F8" s="45">
        <v>11.692047000000001</v>
      </c>
      <c r="G8" s="45">
        <v>12.028371</v>
      </c>
      <c r="H8" s="45">
        <v>1.2198549999999999</v>
      </c>
      <c r="I8">
        <f t="shared" si="3"/>
        <v>0.29472627272727275</v>
      </c>
    </row>
    <row r="9" spans="1:9" x14ac:dyDescent="0.25">
      <c r="A9" s="37">
        <v>178</v>
      </c>
      <c r="B9" s="45">
        <f t="shared" si="2"/>
        <v>0.32727272727272727</v>
      </c>
      <c r="C9" s="45">
        <f t="shared" si="0"/>
        <v>0.2690909090909091</v>
      </c>
      <c r="D9" s="45">
        <f t="shared" si="0"/>
        <v>2.5163181818181821E-2</v>
      </c>
      <c r="E9" s="45">
        <f t="shared" si="1"/>
        <v>90.483080000000001</v>
      </c>
      <c r="F9" s="46">
        <v>7.2</v>
      </c>
      <c r="G9" s="46">
        <v>5.92</v>
      </c>
      <c r="H9" s="46">
        <v>0.55359000000000003</v>
      </c>
      <c r="I9">
        <f t="shared" si="3"/>
        <v>0.1713694696969697</v>
      </c>
    </row>
    <row r="10" spans="1:9" x14ac:dyDescent="0.25">
      <c r="A10" s="44">
        <v>195</v>
      </c>
      <c r="B10" s="45">
        <f t="shared" si="2"/>
        <v>0.53470440909090911</v>
      </c>
      <c r="C10" s="45">
        <f t="shared" si="0"/>
        <v>0.34222527272727271</v>
      </c>
      <c r="D10" s="45">
        <f t="shared" si="0"/>
        <v>5.5662681818181819E-2</v>
      </c>
      <c r="E10" s="45">
        <f t="shared" si="1"/>
        <v>147.38783000000001</v>
      </c>
      <c r="F10" s="45">
        <v>11.763496999999999</v>
      </c>
      <c r="G10" s="45">
        <v>7.528956</v>
      </c>
      <c r="H10" s="45">
        <v>1.2245790000000001</v>
      </c>
      <c r="I10">
        <f t="shared" si="3"/>
        <v>0.27914361742424243</v>
      </c>
    </row>
    <row r="11" spans="1:9" ht="24" x14ac:dyDescent="0.25">
      <c r="A11" s="37" t="s">
        <v>274</v>
      </c>
      <c r="B11" s="45">
        <f xml:space="preserve"> F11/22</f>
        <v>0.48308936363636368</v>
      </c>
      <c r="C11" s="45">
        <f t="shared" si="0"/>
        <v>0.44813200000000003</v>
      </c>
      <c r="D11" s="45">
        <f t="shared" si="0"/>
        <v>4.4708772727272729E-2</v>
      </c>
      <c r="E11" s="45">
        <f t="shared" si="1"/>
        <v>137.80058400000001</v>
      </c>
      <c r="F11" s="46">
        <v>10.627966000000001</v>
      </c>
      <c r="G11" s="46">
        <v>9.8589040000000008</v>
      </c>
      <c r="H11" s="46">
        <v>0.98359300000000005</v>
      </c>
      <c r="I11">
        <f t="shared" si="3"/>
        <v>0.26098595454545459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3425-BBC9-49A1-A79E-F55F8A8CE806}">
  <dimension ref="A1:M21"/>
  <sheetViews>
    <sheetView tabSelected="1" workbookViewId="0">
      <selection activeCell="O5" sqref="O5"/>
    </sheetView>
  </sheetViews>
  <sheetFormatPr defaultRowHeight="15" x14ac:dyDescent="0.25"/>
  <cols>
    <col min="2" max="4" width="11.42578125" bestFit="1" customWidth="1"/>
    <col min="7" max="9" width="11.42578125" bestFit="1" customWidth="1"/>
  </cols>
  <sheetData>
    <row r="1" spans="1:13" ht="24" x14ac:dyDescent="0.25">
      <c r="A1" t="s">
        <v>268</v>
      </c>
      <c r="B1" s="28" t="s">
        <v>269</v>
      </c>
      <c r="C1" s="28" t="s">
        <v>270</v>
      </c>
      <c r="D1" s="28" t="s">
        <v>271</v>
      </c>
      <c r="E1" s="28" t="s">
        <v>278</v>
      </c>
      <c r="G1" s="28" t="s">
        <v>279</v>
      </c>
      <c r="H1" s="28" t="s">
        <v>280</v>
      </c>
      <c r="I1" s="28" t="s">
        <v>281</v>
      </c>
      <c r="J1" s="28" t="s">
        <v>282</v>
      </c>
      <c r="K1" s="28" t="s">
        <v>283</v>
      </c>
      <c r="L1" s="28" t="s">
        <v>284</v>
      </c>
      <c r="M1" s="28" t="s">
        <v>285</v>
      </c>
    </row>
    <row r="2" spans="1:13" x14ac:dyDescent="0.25">
      <c r="A2" s="29">
        <v>48</v>
      </c>
      <c r="B2" s="30">
        <f>(J2/10)/M2/22</f>
        <v>0.51948051948051954</v>
      </c>
      <c r="C2" s="30">
        <f>(K2/2)/M2/22</f>
        <v>0.31168831168831168</v>
      </c>
      <c r="D2" s="30">
        <f>(L2/12)/M2/22</f>
        <v>4.6252932359307358E-2</v>
      </c>
      <c r="E2">
        <f>SUM(G2:I2)</f>
        <v>140.21077414285713</v>
      </c>
      <c r="G2" s="30">
        <f>J2/M2</f>
        <v>114.28571428571429</v>
      </c>
      <c r="H2" s="30">
        <f>K2/M2</f>
        <v>13.714285714285714</v>
      </c>
      <c r="I2" s="30">
        <f>L2/M2</f>
        <v>12.210774142857144</v>
      </c>
      <c r="J2" s="30">
        <v>800</v>
      </c>
      <c r="K2" s="30">
        <v>96</v>
      </c>
      <c r="L2" s="30">
        <v>85.475419000000002</v>
      </c>
      <c r="M2" s="30">
        <v>7</v>
      </c>
    </row>
    <row r="3" spans="1:13" x14ac:dyDescent="0.25">
      <c r="A3" s="28">
        <v>58</v>
      </c>
      <c r="B3" s="30">
        <f t="shared" ref="B3:B11" si="0">(J3/10)/M3/22</f>
        <v>0.51380380170454543</v>
      </c>
      <c r="C3" s="30">
        <f t="shared" ref="C3:C11" si="1">(K3/2)/M3/22</f>
        <v>0.56316683522727273</v>
      </c>
      <c r="D3" s="30">
        <f t="shared" ref="D3:D11" si="2">(L3/12)/M3/22</f>
        <v>5.8379624526515149E-2</v>
      </c>
      <c r="E3">
        <f t="shared" ref="E3:E11" si="3">SUM(G3:I3)</f>
        <v>153.228398</v>
      </c>
      <c r="G3" s="30">
        <f t="shared" ref="G3:G11" si="4">J3/M3</f>
        <v>113.03683637499999</v>
      </c>
      <c r="H3" s="30">
        <f t="shared" ref="H3:H11" si="5">K3/M3</f>
        <v>24.779340749999999</v>
      </c>
      <c r="I3" s="30">
        <f t="shared" ref="I3:I11" si="6">L3/M3</f>
        <v>15.412220874999999</v>
      </c>
      <c r="J3" s="31">
        <v>904.29469099999994</v>
      </c>
      <c r="K3" s="31">
        <v>198.23472599999999</v>
      </c>
      <c r="L3" s="31">
        <v>123.29776699999999</v>
      </c>
      <c r="M3" s="31">
        <v>8</v>
      </c>
    </row>
    <row r="4" spans="1:13" x14ac:dyDescent="0.25">
      <c r="A4" s="29">
        <v>61</v>
      </c>
      <c r="B4" s="30">
        <f t="shared" si="0"/>
        <v>0.56415728181818181</v>
      </c>
      <c r="C4" s="30">
        <f t="shared" si="1"/>
        <v>0.20896097159090907</v>
      </c>
      <c r="D4" s="30">
        <f t="shared" si="2"/>
        <v>5.4028549242424243E-2</v>
      </c>
      <c r="E4">
        <f t="shared" si="3"/>
        <v>147.57242174999999</v>
      </c>
      <c r="G4" s="30">
        <f t="shared" si="4"/>
        <v>124.114602</v>
      </c>
      <c r="H4" s="30">
        <f t="shared" si="5"/>
        <v>9.1942827499999993</v>
      </c>
      <c r="I4" s="30">
        <f t="shared" si="6"/>
        <v>14.263536999999999</v>
      </c>
      <c r="J4" s="30">
        <v>992.91681600000004</v>
      </c>
      <c r="K4" s="30">
        <v>73.554261999999994</v>
      </c>
      <c r="L4" s="30">
        <v>114.108296</v>
      </c>
      <c r="M4" s="30">
        <v>8</v>
      </c>
    </row>
    <row r="5" spans="1:13" x14ac:dyDescent="0.25">
      <c r="A5" s="28">
        <v>96</v>
      </c>
      <c r="B5" s="30">
        <f t="shared" si="0"/>
        <v>0.56818181818181823</v>
      </c>
      <c r="C5" s="30">
        <f t="shared" si="1"/>
        <v>0.55681818181818177</v>
      </c>
      <c r="D5" s="30">
        <f t="shared" si="2"/>
        <v>4.6865135416666676E-2</v>
      </c>
      <c r="E5">
        <f t="shared" si="3"/>
        <v>161.87239575000001</v>
      </c>
      <c r="G5" s="30">
        <f t="shared" si="4"/>
        <v>125</v>
      </c>
      <c r="H5" s="30">
        <f t="shared" si="5"/>
        <v>24.5</v>
      </c>
      <c r="I5" s="30">
        <f t="shared" si="6"/>
        <v>12.372395750000001</v>
      </c>
      <c r="J5" s="31">
        <v>1000</v>
      </c>
      <c r="K5" s="31">
        <v>196</v>
      </c>
      <c r="L5" s="31">
        <v>98.979166000000006</v>
      </c>
      <c r="M5" s="31">
        <v>8</v>
      </c>
    </row>
    <row r="6" spans="1:13" x14ac:dyDescent="0.25">
      <c r="A6" s="29">
        <v>110</v>
      </c>
      <c r="B6" s="30">
        <f t="shared" si="0"/>
        <v>0.5129480073863637</v>
      </c>
      <c r="C6" s="30">
        <f t="shared" si="1"/>
        <v>0.35287219318181817</v>
      </c>
      <c r="D6" s="30">
        <f t="shared" si="2"/>
        <v>6.2068692234848483E-2</v>
      </c>
      <c r="E6">
        <f t="shared" si="3"/>
        <v>144.761072875</v>
      </c>
      <c r="G6" s="30">
        <f t="shared" si="4"/>
        <v>112.848561625</v>
      </c>
      <c r="H6" s="30">
        <f t="shared" si="5"/>
        <v>15.5263765</v>
      </c>
      <c r="I6" s="30">
        <f t="shared" si="6"/>
        <v>16.38613475</v>
      </c>
      <c r="J6" s="30">
        <v>902.78849300000002</v>
      </c>
      <c r="K6" s="30">
        <v>124.211012</v>
      </c>
      <c r="L6" s="30">
        <v>131.089078</v>
      </c>
      <c r="M6" s="30">
        <v>8</v>
      </c>
    </row>
    <row r="7" spans="1:13" x14ac:dyDescent="0.25">
      <c r="A7" s="28">
        <v>114</v>
      </c>
      <c r="B7" s="30">
        <f t="shared" si="0"/>
        <v>0.23220362585227272</v>
      </c>
      <c r="C7" s="30">
        <f t="shared" si="1"/>
        <v>0.18646644318181818</v>
      </c>
      <c r="D7" s="30">
        <f t="shared" si="2"/>
        <v>7.3937563920454539E-3</v>
      </c>
      <c r="E7">
        <f t="shared" si="3"/>
        <v>61.241272875</v>
      </c>
      <c r="G7" s="30">
        <f t="shared" si="4"/>
        <v>51.0847976875</v>
      </c>
      <c r="H7" s="30">
        <f t="shared" si="5"/>
        <v>8.2045235000000005</v>
      </c>
      <c r="I7" s="30">
        <f t="shared" si="6"/>
        <v>1.9519516875</v>
      </c>
      <c r="J7" s="31">
        <v>817.356763</v>
      </c>
      <c r="K7" s="31">
        <v>131.27237600000001</v>
      </c>
      <c r="L7" s="31">
        <v>31.231227000000001</v>
      </c>
      <c r="M7" s="31">
        <v>16</v>
      </c>
    </row>
    <row r="8" spans="1:13" x14ac:dyDescent="0.25">
      <c r="A8" s="29">
        <v>115</v>
      </c>
      <c r="B8" s="30">
        <f t="shared" si="0"/>
        <v>0.52924678295454541</v>
      </c>
      <c r="C8" s="30">
        <f t="shared" si="1"/>
        <v>0.33293368939393936</v>
      </c>
      <c r="D8" s="30">
        <f t="shared" si="2"/>
        <v>5.5447937815656559E-2</v>
      </c>
      <c r="E8">
        <f t="shared" si="3"/>
        <v>145.72163016666667</v>
      </c>
      <c r="G8" s="30">
        <f t="shared" si="4"/>
        <v>116.43429225</v>
      </c>
      <c r="H8" s="30">
        <f t="shared" si="5"/>
        <v>14.649082333333332</v>
      </c>
      <c r="I8" s="30">
        <f t="shared" si="6"/>
        <v>14.638255583333333</v>
      </c>
      <c r="J8" s="30">
        <v>1397.211507</v>
      </c>
      <c r="K8" s="30">
        <v>175.78898799999999</v>
      </c>
      <c r="L8" s="30">
        <v>175.65906699999999</v>
      </c>
      <c r="M8" s="30">
        <v>12</v>
      </c>
    </row>
    <row r="9" spans="1:13" x14ac:dyDescent="0.25">
      <c r="A9" s="29">
        <v>178</v>
      </c>
      <c r="B9" s="30">
        <f t="shared" si="0"/>
        <v>0.32956143677685951</v>
      </c>
      <c r="C9" s="30">
        <f t="shared" si="1"/>
        <v>0.19834710743801651</v>
      </c>
      <c r="D9" s="30">
        <f t="shared" si="2"/>
        <v>4.2707305096418728E-2</v>
      </c>
      <c r="E9">
        <f t="shared" si="3"/>
        <v>92.505517363636372</v>
      </c>
      <c r="G9" s="30">
        <f t="shared" si="4"/>
        <v>72.503516090909088</v>
      </c>
      <c r="H9" s="30">
        <f t="shared" si="5"/>
        <v>8.7272727272727266</v>
      </c>
      <c r="I9" s="30">
        <f t="shared" si="6"/>
        <v>11.274728545454545</v>
      </c>
      <c r="J9" s="30">
        <v>797.53867700000001</v>
      </c>
      <c r="K9" s="30">
        <v>96</v>
      </c>
      <c r="L9" s="30">
        <v>124.022014</v>
      </c>
      <c r="M9" s="30">
        <v>11</v>
      </c>
    </row>
    <row r="10" spans="1:13" x14ac:dyDescent="0.25">
      <c r="A10" s="28">
        <v>195</v>
      </c>
      <c r="B10" s="30">
        <f t="shared" si="0"/>
        <v>0.53470440681818188</v>
      </c>
      <c r="C10" s="30">
        <f t="shared" si="1"/>
        <v>0.55025028409090904</v>
      </c>
      <c r="D10" s="30">
        <f t="shared" si="2"/>
        <v>5.5662702651515156E-2</v>
      </c>
      <c r="E10">
        <f t="shared" si="3"/>
        <v>156.54093549999999</v>
      </c>
      <c r="G10" s="30">
        <f t="shared" si="4"/>
        <v>117.6349695</v>
      </c>
      <c r="H10" s="30">
        <f t="shared" si="5"/>
        <v>24.211012499999999</v>
      </c>
      <c r="I10" s="30">
        <f t="shared" si="6"/>
        <v>14.6949535</v>
      </c>
      <c r="J10" s="31">
        <v>235.26993899999999</v>
      </c>
      <c r="K10" s="31">
        <v>48.422024999999998</v>
      </c>
      <c r="L10" s="31">
        <v>29.389907000000001</v>
      </c>
      <c r="M10" s="31">
        <v>2</v>
      </c>
    </row>
    <row r="11" spans="1:13" x14ac:dyDescent="0.25">
      <c r="A11" t="s">
        <v>274</v>
      </c>
      <c r="B11" s="30">
        <f t="shared" si="0"/>
        <v>0.44587368670454541</v>
      </c>
      <c r="C11" s="30">
        <f t="shared" si="1"/>
        <v>0.32371687187500009</v>
      </c>
      <c r="D11" s="30">
        <f t="shared" si="2"/>
        <v>4.3241095691287881E-2</v>
      </c>
      <c r="E11">
        <f t="shared" si="3"/>
        <v>123.7514027</v>
      </c>
      <c r="G11" s="30">
        <f t="shared" si="4"/>
        <v>98.092211074999994</v>
      </c>
      <c r="H11" s="30">
        <f t="shared" si="5"/>
        <v>14.243542362500003</v>
      </c>
      <c r="I11" s="30">
        <f t="shared" si="6"/>
        <v>11.415649262500001</v>
      </c>
      <c r="J11">
        <f>SUM(J2:J10)</f>
        <v>7847.376886</v>
      </c>
      <c r="K11">
        <f t="shared" ref="K11:M11" si="7">SUM(K2:K10)</f>
        <v>1139.4833890000002</v>
      </c>
      <c r="L11">
        <f t="shared" si="7"/>
        <v>913.2519410000001</v>
      </c>
      <c r="M11">
        <f t="shared" si="7"/>
        <v>80</v>
      </c>
    </row>
    <row r="15" spans="1:13" x14ac:dyDescent="0.25">
      <c r="K15" s="47"/>
    </row>
    <row r="16" spans="1:13" x14ac:dyDescent="0.25">
      <c r="K16" s="47"/>
    </row>
    <row r="17" spans="11:11" x14ac:dyDescent="0.25">
      <c r="K17" s="47"/>
    </row>
    <row r="18" spans="11:11" x14ac:dyDescent="0.25">
      <c r="K18" s="47"/>
    </row>
    <row r="19" spans="11:11" x14ac:dyDescent="0.25">
      <c r="K19" s="47"/>
    </row>
    <row r="20" spans="11:11" x14ac:dyDescent="0.25">
      <c r="K20" s="47"/>
    </row>
    <row r="21" spans="11:11" x14ac:dyDescent="0.25">
      <c r="K21" s="4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A55-BB34-48FF-ADCB-B81479FE2226}">
  <dimension ref="A1:I60"/>
  <sheetViews>
    <sheetView workbookViewId="0">
      <selection activeCell="E52" sqref="E52"/>
    </sheetView>
  </sheetViews>
  <sheetFormatPr defaultRowHeight="15" x14ac:dyDescent="0.25"/>
  <cols>
    <col min="2" max="5" width="19.42578125" customWidth="1"/>
    <col min="6" max="6" width="25.5703125" customWidth="1"/>
    <col min="7" max="8" width="19.42578125" customWidth="1"/>
  </cols>
  <sheetData>
    <row r="1" spans="1:9" x14ac:dyDescent="0.25">
      <c r="A1" s="32" t="s">
        <v>133</v>
      </c>
      <c r="B1" s="33" t="s">
        <v>185</v>
      </c>
      <c r="C1" s="33" t="s">
        <v>186</v>
      </c>
      <c r="D1" s="33" t="s">
        <v>187</v>
      </c>
      <c r="E1" s="33" t="s">
        <v>188</v>
      </c>
      <c r="F1" s="33" t="s">
        <v>189</v>
      </c>
      <c r="G1" s="33" t="s">
        <v>190</v>
      </c>
      <c r="H1" s="33" t="s">
        <v>191</v>
      </c>
      <c r="I1" s="35" t="s">
        <v>192</v>
      </c>
    </row>
    <row r="2" spans="1:9" x14ac:dyDescent="0.25">
      <c r="A2" s="33">
        <v>1</v>
      </c>
      <c r="B2">
        <v>1622125.988771091</v>
      </c>
      <c r="C2">
        <v>1622125.988771091</v>
      </c>
      <c r="D2">
        <v>3486</v>
      </c>
      <c r="E2">
        <v>6842</v>
      </c>
      <c r="F2" t="s">
        <v>193</v>
      </c>
      <c r="G2">
        <v>0.36187839508056641</v>
      </c>
      <c r="H2">
        <v>0</v>
      </c>
      <c r="I2">
        <f>H2/C2</f>
        <v>0</v>
      </c>
    </row>
    <row r="3" spans="1:9" x14ac:dyDescent="0.25">
      <c r="A3" s="33">
        <v>2</v>
      </c>
      <c r="B3">
        <v>1393230.8129417941</v>
      </c>
      <c r="C3">
        <v>1393230.8129417941</v>
      </c>
      <c r="D3">
        <v>13767</v>
      </c>
      <c r="E3">
        <v>13683</v>
      </c>
      <c r="F3" t="s">
        <v>193</v>
      </c>
      <c r="G3">
        <v>0.50718331336975098</v>
      </c>
      <c r="H3">
        <v>0</v>
      </c>
      <c r="I3">
        <f t="shared" ref="I3:I60" si="0">H3/C3</f>
        <v>0</v>
      </c>
    </row>
    <row r="4" spans="1:9" x14ac:dyDescent="0.25">
      <c r="A4" s="33">
        <v>3</v>
      </c>
      <c r="B4">
        <v>1398991.250515562</v>
      </c>
      <c r="C4">
        <v>1398991.250515562</v>
      </c>
      <c r="D4">
        <v>24048</v>
      </c>
      <c r="E4">
        <v>20524</v>
      </c>
      <c r="F4" t="s">
        <v>194</v>
      </c>
      <c r="G4">
        <v>1.0192246437072749</v>
      </c>
      <c r="H4">
        <v>0</v>
      </c>
      <c r="I4">
        <f t="shared" si="0"/>
        <v>0</v>
      </c>
    </row>
    <row r="5" spans="1:9" x14ac:dyDescent="0.25">
      <c r="A5" s="33">
        <v>4</v>
      </c>
      <c r="B5">
        <v>1273744.1686403251</v>
      </c>
      <c r="C5">
        <v>1273744.1686403251</v>
      </c>
      <c r="D5">
        <v>34329</v>
      </c>
      <c r="E5">
        <v>27365</v>
      </c>
      <c r="F5" t="s">
        <v>195</v>
      </c>
      <c r="G5">
        <v>1.6549139022827151</v>
      </c>
      <c r="H5">
        <v>0</v>
      </c>
      <c r="I5">
        <f t="shared" si="0"/>
        <v>0</v>
      </c>
    </row>
    <row r="6" spans="1:9" x14ac:dyDescent="0.25">
      <c r="A6" s="33">
        <v>5</v>
      </c>
      <c r="B6">
        <v>1293433.800488288</v>
      </c>
      <c r="C6">
        <v>1293433.800488288</v>
      </c>
      <c r="D6">
        <v>44610</v>
      </c>
      <c r="E6">
        <v>34206</v>
      </c>
      <c r="F6" t="s">
        <v>196</v>
      </c>
      <c r="G6">
        <v>1.374161005020142</v>
      </c>
      <c r="H6">
        <v>0</v>
      </c>
      <c r="I6">
        <f t="shared" si="0"/>
        <v>0</v>
      </c>
    </row>
    <row r="7" spans="1:9" x14ac:dyDescent="0.25">
      <c r="A7" s="33">
        <v>6</v>
      </c>
      <c r="B7">
        <v>1335705.439871033</v>
      </c>
      <c r="C7">
        <v>1335705.439871033</v>
      </c>
      <c r="D7">
        <v>54891</v>
      </c>
      <c r="E7">
        <v>41047</v>
      </c>
      <c r="F7" t="s">
        <v>197</v>
      </c>
      <c r="G7">
        <v>1.637741327285767</v>
      </c>
      <c r="H7">
        <v>0</v>
      </c>
      <c r="I7">
        <f t="shared" si="0"/>
        <v>0</v>
      </c>
    </row>
    <row r="8" spans="1:9" x14ac:dyDescent="0.25">
      <c r="A8" s="33">
        <v>7</v>
      </c>
      <c r="B8">
        <v>1287085.9200204471</v>
      </c>
      <c r="C8">
        <v>1287085.9200204471</v>
      </c>
      <c r="D8">
        <v>65172</v>
      </c>
      <c r="E8">
        <v>47888</v>
      </c>
      <c r="F8" t="s">
        <v>198</v>
      </c>
      <c r="G8">
        <v>1.83161997795105</v>
      </c>
      <c r="H8">
        <v>0</v>
      </c>
      <c r="I8">
        <f t="shared" si="0"/>
        <v>0</v>
      </c>
    </row>
    <row r="9" spans="1:9" x14ac:dyDescent="0.25">
      <c r="A9" s="33">
        <v>8</v>
      </c>
      <c r="B9">
        <v>1275602.2773062929</v>
      </c>
      <c r="C9">
        <v>1275602.2773062929</v>
      </c>
      <c r="D9">
        <v>75453</v>
      </c>
      <c r="E9">
        <v>54729</v>
      </c>
      <c r="F9" t="s">
        <v>199</v>
      </c>
      <c r="G9">
        <v>1.880982398986816</v>
      </c>
      <c r="H9">
        <v>0</v>
      </c>
      <c r="I9">
        <f t="shared" si="0"/>
        <v>0</v>
      </c>
    </row>
    <row r="10" spans="1:9" x14ac:dyDescent="0.25">
      <c r="A10" s="33">
        <v>9</v>
      </c>
      <c r="B10">
        <v>1279824.6644959659</v>
      </c>
      <c r="C10">
        <v>1279824.6644959659</v>
      </c>
      <c r="D10">
        <v>85734</v>
      </c>
      <c r="E10">
        <v>61570</v>
      </c>
      <c r="F10" t="s">
        <v>200</v>
      </c>
      <c r="G10">
        <v>3.327590703964233</v>
      </c>
      <c r="H10">
        <v>0</v>
      </c>
      <c r="I10">
        <f t="shared" si="0"/>
        <v>0</v>
      </c>
    </row>
    <row r="11" spans="1:9" x14ac:dyDescent="0.25">
      <c r="A11" s="33">
        <v>10</v>
      </c>
      <c r="B11">
        <v>1207498.6673386111</v>
      </c>
      <c r="C11">
        <v>1207549.9852</v>
      </c>
      <c r="D11">
        <v>96015</v>
      </c>
      <c r="E11">
        <v>68411</v>
      </c>
      <c r="F11" t="s">
        <v>201</v>
      </c>
      <c r="G11">
        <v>4.1234972476959229</v>
      </c>
      <c r="H11">
        <v>51.317799999999998</v>
      </c>
      <c r="I11">
        <f t="shared" si="0"/>
        <v>4.2497454042451508E-5</v>
      </c>
    </row>
    <row r="12" spans="1:9" x14ac:dyDescent="0.25">
      <c r="A12" s="33">
        <v>11</v>
      </c>
      <c r="B12">
        <v>1141219.9217211709</v>
      </c>
      <c r="C12">
        <v>1141328.0674999999</v>
      </c>
      <c r="D12">
        <v>106296</v>
      </c>
      <c r="E12">
        <v>75252</v>
      </c>
      <c r="F12" t="s">
        <v>202</v>
      </c>
      <c r="G12">
        <v>2.3180797100067139</v>
      </c>
      <c r="H12">
        <v>108.146</v>
      </c>
      <c r="I12">
        <f t="shared" si="0"/>
        <v>9.4754525959294354E-5</v>
      </c>
    </row>
    <row r="13" spans="1:9" x14ac:dyDescent="0.25">
      <c r="A13" s="33">
        <v>15</v>
      </c>
      <c r="B13">
        <v>1227322.9072270261</v>
      </c>
      <c r="C13">
        <v>1227322.9072270261</v>
      </c>
      <c r="D13">
        <v>147420</v>
      </c>
      <c r="E13">
        <v>102616</v>
      </c>
      <c r="F13" t="s">
        <v>203</v>
      </c>
      <c r="G13">
        <v>4.2709710597991943</v>
      </c>
      <c r="H13">
        <v>0</v>
      </c>
      <c r="I13">
        <f t="shared" si="0"/>
        <v>0</v>
      </c>
    </row>
    <row r="14" spans="1:9" x14ac:dyDescent="0.25">
      <c r="A14" s="33">
        <v>19</v>
      </c>
      <c r="B14">
        <v>1258882.696074914</v>
      </c>
      <c r="C14">
        <v>1258976.2191000001</v>
      </c>
      <c r="D14">
        <v>188544</v>
      </c>
      <c r="E14">
        <v>129980</v>
      </c>
      <c r="F14" t="s">
        <v>204</v>
      </c>
      <c r="G14">
        <v>6.8102982044219971</v>
      </c>
      <c r="H14">
        <v>93.523099999999999</v>
      </c>
      <c r="I14">
        <f t="shared" si="0"/>
        <v>7.4285040957212459E-5</v>
      </c>
    </row>
    <row r="15" spans="1:9" x14ac:dyDescent="0.25">
      <c r="A15" s="33">
        <v>23</v>
      </c>
      <c r="B15">
        <v>1176723.426213325</v>
      </c>
      <c r="C15">
        <v>1176802.1547000001</v>
      </c>
      <c r="D15">
        <v>229668</v>
      </c>
      <c r="E15">
        <v>157344</v>
      </c>
      <c r="F15" t="s">
        <v>205</v>
      </c>
      <c r="G15">
        <v>5.1910486221313477</v>
      </c>
      <c r="H15">
        <v>78.728399999999993</v>
      </c>
      <c r="I15">
        <f t="shared" si="0"/>
        <v>6.6900285392551876E-5</v>
      </c>
    </row>
    <row r="16" spans="1:9" x14ac:dyDescent="0.25">
      <c r="A16" s="33">
        <v>27</v>
      </c>
      <c r="B16">
        <v>1202091.9909840899</v>
      </c>
      <c r="C16">
        <v>1202203.7683000001</v>
      </c>
      <c r="D16">
        <v>270792</v>
      </c>
      <c r="E16">
        <v>184708</v>
      </c>
      <c r="F16" t="s">
        <v>206</v>
      </c>
      <c r="G16">
        <v>8.7982907295227051</v>
      </c>
      <c r="H16">
        <v>111.777</v>
      </c>
      <c r="I16">
        <f t="shared" si="0"/>
        <v>9.2976750653560563E-5</v>
      </c>
    </row>
    <row r="17" spans="1:9" x14ac:dyDescent="0.25">
      <c r="A17" s="33">
        <v>31</v>
      </c>
      <c r="B17">
        <v>1161369.1272803289</v>
      </c>
      <c r="C17">
        <v>1161476.0474</v>
      </c>
      <c r="D17">
        <v>311916</v>
      </c>
      <c r="E17">
        <v>212072</v>
      </c>
      <c r="F17" t="s">
        <v>207</v>
      </c>
      <c r="G17">
        <v>7.1824665069580078</v>
      </c>
      <c r="H17">
        <v>106.92</v>
      </c>
      <c r="I17">
        <f t="shared" si="0"/>
        <v>9.2055277626554354E-5</v>
      </c>
    </row>
    <row r="18" spans="1:9" x14ac:dyDescent="0.25">
      <c r="A18" s="33">
        <v>35</v>
      </c>
      <c r="B18">
        <v>1203140.107205973</v>
      </c>
      <c r="C18">
        <v>1203253.2407</v>
      </c>
      <c r="D18">
        <v>353040</v>
      </c>
      <c r="E18">
        <v>239436</v>
      </c>
      <c r="F18" t="s">
        <v>208</v>
      </c>
      <c r="G18">
        <v>12.78552508354187</v>
      </c>
      <c r="H18">
        <v>113.133</v>
      </c>
      <c r="I18">
        <f t="shared" si="0"/>
        <v>9.4022601538296444E-5</v>
      </c>
    </row>
    <row r="19" spans="1:9" x14ac:dyDescent="0.25">
      <c r="A19" s="33">
        <v>12</v>
      </c>
      <c r="B19">
        <v>1216212.8452252019</v>
      </c>
      <c r="C19">
        <v>1216301.5451</v>
      </c>
      <c r="D19">
        <v>116577</v>
      </c>
      <c r="E19">
        <v>82093</v>
      </c>
      <c r="F19" t="s">
        <v>209</v>
      </c>
      <c r="G19">
        <v>2.378118515014648</v>
      </c>
      <c r="H19">
        <v>88.6999</v>
      </c>
      <c r="I19">
        <f t="shared" si="0"/>
        <v>7.2925912457594885E-5</v>
      </c>
    </row>
    <row r="20" spans="1:9" x14ac:dyDescent="0.25">
      <c r="A20" s="33">
        <v>13</v>
      </c>
      <c r="B20">
        <v>1257700.4615813131</v>
      </c>
      <c r="C20">
        <v>1257700.4615813131</v>
      </c>
      <c r="D20">
        <v>126858</v>
      </c>
      <c r="E20">
        <v>88934</v>
      </c>
      <c r="F20" t="s">
        <v>210</v>
      </c>
      <c r="G20">
        <v>2.146966934204102</v>
      </c>
      <c r="H20">
        <v>0</v>
      </c>
      <c r="I20">
        <f t="shared" si="0"/>
        <v>0</v>
      </c>
    </row>
    <row r="21" spans="1:9" x14ac:dyDescent="0.25">
      <c r="A21" s="33">
        <v>14</v>
      </c>
      <c r="B21">
        <v>1251100.7701068709</v>
      </c>
      <c r="C21">
        <v>1251100.7701068709</v>
      </c>
      <c r="D21">
        <v>137139</v>
      </c>
      <c r="E21">
        <v>95775</v>
      </c>
      <c r="F21" t="s">
        <v>211</v>
      </c>
      <c r="G21">
        <v>2.1388401985168461</v>
      </c>
      <c r="H21">
        <v>0</v>
      </c>
      <c r="I21">
        <f t="shared" si="0"/>
        <v>0</v>
      </c>
    </row>
    <row r="22" spans="1:9" x14ac:dyDescent="0.25">
      <c r="A22" s="33">
        <v>16</v>
      </c>
      <c r="B22">
        <v>1187310.0561563431</v>
      </c>
      <c r="C22">
        <v>1187386.7822</v>
      </c>
      <c r="D22">
        <v>157701</v>
      </c>
      <c r="E22">
        <v>109457</v>
      </c>
      <c r="F22" t="s">
        <v>212</v>
      </c>
      <c r="G22">
        <v>2.1527340412139888</v>
      </c>
      <c r="H22">
        <v>76.725999999999999</v>
      </c>
      <c r="I22">
        <f t="shared" si="0"/>
        <v>6.4617529140623782E-5</v>
      </c>
    </row>
    <row r="23" spans="1:9" x14ac:dyDescent="0.25">
      <c r="A23" s="33">
        <v>17</v>
      </c>
      <c r="B23">
        <v>1247462.6712176751</v>
      </c>
      <c r="C23">
        <v>1247556.1228</v>
      </c>
      <c r="D23">
        <v>167982</v>
      </c>
      <c r="E23">
        <v>116298</v>
      </c>
      <c r="F23" t="s">
        <v>213</v>
      </c>
      <c r="G23">
        <v>2.257124662399292</v>
      </c>
      <c r="H23">
        <v>93.451599999999999</v>
      </c>
      <c r="I23">
        <f t="shared" si="0"/>
        <v>7.4907732239138348E-5</v>
      </c>
    </row>
    <row r="24" spans="1:9" x14ac:dyDescent="0.25">
      <c r="A24" s="33">
        <v>18</v>
      </c>
      <c r="B24">
        <v>1265042.8637956481</v>
      </c>
      <c r="C24">
        <v>1265042.8637956481</v>
      </c>
      <c r="D24">
        <v>178263</v>
      </c>
      <c r="E24">
        <v>123139</v>
      </c>
      <c r="F24" t="s">
        <v>214</v>
      </c>
      <c r="G24">
        <v>2.2911298274993901</v>
      </c>
      <c r="H24">
        <v>0</v>
      </c>
      <c r="I24">
        <f t="shared" si="0"/>
        <v>0</v>
      </c>
    </row>
    <row r="25" spans="1:9" x14ac:dyDescent="0.25">
      <c r="A25" s="33">
        <v>20</v>
      </c>
      <c r="B25">
        <v>1237000.4072270319</v>
      </c>
      <c r="C25">
        <v>1237121.1279</v>
      </c>
      <c r="D25">
        <v>198825</v>
      </c>
      <c r="E25">
        <v>136821</v>
      </c>
      <c r="F25" t="s">
        <v>215</v>
      </c>
      <c r="G25">
        <v>2.5837454795837398</v>
      </c>
      <c r="H25">
        <v>120.721</v>
      </c>
      <c r="I25">
        <f t="shared" si="0"/>
        <v>9.7582198927377976E-5</v>
      </c>
    </row>
    <row r="26" spans="1:9" x14ac:dyDescent="0.25">
      <c r="A26" s="33">
        <v>21</v>
      </c>
      <c r="B26">
        <v>1175074.691093121</v>
      </c>
      <c r="C26">
        <v>1175188.6095</v>
      </c>
      <c r="D26">
        <v>209106</v>
      </c>
      <c r="E26">
        <v>143662</v>
      </c>
      <c r="F26" t="s">
        <v>216</v>
      </c>
      <c r="G26">
        <v>2.9634628295898442</v>
      </c>
      <c r="H26">
        <v>113.91800000000001</v>
      </c>
      <c r="I26">
        <f t="shared" si="0"/>
        <v>9.6935929330074056E-5</v>
      </c>
    </row>
    <row r="27" spans="1:9" x14ac:dyDescent="0.25">
      <c r="A27" s="33">
        <v>22</v>
      </c>
      <c r="B27">
        <v>1212868.8953593359</v>
      </c>
      <c r="C27">
        <v>1212872.7478</v>
      </c>
      <c r="D27">
        <v>219387</v>
      </c>
      <c r="E27">
        <v>150503</v>
      </c>
      <c r="F27" t="s">
        <v>217</v>
      </c>
      <c r="G27">
        <v>2.8043830394744869</v>
      </c>
      <c r="H27">
        <v>3.8524500000000002</v>
      </c>
      <c r="I27">
        <f t="shared" si="0"/>
        <v>3.1763018890381241E-6</v>
      </c>
    </row>
    <row r="28" spans="1:9" x14ac:dyDescent="0.25">
      <c r="A28" s="33">
        <v>24</v>
      </c>
      <c r="B28">
        <v>1171839.930983874</v>
      </c>
      <c r="C28">
        <v>1171933.2878</v>
      </c>
      <c r="D28">
        <v>239949</v>
      </c>
      <c r="E28">
        <v>164185</v>
      </c>
      <c r="F28" t="s">
        <v>218</v>
      </c>
      <c r="G28">
        <v>3.622542142868042</v>
      </c>
      <c r="H28">
        <v>93.356899999999996</v>
      </c>
      <c r="I28">
        <f t="shared" si="0"/>
        <v>7.9660592434619977E-5</v>
      </c>
    </row>
    <row r="29" spans="1:9" x14ac:dyDescent="0.25">
      <c r="A29" s="33">
        <v>25</v>
      </c>
      <c r="B29">
        <v>1210761.9144264481</v>
      </c>
      <c r="C29">
        <v>1210853.6109</v>
      </c>
      <c r="D29">
        <v>250230</v>
      </c>
      <c r="E29">
        <v>171026</v>
      </c>
      <c r="F29" t="s">
        <v>219</v>
      </c>
      <c r="G29">
        <v>3.0240330696105961</v>
      </c>
      <c r="H29">
        <v>91.6965</v>
      </c>
      <c r="I29">
        <f t="shared" si="0"/>
        <v>7.5728807491306965E-5</v>
      </c>
    </row>
    <row r="30" spans="1:9" x14ac:dyDescent="0.25">
      <c r="A30" s="33">
        <v>26</v>
      </c>
      <c r="B30">
        <v>1163100.270636437</v>
      </c>
      <c r="C30">
        <v>1163135.8994</v>
      </c>
      <c r="D30">
        <v>260511</v>
      </c>
      <c r="E30">
        <v>177867</v>
      </c>
      <c r="F30" t="s">
        <v>220</v>
      </c>
      <c r="G30">
        <v>4.6379623413085938</v>
      </c>
      <c r="H30">
        <v>35.628799999999998</v>
      </c>
      <c r="I30">
        <f t="shared" si="0"/>
        <v>3.0631674268139266E-5</v>
      </c>
    </row>
    <row r="31" spans="1:9" x14ac:dyDescent="0.25">
      <c r="A31" s="33">
        <v>28</v>
      </c>
      <c r="B31">
        <v>1197004.6521666341</v>
      </c>
      <c r="C31">
        <v>1197004.6521666341</v>
      </c>
      <c r="D31">
        <v>281073</v>
      </c>
      <c r="E31">
        <v>191549</v>
      </c>
      <c r="F31" t="s">
        <v>221</v>
      </c>
      <c r="G31">
        <v>2.927505254745483</v>
      </c>
      <c r="H31">
        <v>0</v>
      </c>
      <c r="I31">
        <f t="shared" si="0"/>
        <v>0</v>
      </c>
    </row>
    <row r="32" spans="1:9" x14ac:dyDescent="0.25">
      <c r="A32" s="33">
        <v>29</v>
      </c>
      <c r="B32">
        <v>1190014.937535811</v>
      </c>
      <c r="C32">
        <v>1190081.7827000001</v>
      </c>
      <c r="D32">
        <v>291354</v>
      </c>
      <c r="E32">
        <v>198390</v>
      </c>
      <c r="F32" t="s">
        <v>222</v>
      </c>
      <c r="G32">
        <v>4.1849453449249268</v>
      </c>
      <c r="H32">
        <v>66.845200000000006</v>
      </c>
      <c r="I32">
        <f t="shared" si="0"/>
        <v>5.6168576791709929E-5</v>
      </c>
    </row>
    <row r="33" spans="1:9" x14ac:dyDescent="0.25">
      <c r="A33" s="33">
        <v>30</v>
      </c>
      <c r="B33">
        <v>1267104.501197299</v>
      </c>
      <c r="C33">
        <v>1267190.0063</v>
      </c>
      <c r="D33">
        <v>301635</v>
      </c>
      <c r="E33">
        <v>205231</v>
      </c>
      <c r="F33" t="s">
        <v>223</v>
      </c>
      <c r="G33">
        <v>3.4521501064300542</v>
      </c>
      <c r="H33">
        <v>85.505099999999999</v>
      </c>
      <c r="I33">
        <f t="shared" si="0"/>
        <v>6.7476147677065213E-5</v>
      </c>
    </row>
    <row r="34" spans="1:9" x14ac:dyDescent="0.25">
      <c r="A34" s="33">
        <v>32</v>
      </c>
      <c r="B34">
        <v>1254177.4178639629</v>
      </c>
      <c r="C34">
        <v>1254198.1849</v>
      </c>
      <c r="D34">
        <v>322197</v>
      </c>
      <c r="E34">
        <v>218913</v>
      </c>
      <c r="F34" t="s">
        <v>224</v>
      </c>
      <c r="G34">
        <v>3.609526634216309</v>
      </c>
      <c r="H34">
        <v>20.767099999999999</v>
      </c>
      <c r="I34">
        <f t="shared" si="0"/>
        <v>1.6558068932029118E-5</v>
      </c>
    </row>
    <row r="35" spans="1:9" x14ac:dyDescent="0.25">
      <c r="A35" s="33">
        <v>33</v>
      </c>
      <c r="B35">
        <v>1209562.504646427</v>
      </c>
      <c r="C35">
        <v>1209562.504646427</v>
      </c>
      <c r="D35">
        <v>332478</v>
      </c>
      <c r="E35">
        <v>225754</v>
      </c>
      <c r="F35" t="s">
        <v>225</v>
      </c>
      <c r="G35">
        <v>3.6707842350006099</v>
      </c>
      <c r="H35">
        <v>0</v>
      </c>
      <c r="I35">
        <f t="shared" si="0"/>
        <v>0</v>
      </c>
    </row>
    <row r="36" spans="1:9" x14ac:dyDescent="0.25">
      <c r="A36" s="33">
        <v>34</v>
      </c>
      <c r="B36">
        <v>1191526.7344665451</v>
      </c>
      <c r="C36">
        <v>1191628.6746</v>
      </c>
      <c r="D36">
        <v>342759</v>
      </c>
      <c r="E36">
        <v>232595</v>
      </c>
      <c r="F36" t="s">
        <v>226</v>
      </c>
      <c r="G36">
        <v>4.3006947040557861</v>
      </c>
      <c r="H36">
        <v>101.94</v>
      </c>
      <c r="I36">
        <f t="shared" si="0"/>
        <v>8.5546783299939231E-5</v>
      </c>
    </row>
    <row r="37" spans="1:9" x14ac:dyDescent="0.25">
      <c r="A37" s="33">
        <v>36</v>
      </c>
      <c r="B37">
        <v>1197820.814551255</v>
      </c>
      <c r="C37">
        <v>1197870.3030999999</v>
      </c>
      <c r="D37">
        <v>363321</v>
      </c>
      <c r="E37">
        <v>246277</v>
      </c>
      <c r="F37" t="s">
        <v>227</v>
      </c>
      <c r="G37">
        <v>24.774744510650631</v>
      </c>
      <c r="H37">
        <v>49.488500000000002</v>
      </c>
      <c r="I37">
        <f t="shared" si="0"/>
        <v>4.1313738116662059E-5</v>
      </c>
    </row>
    <row r="38" spans="1:9" x14ac:dyDescent="0.25">
      <c r="A38" s="33">
        <v>40</v>
      </c>
      <c r="B38">
        <v>1159666.1031101609</v>
      </c>
      <c r="C38">
        <v>1159724.8751999999</v>
      </c>
      <c r="D38">
        <v>404445</v>
      </c>
      <c r="E38">
        <v>273641</v>
      </c>
      <c r="F38" t="s">
        <v>228</v>
      </c>
      <c r="G38">
        <v>19.52521634101868</v>
      </c>
      <c r="H38">
        <v>58.772100000000002</v>
      </c>
      <c r="I38">
        <f t="shared" si="0"/>
        <v>5.0677622992146724E-5</v>
      </c>
    </row>
    <row r="39" spans="1:9" x14ac:dyDescent="0.25">
      <c r="A39" s="33">
        <v>44</v>
      </c>
      <c r="B39">
        <v>1150537.7753906969</v>
      </c>
      <c r="C39">
        <v>1150641.3970000001</v>
      </c>
      <c r="D39">
        <v>445569</v>
      </c>
      <c r="E39">
        <v>301005</v>
      </c>
      <c r="F39" t="s">
        <v>229</v>
      </c>
      <c r="G39">
        <v>19.46890115737915</v>
      </c>
      <c r="H39">
        <v>103.622</v>
      </c>
      <c r="I39">
        <f t="shared" si="0"/>
        <v>9.0055859514673794E-5</v>
      </c>
    </row>
    <row r="40" spans="1:9" x14ac:dyDescent="0.25">
      <c r="A40" s="33">
        <v>48</v>
      </c>
      <c r="B40">
        <v>1190614.99056036</v>
      </c>
      <c r="C40">
        <v>1190729.6454</v>
      </c>
      <c r="D40">
        <v>486693</v>
      </c>
      <c r="E40">
        <v>328369</v>
      </c>
      <c r="F40" t="s">
        <v>230</v>
      </c>
      <c r="G40">
        <v>19.1074378490448</v>
      </c>
      <c r="H40">
        <v>114.655</v>
      </c>
      <c r="I40">
        <f t="shared" si="0"/>
        <v>9.6289699717255395E-5</v>
      </c>
    </row>
    <row r="41" spans="1:9" x14ac:dyDescent="0.25">
      <c r="A41" s="33">
        <v>52</v>
      </c>
      <c r="B41">
        <v>1165387.1192334229</v>
      </c>
      <c r="C41">
        <v>1165407.8847000001</v>
      </c>
      <c r="D41">
        <v>527817</v>
      </c>
      <c r="E41">
        <v>355733</v>
      </c>
      <c r="F41" t="s">
        <v>231</v>
      </c>
      <c r="G41">
        <v>10.029236555099491</v>
      </c>
      <c r="H41">
        <v>20.765499999999999</v>
      </c>
      <c r="I41">
        <f t="shared" si="0"/>
        <v>1.7818225080350701E-5</v>
      </c>
    </row>
    <row r="42" spans="1:9" x14ac:dyDescent="0.25">
      <c r="A42" s="33">
        <v>56</v>
      </c>
      <c r="B42">
        <v>1164220.8833648229</v>
      </c>
      <c r="C42">
        <v>1164334.3339</v>
      </c>
      <c r="D42">
        <v>568941</v>
      </c>
      <c r="E42">
        <v>383097</v>
      </c>
      <c r="F42" t="s">
        <v>232</v>
      </c>
      <c r="G42">
        <v>25.970055103301998</v>
      </c>
      <c r="H42">
        <v>113.45099999999999</v>
      </c>
      <c r="I42">
        <f t="shared" si="0"/>
        <v>9.7438507735136363E-5</v>
      </c>
    </row>
    <row r="43" spans="1:9" x14ac:dyDescent="0.25">
      <c r="A43" s="33">
        <v>60</v>
      </c>
      <c r="B43">
        <v>1180279.381525368</v>
      </c>
      <c r="C43">
        <v>1180381.4905000001</v>
      </c>
      <c r="D43">
        <v>610065</v>
      </c>
      <c r="E43">
        <v>410461</v>
      </c>
      <c r="F43" t="s">
        <v>233</v>
      </c>
      <c r="G43">
        <v>14.1309494972229</v>
      </c>
      <c r="H43">
        <v>102.10899999999999</v>
      </c>
      <c r="I43">
        <f t="shared" si="0"/>
        <v>8.6505084010379937E-5</v>
      </c>
    </row>
    <row r="44" spans="1:9" x14ac:dyDescent="0.25">
      <c r="A44" s="33">
        <v>61</v>
      </c>
      <c r="B44">
        <v>1177631.7701026399</v>
      </c>
      <c r="C44">
        <v>1177739.5120999999</v>
      </c>
      <c r="D44">
        <v>620346</v>
      </c>
      <c r="E44">
        <v>417302</v>
      </c>
      <c r="F44" t="s">
        <v>234</v>
      </c>
      <c r="G44">
        <v>25.03303337097168</v>
      </c>
      <c r="H44">
        <v>107.742</v>
      </c>
      <c r="I44">
        <f t="shared" si="0"/>
        <v>9.1482028829862179E-5</v>
      </c>
    </row>
    <row r="45" spans="1:9" x14ac:dyDescent="0.25">
      <c r="A45" s="33">
        <v>71</v>
      </c>
      <c r="B45">
        <v>1171580.2480510441</v>
      </c>
      <c r="C45">
        <v>1171663.902</v>
      </c>
      <c r="D45">
        <v>723156</v>
      </c>
      <c r="E45">
        <v>485712</v>
      </c>
      <c r="F45" t="s">
        <v>235</v>
      </c>
      <c r="G45">
        <v>23.943572998046879</v>
      </c>
      <c r="H45">
        <v>83.653999999999996</v>
      </c>
      <c r="I45">
        <f t="shared" si="0"/>
        <v>7.1397608014725706E-5</v>
      </c>
    </row>
    <row r="46" spans="1:9" x14ac:dyDescent="0.25">
      <c r="A46" s="33">
        <v>81</v>
      </c>
      <c r="B46">
        <v>1148658.3574311461</v>
      </c>
      <c r="C46">
        <v>1148771.7061000001</v>
      </c>
      <c r="D46">
        <v>825966</v>
      </c>
      <c r="E46">
        <v>554122</v>
      </c>
      <c r="F46" t="s">
        <v>236</v>
      </c>
      <c r="G46">
        <v>32.865696907043457</v>
      </c>
      <c r="H46">
        <v>113.349</v>
      </c>
      <c r="I46">
        <f t="shared" si="0"/>
        <v>9.8669735159836029E-5</v>
      </c>
    </row>
    <row r="47" spans="1:9" x14ac:dyDescent="0.25">
      <c r="A47" s="33">
        <v>91</v>
      </c>
      <c r="B47">
        <v>1170062.343458791</v>
      </c>
      <c r="C47">
        <v>1170062.343458791</v>
      </c>
      <c r="D47">
        <v>928776</v>
      </c>
      <c r="E47">
        <v>622532</v>
      </c>
      <c r="F47" t="s">
        <v>237</v>
      </c>
      <c r="G47">
        <v>37.875013113021851</v>
      </c>
      <c r="H47">
        <v>0</v>
      </c>
      <c r="I47">
        <f t="shared" si="0"/>
        <v>0</v>
      </c>
    </row>
    <row r="48" spans="1:9" x14ac:dyDescent="0.25">
      <c r="A48" s="33">
        <v>101</v>
      </c>
      <c r="B48">
        <v>1188996.9238813899</v>
      </c>
      <c r="C48">
        <v>1189112.7738000001</v>
      </c>
      <c r="D48">
        <v>1031586</v>
      </c>
      <c r="E48">
        <v>690942</v>
      </c>
      <c r="F48" t="s">
        <v>238</v>
      </c>
      <c r="G48">
        <v>22.03674483299255</v>
      </c>
      <c r="H48">
        <v>115.85</v>
      </c>
      <c r="I48">
        <f t="shared" si="0"/>
        <v>9.7425578593174792E-5</v>
      </c>
    </row>
    <row r="49" spans="1:9" x14ac:dyDescent="0.25">
      <c r="A49" s="33">
        <v>126</v>
      </c>
      <c r="B49">
        <v>1198836.9865304681</v>
      </c>
      <c r="C49">
        <v>1198949.4502000001</v>
      </c>
      <c r="D49">
        <v>1288611</v>
      </c>
      <c r="E49">
        <v>861967</v>
      </c>
      <c r="F49" t="s">
        <v>239</v>
      </c>
      <c r="G49">
        <v>35.290681838989258</v>
      </c>
      <c r="H49">
        <v>112.464</v>
      </c>
      <c r="I49">
        <f t="shared" si="0"/>
        <v>9.3802119831857444E-5</v>
      </c>
    </row>
    <row r="50" spans="1:9" x14ac:dyDescent="0.25">
      <c r="A50" s="33">
        <v>151</v>
      </c>
      <c r="B50">
        <v>1203773.2383528519</v>
      </c>
      <c r="C50">
        <v>1203864.4208</v>
      </c>
      <c r="D50">
        <v>1545636</v>
      </c>
      <c r="E50">
        <v>1032992</v>
      </c>
      <c r="F50" t="s">
        <v>240</v>
      </c>
      <c r="G50">
        <v>60.810158252716057</v>
      </c>
      <c r="H50">
        <v>91.182400000000001</v>
      </c>
      <c r="I50">
        <f t="shared" si="0"/>
        <v>7.5741419402865036E-5</v>
      </c>
    </row>
    <row r="51" spans="1:9" x14ac:dyDescent="0.25">
      <c r="A51" s="33">
        <v>176</v>
      </c>
      <c r="B51">
        <v>1184101.402294077</v>
      </c>
      <c r="C51">
        <v>1184218.4216</v>
      </c>
      <c r="D51">
        <v>1802661</v>
      </c>
      <c r="E51">
        <v>1204017</v>
      </c>
      <c r="F51" t="s">
        <v>241</v>
      </c>
      <c r="G51">
        <v>59.467776536941528</v>
      </c>
      <c r="H51">
        <v>117.01900000000001</v>
      </c>
      <c r="I51">
        <f t="shared" si="0"/>
        <v>9.8815385629532249E-5</v>
      </c>
    </row>
    <row r="52" spans="1:9" x14ac:dyDescent="0.25">
      <c r="A52" s="33">
        <v>201</v>
      </c>
      <c r="B52">
        <v>1179035.8246204141</v>
      </c>
      <c r="C52">
        <v>1179122.6871</v>
      </c>
      <c r="D52">
        <v>2059686</v>
      </c>
      <c r="E52">
        <v>1375042</v>
      </c>
      <c r="F52" t="s">
        <v>242</v>
      </c>
      <c r="G52">
        <v>79.220265626907349</v>
      </c>
      <c r="H52">
        <v>86.862499999999997</v>
      </c>
      <c r="I52">
        <f t="shared" si="0"/>
        <v>7.3667058526059295E-5</v>
      </c>
    </row>
    <row r="53" spans="1:9" x14ac:dyDescent="0.25">
      <c r="A53" s="33">
        <v>226</v>
      </c>
      <c r="B53">
        <v>1189398.2019035851</v>
      </c>
      <c r="C53">
        <v>1189517.0617</v>
      </c>
      <c r="D53">
        <v>2316711</v>
      </c>
      <c r="E53">
        <v>1546067</v>
      </c>
      <c r="F53" t="s">
        <v>243</v>
      </c>
      <c r="G53">
        <v>43.952342510223389</v>
      </c>
      <c r="H53">
        <v>118.86</v>
      </c>
      <c r="I53">
        <f t="shared" si="0"/>
        <v>9.9922904703973788E-5</v>
      </c>
    </row>
    <row r="54" spans="1:9" x14ac:dyDescent="0.25">
      <c r="A54" s="33">
        <v>251</v>
      </c>
      <c r="B54">
        <v>1192467.2181382601</v>
      </c>
      <c r="C54">
        <v>1192580.8411999999</v>
      </c>
      <c r="D54">
        <v>2573736</v>
      </c>
      <c r="E54">
        <v>1717092</v>
      </c>
      <c r="F54" t="s">
        <v>244</v>
      </c>
      <c r="G54">
        <v>48.040612936019897</v>
      </c>
      <c r="H54">
        <v>113.623</v>
      </c>
      <c r="I54">
        <f t="shared" si="0"/>
        <v>9.5274882904935952E-5</v>
      </c>
    </row>
    <row r="55" spans="1:9" x14ac:dyDescent="0.25">
      <c r="A55" s="33">
        <v>276</v>
      </c>
      <c r="B55">
        <v>1191875.4434589141</v>
      </c>
      <c r="C55">
        <v>1191957.8096</v>
      </c>
      <c r="D55">
        <v>2830761</v>
      </c>
      <c r="E55">
        <v>1888117</v>
      </c>
      <c r="F55" t="s">
        <v>245</v>
      </c>
      <c r="G55">
        <v>54.435945749282837</v>
      </c>
      <c r="H55">
        <v>82.366200000000006</v>
      </c>
      <c r="I55">
        <f t="shared" si="0"/>
        <v>6.9101606899694414E-5</v>
      </c>
    </row>
    <row r="56" spans="1:9" x14ac:dyDescent="0.25">
      <c r="A56" s="33">
        <v>300</v>
      </c>
      <c r="B56">
        <v>1183837.4177889349</v>
      </c>
      <c r="C56">
        <v>1183953.7578</v>
      </c>
      <c r="D56">
        <v>3077505</v>
      </c>
      <c r="E56">
        <v>2052301</v>
      </c>
      <c r="F56" t="s">
        <v>246</v>
      </c>
      <c r="G56">
        <v>88.210899114608765</v>
      </c>
      <c r="H56">
        <v>116.34</v>
      </c>
      <c r="I56">
        <f t="shared" si="0"/>
        <v>9.8263972924230375E-5</v>
      </c>
    </row>
    <row r="57" spans="1:9" x14ac:dyDescent="0.25">
      <c r="A57" s="33">
        <v>350</v>
      </c>
      <c r="B57">
        <v>1190452.317212879</v>
      </c>
      <c r="C57">
        <v>1190546.8256999999</v>
      </c>
      <c r="D57">
        <v>3591555</v>
      </c>
      <c r="E57">
        <v>2394351</v>
      </c>
      <c r="F57" t="s">
        <v>247</v>
      </c>
      <c r="G57">
        <v>68.228637218475342</v>
      </c>
      <c r="H57">
        <v>94.508499999999998</v>
      </c>
      <c r="I57">
        <f t="shared" si="0"/>
        <v>7.9382429955606579E-5</v>
      </c>
    </row>
    <row r="58" spans="1:9" x14ac:dyDescent="0.25">
      <c r="A58" s="33">
        <v>400</v>
      </c>
      <c r="B58">
        <v>1183558.8677889539</v>
      </c>
      <c r="C58">
        <v>1183674.3836999999</v>
      </c>
      <c r="D58">
        <v>4105605</v>
      </c>
      <c r="E58">
        <v>2736401</v>
      </c>
      <c r="F58" t="s">
        <v>248</v>
      </c>
      <c r="G58">
        <v>142.50943922996521</v>
      </c>
      <c r="H58">
        <v>115.51600000000001</v>
      </c>
      <c r="I58">
        <f t="shared" si="0"/>
        <v>9.7591028065432324E-5</v>
      </c>
    </row>
    <row r="59" spans="1:9" x14ac:dyDescent="0.25">
      <c r="A59" s="33">
        <v>450</v>
      </c>
      <c r="B59">
        <v>1188105.8886414559</v>
      </c>
      <c r="C59">
        <v>1188204.6055000001</v>
      </c>
      <c r="D59">
        <v>4619655</v>
      </c>
      <c r="E59">
        <v>3078451</v>
      </c>
      <c r="F59" t="s">
        <v>249</v>
      </c>
      <c r="G59">
        <v>113.07669186592101</v>
      </c>
      <c r="H59">
        <v>98.716800000000006</v>
      </c>
      <c r="I59">
        <f t="shared" si="0"/>
        <v>8.3080640777738511E-5</v>
      </c>
    </row>
    <row r="60" spans="1:9" x14ac:dyDescent="0.25">
      <c r="A60" s="33">
        <v>500</v>
      </c>
      <c r="B60">
        <v>1188835.8886414571</v>
      </c>
      <c r="C60">
        <v>1188945.5063</v>
      </c>
      <c r="D60">
        <v>5133705</v>
      </c>
      <c r="E60">
        <v>3420501</v>
      </c>
      <c r="F60" t="s">
        <v>250</v>
      </c>
      <c r="G60">
        <v>109.5805668830872</v>
      </c>
      <c r="H60">
        <v>109.61799999999999</v>
      </c>
      <c r="I60">
        <f t="shared" si="0"/>
        <v>9.2197665426341834E-5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8023-01A6-4B79-8570-8CCBA5191171}">
  <dimension ref="A2:B6"/>
  <sheetViews>
    <sheetView workbookViewId="0">
      <selection activeCell="O2" sqref="O2"/>
    </sheetView>
  </sheetViews>
  <sheetFormatPr defaultRowHeight="15" x14ac:dyDescent="0.25"/>
  <sheetData>
    <row r="2" spans="1:2" x14ac:dyDescent="0.25">
      <c r="A2" s="26" t="s">
        <v>116</v>
      </c>
      <c r="B2" t="s">
        <v>117</v>
      </c>
    </row>
    <row r="3" spans="1:2" x14ac:dyDescent="0.25">
      <c r="A3" s="26" t="s">
        <v>118</v>
      </c>
      <c r="B3" t="s">
        <v>119</v>
      </c>
    </row>
    <row r="4" spans="1:2" x14ac:dyDescent="0.25">
      <c r="A4" s="26" t="s">
        <v>120</v>
      </c>
      <c r="B4" t="s">
        <v>121</v>
      </c>
    </row>
    <row r="5" spans="1:2" x14ac:dyDescent="0.25">
      <c r="A5" s="26" t="s">
        <v>122</v>
      </c>
      <c r="B5" t="s">
        <v>123</v>
      </c>
    </row>
    <row r="6" spans="1:2" x14ac:dyDescent="0.25">
      <c r="A6" s="26" t="s">
        <v>124</v>
      </c>
      <c r="B6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61D9-794D-4315-94D5-ACA76B559503}">
  <dimension ref="A1:P13"/>
  <sheetViews>
    <sheetView workbookViewId="0">
      <selection activeCell="R28" sqref="R28"/>
    </sheetView>
  </sheetViews>
  <sheetFormatPr defaultRowHeight="15" x14ac:dyDescent="0.25"/>
  <sheetData>
    <row r="1" spans="1:16" x14ac:dyDescent="0.25">
      <c r="B1" s="26">
        <v>0</v>
      </c>
      <c r="C1" s="26">
        <v>1</v>
      </c>
      <c r="D1" s="26">
        <v>2</v>
      </c>
      <c r="E1" s="26">
        <v>4</v>
      </c>
      <c r="F1" s="26">
        <v>5</v>
      </c>
      <c r="G1" s="26">
        <v>6</v>
      </c>
      <c r="H1" s="26">
        <v>8</v>
      </c>
      <c r="I1" s="26">
        <v>10</v>
      </c>
      <c r="J1" s="26">
        <v>12</v>
      </c>
      <c r="K1" s="26">
        <v>13</v>
      </c>
      <c r="L1" s="26">
        <v>71</v>
      </c>
      <c r="M1" s="26">
        <v>72</v>
      </c>
      <c r="N1" s="26">
        <v>73</v>
      </c>
      <c r="O1" s="26">
        <v>74</v>
      </c>
      <c r="P1" s="26">
        <v>92</v>
      </c>
    </row>
    <row r="2" spans="1:16" x14ac:dyDescent="0.25">
      <c r="A2" s="26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26">
        <v>36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26">
        <v>48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26">
        <v>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6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26">
        <v>96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26">
        <v>110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26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26">
        <v>115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26">
        <v>177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26">
        <v>178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</row>
    <row r="13" spans="1:16" x14ac:dyDescent="0.25">
      <c r="A13" s="26">
        <v>195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E5A8-933E-4684-974C-5C24FCA0CE7E}">
  <dimension ref="A1:Q109"/>
  <sheetViews>
    <sheetView topLeftCell="A64" workbookViewId="0">
      <selection activeCell="U90" sqref="U90"/>
    </sheetView>
  </sheetViews>
  <sheetFormatPr defaultRowHeight="15" x14ac:dyDescent="0.25"/>
  <cols>
    <col min="1" max="1" width="15.7109375" customWidth="1"/>
    <col min="2" max="2" width="9.140625" customWidth="1"/>
  </cols>
  <sheetData>
    <row r="1" spans="1:17" x14ac:dyDescent="0.25">
      <c r="A1" t="s">
        <v>127</v>
      </c>
    </row>
    <row r="2" spans="1:17" x14ac:dyDescent="0.25">
      <c r="B2" s="28"/>
      <c r="C2" s="28">
        <v>0</v>
      </c>
      <c r="D2" s="28">
        <v>1</v>
      </c>
      <c r="E2" s="28">
        <v>2</v>
      </c>
      <c r="F2" s="28">
        <v>4</v>
      </c>
      <c r="G2" s="28">
        <v>5</v>
      </c>
      <c r="H2" s="28">
        <v>6</v>
      </c>
      <c r="I2" s="28">
        <v>8</v>
      </c>
      <c r="J2" s="28">
        <v>10</v>
      </c>
      <c r="K2" s="28">
        <v>12</v>
      </c>
      <c r="L2" s="28">
        <v>13</v>
      </c>
      <c r="M2" s="28">
        <v>71</v>
      </c>
      <c r="N2" s="28">
        <v>72</v>
      </c>
      <c r="O2" s="28">
        <v>73</v>
      </c>
      <c r="P2" s="28">
        <v>74</v>
      </c>
      <c r="Q2" s="28">
        <v>92</v>
      </c>
    </row>
    <row r="3" spans="1:17" x14ac:dyDescent="0.25">
      <c r="B3" s="29">
        <v>18</v>
      </c>
      <c r="C3" s="30">
        <v>1915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1826</v>
      </c>
      <c r="J3" s="30">
        <v>1259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</row>
    <row r="4" spans="1:17" x14ac:dyDescent="0.25">
      <c r="B4" s="28">
        <v>36</v>
      </c>
      <c r="C4" s="31">
        <v>0</v>
      </c>
      <c r="D4" s="31">
        <v>0</v>
      </c>
      <c r="E4" s="31">
        <v>0</v>
      </c>
      <c r="F4" s="31">
        <v>0</v>
      </c>
      <c r="G4" s="31">
        <v>4979</v>
      </c>
      <c r="H4" s="31">
        <v>0</v>
      </c>
      <c r="I4" s="31">
        <v>0</v>
      </c>
      <c r="J4" s="31">
        <v>0</v>
      </c>
      <c r="K4" s="31">
        <v>21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</row>
    <row r="5" spans="1:17" x14ac:dyDescent="0.25">
      <c r="B5" s="29">
        <v>48</v>
      </c>
      <c r="C5" s="30">
        <v>0</v>
      </c>
      <c r="D5" s="30">
        <v>1105</v>
      </c>
      <c r="E5" s="30">
        <v>1246</v>
      </c>
      <c r="F5" s="30">
        <v>632</v>
      </c>
      <c r="G5" s="30">
        <v>0</v>
      </c>
      <c r="H5" s="30">
        <v>1430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587</v>
      </c>
    </row>
    <row r="6" spans="1:17" x14ac:dyDescent="0.25">
      <c r="B6" s="28">
        <v>58</v>
      </c>
      <c r="C6" s="31">
        <v>1172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3828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</row>
    <row r="7" spans="1:17" x14ac:dyDescent="0.25">
      <c r="B7" s="29">
        <v>61</v>
      </c>
      <c r="C7" s="30">
        <v>1187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2084</v>
      </c>
      <c r="J7" s="30">
        <v>1729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</row>
    <row r="8" spans="1:17" x14ac:dyDescent="0.25">
      <c r="B8" s="28">
        <v>96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2023</v>
      </c>
      <c r="I8" s="31">
        <v>0</v>
      </c>
      <c r="J8" s="31">
        <v>1063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1914</v>
      </c>
    </row>
    <row r="9" spans="1:17" x14ac:dyDescent="0.25">
      <c r="B9" s="29">
        <v>110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4896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104</v>
      </c>
    </row>
    <row r="10" spans="1:17" x14ac:dyDescent="0.25">
      <c r="B10" s="28">
        <v>114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5000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</row>
    <row r="11" spans="1:17" x14ac:dyDescent="0.25">
      <c r="B11" s="29">
        <v>115</v>
      </c>
      <c r="C11" s="30">
        <v>2279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2033</v>
      </c>
      <c r="J11" s="30">
        <v>688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</row>
    <row r="12" spans="1:17" x14ac:dyDescent="0.25">
      <c r="B12" s="28">
        <v>177</v>
      </c>
      <c r="C12" s="31">
        <v>2300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2515</v>
      </c>
      <c r="J12" s="31">
        <v>185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</row>
    <row r="13" spans="1:17" x14ac:dyDescent="0.25">
      <c r="B13" s="29">
        <v>178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1332</v>
      </c>
      <c r="N13" s="30">
        <v>715</v>
      </c>
      <c r="O13" s="30">
        <v>1149</v>
      </c>
      <c r="P13" s="30">
        <v>1804</v>
      </c>
      <c r="Q13" s="30">
        <v>0</v>
      </c>
    </row>
    <row r="14" spans="1:17" x14ac:dyDescent="0.25">
      <c r="B14" s="28">
        <v>195</v>
      </c>
      <c r="C14" s="31">
        <v>2334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2666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</row>
    <row r="17" spans="1:17" x14ac:dyDescent="0.25">
      <c r="A17" t="s">
        <v>126</v>
      </c>
    </row>
    <row r="18" spans="1:17" x14ac:dyDescent="0.25">
      <c r="B18" s="28"/>
      <c r="C18" s="28">
        <v>0</v>
      </c>
      <c r="D18" s="28">
        <v>1</v>
      </c>
      <c r="E18" s="28">
        <v>2</v>
      </c>
      <c r="F18" s="28">
        <v>4</v>
      </c>
      <c r="G18" s="28">
        <v>5</v>
      </c>
      <c r="H18" s="28">
        <v>6</v>
      </c>
      <c r="I18" s="28">
        <v>8</v>
      </c>
      <c r="J18" s="28">
        <v>10</v>
      </c>
      <c r="K18" s="28">
        <v>12</v>
      </c>
      <c r="L18" s="28">
        <v>13</v>
      </c>
      <c r="M18" s="28">
        <v>71</v>
      </c>
      <c r="N18" s="28">
        <v>72</v>
      </c>
      <c r="O18" s="28">
        <v>73</v>
      </c>
      <c r="P18" s="28">
        <v>74</v>
      </c>
      <c r="Q18" s="28">
        <v>92</v>
      </c>
    </row>
    <row r="19" spans="1:17" x14ac:dyDescent="0.25">
      <c r="B19" s="29">
        <v>18</v>
      </c>
      <c r="C19" s="30">
        <v>1944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1935</v>
      </c>
      <c r="J19" s="30">
        <v>1121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</row>
    <row r="20" spans="1:17" x14ac:dyDescent="0.25">
      <c r="B20" s="28">
        <v>36</v>
      </c>
      <c r="C20" s="31">
        <v>0</v>
      </c>
      <c r="D20" s="31">
        <v>0</v>
      </c>
      <c r="E20" s="31">
        <v>0</v>
      </c>
      <c r="F20" s="31">
        <v>0</v>
      </c>
      <c r="G20" s="31">
        <v>4973</v>
      </c>
      <c r="H20" s="31">
        <v>0</v>
      </c>
      <c r="I20" s="31">
        <v>0</v>
      </c>
      <c r="J20" s="31">
        <v>0</v>
      </c>
      <c r="K20" s="31">
        <v>27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</row>
    <row r="21" spans="1:17" x14ac:dyDescent="0.25">
      <c r="B21" s="29">
        <v>48</v>
      </c>
      <c r="C21" s="30">
        <v>0</v>
      </c>
      <c r="D21" s="30">
        <v>1087</v>
      </c>
      <c r="E21" s="30">
        <v>1250</v>
      </c>
      <c r="F21" s="30">
        <v>668</v>
      </c>
      <c r="G21" s="30">
        <v>0</v>
      </c>
      <c r="H21" s="30">
        <v>1409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586</v>
      </c>
    </row>
    <row r="22" spans="1:17" x14ac:dyDescent="0.25">
      <c r="B22" s="28">
        <v>58</v>
      </c>
      <c r="C22" s="31">
        <v>1172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3828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</row>
    <row r="23" spans="1:17" x14ac:dyDescent="0.25">
      <c r="B23" s="29">
        <v>61</v>
      </c>
      <c r="C23" s="30">
        <v>1158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2180</v>
      </c>
      <c r="J23" s="30">
        <v>1662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</row>
    <row r="24" spans="1:17" x14ac:dyDescent="0.25">
      <c r="B24" s="28">
        <v>96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2065</v>
      </c>
      <c r="I24" s="31">
        <v>0</v>
      </c>
      <c r="J24" s="31">
        <v>1038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1897</v>
      </c>
    </row>
    <row r="25" spans="1:17" x14ac:dyDescent="0.25">
      <c r="B25" s="29">
        <v>110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4902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98</v>
      </c>
    </row>
    <row r="26" spans="1:17" x14ac:dyDescent="0.25">
      <c r="B26" s="28">
        <v>114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5000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</row>
    <row r="27" spans="1:17" x14ac:dyDescent="0.25">
      <c r="B27" s="29">
        <v>115</v>
      </c>
      <c r="C27" s="30">
        <v>2247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2038</v>
      </c>
      <c r="J27" s="30">
        <v>715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</row>
    <row r="28" spans="1:17" x14ac:dyDescent="0.25">
      <c r="B28" s="28">
        <v>177</v>
      </c>
      <c r="C28" s="31">
        <v>2240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2616</v>
      </c>
      <c r="J28" s="31">
        <v>144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</row>
    <row r="29" spans="1:17" x14ac:dyDescent="0.25">
      <c r="B29" s="29">
        <v>178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1288</v>
      </c>
      <c r="N29" s="30">
        <v>753</v>
      </c>
      <c r="O29" s="30">
        <v>1115</v>
      </c>
      <c r="P29" s="30">
        <v>1844</v>
      </c>
      <c r="Q29" s="30">
        <v>0</v>
      </c>
    </row>
    <row r="30" spans="1:17" x14ac:dyDescent="0.25">
      <c r="B30" s="28">
        <v>195</v>
      </c>
      <c r="C30" s="31">
        <v>2223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2751</v>
      </c>
      <c r="J30" s="31">
        <v>26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</row>
    <row r="33" spans="1:17" x14ac:dyDescent="0.25">
      <c r="A33" t="s">
        <v>128</v>
      </c>
    </row>
    <row r="34" spans="1:17" x14ac:dyDescent="0.25">
      <c r="B34" s="28"/>
      <c r="C34" s="28">
        <v>0</v>
      </c>
      <c r="D34" s="28">
        <v>1</v>
      </c>
      <c r="E34" s="28">
        <v>2</v>
      </c>
      <c r="F34" s="28">
        <v>4</v>
      </c>
      <c r="G34" s="28">
        <v>5</v>
      </c>
      <c r="H34" s="28">
        <v>6</v>
      </c>
      <c r="I34" s="28">
        <v>8</v>
      </c>
      <c r="J34" s="28">
        <v>10</v>
      </c>
      <c r="K34" s="28">
        <v>12</v>
      </c>
      <c r="L34" s="28">
        <v>13</v>
      </c>
      <c r="M34" s="28">
        <v>71</v>
      </c>
      <c r="N34" s="28">
        <v>72</v>
      </c>
      <c r="O34" s="28">
        <v>73</v>
      </c>
      <c r="P34" s="28">
        <v>74</v>
      </c>
      <c r="Q34" s="28">
        <v>92</v>
      </c>
    </row>
    <row r="35" spans="1:17" x14ac:dyDescent="0.25">
      <c r="B35" s="29">
        <v>18</v>
      </c>
      <c r="C35" s="30">
        <v>1972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1991</v>
      </c>
      <c r="J35" s="30">
        <v>1037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</row>
    <row r="36" spans="1:17" x14ac:dyDescent="0.25">
      <c r="B36" s="28">
        <v>36</v>
      </c>
      <c r="C36" s="31">
        <v>0</v>
      </c>
      <c r="D36" s="31">
        <v>0</v>
      </c>
      <c r="E36" s="31">
        <v>0</v>
      </c>
      <c r="F36" s="31">
        <v>0</v>
      </c>
      <c r="G36" s="31">
        <v>4979</v>
      </c>
      <c r="H36" s="31">
        <v>0</v>
      </c>
      <c r="I36" s="31">
        <v>0</v>
      </c>
      <c r="J36" s="31">
        <v>0</v>
      </c>
      <c r="K36" s="31">
        <v>21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</row>
    <row r="37" spans="1:17" x14ac:dyDescent="0.25">
      <c r="B37" s="29">
        <v>48</v>
      </c>
      <c r="C37" s="30">
        <v>0</v>
      </c>
      <c r="D37" s="30">
        <v>1093</v>
      </c>
      <c r="E37" s="30">
        <v>1279</v>
      </c>
      <c r="F37" s="30">
        <v>676</v>
      </c>
      <c r="G37" s="30">
        <v>0</v>
      </c>
      <c r="H37" s="30">
        <v>1385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567</v>
      </c>
    </row>
    <row r="38" spans="1:17" x14ac:dyDescent="0.25">
      <c r="B38" s="28">
        <v>58</v>
      </c>
      <c r="C38" s="31">
        <v>1164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3836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</row>
    <row r="39" spans="1:17" x14ac:dyDescent="0.25">
      <c r="B39" s="29">
        <v>61</v>
      </c>
      <c r="C39" s="30">
        <v>1152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2197</v>
      </c>
      <c r="J39" s="30">
        <v>1651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</row>
    <row r="40" spans="1:17" x14ac:dyDescent="0.25">
      <c r="B40" s="28">
        <v>96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2076</v>
      </c>
      <c r="I40" s="31">
        <v>0</v>
      </c>
      <c r="J40" s="31">
        <v>1031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1893</v>
      </c>
    </row>
    <row r="41" spans="1:17" x14ac:dyDescent="0.25">
      <c r="B41" s="29">
        <v>110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4915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85</v>
      </c>
    </row>
    <row r="42" spans="1:17" x14ac:dyDescent="0.25">
      <c r="B42" s="28">
        <v>114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5000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</row>
    <row r="43" spans="1:17" x14ac:dyDescent="0.25">
      <c r="B43" s="29">
        <v>115</v>
      </c>
      <c r="C43" s="30">
        <v>2052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2160</v>
      </c>
      <c r="J43" s="30">
        <v>788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</row>
    <row r="44" spans="1:17" x14ac:dyDescent="0.25">
      <c r="B44" s="28">
        <v>177</v>
      </c>
      <c r="C44" s="31">
        <v>2223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2488</v>
      </c>
      <c r="J44" s="31">
        <v>289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</row>
    <row r="45" spans="1:17" x14ac:dyDescent="0.25">
      <c r="B45" s="29">
        <v>178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1330</v>
      </c>
      <c r="N45" s="30">
        <v>704</v>
      </c>
      <c r="O45" s="30">
        <v>1140</v>
      </c>
      <c r="P45" s="30">
        <v>1826</v>
      </c>
      <c r="Q45" s="30">
        <v>0</v>
      </c>
    </row>
    <row r="46" spans="1:17" x14ac:dyDescent="0.25">
      <c r="B46" s="28">
        <v>195</v>
      </c>
      <c r="C46" s="31">
        <v>2243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2666</v>
      </c>
      <c r="J46" s="31">
        <v>91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</row>
    <row r="49" spans="1:17" x14ac:dyDescent="0.25">
      <c r="A49" t="s">
        <v>129</v>
      </c>
    </row>
    <row r="50" spans="1:17" x14ac:dyDescent="0.25">
      <c r="B50" s="28">
        <v>0</v>
      </c>
      <c r="C50" s="28">
        <v>1</v>
      </c>
      <c r="D50" s="28">
        <v>2</v>
      </c>
      <c r="E50" s="28">
        <v>4</v>
      </c>
      <c r="F50" s="28">
        <v>5</v>
      </c>
      <c r="G50" s="28">
        <v>6</v>
      </c>
      <c r="H50" s="28">
        <v>8</v>
      </c>
      <c r="I50" s="28">
        <v>10</v>
      </c>
      <c r="J50" s="28">
        <v>12</v>
      </c>
      <c r="K50" s="28">
        <v>13</v>
      </c>
      <c r="L50" s="28">
        <v>71</v>
      </c>
      <c r="M50" s="28">
        <v>72</v>
      </c>
      <c r="N50" s="28">
        <v>73</v>
      </c>
      <c r="O50" s="28">
        <v>74</v>
      </c>
      <c r="P50" s="28">
        <v>92</v>
      </c>
      <c r="Q50" s="27"/>
    </row>
    <row r="51" spans="1:17" x14ac:dyDescent="0.25">
      <c r="B51" s="29">
        <v>18</v>
      </c>
      <c r="C51" s="30">
        <v>1979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2051</v>
      </c>
      <c r="J51" s="30">
        <v>970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</row>
    <row r="52" spans="1:17" x14ac:dyDescent="0.25">
      <c r="B52" s="28">
        <v>36</v>
      </c>
      <c r="C52" s="31">
        <v>0</v>
      </c>
      <c r="D52" s="31">
        <v>0</v>
      </c>
      <c r="E52" s="31">
        <v>0</v>
      </c>
      <c r="F52" s="31">
        <v>0</v>
      </c>
      <c r="G52" s="31">
        <v>4979</v>
      </c>
      <c r="H52" s="31">
        <v>0</v>
      </c>
      <c r="I52" s="31">
        <v>0</v>
      </c>
      <c r="J52" s="31">
        <v>0</v>
      </c>
      <c r="K52" s="31">
        <v>21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</row>
    <row r="53" spans="1:17" x14ac:dyDescent="0.25">
      <c r="B53" s="29">
        <v>48</v>
      </c>
      <c r="C53" s="30">
        <v>0</v>
      </c>
      <c r="D53" s="30">
        <v>1078</v>
      </c>
      <c r="E53" s="30">
        <v>1298</v>
      </c>
      <c r="F53" s="30">
        <v>623</v>
      </c>
      <c r="G53" s="30">
        <v>0</v>
      </c>
      <c r="H53" s="30">
        <v>1409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592</v>
      </c>
    </row>
    <row r="54" spans="1:17" x14ac:dyDescent="0.25">
      <c r="B54" s="28">
        <v>58</v>
      </c>
      <c r="C54" s="31">
        <v>1435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3493</v>
      </c>
      <c r="J54" s="31">
        <v>72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</row>
    <row r="55" spans="1:17" x14ac:dyDescent="0.25">
      <c r="B55" s="29">
        <v>61</v>
      </c>
      <c r="C55" s="30">
        <v>1379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2181</v>
      </c>
      <c r="J55" s="30">
        <v>1440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</row>
    <row r="56" spans="1:17" x14ac:dyDescent="0.25">
      <c r="B56" s="28">
        <v>96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2082</v>
      </c>
      <c r="I56" s="31">
        <v>0</v>
      </c>
      <c r="J56" s="31">
        <v>1037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1881</v>
      </c>
    </row>
    <row r="57" spans="1:17" x14ac:dyDescent="0.25">
      <c r="B57" s="29">
        <v>110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4907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93</v>
      </c>
    </row>
    <row r="58" spans="1:17" x14ac:dyDescent="0.25">
      <c r="B58" s="28">
        <v>114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5000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</row>
    <row r="59" spans="1:17" x14ac:dyDescent="0.25">
      <c r="B59" s="29">
        <v>115</v>
      </c>
      <c r="C59" s="30">
        <v>2169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2172</v>
      </c>
      <c r="J59" s="30">
        <v>659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</row>
    <row r="60" spans="1:17" x14ac:dyDescent="0.25">
      <c r="B60" s="28">
        <v>177</v>
      </c>
      <c r="C60" s="31">
        <v>2086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2539</v>
      </c>
      <c r="J60" s="31">
        <v>375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</row>
    <row r="61" spans="1:17" x14ac:dyDescent="0.25">
      <c r="B61" s="29">
        <v>178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1372</v>
      </c>
      <c r="N61" s="30">
        <v>730</v>
      </c>
      <c r="O61" s="30">
        <v>1074</v>
      </c>
      <c r="P61" s="30">
        <v>1824</v>
      </c>
      <c r="Q61" s="30">
        <v>0</v>
      </c>
    </row>
    <row r="62" spans="1:17" x14ac:dyDescent="0.25">
      <c r="B62" s="28">
        <v>195</v>
      </c>
      <c r="C62" s="31">
        <v>2077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2657</v>
      </c>
      <c r="J62" s="31">
        <v>266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</row>
    <row r="64" spans="1:17" x14ac:dyDescent="0.25">
      <c r="A64" t="s">
        <v>130</v>
      </c>
    </row>
    <row r="65" spans="1:17" x14ac:dyDescent="0.25">
      <c r="B65" s="28">
        <v>0</v>
      </c>
      <c r="C65" s="28">
        <v>1</v>
      </c>
      <c r="D65" s="28">
        <v>2</v>
      </c>
      <c r="E65" s="28">
        <v>4</v>
      </c>
      <c r="F65" s="28">
        <v>5</v>
      </c>
      <c r="G65" s="28">
        <v>6</v>
      </c>
      <c r="H65" s="28">
        <v>8</v>
      </c>
      <c r="I65" s="28">
        <v>10</v>
      </c>
      <c r="J65" s="28">
        <v>12</v>
      </c>
      <c r="K65" s="28">
        <v>13</v>
      </c>
      <c r="L65" s="28">
        <v>71</v>
      </c>
      <c r="M65" s="28">
        <v>72</v>
      </c>
      <c r="N65" s="28">
        <v>73</v>
      </c>
      <c r="O65" s="28">
        <v>74</v>
      </c>
      <c r="P65" s="28">
        <v>92</v>
      </c>
      <c r="Q65" s="27"/>
    </row>
    <row r="66" spans="1:17" x14ac:dyDescent="0.25">
      <c r="B66" s="29">
        <v>18</v>
      </c>
      <c r="C66" s="30">
        <v>1890</v>
      </c>
      <c r="D66" s="30">
        <v>0</v>
      </c>
      <c r="E66" s="30">
        <v>0</v>
      </c>
      <c r="F66" s="30">
        <v>0</v>
      </c>
      <c r="G66" s="30">
        <v>0</v>
      </c>
      <c r="H66" s="30">
        <v>0</v>
      </c>
      <c r="I66" s="30">
        <v>2088</v>
      </c>
      <c r="J66" s="30">
        <v>1022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</row>
    <row r="67" spans="1:17" x14ac:dyDescent="0.25">
      <c r="B67" s="28">
        <v>36</v>
      </c>
      <c r="C67" s="31">
        <v>0</v>
      </c>
      <c r="D67" s="31">
        <v>0</v>
      </c>
      <c r="E67" s="31">
        <v>0</v>
      </c>
      <c r="F67" s="31">
        <v>0</v>
      </c>
      <c r="G67" s="31">
        <v>4984</v>
      </c>
      <c r="H67" s="31">
        <v>0</v>
      </c>
      <c r="I67" s="31">
        <v>0</v>
      </c>
      <c r="J67" s="31">
        <v>0</v>
      </c>
      <c r="K67" s="31">
        <v>16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</row>
    <row r="68" spans="1:17" x14ac:dyDescent="0.25">
      <c r="B68" s="29">
        <v>48</v>
      </c>
      <c r="C68" s="30">
        <v>0</v>
      </c>
      <c r="D68" s="30">
        <v>1074</v>
      </c>
      <c r="E68" s="30">
        <v>1282</v>
      </c>
      <c r="F68" s="30">
        <v>631</v>
      </c>
      <c r="G68" s="30">
        <v>0</v>
      </c>
      <c r="H68" s="30">
        <v>1411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602</v>
      </c>
    </row>
    <row r="69" spans="1:17" x14ac:dyDescent="0.25">
      <c r="B69" s="28">
        <v>58</v>
      </c>
      <c r="C69" s="31">
        <v>1490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3396</v>
      </c>
      <c r="J69" s="31">
        <v>114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</row>
    <row r="70" spans="1:17" x14ac:dyDescent="0.25">
      <c r="B70" s="29">
        <v>61</v>
      </c>
      <c r="C70" s="30">
        <v>1459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2213</v>
      </c>
      <c r="J70" s="30">
        <v>1328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</row>
    <row r="71" spans="1:17" x14ac:dyDescent="0.25">
      <c r="B71" s="28">
        <v>96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2048</v>
      </c>
      <c r="I71" s="31">
        <v>0</v>
      </c>
      <c r="J71" s="31">
        <v>1050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31">
        <v>0</v>
      </c>
      <c r="Q71" s="31">
        <v>1902</v>
      </c>
    </row>
    <row r="72" spans="1:17" x14ac:dyDescent="0.25">
      <c r="B72" s="29">
        <v>110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4900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100</v>
      </c>
    </row>
    <row r="73" spans="1:17" x14ac:dyDescent="0.25">
      <c r="B73" s="28">
        <v>114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5000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</row>
    <row r="74" spans="1:17" x14ac:dyDescent="0.25">
      <c r="B74" s="29">
        <v>115</v>
      </c>
      <c r="C74" s="30">
        <v>2056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2236</v>
      </c>
      <c r="J74" s="30">
        <v>708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</row>
    <row r="75" spans="1:17" x14ac:dyDescent="0.25">
      <c r="B75" s="28">
        <v>177</v>
      </c>
      <c r="C75" s="31">
        <v>2040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2538</v>
      </c>
      <c r="J75" s="31">
        <v>422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</row>
    <row r="76" spans="1:17" x14ac:dyDescent="0.25">
      <c r="B76" s="29">
        <v>178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1362</v>
      </c>
      <c r="N76" s="30">
        <v>695</v>
      </c>
      <c r="O76" s="30">
        <v>1165</v>
      </c>
      <c r="P76" s="30">
        <v>1778</v>
      </c>
      <c r="Q76" s="30">
        <v>0</v>
      </c>
    </row>
    <row r="77" spans="1:17" x14ac:dyDescent="0.25">
      <c r="B77" s="28">
        <v>195</v>
      </c>
      <c r="C77" s="31">
        <v>2057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2611</v>
      </c>
      <c r="J77" s="31">
        <v>332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</row>
    <row r="80" spans="1:17" x14ac:dyDescent="0.25">
      <c r="A80" t="s">
        <v>131</v>
      </c>
    </row>
    <row r="81" spans="1:17" x14ac:dyDescent="0.25">
      <c r="B81" s="28">
        <v>0</v>
      </c>
      <c r="C81" s="28">
        <v>1</v>
      </c>
      <c r="D81" s="28">
        <v>2</v>
      </c>
      <c r="E81" s="28">
        <v>4</v>
      </c>
      <c r="F81" s="28">
        <v>5</v>
      </c>
      <c r="G81" s="28">
        <v>6</v>
      </c>
      <c r="H81" s="28">
        <v>8</v>
      </c>
      <c r="I81" s="28">
        <v>10</v>
      </c>
      <c r="J81" s="28">
        <v>12</v>
      </c>
      <c r="K81" s="28">
        <v>13</v>
      </c>
      <c r="L81" s="28">
        <v>71</v>
      </c>
      <c r="M81" s="28">
        <v>72</v>
      </c>
      <c r="N81" s="28">
        <v>73</v>
      </c>
      <c r="O81" s="28">
        <v>74</v>
      </c>
      <c r="P81" s="28">
        <v>92</v>
      </c>
      <c r="Q81" s="27"/>
    </row>
    <row r="82" spans="1:17" x14ac:dyDescent="0.25">
      <c r="B82" s="29">
        <v>18</v>
      </c>
      <c r="C82" s="30">
        <v>1875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2216</v>
      </c>
      <c r="J82" s="30">
        <v>909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</row>
    <row r="83" spans="1:17" x14ac:dyDescent="0.25">
      <c r="B83" s="28">
        <v>36</v>
      </c>
      <c r="C83" s="31">
        <v>0</v>
      </c>
      <c r="D83" s="31">
        <v>0</v>
      </c>
      <c r="E83" s="31">
        <v>0</v>
      </c>
      <c r="F83" s="31">
        <v>0</v>
      </c>
      <c r="G83" s="31">
        <v>4977</v>
      </c>
      <c r="H83" s="31">
        <v>0</v>
      </c>
      <c r="I83" s="31">
        <v>0</v>
      </c>
      <c r="J83" s="31">
        <v>0</v>
      </c>
      <c r="K83" s="31">
        <v>23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</row>
    <row r="84" spans="1:17" x14ac:dyDescent="0.25">
      <c r="B84" s="29">
        <v>48</v>
      </c>
      <c r="C84" s="30">
        <v>0</v>
      </c>
      <c r="D84" s="30">
        <v>1049</v>
      </c>
      <c r="E84" s="30">
        <v>1238</v>
      </c>
      <c r="F84" s="30">
        <v>606</v>
      </c>
      <c r="G84" s="30">
        <v>0</v>
      </c>
      <c r="H84" s="30">
        <v>1442</v>
      </c>
      <c r="I84" s="30">
        <v>0</v>
      </c>
      <c r="J84" s="30">
        <v>52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613</v>
      </c>
    </row>
    <row r="85" spans="1:17" x14ac:dyDescent="0.25">
      <c r="B85" s="28">
        <v>58</v>
      </c>
      <c r="C85" s="31">
        <v>1618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3056</v>
      </c>
      <c r="J85" s="31">
        <v>326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</row>
    <row r="86" spans="1:17" x14ac:dyDescent="0.25">
      <c r="B86" s="29">
        <v>61</v>
      </c>
      <c r="C86" s="30">
        <v>1507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2324</v>
      </c>
      <c r="J86" s="30">
        <v>1169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</row>
    <row r="87" spans="1:17" x14ac:dyDescent="0.25">
      <c r="B87" s="28">
        <v>96</v>
      </c>
      <c r="C87" s="31">
        <v>0</v>
      </c>
      <c r="D87" s="31">
        <v>65</v>
      </c>
      <c r="E87" s="31">
        <v>75</v>
      </c>
      <c r="F87" s="31">
        <v>33</v>
      </c>
      <c r="G87" s="31">
        <v>0</v>
      </c>
      <c r="H87" s="31">
        <v>2015</v>
      </c>
      <c r="I87" s="31">
        <v>0</v>
      </c>
      <c r="J87" s="31">
        <v>982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1830</v>
      </c>
    </row>
    <row r="88" spans="1:17" x14ac:dyDescent="0.25">
      <c r="B88" s="29">
        <v>110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4908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92</v>
      </c>
    </row>
    <row r="89" spans="1:17" x14ac:dyDescent="0.25">
      <c r="B89" s="28">
        <v>114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5000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</row>
    <row r="90" spans="1:17" x14ac:dyDescent="0.25">
      <c r="B90" s="29">
        <v>115</v>
      </c>
      <c r="C90" s="30">
        <v>2056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2251</v>
      </c>
      <c r="J90" s="30">
        <v>693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</row>
    <row r="91" spans="1:17" x14ac:dyDescent="0.25">
      <c r="B91" s="28">
        <v>177</v>
      </c>
      <c r="C91" s="31">
        <v>2099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2484</v>
      </c>
      <c r="J91" s="31">
        <v>417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</row>
    <row r="92" spans="1:17" x14ac:dyDescent="0.25">
      <c r="B92" s="29">
        <v>178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1299</v>
      </c>
      <c r="N92" s="30">
        <v>765</v>
      </c>
      <c r="O92" s="30">
        <v>1120</v>
      </c>
      <c r="P92" s="30">
        <v>1816</v>
      </c>
      <c r="Q92" s="30">
        <v>0</v>
      </c>
    </row>
    <row r="93" spans="1:17" x14ac:dyDescent="0.25">
      <c r="B93" s="28">
        <v>195</v>
      </c>
      <c r="C93" s="31">
        <v>2108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2561</v>
      </c>
      <c r="J93" s="31">
        <v>331</v>
      </c>
      <c r="K93" s="31">
        <v>0</v>
      </c>
      <c r="L93" s="31">
        <v>0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</row>
    <row r="96" spans="1:17" x14ac:dyDescent="0.25">
      <c r="A96" t="s">
        <v>132</v>
      </c>
    </row>
    <row r="97" spans="2:17" x14ac:dyDescent="0.25">
      <c r="B97" s="28">
        <v>0</v>
      </c>
      <c r="C97" s="28">
        <v>1</v>
      </c>
      <c r="D97" s="28">
        <v>2</v>
      </c>
      <c r="E97" s="28">
        <v>4</v>
      </c>
      <c r="F97" s="28">
        <v>5</v>
      </c>
      <c r="G97" s="28">
        <v>6</v>
      </c>
      <c r="H97" s="28">
        <v>8</v>
      </c>
      <c r="I97" s="28">
        <v>10</v>
      </c>
      <c r="J97" s="28">
        <v>12</v>
      </c>
      <c r="K97" s="28">
        <v>13</v>
      </c>
      <c r="L97" s="28">
        <v>71</v>
      </c>
      <c r="M97" s="28">
        <v>72</v>
      </c>
      <c r="N97" s="28">
        <v>73</v>
      </c>
      <c r="O97" s="28">
        <v>74</v>
      </c>
      <c r="P97" s="28">
        <v>92</v>
      </c>
      <c r="Q97" s="27"/>
    </row>
    <row r="98" spans="2:17" x14ac:dyDescent="0.25">
      <c r="B98" s="29">
        <v>18</v>
      </c>
      <c r="C98" s="30">
        <v>1870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2218</v>
      </c>
      <c r="J98" s="30">
        <v>912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</row>
    <row r="99" spans="2:17" x14ac:dyDescent="0.25">
      <c r="B99" s="28">
        <v>36</v>
      </c>
      <c r="C99" s="31">
        <v>0</v>
      </c>
      <c r="D99" s="31">
        <v>0</v>
      </c>
      <c r="E99" s="31">
        <v>0</v>
      </c>
      <c r="F99" s="31">
        <v>0</v>
      </c>
      <c r="G99" s="31">
        <v>4983</v>
      </c>
      <c r="H99" s="31">
        <v>0</v>
      </c>
      <c r="I99" s="31">
        <v>0</v>
      </c>
      <c r="J99" s="31">
        <v>0</v>
      </c>
      <c r="K99" s="31">
        <v>17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</row>
    <row r="100" spans="2:17" x14ac:dyDescent="0.25">
      <c r="B100" s="29">
        <v>48</v>
      </c>
      <c r="C100" s="30">
        <v>0</v>
      </c>
      <c r="D100" s="30">
        <v>1011</v>
      </c>
      <c r="E100" s="30">
        <v>1159</v>
      </c>
      <c r="F100" s="30">
        <v>598</v>
      </c>
      <c r="G100" s="30">
        <v>0</v>
      </c>
      <c r="H100" s="30">
        <v>1464</v>
      </c>
      <c r="I100" s="30">
        <v>0</v>
      </c>
      <c r="J100" s="30">
        <v>67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>
        <v>701</v>
      </c>
    </row>
    <row r="101" spans="2:17" x14ac:dyDescent="0.25">
      <c r="B101" s="28">
        <v>58</v>
      </c>
      <c r="C101" s="31">
        <v>1572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3059</v>
      </c>
      <c r="J101" s="31">
        <v>369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</row>
    <row r="102" spans="2:17" x14ac:dyDescent="0.25">
      <c r="B102" s="29">
        <v>61</v>
      </c>
      <c r="C102" s="30">
        <v>1493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2320</v>
      </c>
      <c r="J102" s="30">
        <v>1187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</row>
    <row r="103" spans="2:17" x14ac:dyDescent="0.25">
      <c r="B103" s="28">
        <v>96</v>
      </c>
      <c r="C103" s="31">
        <v>0</v>
      </c>
      <c r="D103" s="31">
        <v>107</v>
      </c>
      <c r="E103" s="31">
        <v>119</v>
      </c>
      <c r="F103" s="31">
        <v>57</v>
      </c>
      <c r="G103" s="31">
        <v>0</v>
      </c>
      <c r="H103" s="31">
        <v>1995</v>
      </c>
      <c r="I103" s="31">
        <v>0</v>
      </c>
      <c r="J103" s="31">
        <v>908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1814</v>
      </c>
    </row>
    <row r="104" spans="2:17" x14ac:dyDescent="0.25">
      <c r="B104" s="29">
        <v>110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3957</v>
      </c>
      <c r="K104" s="30">
        <v>0</v>
      </c>
      <c r="L104" s="30">
        <v>949</v>
      </c>
      <c r="M104" s="30">
        <v>0</v>
      </c>
      <c r="N104" s="30">
        <v>0</v>
      </c>
      <c r="O104" s="30">
        <v>0</v>
      </c>
      <c r="P104" s="30">
        <v>0</v>
      </c>
      <c r="Q104" s="30">
        <v>94</v>
      </c>
    </row>
    <row r="105" spans="2:17" x14ac:dyDescent="0.25">
      <c r="B105" s="28">
        <v>114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831</v>
      </c>
      <c r="K105" s="31">
        <v>0</v>
      </c>
      <c r="L105" s="31">
        <v>4152</v>
      </c>
      <c r="M105" s="31">
        <v>0</v>
      </c>
      <c r="N105" s="31">
        <v>0</v>
      </c>
      <c r="O105" s="31">
        <v>0</v>
      </c>
      <c r="P105" s="31">
        <v>0</v>
      </c>
      <c r="Q105" s="31">
        <v>17</v>
      </c>
    </row>
    <row r="106" spans="2:17" x14ac:dyDescent="0.25">
      <c r="B106" s="29">
        <v>115</v>
      </c>
      <c r="C106" s="30">
        <v>1997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2349</v>
      </c>
      <c r="J106" s="30">
        <v>654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</row>
    <row r="107" spans="2:17" x14ac:dyDescent="0.25">
      <c r="B107" s="28">
        <v>177</v>
      </c>
      <c r="C107" s="31">
        <v>2004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2540</v>
      </c>
      <c r="J107" s="31">
        <v>456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</row>
    <row r="108" spans="2:17" x14ac:dyDescent="0.25">
      <c r="B108" s="29">
        <v>178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1364</v>
      </c>
      <c r="N108" s="30">
        <v>686</v>
      </c>
      <c r="O108" s="30">
        <v>1122</v>
      </c>
      <c r="P108" s="30">
        <v>1828</v>
      </c>
      <c r="Q108" s="30">
        <v>0</v>
      </c>
    </row>
    <row r="109" spans="2:17" x14ac:dyDescent="0.25">
      <c r="B109" s="28">
        <v>195</v>
      </c>
      <c r="C109" s="31">
        <v>2020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2606</v>
      </c>
      <c r="J109" s="31">
        <v>374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86C1-B373-400F-A093-2B9961969C51}">
  <dimension ref="A1:E60"/>
  <sheetViews>
    <sheetView topLeftCell="F1" workbookViewId="0">
      <selection activeCell="O40" sqref="O40"/>
    </sheetView>
  </sheetViews>
  <sheetFormatPr defaultRowHeight="15" x14ac:dyDescent="0.25"/>
  <sheetData>
    <row r="1" spans="1:5" x14ac:dyDescent="0.25">
      <c r="A1" s="32" t="s">
        <v>133</v>
      </c>
      <c r="B1" s="33" t="s">
        <v>134</v>
      </c>
      <c r="C1" s="33" t="s">
        <v>135</v>
      </c>
      <c r="D1" s="33" t="s">
        <v>136</v>
      </c>
      <c r="E1" s="33" t="s">
        <v>137</v>
      </c>
    </row>
    <row r="2" spans="1:5" x14ac:dyDescent="0.25">
      <c r="A2" s="33">
        <v>1</v>
      </c>
      <c r="B2">
        <v>1622125.988771091</v>
      </c>
      <c r="C2">
        <v>204000</v>
      </c>
      <c r="D2">
        <v>300000</v>
      </c>
      <c r="E2">
        <v>2126125.9887710898</v>
      </c>
    </row>
    <row r="3" spans="1:5" x14ac:dyDescent="0.25">
      <c r="A3" s="33">
        <v>2</v>
      </c>
      <c r="B3">
        <v>1393230.8129417941</v>
      </c>
      <c r="C3">
        <v>204000</v>
      </c>
      <c r="D3">
        <v>475000</v>
      </c>
      <c r="E3">
        <v>2072230.8129417941</v>
      </c>
    </row>
    <row r="4" spans="1:5" x14ac:dyDescent="0.25">
      <c r="A4" s="33">
        <v>3</v>
      </c>
      <c r="B4">
        <v>1398991.250515562</v>
      </c>
      <c r="C4">
        <v>204000</v>
      </c>
      <c r="D4">
        <v>375000</v>
      </c>
      <c r="E4">
        <v>1977991.250515562</v>
      </c>
    </row>
    <row r="5" spans="1:5" x14ac:dyDescent="0.25">
      <c r="A5" s="33">
        <v>4</v>
      </c>
      <c r="B5">
        <v>1273744.1686403251</v>
      </c>
      <c r="C5">
        <v>204000</v>
      </c>
      <c r="D5">
        <v>475000</v>
      </c>
      <c r="E5">
        <v>1952744.1686403239</v>
      </c>
    </row>
    <row r="6" spans="1:5" x14ac:dyDescent="0.25">
      <c r="A6" s="33">
        <v>5</v>
      </c>
      <c r="B6">
        <v>1293433.800488288</v>
      </c>
      <c r="C6">
        <v>204000</v>
      </c>
      <c r="D6">
        <v>475000</v>
      </c>
      <c r="E6">
        <v>1972433.800488288</v>
      </c>
    </row>
    <row r="7" spans="1:5" x14ac:dyDescent="0.25">
      <c r="A7" s="33">
        <v>6</v>
      </c>
      <c r="B7">
        <v>1335705.439871033</v>
      </c>
      <c r="C7">
        <v>204000</v>
      </c>
      <c r="D7">
        <v>375000</v>
      </c>
      <c r="E7">
        <v>1960330.439871032</v>
      </c>
    </row>
    <row r="8" spans="1:5" x14ac:dyDescent="0.25">
      <c r="A8" s="33">
        <v>7</v>
      </c>
      <c r="B8">
        <v>1287085.9200204471</v>
      </c>
      <c r="C8">
        <v>204000</v>
      </c>
      <c r="D8">
        <v>400000</v>
      </c>
      <c r="E8">
        <v>1956264.491449018</v>
      </c>
    </row>
    <row r="9" spans="1:5" x14ac:dyDescent="0.25">
      <c r="A9" s="33">
        <v>8</v>
      </c>
      <c r="B9">
        <v>1275602.2773062929</v>
      </c>
      <c r="C9">
        <v>204000</v>
      </c>
      <c r="D9">
        <v>425000.00000000012</v>
      </c>
      <c r="E9">
        <v>1973039.777306291</v>
      </c>
    </row>
    <row r="10" spans="1:5" x14ac:dyDescent="0.25">
      <c r="A10" s="33">
        <v>9</v>
      </c>
      <c r="B10">
        <v>1279824.6644959659</v>
      </c>
      <c r="C10">
        <v>204000</v>
      </c>
      <c r="D10">
        <v>400000</v>
      </c>
      <c r="E10">
        <v>1975074.6644959659</v>
      </c>
    </row>
    <row r="11" spans="1:5" x14ac:dyDescent="0.25">
      <c r="A11" s="33">
        <v>10</v>
      </c>
      <c r="B11">
        <v>1207498.6673386111</v>
      </c>
      <c r="C11">
        <v>204000</v>
      </c>
      <c r="D11">
        <v>425000</v>
      </c>
      <c r="E11">
        <v>1909498.667338609</v>
      </c>
    </row>
    <row r="12" spans="1:5" x14ac:dyDescent="0.25">
      <c r="A12" s="33">
        <v>11</v>
      </c>
      <c r="B12">
        <v>1141219.9217211709</v>
      </c>
      <c r="C12">
        <v>204000</v>
      </c>
      <c r="D12">
        <v>500000</v>
      </c>
      <c r="E12">
        <v>1953060.8308120801</v>
      </c>
    </row>
    <row r="13" spans="1:5" x14ac:dyDescent="0.25">
      <c r="A13" s="33">
        <v>15</v>
      </c>
      <c r="B13">
        <v>1227322.9072270261</v>
      </c>
      <c r="C13">
        <v>204000</v>
      </c>
      <c r="D13">
        <v>400000</v>
      </c>
      <c r="E13">
        <v>1959072.9072270249</v>
      </c>
    </row>
    <row r="14" spans="1:5" x14ac:dyDescent="0.25">
      <c r="A14" s="33">
        <v>19</v>
      </c>
      <c r="B14">
        <v>1258882.696074914</v>
      </c>
      <c r="C14">
        <v>204000</v>
      </c>
      <c r="D14">
        <v>425000.00000000012</v>
      </c>
      <c r="E14">
        <v>1974330.0644959661</v>
      </c>
    </row>
    <row r="15" spans="1:5" x14ac:dyDescent="0.25">
      <c r="A15" s="33">
        <v>23</v>
      </c>
      <c r="B15">
        <v>1176723.426213325</v>
      </c>
      <c r="C15">
        <v>204000</v>
      </c>
      <c r="D15">
        <v>400000</v>
      </c>
      <c r="E15">
        <v>1899745.165343761</v>
      </c>
    </row>
    <row r="16" spans="1:5" x14ac:dyDescent="0.25">
      <c r="A16" s="33">
        <v>27</v>
      </c>
      <c r="B16">
        <v>1202091.9909840899</v>
      </c>
      <c r="C16">
        <v>204000</v>
      </c>
      <c r="D16">
        <v>400000</v>
      </c>
      <c r="E16">
        <v>1951416.0650581629</v>
      </c>
    </row>
    <row r="17" spans="1:5" x14ac:dyDescent="0.25">
      <c r="A17" s="33">
        <v>31</v>
      </c>
      <c r="B17">
        <v>1161369.1272803289</v>
      </c>
      <c r="C17">
        <v>199500</v>
      </c>
      <c r="D17">
        <v>375000</v>
      </c>
      <c r="E17">
        <v>1847723.965990006</v>
      </c>
    </row>
    <row r="18" spans="1:5" x14ac:dyDescent="0.25">
      <c r="A18" s="33">
        <v>35</v>
      </c>
      <c r="B18">
        <v>1203140.107205973</v>
      </c>
      <c r="C18">
        <v>204000</v>
      </c>
      <c r="D18">
        <v>375000</v>
      </c>
      <c r="E18">
        <v>1946390.1072059709</v>
      </c>
    </row>
    <row r="19" spans="1:5" x14ac:dyDescent="0.25">
      <c r="A19" s="33">
        <v>12</v>
      </c>
      <c r="B19">
        <v>1216212.8452252019</v>
      </c>
      <c r="C19">
        <v>204000</v>
      </c>
      <c r="D19">
        <v>525000.00000000012</v>
      </c>
      <c r="E19">
        <v>1990837.845225201</v>
      </c>
    </row>
    <row r="20" spans="1:5" x14ac:dyDescent="0.25">
      <c r="A20" s="33">
        <v>13</v>
      </c>
      <c r="B20">
        <v>1257700.4615813131</v>
      </c>
      <c r="C20">
        <v>204000</v>
      </c>
      <c r="D20">
        <v>425000</v>
      </c>
      <c r="E20">
        <v>1970931.23081208</v>
      </c>
    </row>
    <row r="21" spans="1:5" x14ac:dyDescent="0.25">
      <c r="A21" s="33">
        <v>14</v>
      </c>
      <c r="B21">
        <v>1251100.7701068709</v>
      </c>
      <c r="C21">
        <v>204000</v>
      </c>
      <c r="D21">
        <v>450000</v>
      </c>
      <c r="E21">
        <v>1996350.77010687</v>
      </c>
    </row>
    <row r="22" spans="1:5" x14ac:dyDescent="0.25">
      <c r="A22" s="33">
        <v>16</v>
      </c>
      <c r="B22">
        <v>1187310.0561563431</v>
      </c>
      <c r="C22">
        <v>204000</v>
      </c>
      <c r="D22">
        <v>375000</v>
      </c>
      <c r="E22">
        <v>1954513.1811563431</v>
      </c>
    </row>
    <row r="23" spans="1:5" x14ac:dyDescent="0.25">
      <c r="A23" s="33">
        <v>17</v>
      </c>
      <c r="B23">
        <v>1247462.6712176751</v>
      </c>
      <c r="C23">
        <v>204000</v>
      </c>
      <c r="D23">
        <v>425000</v>
      </c>
      <c r="E23">
        <v>1973080.3182764971</v>
      </c>
    </row>
    <row r="24" spans="1:5" x14ac:dyDescent="0.25">
      <c r="A24" s="33">
        <v>18</v>
      </c>
      <c r="B24">
        <v>1265042.8637956481</v>
      </c>
      <c r="C24">
        <v>204000</v>
      </c>
      <c r="D24">
        <v>474999.99999999983</v>
      </c>
      <c r="E24">
        <v>1984598.4193512029</v>
      </c>
    </row>
    <row r="25" spans="1:5" x14ac:dyDescent="0.25">
      <c r="A25" s="33">
        <v>20</v>
      </c>
      <c r="B25">
        <v>1237000.4072270319</v>
      </c>
      <c r="C25">
        <v>204000</v>
      </c>
      <c r="D25">
        <v>450000</v>
      </c>
      <c r="E25">
        <v>1977687.9072270249</v>
      </c>
    </row>
    <row r="26" spans="1:5" x14ac:dyDescent="0.25">
      <c r="A26" s="33">
        <v>21</v>
      </c>
      <c r="B26">
        <v>1175074.691093121</v>
      </c>
      <c r="C26">
        <v>201750</v>
      </c>
      <c r="D26">
        <v>400000</v>
      </c>
      <c r="E26">
        <v>1850693.738712169</v>
      </c>
    </row>
    <row r="27" spans="1:5" x14ac:dyDescent="0.25">
      <c r="A27" s="33">
        <v>22</v>
      </c>
      <c r="B27">
        <v>1212868.8953593359</v>
      </c>
      <c r="C27">
        <v>204000</v>
      </c>
      <c r="D27">
        <v>500000</v>
      </c>
      <c r="E27">
        <v>1941755.258995699</v>
      </c>
    </row>
    <row r="28" spans="1:5" x14ac:dyDescent="0.25">
      <c r="A28" s="33">
        <v>24</v>
      </c>
      <c r="B28">
        <v>1171839.930983874</v>
      </c>
      <c r="C28">
        <v>199500</v>
      </c>
      <c r="D28">
        <v>350000</v>
      </c>
      <c r="E28">
        <v>1843006.597650538</v>
      </c>
    </row>
    <row r="29" spans="1:5" x14ac:dyDescent="0.25">
      <c r="A29" s="33">
        <v>25</v>
      </c>
      <c r="B29">
        <v>1210761.9144264481</v>
      </c>
      <c r="C29">
        <v>204000</v>
      </c>
      <c r="D29">
        <v>375000</v>
      </c>
      <c r="E29">
        <v>1935761.9144264469</v>
      </c>
    </row>
    <row r="30" spans="1:5" x14ac:dyDescent="0.25">
      <c r="A30" s="33">
        <v>26</v>
      </c>
      <c r="B30">
        <v>1163100.270636437</v>
      </c>
      <c r="C30">
        <v>204000</v>
      </c>
      <c r="D30">
        <v>425000</v>
      </c>
      <c r="E30">
        <v>1914936.809097975</v>
      </c>
    </row>
    <row r="31" spans="1:5" x14ac:dyDescent="0.25">
      <c r="A31" s="33">
        <v>28</v>
      </c>
      <c r="B31">
        <v>1197004.6521666341</v>
      </c>
      <c r="C31">
        <v>204000</v>
      </c>
      <c r="D31">
        <v>425000</v>
      </c>
      <c r="E31">
        <v>1953102.8664523419</v>
      </c>
    </row>
    <row r="32" spans="1:5" x14ac:dyDescent="0.25">
      <c r="A32" s="33">
        <v>29</v>
      </c>
      <c r="B32">
        <v>1190014.937535811</v>
      </c>
      <c r="C32">
        <v>204000</v>
      </c>
      <c r="D32">
        <v>450000</v>
      </c>
      <c r="E32">
        <v>1950997.6961564999</v>
      </c>
    </row>
    <row r="33" spans="1:5" x14ac:dyDescent="0.25">
      <c r="A33" s="33">
        <v>30</v>
      </c>
      <c r="B33">
        <v>1267104.501197299</v>
      </c>
      <c r="C33">
        <v>204000</v>
      </c>
      <c r="D33">
        <v>425000</v>
      </c>
      <c r="E33">
        <v>1963021.167863962</v>
      </c>
    </row>
    <row r="34" spans="1:5" x14ac:dyDescent="0.25">
      <c r="A34" s="33">
        <v>32</v>
      </c>
      <c r="B34">
        <v>1254177.4178639629</v>
      </c>
      <c r="C34">
        <v>204000</v>
      </c>
      <c r="D34">
        <v>425000</v>
      </c>
      <c r="E34">
        <v>1963021.1678639641</v>
      </c>
    </row>
    <row r="35" spans="1:5" x14ac:dyDescent="0.25">
      <c r="A35" s="33">
        <v>33</v>
      </c>
      <c r="B35">
        <v>1209562.504646427</v>
      </c>
      <c r="C35">
        <v>204000</v>
      </c>
      <c r="D35">
        <v>475000</v>
      </c>
      <c r="E35">
        <v>1974282.2016161231</v>
      </c>
    </row>
    <row r="36" spans="1:5" x14ac:dyDescent="0.25">
      <c r="A36" s="33">
        <v>34</v>
      </c>
      <c r="B36">
        <v>1191526.7344665451</v>
      </c>
      <c r="C36">
        <v>204000</v>
      </c>
      <c r="D36">
        <v>425000</v>
      </c>
      <c r="E36">
        <v>1917144.3815253689</v>
      </c>
    </row>
    <row r="37" spans="1:5" x14ac:dyDescent="0.25">
      <c r="A37" s="33">
        <v>36</v>
      </c>
      <c r="B37">
        <v>1197820.814551255</v>
      </c>
      <c r="C37">
        <v>204000</v>
      </c>
      <c r="D37">
        <v>425000</v>
      </c>
      <c r="E37">
        <v>1923140.2589956981</v>
      </c>
    </row>
    <row r="38" spans="1:5" x14ac:dyDescent="0.25">
      <c r="A38" s="33">
        <v>40</v>
      </c>
      <c r="B38">
        <v>1159666.1031101609</v>
      </c>
      <c r="C38">
        <v>199500</v>
      </c>
      <c r="D38">
        <v>425000</v>
      </c>
      <c r="E38">
        <v>1866291.1031101609</v>
      </c>
    </row>
    <row r="39" spans="1:5" x14ac:dyDescent="0.25">
      <c r="A39" s="33">
        <v>44</v>
      </c>
      <c r="B39">
        <v>1150537.7753906969</v>
      </c>
      <c r="C39">
        <v>199500</v>
      </c>
      <c r="D39">
        <v>425000</v>
      </c>
      <c r="E39">
        <v>1857992.3208452431</v>
      </c>
    </row>
    <row r="40" spans="1:5" x14ac:dyDescent="0.25">
      <c r="A40" s="33">
        <v>48</v>
      </c>
      <c r="B40">
        <v>1190614.99056036</v>
      </c>
      <c r="C40">
        <v>204000</v>
      </c>
      <c r="D40">
        <v>450000</v>
      </c>
      <c r="E40">
        <v>1977687.907227027</v>
      </c>
    </row>
    <row r="41" spans="1:5" x14ac:dyDescent="0.25">
      <c r="A41" s="33">
        <v>52</v>
      </c>
      <c r="B41">
        <v>1165387.1192334229</v>
      </c>
      <c r="C41">
        <v>204000</v>
      </c>
      <c r="D41">
        <v>450000</v>
      </c>
      <c r="E41">
        <v>1950997.6961565011</v>
      </c>
    </row>
    <row r="42" spans="1:5" x14ac:dyDescent="0.25">
      <c r="A42" s="33">
        <v>56</v>
      </c>
      <c r="B42">
        <v>1164220.8833648229</v>
      </c>
      <c r="C42">
        <v>199500</v>
      </c>
      <c r="D42">
        <v>375000</v>
      </c>
      <c r="E42">
        <v>1843006.5976505389</v>
      </c>
    </row>
    <row r="43" spans="1:5" x14ac:dyDescent="0.25">
      <c r="A43" s="33">
        <v>60</v>
      </c>
      <c r="B43">
        <v>1180279.381525368</v>
      </c>
      <c r="C43">
        <v>204000</v>
      </c>
      <c r="D43">
        <v>350000</v>
      </c>
      <c r="E43">
        <v>1898529.3815253689</v>
      </c>
    </row>
    <row r="44" spans="1:5" x14ac:dyDescent="0.25">
      <c r="A44" s="33">
        <v>61</v>
      </c>
      <c r="B44">
        <v>1177631.7701026399</v>
      </c>
      <c r="C44">
        <v>199500</v>
      </c>
      <c r="D44">
        <v>325000</v>
      </c>
      <c r="E44">
        <v>1838258.819282965</v>
      </c>
    </row>
    <row r="45" spans="1:5" x14ac:dyDescent="0.25">
      <c r="A45" s="33">
        <v>71</v>
      </c>
      <c r="B45">
        <v>1171580.2480510441</v>
      </c>
      <c r="C45">
        <v>204000</v>
      </c>
      <c r="D45">
        <v>450000</v>
      </c>
      <c r="E45">
        <v>1946390.107205973</v>
      </c>
    </row>
    <row r="46" spans="1:5" x14ac:dyDescent="0.25">
      <c r="A46" s="33">
        <v>81</v>
      </c>
      <c r="B46">
        <v>1148658.3574311461</v>
      </c>
      <c r="C46">
        <v>199500</v>
      </c>
      <c r="D46">
        <v>400000</v>
      </c>
      <c r="E46">
        <v>1848420.703110161</v>
      </c>
    </row>
    <row r="47" spans="1:5" x14ac:dyDescent="0.25">
      <c r="A47" s="33">
        <v>91</v>
      </c>
      <c r="B47">
        <v>1170062.343458791</v>
      </c>
      <c r="C47">
        <v>199500</v>
      </c>
      <c r="D47">
        <v>350000</v>
      </c>
      <c r="E47">
        <v>1837886.519282965</v>
      </c>
    </row>
    <row r="48" spans="1:5" x14ac:dyDescent="0.25">
      <c r="A48" s="33">
        <v>101</v>
      </c>
      <c r="B48">
        <v>1188996.9238813899</v>
      </c>
      <c r="C48">
        <v>204000</v>
      </c>
      <c r="D48">
        <v>450000</v>
      </c>
      <c r="E48">
        <v>1952316.2308120809</v>
      </c>
    </row>
    <row r="49" spans="1:5" x14ac:dyDescent="0.25">
      <c r="A49" s="33">
        <v>126</v>
      </c>
      <c r="B49">
        <v>1198836.9865304681</v>
      </c>
      <c r="C49">
        <v>204000</v>
      </c>
      <c r="D49">
        <v>475000</v>
      </c>
      <c r="E49">
        <v>1972708.0182764989</v>
      </c>
    </row>
    <row r="50" spans="1:5" x14ac:dyDescent="0.25">
      <c r="A50" s="33">
        <v>151</v>
      </c>
      <c r="B50">
        <v>1203773.2383528519</v>
      </c>
      <c r="C50">
        <v>204000</v>
      </c>
      <c r="D50">
        <v>425000</v>
      </c>
      <c r="E50">
        <v>1959072.9072270261</v>
      </c>
    </row>
    <row r="51" spans="1:5" x14ac:dyDescent="0.25">
      <c r="A51" s="33">
        <v>176</v>
      </c>
      <c r="B51">
        <v>1184101.402294077</v>
      </c>
      <c r="C51">
        <v>204000</v>
      </c>
      <c r="D51">
        <v>375000</v>
      </c>
      <c r="E51">
        <v>1921751.9704758979</v>
      </c>
    </row>
    <row r="52" spans="1:5" x14ac:dyDescent="0.25">
      <c r="A52" s="33">
        <v>201</v>
      </c>
      <c r="B52">
        <v>1179035.8246204141</v>
      </c>
      <c r="C52">
        <v>199500</v>
      </c>
      <c r="D52">
        <v>350000</v>
      </c>
      <c r="E52">
        <v>1838399.0087000111</v>
      </c>
    </row>
    <row r="53" spans="1:5" x14ac:dyDescent="0.25">
      <c r="A53" s="33">
        <v>226</v>
      </c>
      <c r="B53">
        <v>1189398.2019035851</v>
      </c>
      <c r="C53">
        <v>204000</v>
      </c>
      <c r="D53">
        <v>400000</v>
      </c>
      <c r="E53">
        <v>1918160.3700451709</v>
      </c>
    </row>
    <row r="54" spans="1:5" x14ac:dyDescent="0.25">
      <c r="A54" s="33">
        <v>251</v>
      </c>
      <c r="B54">
        <v>1192467.2181382601</v>
      </c>
      <c r="C54">
        <v>204000</v>
      </c>
      <c r="D54">
        <v>400000</v>
      </c>
      <c r="E54">
        <v>1958972.198217944</v>
      </c>
    </row>
    <row r="55" spans="1:5" x14ac:dyDescent="0.25">
      <c r="A55" s="33">
        <v>276</v>
      </c>
      <c r="B55">
        <v>1191875.4434589141</v>
      </c>
      <c r="C55">
        <v>204000</v>
      </c>
      <c r="D55">
        <v>425000</v>
      </c>
      <c r="E55">
        <v>1959072.9072270261</v>
      </c>
    </row>
    <row r="56" spans="1:5" x14ac:dyDescent="0.25">
      <c r="A56" s="33">
        <v>300</v>
      </c>
      <c r="B56">
        <v>1183837.4177889349</v>
      </c>
      <c r="C56">
        <v>204000.00000000041</v>
      </c>
      <c r="D56">
        <v>375000</v>
      </c>
      <c r="E56">
        <v>1946249.917788927</v>
      </c>
    </row>
    <row r="57" spans="1:5" x14ac:dyDescent="0.25">
      <c r="A57" s="33">
        <v>350</v>
      </c>
      <c r="B57">
        <v>1190452.317212879</v>
      </c>
      <c r="C57">
        <v>199500</v>
      </c>
      <c r="D57">
        <v>375000</v>
      </c>
      <c r="E57">
        <v>1842905.888641458</v>
      </c>
    </row>
    <row r="58" spans="1:5" x14ac:dyDescent="0.25">
      <c r="A58" s="33">
        <v>400</v>
      </c>
      <c r="B58">
        <v>1183558.8677889539</v>
      </c>
      <c r="C58">
        <v>204000</v>
      </c>
      <c r="D58">
        <v>400000</v>
      </c>
      <c r="E58">
        <v>1945877.617788926</v>
      </c>
    </row>
    <row r="59" spans="1:5" x14ac:dyDescent="0.25">
      <c r="A59" s="33">
        <v>450</v>
      </c>
      <c r="B59">
        <v>1188105.8886414559</v>
      </c>
      <c r="C59">
        <v>199500</v>
      </c>
      <c r="D59">
        <v>375000</v>
      </c>
      <c r="E59">
        <v>1842905.888641458</v>
      </c>
    </row>
    <row r="60" spans="1:5" x14ac:dyDescent="0.25">
      <c r="A60" s="33">
        <v>500</v>
      </c>
      <c r="B60">
        <v>1188835.8886414571</v>
      </c>
      <c r="C60">
        <v>199500</v>
      </c>
      <c r="D60">
        <v>375000</v>
      </c>
      <c r="E60">
        <v>1842905.888641458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6B3B-69F8-498C-AA66-887AA2DACF90}">
  <dimension ref="A1:AB60"/>
  <sheetViews>
    <sheetView workbookViewId="0">
      <selection activeCell="P41" sqref="P41"/>
    </sheetView>
  </sheetViews>
  <sheetFormatPr defaultRowHeight="15" x14ac:dyDescent="0.25"/>
  <sheetData>
    <row r="1" spans="1:28" x14ac:dyDescent="0.25">
      <c r="A1" s="32" t="s">
        <v>133</v>
      </c>
      <c r="B1" s="32" t="s">
        <v>171</v>
      </c>
      <c r="C1" s="33" t="s">
        <v>172</v>
      </c>
      <c r="D1" s="33" t="s">
        <v>173</v>
      </c>
      <c r="E1" s="33" t="s">
        <v>174</v>
      </c>
      <c r="F1" s="33" t="s">
        <v>175</v>
      </c>
      <c r="G1" s="33" t="s">
        <v>176</v>
      </c>
      <c r="H1" s="33" t="s">
        <v>177</v>
      </c>
      <c r="I1" s="33" t="s">
        <v>178</v>
      </c>
      <c r="J1" s="33" t="s">
        <v>179</v>
      </c>
      <c r="K1" s="33" t="s">
        <v>180</v>
      </c>
      <c r="L1" s="33" t="s">
        <v>181</v>
      </c>
      <c r="M1" s="33" t="s">
        <v>182</v>
      </c>
      <c r="N1" s="33" t="s">
        <v>183</v>
      </c>
      <c r="O1" s="33" t="s">
        <v>184</v>
      </c>
      <c r="P1" s="33" t="s">
        <v>172</v>
      </c>
      <c r="Q1" s="33" t="s">
        <v>173</v>
      </c>
      <c r="R1" s="33" t="s">
        <v>174</v>
      </c>
      <c r="S1" s="33" t="s">
        <v>175</v>
      </c>
      <c r="T1" s="33" t="s">
        <v>176</v>
      </c>
      <c r="U1" s="33" t="s">
        <v>177</v>
      </c>
      <c r="V1" s="33" t="s">
        <v>178</v>
      </c>
      <c r="W1" s="33" t="s">
        <v>179</v>
      </c>
      <c r="X1" s="33" t="s">
        <v>180</v>
      </c>
      <c r="Y1" s="33" t="s">
        <v>181</v>
      </c>
      <c r="Z1" s="33" t="s">
        <v>182</v>
      </c>
      <c r="AA1" s="33" t="s">
        <v>183</v>
      </c>
      <c r="AB1" s="33" t="s">
        <v>184</v>
      </c>
    </row>
    <row r="2" spans="1:28" x14ac:dyDescent="0.25">
      <c r="A2" s="33">
        <v>1</v>
      </c>
      <c r="B2" s="34">
        <f xml:space="preserve"> SUM(P2:AB2)</f>
        <v>600</v>
      </c>
      <c r="C2">
        <v>2</v>
      </c>
      <c r="D2">
        <v>2</v>
      </c>
      <c r="E2">
        <v>1</v>
      </c>
      <c r="F2">
        <v>5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C2*50</f>
        <v>100</v>
      </c>
      <c r="Q2">
        <f t="shared" ref="Q2:AB17" si="0">D2*50</f>
        <v>100</v>
      </c>
      <c r="R2">
        <f t="shared" si="0"/>
        <v>50</v>
      </c>
      <c r="S2">
        <f t="shared" si="0"/>
        <v>250</v>
      </c>
      <c r="T2">
        <f t="shared" si="0"/>
        <v>100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</row>
    <row r="3" spans="1:28" x14ac:dyDescent="0.25">
      <c r="A3" s="33">
        <v>2</v>
      </c>
      <c r="B3" s="34">
        <f t="shared" ref="B3:B60" si="1" xml:space="preserve"> SUM(P3:AB3)</f>
        <v>950</v>
      </c>
      <c r="C3">
        <v>6</v>
      </c>
      <c r="D3">
        <v>1</v>
      </c>
      <c r="E3">
        <v>3</v>
      </c>
      <c r="F3">
        <v>2</v>
      </c>
      <c r="G3">
        <v>2</v>
      </c>
      <c r="H3">
        <v>1</v>
      </c>
      <c r="I3">
        <v>2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AB32" si="2">C3*50</f>
        <v>300</v>
      </c>
      <c r="Q3">
        <f t="shared" si="0"/>
        <v>50</v>
      </c>
      <c r="R3">
        <f t="shared" si="0"/>
        <v>150</v>
      </c>
      <c r="S3">
        <f t="shared" si="0"/>
        <v>100</v>
      </c>
      <c r="T3">
        <f t="shared" si="0"/>
        <v>100</v>
      </c>
      <c r="U3">
        <f t="shared" si="0"/>
        <v>50</v>
      </c>
      <c r="V3">
        <f t="shared" si="0"/>
        <v>100</v>
      </c>
      <c r="W3">
        <f t="shared" si="0"/>
        <v>100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</row>
    <row r="4" spans="1:28" x14ac:dyDescent="0.25">
      <c r="A4" s="33">
        <v>3</v>
      </c>
      <c r="B4" s="34">
        <f t="shared" si="1"/>
        <v>750</v>
      </c>
      <c r="C4">
        <v>3</v>
      </c>
      <c r="D4">
        <v>0</v>
      </c>
      <c r="E4">
        <v>2</v>
      </c>
      <c r="F4">
        <v>5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f t="shared" si="2"/>
        <v>150</v>
      </c>
      <c r="Q4">
        <f t="shared" si="0"/>
        <v>0</v>
      </c>
      <c r="R4">
        <f t="shared" si="0"/>
        <v>100</v>
      </c>
      <c r="S4">
        <f t="shared" si="0"/>
        <v>250</v>
      </c>
      <c r="T4">
        <f t="shared" si="0"/>
        <v>50</v>
      </c>
      <c r="U4">
        <f t="shared" si="0"/>
        <v>50</v>
      </c>
      <c r="V4">
        <f t="shared" si="0"/>
        <v>0</v>
      </c>
      <c r="W4">
        <f t="shared" si="0"/>
        <v>50</v>
      </c>
      <c r="X4">
        <f t="shared" si="0"/>
        <v>50</v>
      </c>
      <c r="Y4">
        <f t="shared" si="0"/>
        <v>50</v>
      </c>
      <c r="Z4">
        <f t="shared" si="0"/>
        <v>0</v>
      </c>
      <c r="AA4">
        <f t="shared" si="0"/>
        <v>0</v>
      </c>
      <c r="AB4">
        <f t="shared" si="0"/>
        <v>0</v>
      </c>
    </row>
    <row r="5" spans="1:28" x14ac:dyDescent="0.25">
      <c r="A5" s="33">
        <v>4</v>
      </c>
      <c r="B5" s="34">
        <f t="shared" si="1"/>
        <v>950</v>
      </c>
      <c r="C5">
        <v>5</v>
      </c>
      <c r="D5">
        <v>1</v>
      </c>
      <c r="E5">
        <v>3</v>
      </c>
      <c r="F5">
        <v>2</v>
      </c>
      <c r="G5">
        <v>1</v>
      </c>
      <c r="H5">
        <v>1</v>
      </c>
      <c r="I5">
        <v>1</v>
      </c>
      <c r="J5">
        <v>2</v>
      </c>
      <c r="K5">
        <v>3</v>
      </c>
      <c r="L5">
        <v>0</v>
      </c>
      <c r="M5">
        <v>0</v>
      </c>
      <c r="N5">
        <v>0</v>
      </c>
      <c r="O5">
        <v>0</v>
      </c>
      <c r="P5">
        <f t="shared" si="2"/>
        <v>250</v>
      </c>
      <c r="Q5">
        <f t="shared" si="0"/>
        <v>50</v>
      </c>
      <c r="R5">
        <f t="shared" si="0"/>
        <v>150</v>
      </c>
      <c r="S5">
        <f t="shared" si="0"/>
        <v>100</v>
      </c>
      <c r="T5">
        <f t="shared" si="0"/>
        <v>50</v>
      </c>
      <c r="U5">
        <f t="shared" si="0"/>
        <v>50</v>
      </c>
      <c r="V5">
        <f t="shared" si="0"/>
        <v>50</v>
      </c>
      <c r="W5">
        <f t="shared" si="0"/>
        <v>100</v>
      </c>
      <c r="X5">
        <f t="shared" si="0"/>
        <v>150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</row>
    <row r="6" spans="1:28" x14ac:dyDescent="0.25">
      <c r="A6" s="33">
        <v>5</v>
      </c>
      <c r="B6" s="34">
        <f t="shared" si="1"/>
        <v>950</v>
      </c>
      <c r="C6">
        <v>4.0000000000000009</v>
      </c>
      <c r="D6">
        <v>0</v>
      </c>
      <c r="E6">
        <v>6</v>
      </c>
      <c r="F6">
        <v>2</v>
      </c>
      <c r="G6">
        <v>0</v>
      </c>
      <c r="H6">
        <v>1</v>
      </c>
      <c r="I6">
        <v>0</v>
      </c>
      <c r="J6">
        <v>1</v>
      </c>
      <c r="K6">
        <v>3</v>
      </c>
      <c r="L6">
        <v>0</v>
      </c>
      <c r="M6">
        <v>1</v>
      </c>
      <c r="N6">
        <v>1</v>
      </c>
      <c r="O6">
        <v>0</v>
      </c>
      <c r="P6">
        <f t="shared" si="2"/>
        <v>200.00000000000006</v>
      </c>
      <c r="Q6">
        <f t="shared" si="0"/>
        <v>0</v>
      </c>
      <c r="R6">
        <f t="shared" si="0"/>
        <v>300</v>
      </c>
      <c r="S6">
        <f t="shared" si="0"/>
        <v>100</v>
      </c>
      <c r="T6">
        <f t="shared" si="0"/>
        <v>0</v>
      </c>
      <c r="U6">
        <f t="shared" si="0"/>
        <v>50</v>
      </c>
      <c r="V6">
        <f t="shared" si="0"/>
        <v>0</v>
      </c>
      <c r="W6">
        <f t="shared" si="0"/>
        <v>50</v>
      </c>
      <c r="X6">
        <f t="shared" si="0"/>
        <v>150</v>
      </c>
      <c r="Y6">
        <f t="shared" si="0"/>
        <v>0</v>
      </c>
      <c r="Z6">
        <f t="shared" si="0"/>
        <v>50</v>
      </c>
      <c r="AA6">
        <f t="shared" si="0"/>
        <v>50</v>
      </c>
      <c r="AB6">
        <f t="shared" si="0"/>
        <v>0</v>
      </c>
    </row>
    <row r="7" spans="1:28" x14ac:dyDescent="0.25">
      <c r="A7" s="33">
        <v>6</v>
      </c>
      <c r="B7" s="34">
        <f t="shared" si="1"/>
        <v>750</v>
      </c>
      <c r="C7">
        <v>2</v>
      </c>
      <c r="D7">
        <v>1</v>
      </c>
      <c r="E7">
        <v>4</v>
      </c>
      <c r="F7">
        <v>3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f t="shared" si="2"/>
        <v>100</v>
      </c>
      <c r="Q7">
        <f t="shared" si="0"/>
        <v>50</v>
      </c>
      <c r="R7">
        <f t="shared" si="0"/>
        <v>200</v>
      </c>
      <c r="S7">
        <f t="shared" si="0"/>
        <v>150</v>
      </c>
      <c r="T7">
        <f t="shared" si="0"/>
        <v>0</v>
      </c>
      <c r="U7">
        <f t="shared" si="0"/>
        <v>50</v>
      </c>
      <c r="V7">
        <f t="shared" si="0"/>
        <v>0</v>
      </c>
      <c r="W7">
        <f t="shared" si="0"/>
        <v>50</v>
      </c>
      <c r="X7">
        <f t="shared" si="0"/>
        <v>50</v>
      </c>
      <c r="Y7">
        <f t="shared" si="0"/>
        <v>0</v>
      </c>
      <c r="Z7">
        <f t="shared" si="0"/>
        <v>50</v>
      </c>
      <c r="AA7">
        <f t="shared" si="0"/>
        <v>50</v>
      </c>
      <c r="AB7">
        <f t="shared" si="0"/>
        <v>0</v>
      </c>
    </row>
    <row r="8" spans="1:28" x14ac:dyDescent="0.25">
      <c r="A8" s="33">
        <v>7</v>
      </c>
      <c r="B8" s="34">
        <f t="shared" si="1"/>
        <v>800</v>
      </c>
      <c r="C8">
        <v>4</v>
      </c>
      <c r="D8">
        <v>1</v>
      </c>
      <c r="E8">
        <v>3</v>
      </c>
      <c r="F8">
        <v>3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f t="shared" si="2"/>
        <v>200</v>
      </c>
      <c r="Q8">
        <f t="shared" si="0"/>
        <v>50</v>
      </c>
      <c r="R8">
        <f t="shared" si="0"/>
        <v>150</v>
      </c>
      <c r="S8">
        <f t="shared" si="0"/>
        <v>150</v>
      </c>
      <c r="T8">
        <f t="shared" si="0"/>
        <v>0</v>
      </c>
      <c r="U8">
        <f t="shared" si="0"/>
        <v>50</v>
      </c>
      <c r="V8">
        <f t="shared" si="0"/>
        <v>0</v>
      </c>
      <c r="W8">
        <f t="shared" si="0"/>
        <v>50</v>
      </c>
      <c r="X8">
        <f t="shared" si="0"/>
        <v>50</v>
      </c>
      <c r="Y8">
        <f t="shared" si="0"/>
        <v>0</v>
      </c>
      <c r="Z8">
        <f t="shared" si="0"/>
        <v>50</v>
      </c>
      <c r="AA8">
        <f t="shared" si="0"/>
        <v>50</v>
      </c>
      <c r="AB8">
        <f t="shared" si="0"/>
        <v>0</v>
      </c>
    </row>
    <row r="9" spans="1:28" x14ac:dyDescent="0.25">
      <c r="A9" s="33">
        <v>8</v>
      </c>
      <c r="B9" s="34">
        <f t="shared" si="1"/>
        <v>850.00000000000023</v>
      </c>
      <c r="C9">
        <v>3</v>
      </c>
      <c r="D9">
        <v>1</v>
      </c>
      <c r="E9">
        <v>6.0000000000000044</v>
      </c>
      <c r="F9">
        <v>2</v>
      </c>
      <c r="G9">
        <v>0</v>
      </c>
      <c r="H9">
        <v>0</v>
      </c>
      <c r="I9">
        <v>0</v>
      </c>
      <c r="J9">
        <v>1</v>
      </c>
      <c r="K9">
        <v>3</v>
      </c>
      <c r="L9">
        <v>0</v>
      </c>
      <c r="M9">
        <v>0</v>
      </c>
      <c r="N9">
        <v>1</v>
      </c>
      <c r="O9">
        <v>0</v>
      </c>
      <c r="P9">
        <f t="shared" si="2"/>
        <v>150</v>
      </c>
      <c r="Q9">
        <f t="shared" si="0"/>
        <v>50</v>
      </c>
      <c r="R9">
        <f t="shared" si="0"/>
        <v>300.00000000000023</v>
      </c>
      <c r="S9">
        <f t="shared" si="0"/>
        <v>100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50</v>
      </c>
      <c r="X9">
        <f t="shared" si="0"/>
        <v>150</v>
      </c>
      <c r="Y9">
        <f t="shared" si="0"/>
        <v>0</v>
      </c>
      <c r="Z9">
        <f t="shared" si="0"/>
        <v>0</v>
      </c>
      <c r="AA9">
        <f t="shared" si="0"/>
        <v>50</v>
      </c>
      <c r="AB9">
        <f t="shared" si="0"/>
        <v>0</v>
      </c>
    </row>
    <row r="10" spans="1:28" x14ac:dyDescent="0.25">
      <c r="A10" s="33">
        <v>9</v>
      </c>
      <c r="B10" s="34">
        <f t="shared" si="1"/>
        <v>800</v>
      </c>
      <c r="C10">
        <v>4</v>
      </c>
      <c r="D10">
        <v>1</v>
      </c>
      <c r="E10">
        <v>2</v>
      </c>
      <c r="F10">
        <v>5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f t="shared" si="2"/>
        <v>200</v>
      </c>
      <c r="Q10">
        <f t="shared" si="0"/>
        <v>50</v>
      </c>
      <c r="R10">
        <f t="shared" si="0"/>
        <v>100</v>
      </c>
      <c r="S10">
        <f t="shared" si="0"/>
        <v>250</v>
      </c>
      <c r="T10">
        <f t="shared" si="0"/>
        <v>0</v>
      </c>
      <c r="U10">
        <f t="shared" si="0"/>
        <v>50</v>
      </c>
      <c r="V10">
        <f t="shared" si="0"/>
        <v>0</v>
      </c>
      <c r="W10">
        <f t="shared" si="0"/>
        <v>50</v>
      </c>
      <c r="X10">
        <f t="shared" si="0"/>
        <v>50</v>
      </c>
      <c r="Y10">
        <f t="shared" si="0"/>
        <v>0</v>
      </c>
      <c r="Z10">
        <f t="shared" si="0"/>
        <v>0</v>
      </c>
      <c r="AA10">
        <f t="shared" si="0"/>
        <v>50</v>
      </c>
      <c r="AB10">
        <f t="shared" si="0"/>
        <v>0</v>
      </c>
    </row>
    <row r="11" spans="1:28" x14ac:dyDescent="0.25">
      <c r="A11" s="33">
        <v>10</v>
      </c>
      <c r="B11" s="34">
        <f t="shared" si="1"/>
        <v>850</v>
      </c>
      <c r="C11">
        <v>2</v>
      </c>
      <c r="D11">
        <v>0</v>
      </c>
      <c r="E11">
        <v>4</v>
      </c>
      <c r="F11">
        <v>5</v>
      </c>
      <c r="G11">
        <v>1</v>
      </c>
      <c r="H11">
        <v>0</v>
      </c>
      <c r="I11">
        <v>1</v>
      </c>
      <c r="J11">
        <v>1</v>
      </c>
      <c r="K11">
        <v>2</v>
      </c>
      <c r="L11">
        <v>1</v>
      </c>
      <c r="M11">
        <v>0</v>
      </c>
      <c r="N11">
        <v>0</v>
      </c>
      <c r="O11">
        <v>0</v>
      </c>
      <c r="P11">
        <f t="shared" si="2"/>
        <v>100</v>
      </c>
      <c r="Q11">
        <f t="shared" si="0"/>
        <v>0</v>
      </c>
      <c r="R11">
        <f t="shared" si="0"/>
        <v>200</v>
      </c>
      <c r="S11">
        <f t="shared" si="0"/>
        <v>250</v>
      </c>
      <c r="T11">
        <f t="shared" si="0"/>
        <v>50</v>
      </c>
      <c r="U11">
        <f t="shared" si="0"/>
        <v>0</v>
      </c>
      <c r="V11">
        <f t="shared" si="0"/>
        <v>50</v>
      </c>
      <c r="W11">
        <f t="shared" si="0"/>
        <v>50</v>
      </c>
      <c r="X11">
        <f t="shared" si="0"/>
        <v>100</v>
      </c>
      <c r="Y11">
        <f t="shared" si="0"/>
        <v>50</v>
      </c>
      <c r="Z11">
        <f t="shared" si="0"/>
        <v>0</v>
      </c>
      <c r="AA11">
        <f t="shared" si="0"/>
        <v>0</v>
      </c>
      <c r="AB11">
        <f t="shared" si="0"/>
        <v>0</v>
      </c>
    </row>
    <row r="12" spans="1:28" x14ac:dyDescent="0.25">
      <c r="A12" s="33">
        <v>11</v>
      </c>
      <c r="B12" s="34">
        <f t="shared" si="1"/>
        <v>1000</v>
      </c>
      <c r="C12">
        <v>4</v>
      </c>
      <c r="D12">
        <v>0</v>
      </c>
      <c r="E12">
        <v>4</v>
      </c>
      <c r="F12">
        <v>3</v>
      </c>
      <c r="G12">
        <v>0</v>
      </c>
      <c r="H12">
        <v>1</v>
      </c>
      <c r="I12">
        <v>0</v>
      </c>
      <c r="J12">
        <v>3</v>
      </c>
      <c r="K12">
        <v>3</v>
      </c>
      <c r="L12">
        <v>0</v>
      </c>
      <c r="M12">
        <v>1</v>
      </c>
      <c r="N12">
        <v>1</v>
      </c>
      <c r="O12">
        <v>0</v>
      </c>
      <c r="P12">
        <f t="shared" si="2"/>
        <v>200</v>
      </c>
      <c r="Q12">
        <f t="shared" si="0"/>
        <v>0</v>
      </c>
      <c r="R12">
        <f t="shared" si="0"/>
        <v>200</v>
      </c>
      <c r="S12">
        <f t="shared" si="0"/>
        <v>150</v>
      </c>
      <c r="T12">
        <f t="shared" si="0"/>
        <v>0</v>
      </c>
      <c r="U12">
        <f t="shared" si="0"/>
        <v>50</v>
      </c>
      <c r="V12">
        <f t="shared" si="0"/>
        <v>0</v>
      </c>
      <c r="W12">
        <f t="shared" si="0"/>
        <v>150</v>
      </c>
      <c r="X12">
        <f t="shared" si="0"/>
        <v>150</v>
      </c>
      <c r="Y12">
        <f t="shared" si="0"/>
        <v>0</v>
      </c>
      <c r="Z12">
        <f t="shared" si="0"/>
        <v>50</v>
      </c>
      <c r="AA12">
        <f t="shared" si="0"/>
        <v>50</v>
      </c>
      <c r="AB12">
        <f t="shared" si="0"/>
        <v>0</v>
      </c>
    </row>
    <row r="13" spans="1:28" x14ac:dyDescent="0.25">
      <c r="A13" s="33">
        <v>15</v>
      </c>
      <c r="B13" s="34">
        <f t="shared" si="1"/>
        <v>800</v>
      </c>
      <c r="C13">
        <v>4</v>
      </c>
      <c r="D13">
        <v>1</v>
      </c>
      <c r="E13">
        <v>4</v>
      </c>
      <c r="F13">
        <v>3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f t="shared" si="2"/>
        <v>200</v>
      </c>
      <c r="Q13">
        <f t="shared" si="0"/>
        <v>50</v>
      </c>
      <c r="R13">
        <f t="shared" si="0"/>
        <v>200</v>
      </c>
      <c r="S13">
        <f t="shared" si="0"/>
        <v>150</v>
      </c>
      <c r="T13">
        <f t="shared" si="0"/>
        <v>0</v>
      </c>
      <c r="U13">
        <f t="shared" si="0"/>
        <v>50</v>
      </c>
      <c r="V13">
        <f t="shared" si="0"/>
        <v>0</v>
      </c>
      <c r="W13">
        <f t="shared" si="0"/>
        <v>50</v>
      </c>
      <c r="X13">
        <f t="shared" si="0"/>
        <v>50</v>
      </c>
      <c r="Y13">
        <f t="shared" si="0"/>
        <v>0</v>
      </c>
      <c r="Z13">
        <f t="shared" si="0"/>
        <v>0</v>
      </c>
      <c r="AA13">
        <f t="shared" si="0"/>
        <v>50</v>
      </c>
      <c r="AB13">
        <f t="shared" si="0"/>
        <v>0</v>
      </c>
    </row>
    <row r="14" spans="1:28" x14ac:dyDescent="0.25">
      <c r="A14" s="33">
        <v>19</v>
      </c>
      <c r="B14" s="34">
        <f t="shared" si="1"/>
        <v>850.00000000000011</v>
      </c>
      <c r="C14">
        <v>2</v>
      </c>
      <c r="D14">
        <v>1</v>
      </c>
      <c r="E14">
        <v>5</v>
      </c>
      <c r="F14">
        <v>4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1.0000000000000031</v>
      </c>
      <c r="N14">
        <v>1</v>
      </c>
      <c r="O14">
        <v>0</v>
      </c>
      <c r="P14">
        <f t="shared" si="2"/>
        <v>100</v>
      </c>
      <c r="Q14">
        <f t="shared" si="0"/>
        <v>50</v>
      </c>
      <c r="R14">
        <f t="shared" si="0"/>
        <v>250</v>
      </c>
      <c r="S14">
        <f t="shared" si="0"/>
        <v>200</v>
      </c>
      <c r="T14">
        <f t="shared" si="0"/>
        <v>0</v>
      </c>
      <c r="U14">
        <f t="shared" si="0"/>
        <v>50</v>
      </c>
      <c r="V14">
        <f t="shared" si="0"/>
        <v>0</v>
      </c>
      <c r="W14">
        <f t="shared" si="0"/>
        <v>50</v>
      </c>
      <c r="X14">
        <f t="shared" si="0"/>
        <v>50</v>
      </c>
      <c r="Y14">
        <f t="shared" si="0"/>
        <v>0</v>
      </c>
      <c r="Z14">
        <f t="shared" si="0"/>
        <v>50.000000000000156</v>
      </c>
      <c r="AA14">
        <f t="shared" si="0"/>
        <v>50</v>
      </c>
      <c r="AB14">
        <f t="shared" si="0"/>
        <v>0</v>
      </c>
    </row>
    <row r="15" spans="1:28" x14ac:dyDescent="0.25">
      <c r="A15" s="33">
        <v>23</v>
      </c>
      <c r="B15" s="34">
        <f t="shared" si="1"/>
        <v>800</v>
      </c>
      <c r="C15">
        <v>4</v>
      </c>
      <c r="D15">
        <v>0</v>
      </c>
      <c r="E15">
        <v>4</v>
      </c>
      <c r="F15">
        <v>3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f t="shared" si="2"/>
        <v>200</v>
      </c>
      <c r="Q15">
        <f t="shared" si="0"/>
        <v>0</v>
      </c>
      <c r="R15">
        <f t="shared" si="0"/>
        <v>200</v>
      </c>
      <c r="S15">
        <f t="shared" si="0"/>
        <v>150</v>
      </c>
      <c r="T15">
        <f t="shared" si="0"/>
        <v>50</v>
      </c>
      <c r="U15">
        <f t="shared" si="0"/>
        <v>0</v>
      </c>
      <c r="V15">
        <f t="shared" si="0"/>
        <v>50</v>
      </c>
      <c r="W15">
        <f t="shared" si="0"/>
        <v>50</v>
      </c>
      <c r="X15">
        <f t="shared" si="0"/>
        <v>50</v>
      </c>
      <c r="Y15">
        <f t="shared" si="0"/>
        <v>50</v>
      </c>
      <c r="Z15">
        <f t="shared" si="0"/>
        <v>0</v>
      </c>
      <c r="AA15">
        <f t="shared" si="0"/>
        <v>0</v>
      </c>
      <c r="AB15">
        <f t="shared" si="0"/>
        <v>0</v>
      </c>
    </row>
    <row r="16" spans="1:28" x14ac:dyDescent="0.25">
      <c r="A16" s="33">
        <v>27</v>
      </c>
      <c r="B16" s="34">
        <f t="shared" si="1"/>
        <v>800</v>
      </c>
      <c r="C16">
        <v>3</v>
      </c>
      <c r="D16">
        <v>1</v>
      </c>
      <c r="E16">
        <v>4</v>
      </c>
      <c r="F16">
        <v>3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1</v>
      </c>
      <c r="N16">
        <v>1</v>
      </c>
      <c r="O16">
        <v>0</v>
      </c>
      <c r="P16">
        <f t="shared" si="2"/>
        <v>150</v>
      </c>
      <c r="Q16">
        <f t="shared" si="0"/>
        <v>50</v>
      </c>
      <c r="R16">
        <f t="shared" si="0"/>
        <v>200</v>
      </c>
      <c r="S16">
        <f t="shared" si="0"/>
        <v>150</v>
      </c>
      <c r="T16">
        <f t="shared" si="0"/>
        <v>0</v>
      </c>
      <c r="U16">
        <f t="shared" si="0"/>
        <v>50</v>
      </c>
      <c r="V16">
        <f t="shared" si="0"/>
        <v>0</v>
      </c>
      <c r="W16">
        <f t="shared" si="0"/>
        <v>50</v>
      </c>
      <c r="X16">
        <f t="shared" si="0"/>
        <v>50</v>
      </c>
      <c r="Y16">
        <f t="shared" si="0"/>
        <v>0</v>
      </c>
      <c r="Z16">
        <f t="shared" si="0"/>
        <v>50</v>
      </c>
      <c r="AA16">
        <f t="shared" si="0"/>
        <v>50</v>
      </c>
      <c r="AB16">
        <f t="shared" si="0"/>
        <v>0</v>
      </c>
    </row>
    <row r="17" spans="1:28" x14ac:dyDescent="0.25">
      <c r="A17" s="33">
        <v>31</v>
      </c>
      <c r="B17" s="34">
        <f t="shared" si="1"/>
        <v>750</v>
      </c>
      <c r="C17">
        <v>4</v>
      </c>
      <c r="D17">
        <v>0</v>
      </c>
      <c r="E17">
        <v>4</v>
      </c>
      <c r="F17">
        <v>3</v>
      </c>
      <c r="G17">
        <v>0</v>
      </c>
      <c r="H17">
        <v>0</v>
      </c>
      <c r="I17">
        <v>0</v>
      </c>
      <c r="J17">
        <v>2</v>
      </c>
      <c r="K17">
        <v>1</v>
      </c>
      <c r="L17">
        <v>0</v>
      </c>
      <c r="M17">
        <v>0</v>
      </c>
      <c r="N17">
        <v>1.0000000000000011</v>
      </c>
      <c r="O17">
        <v>0</v>
      </c>
      <c r="P17">
        <f t="shared" si="2"/>
        <v>200</v>
      </c>
      <c r="Q17">
        <f t="shared" si="0"/>
        <v>0</v>
      </c>
      <c r="R17">
        <f t="shared" si="0"/>
        <v>200</v>
      </c>
      <c r="S17">
        <f t="shared" si="0"/>
        <v>150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100</v>
      </c>
      <c r="X17">
        <f t="shared" si="0"/>
        <v>50</v>
      </c>
      <c r="Y17">
        <f t="shared" si="0"/>
        <v>0</v>
      </c>
      <c r="Z17">
        <f t="shared" si="0"/>
        <v>0</v>
      </c>
      <c r="AA17">
        <f t="shared" si="0"/>
        <v>50.000000000000057</v>
      </c>
      <c r="AB17">
        <f t="shared" si="0"/>
        <v>0</v>
      </c>
    </row>
    <row r="18" spans="1:28" x14ac:dyDescent="0.25">
      <c r="A18" s="33">
        <v>35</v>
      </c>
      <c r="B18" s="34">
        <f t="shared" si="1"/>
        <v>750</v>
      </c>
      <c r="C18">
        <v>3</v>
      </c>
      <c r="D18">
        <v>1</v>
      </c>
      <c r="E18">
        <v>4</v>
      </c>
      <c r="F18">
        <v>3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f t="shared" si="2"/>
        <v>150</v>
      </c>
      <c r="Q18">
        <f t="shared" si="2"/>
        <v>50</v>
      </c>
      <c r="R18">
        <f t="shared" si="2"/>
        <v>200</v>
      </c>
      <c r="S18">
        <f t="shared" si="2"/>
        <v>150</v>
      </c>
      <c r="T18">
        <f t="shared" si="2"/>
        <v>0</v>
      </c>
      <c r="U18">
        <f t="shared" si="2"/>
        <v>50</v>
      </c>
      <c r="V18">
        <f t="shared" si="2"/>
        <v>0</v>
      </c>
      <c r="W18">
        <f t="shared" si="2"/>
        <v>50</v>
      </c>
      <c r="X18">
        <f t="shared" si="2"/>
        <v>50</v>
      </c>
      <c r="Y18">
        <f t="shared" si="2"/>
        <v>0</v>
      </c>
      <c r="Z18">
        <f t="shared" si="2"/>
        <v>0</v>
      </c>
      <c r="AA18">
        <f t="shared" si="2"/>
        <v>50</v>
      </c>
      <c r="AB18">
        <f t="shared" si="2"/>
        <v>0</v>
      </c>
    </row>
    <row r="19" spans="1:28" x14ac:dyDescent="0.25">
      <c r="A19" s="33">
        <v>12</v>
      </c>
      <c r="B19" s="34">
        <f t="shared" si="1"/>
        <v>1050</v>
      </c>
      <c r="C19">
        <v>5</v>
      </c>
      <c r="D19">
        <v>0</v>
      </c>
      <c r="E19">
        <v>5</v>
      </c>
      <c r="F19">
        <v>3</v>
      </c>
      <c r="G19">
        <v>1</v>
      </c>
      <c r="H19">
        <v>1</v>
      </c>
      <c r="I19">
        <v>0</v>
      </c>
      <c r="J19">
        <v>1</v>
      </c>
      <c r="K19">
        <v>3</v>
      </c>
      <c r="L19">
        <v>0</v>
      </c>
      <c r="M19">
        <v>1.0000000000000031</v>
      </c>
      <c r="N19">
        <v>0</v>
      </c>
      <c r="O19">
        <v>1</v>
      </c>
      <c r="P19">
        <f t="shared" si="2"/>
        <v>250</v>
      </c>
      <c r="Q19">
        <f t="shared" si="2"/>
        <v>0</v>
      </c>
      <c r="R19">
        <f t="shared" si="2"/>
        <v>250</v>
      </c>
      <c r="S19">
        <f t="shared" si="2"/>
        <v>150</v>
      </c>
      <c r="T19">
        <f t="shared" si="2"/>
        <v>50</v>
      </c>
      <c r="U19">
        <f t="shared" si="2"/>
        <v>50</v>
      </c>
      <c r="V19">
        <f t="shared" si="2"/>
        <v>0</v>
      </c>
      <c r="W19">
        <f t="shared" si="2"/>
        <v>50</v>
      </c>
      <c r="X19">
        <f t="shared" si="2"/>
        <v>150</v>
      </c>
      <c r="Y19">
        <f t="shared" si="2"/>
        <v>0</v>
      </c>
      <c r="Z19">
        <f t="shared" si="2"/>
        <v>50.000000000000156</v>
      </c>
      <c r="AA19">
        <f t="shared" si="2"/>
        <v>0</v>
      </c>
      <c r="AB19">
        <f t="shared" si="2"/>
        <v>50</v>
      </c>
    </row>
    <row r="20" spans="1:28" x14ac:dyDescent="0.25">
      <c r="A20" s="33">
        <v>13</v>
      </c>
      <c r="B20" s="34">
        <f t="shared" si="1"/>
        <v>850</v>
      </c>
      <c r="C20">
        <v>4</v>
      </c>
      <c r="D20">
        <v>0</v>
      </c>
      <c r="E20">
        <v>3</v>
      </c>
      <c r="F20">
        <v>5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0</v>
      </c>
      <c r="P20">
        <f t="shared" si="2"/>
        <v>200</v>
      </c>
      <c r="Q20">
        <f t="shared" si="2"/>
        <v>0</v>
      </c>
      <c r="R20">
        <f t="shared" si="2"/>
        <v>150</v>
      </c>
      <c r="S20">
        <f t="shared" si="2"/>
        <v>250</v>
      </c>
      <c r="T20">
        <f t="shared" si="2"/>
        <v>0</v>
      </c>
      <c r="U20">
        <f t="shared" si="2"/>
        <v>50</v>
      </c>
      <c r="V20">
        <f t="shared" si="2"/>
        <v>0</v>
      </c>
      <c r="W20">
        <f t="shared" si="2"/>
        <v>50</v>
      </c>
      <c r="X20">
        <f t="shared" si="2"/>
        <v>50</v>
      </c>
      <c r="Y20">
        <f t="shared" si="2"/>
        <v>0</v>
      </c>
      <c r="Z20">
        <f t="shared" si="2"/>
        <v>50</v>
      </c>
      <c r="AA20">
        <f t="shared" si="2"/>
        <v>50</v>
      </c>
      <c r="AB20">
        <f t="shared" si="2"/>
        <v>0</v>
      </c>
    </row>
    <row r="21" spans="1:28" x14ac:dyDescent="0.25">
      <c r="A21" s="33">
        <v>14</v>
      </c>
      <c r="B21" s="34">
        <f t="shared" si="1"/>
        <v>900</v>
      </c>
      <c r="C21">
        <v>4</v>
      </c>
      <c r="D21">
        <v>0</v>
      </c>
      <c r="E21">
        <v>6</v>
      </c>
      <c r="F21">
        <v>3</v>
      </c>
      <c r="G21">
        <v>0</v>
      </c>
      <c r="H21">
        <v>1</v>
      </c>
      <c r="I21">
        <v>0</v>
      </c>
      <c r="J21">
        <v>1</v>
      </c>
      <c r="K21">
        <v>1</v>
      </c>
      <c r="L21">
        <v>0</v>
      </c>
      <c r="M21">
        <v>1</v>
      </c>
      <c r="N21">
        <v>1</v>
      </c>
      <c r="O21">
        <v>0</v>
      </c>
      <c r="P21">
        <f t="shared" si="2"/>
        <v>200</v>
      </c>
      <c r="Q21">
        <f t="shared" si="2"/>
        <v>0</v>
      </c>
      <c r="R21">
        <f t="shared" si="2"/>
        <v>300</v>
      </c>
      <c r="S21">
        <f t="shared" si="2"/>
        <v>150</v>
      </c>
      <c r="T21">
        <f t="shared" si="2"/>
        <v>0</v>
      </c>
      <c r="U21">
        <f t="shared" si="2"/>
        <v>50</v>
      </c>
      <c r="V21">
        <f t="shared" si="2"/>
        <v>0</v>
      </c>
      <c r="W21">
        <f t="shared" si="2"/>
        <v>50</v>
      </c>
      <c r="X21">
        <f t="shared" si="2"/>
        <v>50</v>
      </c>
      <c r="Y21">
        <f t="shared" si="2"/>
        <v>0</v>
      </c>
      <c r="Z21">
        <f t="shared" si="2"/>
        <v>50</v>
      </c>
      <c r="AA21">
        <f t="shared" si="2"/>
        <v>50</v>
      </c>
      <c r="AB21">
        <f t="shared" si="2"/>
        <v>0</v>
      </c>
    </row>
    <row r="22" spans="1:28" x14ac:dyDescent="0.25">
      <c r="A22" s="33">
        <v>16</v>
      </c>
      <c r="B22" s="34">
        <f t="shared" si="1"/>
        <v>750</v>
      </c>
      <c r="C22">
        <v>4</v>
      </c>
      <c r="D22">
        <v>1</v>
      </c>
      <c r="E22">
        <v>4</v>
      </c>
      <c r="F22">
        <v>3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f t="shared" si="2"/>
        <v>200</v>
      </c>
      <c r="Q22">
        <f t="shared" si="2"/>
        <v>50</v>
      </c>
      <c r="R22">
        <f t="shared" si="2"/>
        <v>200</v>
      </c>
      <c r="S22">
        <f t="shared" si="2"/>
        <v>150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50</v>
      </c>
      <c r="X22">
        <f t="shared" si="2"/>
        <v>50</v>
      </c>
      <c r="Y22">
        <f t="shared" si="2"/>
        <v>0</v>
      </c>
      <c r="Z22">
        <f t="shared" si="2"/>
        <v>0</v>
      </c>
      <c r="AA22">
        <f t="shared" si="2"/>
        <v>50</v>
      </c>
      <c r="AB22">
        <f t="shared" si="2"/>
        <v>0</v>
      </c>
    </row>
    <row r="23" spans="1:28" x14ac:dyDescent="0.25">
      <c r="A23" s="33">
        <v>17</v>
      </c>
      <c r="B23" s="34">
        <f t="shared" si="1"/>
        <v>850</v>
      </c>
      <c r="C23">
        <v>4</v>
      </c>
      <c r="D23">
        <v>0</v>
      </c>
      <c r="E23">
        <v>5</v>
      </c>
      <c r="F23">
        <v>1</v>
      </c>
      <c r="G23">
        <v>0</v>
      </c>
      <c r="H23">
        <v>1</v>
      </c>
      <c r="I23">
        <v>0</v>
      </c>
      <c r="J23">
        <v>1</v>
      </c>
      <c r="K23">
        <v>3</v>
      </c>
      <c r="L23">
        <v>0</v>
      </c>
      <c r="M23">
        <v>1</v>
      </c>
      <c r="N23">
        <v>1</v>
      </c>
      <c r="O23">
        <v>0</v>
      </c>
      <c r="P23">
        <f t="shared" si="2"/>
        <v>200</v>
      </c>
      <c r="Q23">
        <f t="shared" si="2"/>
        <v>0</v>
      </c>
      <c r="R23">
        <f t="shared" si="2"/>
        <v>250</v>
      </c>
      <c r="S23">
        <f t="shared" si="2"/>
        <v>50</v>
      </c>
      <c r="T23">
        <f t="shared" si="2"/>
        <v>0</v>
      </c>
      <c r="U23">
        <f t="shared" si="2"/>
        <v>50</v>
      </c>
      <c r="V23">
        <f t="shared" si="2"/>
        <v>0</v>
      </c>
      <c r="W23">
        <f t="shared" si="2"/>
        <v>50</v>
      </c>
      <c r="X23">
        <f t="shared" si="2"/>
        <v>150</v>
      </c>
      <c r="Y23">
        <f t="shared" si="2"/>
        <v>0</v>
      </c>
      <c r="Z23">
        <f t="shared" si="2"/>
        <v>50</v>
      </c>
      <c r="AA23">
        <f t="shared" si="2"/>
        <v>50</v>
      </c>
      <c r="AB23">
        <f t="shared" si="2"/>
        <v>0</v>
      </c>
    </row>
    <row r="24" spans="1:28" x14ac:dyDescent="0.25">
      <c r="A24" s="33">
        <v>18</v>
      </c>
      <c r="B24" s="34">
        <f t="shared" si="1"/>
        <v>949.99999999999977</v>
      </c>
      <c r="C24">
        <v>4</v>
      </c>
      <c r="D24">
        <v>1</v>
      </c>
      <c r="E24">
        <v>6</v>
      </c>
      <c r="F24">
        <v>3</v>
      </c>
      <c r="G24">
        <v>0</v>
      </c>
      <c r="H24">
        <v>1</v>
      </c>
      <c r="I24">
        <v>0</v>
      </c>
      <c r="J24">
        <v>1</v>
      </c>
      <c r="K24">
        <v>0.99999999999999445</v>
      </c>
      <c r="L24">
        <v>0</v>
      </c>
      <c r="M24">
        <v>1</v>
      </c>
      <c r="N24">
        <v>1</v>
      </c>
      <c r="O24">
        <v>0</v>
      </c>
      <c r="P24">
        <f t="shared" si="2"/>
        <v>200</v>
      </c>
      <c r="Q24">
        <f t="shared" si="2"/>
        <v>50</v>
      </c>
      <c r="R24">
        <f t="shared" si="2"/>
        <v>300</v>
      </c>
      <c r="S24">
        <f t="shared" si="2"/>
        <v>150</v>
      </c>
      <c r="T24">
        <f t="shared" si="2"/>
        <v>0</v>
      </c>
      <c r="U24">
        <f t="shared" si="2"/>
        <v>50</v>
      </c>
      <c r="V24">
        <f t="shared" si="2"/>
        <v>0</v>
      </c>
      <c r="W24">
        <f t="shared" si="2"/>
        <v>50</v>
      </c>
      <c r="X24">
        <f t="shared" si="2"/>
        <v>49.999999999999723</v>
      </c>
      <c r="Y24">
        <f t="shared" si="2"/>
        <v>0</v>
      </c>
      <c r="Z24">
        <f t="shared" si="2"/>
        <v>50</v>
      </c>
      <c r="AA24">
        <f t="shared" si="2"/>
        <v>50</v>
      </c>
      <c r="AB24">
        <f t="shared" si="2"/>
        <v>0</v>
      </c>
    </row>
    <row r="25" spans="1:28" x14ac:dyDescent="0.25">
      <c r="A25" s="33">
        <v>20</v>
      </c>
      <c r="B25" s="34">
        <f t="shared" si="1"/>
        <v>900</v>
      </c>
      <c r="C25">
        <v>4</v>
      </c>
      <c r="D25">
        <v>1</v>
      </c>
      <c r="E25">
        <v>5</v>
      </c>
      <c r="F25">
        <v>4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0</v>
      </c>
      <c r="P25">
        <f t="shared" si="2"/>
        <v>200</v>
      </c>
      <c r="Q25">
        <f t="shared" si="2"/>
        <v>50</v>
      </c>
      <c r="R25">
        <f t="shared" si="2"/>
        <v>250</v>
      </c>
      <c r="S25">
        <f t="shared" si="2"/>
        <v>200</v>
      </c>
      <c r="T25">
        <f t="shared" si="2"/>
        <v>0</v>
      </c>
      <c r="U25">
        <f t="shared" si="2"/>
        <v>0</v>
      </c>
      <c r="V25">
        <f t="shared" si="2"/>
        <v>0</v>
      </c>
      <c r="W25">
        <f t="shared" si="2"/>
        <v>50</v>
      </c>
      <c r="X25">
        <f t="shared" si="2"/>
        <v>50</v>
      </c>
      <c r="Y25">
        <f t="shared" si="2"/>
        <v>0</v>
      </c>
      <c r="Z25">
        <f t="shared" si="2"/>
        <v>50</v>
      </c>
      <c r="AA25">
        <f t="shared" si="2"/>
        <v>50</v>
      </c>
      <c r="AB25">
        <f t="shared" si="2"/>
        <v>0</v>
      </c>
    </row>
    <row r="26" spans="1:28" x14ac:dyDescent="0.25">
      <c r="A26" s="33">
        <v>21</v>
      </c>
      <c r="B26" s="34">
        <f t="shared" si="1"/>
        <v>800</v>
      </c>
      <c r="C26">
        <v>4</v>
      </c>
      <c r="D26">
        <v>0</v>
      </c>
      <c r="E26">
        <v>4</v>
      </c>
      <c r="F26">
        <v>3</v>
      </c>
      <c r="G26">
        <v>0</v>
      </c>
      <c r="H26">
        <v>0</v>
      </c>
      <c r="I26">
        <v>0</v>
      </c>
      <c r="J26">
        <v>2</v>
      </c>
      <c r="K26">
        <v>1.9999999999999989</v>
      </c>
      <c r="L26">
        <v>0</v>
      </c>
      <c r="M26">
        <v>0</v>
      </c>
      <c r="N26">
        <v>1</v>
      </c>
      <c r="O26">
        <v>0</v>
      </c>
      <c r="P26">
        <f t="shared" si="2"/>
        <v>200</v>
      </c>
      <c r="Q26">
        <f t="shared" si="2"/>
        <v>0</v>
      </c>
      <c r="R26">
        <f t="shared" si="2"/>
        <v>200</v>
      </c>
      <c r="S26">
        <f t="shared" si="2"/>
        <v>150</v>
      </c>
      <c r="T26">
        <f t="shared" si="2"/>
        <v>0</v>
      </c>
      <c r="U26">
        <f t="shared" si="2"/>
        <v>0</v>
      </c>
      <c r="V26">
        <f t="shared" si="2"/>
        <v>0</v>
      </c>
      <c r="W26">
        <f t="shared" si="2"/>
        <v>100</v>
      </c>
      <c r="X26">
        <f t="shared" si="2"/>
        <v>99.999999999999943</v>
      </c>
      <c r="Y26">
        <f t="shared" si="2"/>
        <v>0</v>
      </c>
      <c r="Z26">
        <f t="shared" si="2"/>
        <v>0</v>
      </c>
      <c r="AA26">
        <f t="shared" si="2"/>
        <v>50</v>
      </c>
      <c r="AB26">
        <f t="shared" si="2"/>
        <v>0</v>
      </c>
    </row>
    <row r="27" spans="1:28" x14ac:dyDescent="0.25">
      <c r="A27" s="33">
        <v>22</v>
      </c>
      <c r="B27" s="34">
        <f t="shared" si="1"/>
        <v>1000</v>
      </c>
      <c r="C27">
        <v>5</v>
      </c>
      <c r="D27">
        <v>1</v>
      </c>
      <c r="E27">
        <v>5</v>
      </c>
      <c r="F27">
        <v>3</v>
      </c>
      <c r="G27">
        <v>0</v>
      </c>
      <c r="H27">
        <v>1</v>
      </c>
      <c r="I27">
        <v>0</v>
      </c>
      <c r="J27">
        <v>1</v>
      </c>
      <c r="K27">
        <v>3</v>
      </c>
      <c r="L27">
        <v>0</v>
      </c>
      <c r="M27">
        <v>0</v>
      </c>
      <c r="N27">
        <v>1</v>
      </c>
      <c r="O27">
        <v>0</v>
      </c>
      <c r="P27">
        <f t="shared" si="2"/>
        <v>250</v>
      </c>
      <c r="Q27">
        <f t="shared" si="2"/>
        <v>50</v>
      </c>
      <c r="R27">
        <f t="shared" si="2"/>
        <v>250</v>
      </c>
      <c r="S27">
        <f t="shared" si="2"/>
        <v>150</v>
      </c>
      <c r="T27">
        <f t="shared" si="2"/>
        <v>0</v>
      </c>
      <c r="U27">
        <f t="shared" si="2"/>
        <v>50</v>
      </c>
      <c r="V27">
        <f t="shared" si="2"/>
        <v>0</v>
      </c>
      <c r="W27">
        <f t="shared" si="2"/>
        <v>50</v>
      </c>
      <c r="X27">
        <f t="shared" si="2"/>
        <v>150</v>
      </c>
      <c r="Y27">
        <f t="shared" si="2"/>
        <v>0</v>
      </c>
      <c r="Z27">
        <f t="shared" si="2"/>
        <v>0</v>
      </c>
      <c r="AA27">
        <f t="shared" si="2"/>
        <v>50</v>
      </c>
      <c r="AB27">
        <f t="shared" si="2"/>
        <v>0</v>
      </c>
    </row>
    <row r="28" spans="1:28" x14ac:dyDescent="0.25">
      <c r="A28" s="33">
        <v>24</v>
      </c>
      <c r="B28" s="34">
        <f t="shared" si="1"/>
        <v>700</v>
      </c>
      <c r="C28">
        <v>4</v>
      </c>
      <c r="D28">
        <v>0</v>
      </c>
      <c r="E28">
        <v>4</v>
      </c>
      <c r="F28">
        <v>3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0</v>
      </c>
      <c r="P28">
        <f t="shared" si="2"/>
        <v>200</v>
      </c>
      <c r="Q28">
        <f t="shared" si="2"/>
        <v>0</v>
      </c>
      <c r="R28">
        <f t="shared" si="2"/>
        <v>200</v>
      </c>
      <c r="S28">
        <f t="shared" si="2"/>
        <v>150</v>
      </c>
      <c r="T28">
        <f t="shared" si="2"/>
        <v>0</v>
      </c>
      <c r="U28">
        <f t="shared" si="2"/>
        <v>0</v>
      </c>
      <c r="V28">
        <f t="shared" si="2"/>
        <v>0</v>
      </c>
      <c r="W28">
        <f t="shared" si="2"/>
        <v>50</v>
      </c>
      <c r="X28">
        <f t="shared" si="2"/>
        <v>50</v>
      </c>
      <c r="Y28">
        <f t="shared" si="2"/>
        <v>0</v>
      </c>
      <c r="Z28">
        <f t="shared" si="2"/>
        <v>0</v>
      </c>
      <c r="AA28">
        <f t="shared" si="2"/>
        <v>50</v>
      </c>
      <c r="AB28">
        <f t="shared" si="2"/>
        <v>0</v>
      </c>
    </row>
    <row r="29" spans="1:28" x14ac:dyDescent="0.25">
      <c r="A29" s="33">
        <v>25</v>
      </c>
      <c r="B29" s="34">
        <f t="shared" si="1"/>
        <v>750</v>
      </c>
      <c r="C29">
        <v>4</v>
      </c>
      <c r="D29">
        <v>1</v>
      </c>
      <c r="E29">
        <v>4</v>
      </c>
      <c r="F29">
        <v>2</v>
      </c>
      <c r="G29">
        <v>0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f t="shared" si="2"/>
        <v>200</v>
      </c>
      <c r="Q29">
        <f t="shared" si="2"/>
        <v>50</v>
      </c>
      <c r="R29">
        <f t="shared" si="2"/>
        <v>200</v>
      </c>
      <c r="S29">
        <f t="shared" si="2"/>
        <v>100</v>
      </c>
      <c r="T29">
        <f t="shared" si="2"/>
        <v>0</v>
      </c>
      <c r="U29">
        <f t="shared" si="2"/>
        <v>50</v>
      </c>
      <c r="V29">
        <f t="shared" si="2"/>
        <v>0</v>
      </c>
      <c r="W29">
        <f t="shared" si="2"/>
        <v>50</v>
      </c>
      <c r="X29">
        <f t="shared" si="2"/>
        <v>50</v>
      </c>
      <c r="Y29">
        <f t="shared" si="2"/>
        <v>0</v>
      </c>
      <c r="Z29">
        <f t="shared" si="2"/>
        <v>0</v>
      </c>
      <c r="AA29">
        <f t="shared" si="2"/>
        <v>50</v>
      </c>
      <c r="AB29">
        <f t="shared" si="2"/>
        <v>0</v>
      </c>
    </row>
    <row r="30" spans="1:28" x14ac:dyDescent="0.25">
      <c r="A30" s="33">
        <v>26</v>
      </c>
      <c r="B30" s="34">
        <f t="shared" si="1"/>
        <v>850</v>
      </c>
      <c r="C30">
        <v>3</v>
      </c>
      <c r="D30">
        <v>0</v>
      </c>
      <c r="E30">
        <v>4</v>
      </c>
      <c r="F30">
        <v>4</v>
      </c>
      <c r="G30">
        <v>1</v>
      </c>
      <c r="H30">
        <v>0</v>
      </c>
      <c r="I30">
        <v>1</v>
      </c>
      <c r="J30">
        <v>1</v>
      </c>
      <c r="K30">
        <v>2</v>
      </c>
      <c r="L30">
        <v>0</v>
      </c>
      <c r="M30">
        <v>0</v>
      </c>
      <c r="N30">
        <v>0</v>
      </c>
      <c r="O30">
        <v>1</v>
      </c>
      <c r="P30">
        <f t="shared" si="2"/>
        <v>150</v>
      </c>
      <c r="Q30">
        <f t="shared" si="2"/>
        <v>0</v>
      </c>
      <c r="R30">
        <f t="shared" si="2"/>
        <v>200</v>
      </c>
      <c r="S30">
        <f t="shared" si="2"/>
        <v>200</v>
      </c>
      <c r="T30">
        <f t="shared" si="2"/>
        <v>50</v>
      </c>
      <c r="U30">
        <f t="shared" si="2"/>
        <v>0</v>
      </c>
      <c r="V30">
        <f t="shared" si="2"/>
        <v>50</v>
      </c>
      <c r="W30">
        <f t="shared" si="2"/>
        <v>50</v>
      </c>
      <c r="X30">
        <f t="shared" si="2"/>
        <v>100</v>
      </c>
      <c r="Y30">
        <f t="shared" si="2"/>
        <v>0</v>
      </c>
      <c r="Z30">
        <f t="shared" si="2"/>
        <v>0</v>
      </c>
      <c r="AA30">
        <f t="shared" si="2"/>
        <v>0</v>
      </c>
      <c r="AB30">
        <f t="shared" si="2"/>
        <v>50</v>
      </c>
    </row>
    <row r="31" spans="1:28" x14ac:dyDescent="0.25">
      <c r="A31" s="33">
        <v>28</v>
      </c>
      <c r="B31" s="34">
        <f t="shared" si="1"/>
        <v>850</v>
      </c>
      <c r="C31">
        <v>4</v>
      </c>
      <c r="D31">
        <v>1</v>
      </c>
      <c r="E31">
        <v>4</v>
      </c>
      <c r="F31">
        <v>3</v>
      </c>
      <c r="G31">
        <v>0</v>
      </c>
      <c r="H31">
        <v>0</v>
      </c>
      <c r="I31">
        <v>0</v>
      </c>
      <c r="J31">
        <v>1</v>
      </c>
      <c r="K31">
        <v>3</v>
      </c>
      <c r="L31">
        <v>0</v>
      </c>
      <c r="M31">
        <v>0</v>
      </c>
      <c r="N31">
        <v>1</v>
      </c>
      <c r="O31">
        <v>0</v>
      </c>
      <c r="P31">
        <f t="shared" si="2"/>
        <v>200</v>
      </c>
      <c r="Q31">
        <f t="shared" si="2"/>
        <v>50</v>
      </c>
      <c r="R31">
        <f t="shared" si="2"/>
        <v>200</v>
      </c>
      <c r="S31">
        <f t="shared" si="2"/>
        <v>150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50</v>
      </c>
      <c r="X31">
        <f t="shared" si="2"/>
        <v>150</v>
      </c>
      <c r="Y31">
        <f t="shared" si="2"/>
        <v>0</v>
      </c>
      <c r="Z31">
        <f t="shared" si="2"/>
        <v>0</v>
      </c>
      <c r="AA31">
        <f t="shared" si="2"/>
        <v>50</v>
      </c>
      <c r="AB31">
        <f t="shared" si="2"/>
        <v>0</v>
      </c>
    </row>
    <row r="32" spans="1:28" x14ac:dyDescent="0.25">
      <c r="A32" s="33">
        <v>29</v>
      </c>
      <c r="B32" s="34">
        <f t="shared" si="1"/>
        <v>900</v>
      </c>
      <c r="C32">
        <v>4</v>
      </c>
      <c r="D32">
        <v>0</v>
      </c>
      <c r="E32">
        <v>4</v>
      </c>
      <c r="F32">
        <v>3</v>
      </c>
      <c r="G32">
        <v>0</v>
      </c>
      <c r="H32">
        <v>1</v>
      </c>
      <c r="I32">
        <v>0</v>
      </c>
      <c r="J32">
        <v>1</v>
      </c>
      <c r="K32">
        <v>3</v>
      </c>
      <c r="L32">
        <v>0</v>
      </c>
      <c r="M32">
        <v>1</v>
      </c>
      <c r="N32">
        <v>1</v>
      </c>
      <c r="O32">
        <v>0</v>
      </c>
      <c r="P32">
        <f t="shared" si="2"/>
        <v>200</v>
      </c>
      <c r="Q32">
        <f t="shared" si="2"/>
        <v>0</v>
      </c>
      <c r="R32">
        <f t="shared" si="2"/>
        <v>200</v>
      </c>
      <c r="S32">
        <f t="shared" si="2"/>
        <v>150</v>
      </c>
      <c r="T32">
        <f t="shared" si="2"/>
        <v>0</v>
      </c>
      <c r="U32">
        <f t="shared" si="2"/>
        <v>50</v>
      </c>
      <c r="V32">
        <f t="shared" si="2"/>
        <v>0</v>
      </c>
      <c r="W32">
        <f t="shared" si="2"/>
        <v>50</v>
      </c>
      <c r="X32">
        <f t="shared" si="2"/>
        <v>150</v>
      </c>
      <c r="Y32">
        <f t="shared" si="2"/>
        <v>0</v>
      </c>
      <c r="Z32">
        <f t="shared" si="2"/>
        <v>50</v>
      </c>
      <c r="AA32">
        <f t="shared" si="2"/>
        <v>50</v>
      </c>
      <c r="AB32">
        <f t="shared" si="2"/>
        <v>0</v>
      </c>
    </row>
    <row r="33" spans="1:28" x14ac:dyDescent="0.25">
      <c r="A33" s="33">
        <v>30</v>
      </c>
      <c r="B33" s="34">
        <f t="shared" si="1"/>
        <v>850</v>
      </c>
      <c r="C33">
        <v>4</v>
      </c>
      <c r="D33">
        <v>1</v>
      </c>
      <c r="E33">
        <v>4</v>
      </c>
      <c r="F33">
        <v>3</v>
      </c>
      <c r="G33">
        <v>0</v>
      </c>
      <c r="H33">
        <v>1</v>
      </c>
      <c r="I33">
        <v>0</v>
      </c>
      <c r="J33">
        <v>1</v>
      </c>
      <c r="K33">
        <v>1</v>
      </c>
      <c r="L33">
        <v>0</v>
      </c>
      <c r="M33">
        <v>1</v>
      </c>
      <c r="N33">
        <v>1</v>
      </c>
      <c r="O33">
        <v>0</v>
      </c>
      <c r="P33">
        <f>C33*50</f>
        <v>200</v>
      </c>
      <c r="Q33">
        <f t="shared" ref="Q33:AB60" si="3">D33*50</f>
        <v>50</v>
      </c>
      <c r="R33">
        <f t="shared" si="3"/>
        <v>200</v>
      </c>
      <c r="S33">
        <f t="shared" si="3"/>
        <v>150</v>
      </c>
      <c r="T33">
        <f t="shared" si="3"/>
        <v>0</v>
      </c>
      <c r="U33">
        <f t="shared" si="3"/>
        <v>50</v>
      </c>
      <c r="V33">
        <f t="shared" si="3"/>
        <v>0</v>
      </c>
      <c r="W33">
        <f t="shared" si="3"/>
        <v>50</v>
      </c>
      <c r="X33">
        <f t="shared" si="3"/>
        <v>50</v>
      </c>
      <c r="Y33">
        <f t="shared" si="3"/>
        <v>0</v>
      </c>
      <c r="Z33">
        <f t="shared" si="3"/>
        <v>50</v>
      </c>
      <c r="AA33">
        <f t="shared" si="3"/>
        <v>50</v>
      </c>
      <c r="AB33">
        <f t="shared" si="3"/>
        <v>0</v>
      </c>
    </row>
    <row r="34" spans="1:28" x14ac:dyDescent="0.25">
      <c r="A34" s="33">
        <v>32</v>
      </c>
      <c r="B34" s="34">
        <f t="shared" si="1"/>
        <v>850</v>
      </c>
      <c r="C34">
        <v>4</v>
      </c>
      <c r="D34">
        <v>1</v>
      </c>
      <c r="E34">
        <v>4</v>
      </c>
      <c r="F34">
        <v>3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  <c r="O34">
        <v>0</v>
      </c>
      <c r="P34">
        <f t="shared" ref="P34:S60" si="4">C34*50</f>
        <v>200</v>
      </c>
      <c r="Q34">
        <f t="shared" si="3"/>
        <v>50</v>
      </c>
      <c r="R34">
        <f t="shared" si="3"/>
        <v>200</v>
      </c>
      <c r="S34">
        <f t="shared" si="3"/>
        <v>150</v>
      </c>
      <c r="T34">
        <f t="shared" si="3"/>
        <v>0</v>
      </c>
      <c r="U34">
        <f t="shared" si="3"/>
        <v>50</v>
      </c>
      <c r="V34">
        <f t="shared" si="3"/>
        <v>0</v>
      </c>
      <c r="W34">
        <f t="shared" si="3"/>
        <v>50</v>
      </c>
      <c r="X34">
        <f t="shared" si="3"/>
        <v>50</v>
      </c>
      <c r="Y34">
        <f t="shared" si="3"/>
        <v>0</v>
      </c>
      <c r="Z34">
        <f t="shared" si="3"/>
        <v>50</v>
      </c>
      <c r="AA34">
        <f t="shared" si="3"/>
        <v>50</v>
      </c>
      <c r="AB34">
        <f t="shared" si="3"/>
        <v>0</v>
      </c>
    </row>
    <row r="35" spans="1:28" x14ac:dyDescent="0.25">
      <c r="A35" s="33">
        <v>33</v>
      </c>
      <c r="B35" s="34">
        <f t="shared" si="1"/>
        <v>950</v>
      </c>
      <c r="C35">
        <v>4</v>
      </c>
      <c r="D35">
        <v>1</v>
      </c>
      <c r="E35">
        <v>5</v>
      </c>
      <c r="F35">
        <v>3</v>
      </c>
      <c r="G35">
        <v>0</v>
      </c>
      <c r="H35">
        <v>1</v>
      </c>
      <c r="I35">
        <v>0</v>
      </c>
      <c r="J35">
        <v>1</v>
      </c>
      <c r="K35">
        <v>3</v>
      </c>
      <c r="L35">
        <v>0</v>
      </c>
      <c r="M35">
        <v>0</v>
      </c>
      <c r="N35">
        <v>1</v>
      </c>
      <c r="O35">
        <v>0</v>
      </c>
      <c r="P35">
        <f t="shared" si="4"/>
        <v>200</v>
      </c>
      <c r="Q35">
        <f t="shared" si="3"/>
        <v>50</v>
      </c>
      <c r="R35">
        <f t="shared" si="3"/>
        <v>250</v>
      </c>
      <c r="S35">
        <f t="shared" si="3"/>
        <v>150</v>
      </c>
      <c r="T35">
        <f t="shared" si="3"/>
        <v>0</v>
      </c>
      <c r="U35">
        <f t="shared" si="3"/>
        <v>50</v>
      </c>
      <c r="V35">
        <f t="shared" si="3"/>
        <v>0</v>
      </c>
      <c r="W35">
        <f t="shared" si="3"/>
        <v>50</v>
      </c>
      <c r="X35">
        <f t="shared" si="3"/>
        <v>150</v>
      </c>
      <c r="Y35">
        <f t="shared" si="3"/>
        <v>0</v>
      </c>
      <c r="Z35">
        <f t="shared" si="3"/>
        <v>0</v>
      </c>
      <c r="AA35">
        <f t="shared" si="3"/>
        <v>50</v>
      </c>
      <c r="AB35">
        <f t="shared" si="3"/>
        <v>0</v>
      </c>
    </row>
    <row r="36" spans="1:28" x14ac:dyDescent="0.25">
      <c r="A36" s="33">
        <v>34</v>
      </c>
      <c r="B36" s="34">
        <f t="shared" si="1"/>
        <v>850</v>
      </c>
      <c r="C36">
        <v>3</v>
      </c>
      <c r="D36">
        <v>1</v>
      </c>
      <c r="E36">
        <v>4</v>
      </c>
      <c r="F36">
        <v>4</v>
      </c>
      <c r="G36">
        <v>0</v>
      </c>
      <c r="H36">
        <v>1</v>
      </c>
      <c r="I36">
        <v>0</v>
      </c>
      <c r="J36">
        <v>1</v>
      </c>
      <c r="K36">
        <v>1</v>
      </c>
      <c r="L36">
        <v>0</v>
      </c>
      <c r="M36">
        <v>1</v>
      </c>
      <c r="N36">
        <v>1</v>
      </c>
      <c r="O36">
        <v>0</v>
      </c>
      <c r="P36">
        <f t="shared" si="4"/>
        <v>150</v>
      </c>
      <c r="Q36">
        <f t="shared" si="3"/>
        <v>50</v>
      </c>
      <c r="R36">
        <f t="shared" si="3"/>
        <v>200</v>
      </c>
      <c r="S36">
        <f t="shared" si="3"/>
        <v>200</v>
      </c>
      <c r="T36">
        <f t="shared" si="3"/>
        <v>0</v>
      </c>
      <c r="U36">
        <f t="shared" si="3"/>
        <v>50</v>
      </c>
      <c r="V36">
        <f t="shared" si="3"/>
        <v>0</v>
      </c>
      <c r="W36">
        <f t="shared" si="3"/>
        <v>50</v>
      </c>
      <c r="X36">
        <f t="shared" si="3"/>
        <v>50</v>
      </c>
      <c r="Y36">
        <f t="shared" si="3"/>
        <v>0</v>
      </c>
      <c r="Z36">
        <f t="shared" si="3"/>
        <v>50</v>
      </c>
      <c r="AA36">
        <f t="shared" si="3"/>
        <v>50</v>
      </c>
      <c r="AB36">
        <f t="shared" si="3"/>
        <v>0</v>
      </c>
    </row>
    <row r="37" spans="1:28" x14ac:dyDescent="0.25">
      <c r="A37" s="33">
        <v>36</v>
      </c>
      <c r="B37" s="34">
        <f t="shared" si="1"/>
        <v>850</v>
      </c>
      <c r="C37">
        <v>4</v>
      </c>
      <c r="D37">
        <v>1</v>
      </c>
      <c r="E37">
        <v>4</v>
      </c>
      <c r="F37">
        <v>4</v>
      </c>
      <c r="G37">
        <v>0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1</v>
      </c>
      <c r="O37">
        <v>0</v>
      </c>
      <c r="P37">
        <f t="shared" si="4"/>
        <v>200</v>
      </c>
      <c r="Q37">
        <f t="shared" si="3"/>
        <v>50</v>
      </c>
      <c r="R37">
        <f t="shared" si="3"/>
        <v>200</v>
      </c>
      <c r="S37">
        <f t="shared" si="3"/>
        <v>200</v>
      </c>
      <c r="T37">
        <f t="shared" si="3"/>
        <v>0</v>
      </c>
      <c r="U37">
        <f t="shared" si="3"/>
        <v>50</v>
      </c>
      <c r="V37">
        <f t="shared" si="3"/>
        <v>0</v>
      </c>
      <c r="W37">
        <f t="shared" si="3"/>
        <v>50</v>
      </c>
      <c r="X37">
        <f t="shared" si="3"/>
        <v>50</v>
      </c>
      <c r="Y37">
        <f t="shared" si="3"/>
        <v>0</v>
      </c>
      <c r="Z37">
        <f t="shared" si="3"/>
        <v>0</v>
      </c>
      <c r="AA37">
        <f t="shared" si="3"/>
        <v>50</v>
      </c>
      <c r="AB37">
        <f t="shared" si="3"/>
        <v>0</v>
      </c>
    </row>
    <row r="38" spans="1:28" x14ac:dyDescent="0.25">
      <c r="A38" s="33">
        <v>40</v>
      </c>
      <c r="B38" s="34">
        <f t="shared" si="1"/>
        <v>850</v>
      </c>
      <c r="C38">
        <v>4</v>
      </c>
      <c r="D38">
        <v>0</v>
      </c>
      <c r="E38">
        <v>5</v>
      </c>
      <c r="F38">
        <v>4</v>
      </c>
      <c r="G38">
        <v>0</v>
      </c>
      <c r="H38">
        <v>0</v>
      </c>
      <c r="I38">
        <v>0</v>
      </c>
      <c r="J38">
        <v>1</v>
      </c>
      <c r="K38">
        <v>2</v>
      </c>
      <c r="L38">
        <v>0</v>
      </c>
      <c r="M38">
        <v>0</v>
      </c>
      <c r="N38">
        <v>1</v>
      </c>
      <c r="O38">
        <v>0</v>
      </c>
      <c r="P38">
        <f t="shared" si="4"/>
        <v>200</v>
      </c>
      <c r="Q38">
        <f t="shared" si="3"/>
        <v>0</v>
      </c>
      <c r="R38">
        <f t="shared" si="3"/>
        <v>250</v>
      </c>
      <c r="S38">
        <f t="shared" si="3"/>
        <v>200</v>
      </c>
      <c r="T38">
        <f t="shared" si="3"/>
        <v>0</v>
      </c>
      <c r="U38">
        <f t="shared" si="3"/>
        <v>0</v>
      </c>
      <c r="V38">
        <f t="shared" si="3"/>
        <v>0</v>
      </c>
      <c r="W38">
        <f t="shared" si="3"/>
        <v>50</v>
      </c>
      <c r="X38">
        <f t="shared" si="3"/>
        <v>100</v>
      </c>
      <c r="Y38">
        <f t="shared" si="3"/>
        <v>0</v>
      </c>
      <c r="Z38">
        <f t="shared" si="3"/>
        <v>0</v>
      </c>
      <c r="AA38">
        <f t="shared" si="3"/>
        <v>50</v>
      </c>
      <c r="AB38">
        <f t="shared" si="3"/>
        <v>0</v>
      </c>
    </row>
    <row r="39" spans="1:28" x14ac:dyDescent="0.25">
      <c r="A39" s="33">
        <v>44</v>
      </c>
      <c r="B39" s="34">
        <f t="shared" si="1"/>
        <v>850</v>
      </c>
      <c r="C39">
        <v>3</v>
      </c>
      <c r="D39">
        <v>0</v>
      </c>
      <c r="E39">
        <v>5</v>
      </c>
      <c r="F39">
        <v>5</v>
      </c>
      <c r="G39">
        <v>0</v>
      </c>
      <c r="H39">
        <v>0</v>
      </c>
      <c r="I39">
        <v>0</v>
      </c>
      <c r="J39">
        <v>1</v>
      </c>
      <c r="K39">
        <v>2</v>
      </c>
      <c r="L39">
        <v>0</v>
      </c>
      <c r="M39">
        <v>0</v>
      </c>
      <c r="N39">
        <v>1</v>
      </c>
      <c r="O39">
        <v>0</v>
      </c>
      <c r="P39">
        <f t="shared" si="4"/>
        <v>150</v>
      </c>
      <c r="Q39">
        <f t="shared" si="3"/>
        <v>0</v>
      </c>
      <c r="R39">
        <f t="shared" si="3"/>
        <v>250</v>
      </c>
      <c r="S39">
        <f t="shared" si="3"/>
        <v>250</v>
      </c>
      <c r="T39">
        <f t="shared" si="3"/>
        <v>0</v>
      </c>
      <c r="U39">
        <f t="shared" si="3"/>
        <v>0</v>
      </c>
      <c r="V39">
        <f t="shared" si="3"/>
        <v>0</v>
      </c>
      <c r="W39">
        <f t="shared" si="3"/>
        <v>50</v>
      </c>
      <c r="X39">
        <f t="shared" si="3"/>
        <v>100</v>
      </c>
      <c r="Y39">
        <f t="shared" si="3"/>
        <v>0</v>
      </c>
      <c r="Z39">
        <f t="shared" si="3"/>
        <v>0</v>
      </c>
      <c r="AA39">
        <f t="shared" si="3"/>
        <v>50</v>
      </c>
      <c r="AB39">
        <f t="shared" si="3"/>
        <v>0</v>
      </c>
    </row>
    <row r="40" spans="1:28" x14ac:dyDescent="0.25">
      <c r="A40" s="33">
        <v>48</v>
      </c>
      <c r="B40" s="34">
        <f t="shared" si="1"/>
        <v>900</v>
      </c>
      <c r="C40">
        <v>4</v>
      </c>
      <c r="D40">
        <v>1</v>
      </c>
      <c r="E40">
        <v>5</v>
      </c>
      <c r="F40">
        <v>4</v>
      </c>
      <c r="G40">
        <v>0</v>
      </c>
      <c r="H40">
        <v>1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0</v>
      </c>
      <c r="P40">
        <f t="shared" si="4"/>
        <v>200</v>
      </c>
      <c r="Q40">
        <f t="shared" si="3"/>
        <v>50</v>
      </c>
      <c r="R40">
        <f t="shared" si="3"/>
        <v>250</v>
      </c>
      <c r="S40">
        <f t="shared" si="3"/>
        <v>200</v>
      </c>
      <c r="T40">
        <f t="shared" si="3"/>
        <v>0</v>
      </c>
      <c r="U40">
        <f t="shared" si="3"/>
        <v>50</v>
      </c>
      <c r="V40">
        <f t="shared" si="3"/>
        <v>0</v>
      </c>
      <c r="W40">
        <f t="shared" si="3"/>
        <v>50</v>
      </c>
      <c r="X40">
        <f t="shared" si="3"/>
        <v>50</v>
      </c>
      <c r="Y40">
        <f t="shared" si="3"/>
        <v>0</v>
      </c>
      <c r="Z40">
        <f t="shared" si="3"/>
        <v>0</v>
      </c>
      <c r="AA40">
        <f t="shared" si="3"/>
        <v>50</v>
      </c>
      <c r="AB40">
        <f t="shared" si="3"/>
        <v>0</v>
      </c>
    </row>
    <row r="41" spans="1:28" x14ac:dyDescent="0.25">
      <c r="A41" s="33">
        <v>52</v>
      </c>
      <c r="B41" s="34">
        <f t="shared" si="1"/>
        <v>900</v>
      </c>
      <c r="C41">
        <v>4</v>
      </c>
      <c r="D41">
        <v>1</v>
      </c>
      <c r="E41">
        <v>4</v>
      </c>
      <c r="F41">
        <v>3</v>
      </c>
      <c r="G41">
        <v>0</v>
      </c>
      <c r="H41">
        <v>1</v>
      </c>
      <c r="I41">
        <v>0</v>
      </c>
      <c r="J41">
        <v>1</v>
      </c>
      <c r="K41">
        <v>3</v>
      </c>
      <c r="L41">
        <v>0</v>
      </c>
      <c r="M41">
        <v>0</v>
      </c>
      <c r="N41">
        <v>1</v>
      </c>
      <c r="O41">
        <v>0</v>
      </c>
      <c r="P41">
        <f t="shared" si="4"/>
        <v>200</v>
      </c>
      <c r="Q41">
        <f t="shared" si="3"/>
        <v>50</v>
      </c>
      <c r="R41">
        <f t="shared" si="3"/>
        <v>200</v>
      </c>
      <c r="S41">
        <f t="shared" si="3"/>
        <v>150</v>
      </c>
      <c r="T41">
        <f t="shared" si="3"/>
        <v>0</v>
      </c>
      <c r="U41">
        <f t="shared" si="3"/>
        <v>50</v>
      </c>
      <c r="V41">
        <f t="shared" si="3"/>
        <v>0</v>
      </c>
      <c r="W41">
        <f t="shared" si="3"/>
        <v>50</v>
      </c>
      <c r="X41">
        <f t="shared" si="3"/>
        <v>150</v>
      </c>
      <c r="Y41">
        <f t="shared" si="3"/>
        <v>0</v>
      </c>
      <c r="Z41">
        <f t="shared" si="3"/>
        <v>0</v>
      </c>
      <c r="AA41">
        <f t="shared" si="3"/>
        <v>50</v>
      </c>
      <c r="AB41">
        <f t="shared" si="3"/>
        <v>0</v>
      </c>
    </row>
    <row r="42" spans="1:28" x14ac:dyDescent="0.25">
      <c r="A42" s="33">
        <v>56</v>
      </c>
      <c r="B42" s="34">
        <f t="shared" si="1"/>
        <v>750</v>
      </c>
      <c r="C42">
        <v>4</v>
      </c>
      <c r="D42">
        <v>0</v>
      </c>
      <c r="E42">
        <v>4</v>
      </c>
      <c r="F42">
        <v>3</v>
      </c>
      <c r="G42">
        <v>0</v>
      </c>
      <c r="H42">
        <v>0</v>
      </c>
      <c r="I42">
        <v>0</v>
      </c>
      <c r="J42">
        <v>1</v>
      </c>
      <c r="K42">
        <v>2</v>
      </c>
      <c r="L42">
        <v>0</v>
      </c>
      <c r="M42">
        <v>0</v>
      </c>
      <c r="N42">
        <v>1</v>
      </c>
      <c r="O42">
        <v>0</v>
      </c>
      <c r="P42">
        <f t="shared" si="4"/>
        <v>200</v>
      </c>
      <c r="Q42">
        <f t="shared" si="3"/>
        <v>0</v>
      </c>
      <c r="R42">
        <f t="shared" si="3"/>
        <v>200</v>
      </c>
      <c r="S42">
        <f t="shared" si="3"/>
        <v>150</v>
      </c>
      <c r="T42">
        <f t="shared" si="3"/>
        <v>0</v>
      </c>
      <c r="U42">
        <f t="shared" si="3"/>
        <v>0</v>
      </c>
      <c r="V42">
        <f t="shared" si="3"/>
        <v>0</v>
      </c>
      <c r="W42">
        <f t="shared" si="3"/>
        <v>50</v>
      </c>
      <c r="X42">
        <f t="shared" si="3"/>
        <v>100</v>
      </c>
      <c r="Y42">
        <f t="shared" si="3"/>
        <v>0</v>
      </c>
      <c r="Z42">
        <f t="shared" si="3"/>
        <v>0</v>
      </c>
      <c r="AA42">
        <f t="shared" si="3"/>
        <v>50</v>
      </c>
      <c r="AB42">
        <f t="shared" si="3"/>
        <v>0</v>
      </c>
    </row>
    <row r="43" spans="1:28" x14ac:dyDescent="0.25">
      <c r="A43" s="33">
        <v>60</v>
      </c>
      <c r="B43" s="34">
        <f t="shared" si="1"/>
        <v>700</v>
      </c>
      <c r="C43">
        <v>3</v>
      </c>
      <c r="D43">
        <v>1</v>
      </c>
      <c r="E43">
        <v>3</v>
      </c>
      <c r="F43">
        <v>3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f t="shared" si="4"/>
        <v>150</v>
      </c>
      <c r="Q43">
        <f t="shared" si="3"/>
        <v>50</v>
      </c>
      <c r="R43">
        <f t="shared" si="3"/>
        <v>150</v>
      </c>
      <c r="S43">
        <f t="shared" si="3"/>
        <v>150</v>
      </c>
      <c r="T43">
        <f t="shared" si="3"/>
        <v>0</v>
      </c>
      <c r="U43">
        <f t="shared" si="3"/>
        <v>50</v>
      </c>
      <c r="V43">
        <f t="shared" si="3"/>
        <v>0</v>
      </c>
      <c r="W43">
        <f t="shared" si="3"/>
        <v>50</v>
      </c>
      <c r="X43">
        <f t="shared" si="3"/>
        <v>50</v>
      </c>
      <c r="Y43">
        <f t="shared" si="3"/>
        <v>0</v>
      </c>
      <c r="Z43">
        <f t="shared" si="3"/>
        <v>0</v>
      </c>
      <c r="AA43">
        <f t="shared" si="3"/>
        <v>50</v>
      </c>
      <c r="AB43">
        <f t="shared" si="3"/>
        <v>0</v>
      </c>
    </row>
    <row r="44" spans="1:28" x14ac:dyDescent="0.25">
      <c r="A44" s="33">
        <v>61</v>
      </c>
      <c r="B44" s="34">
        <f t="shared" si="1"/>
        <v>650</v>
      </c>
      <c r="C44">
        <v>3</v>
      </c>
      <c r="D44">
        <v>0</v>
      </c>
      <c r="E44">
        <v>4</v>
      </c>
      <c r="F44">
        <v>3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f t="shared" si="4"/>
        <v>150</v>
      </c>
      <c r="Q44">
        <f t="shared" si="3"/>
        <v>0</v>
      </c>
      <c r="R44">
        <f t="shared" si="3"/>
        <v>200</v>
      </c>
      <c r="S44">
        <f t="shared" si="3"/>
        <v>150</v>
      </c>
      <c r="T44">
        <f t="shared" si="3"/>
        <v>0</v>
      </c>
      <c r="U44">
        <f t="shared" si="3"/>
        <v>0</v>
      </c>
      <c r="V44">
        <f t="shared" si="3"/>
        <v>0</v>
      </c>
      <c r="W44">
        <f t="shared" si="3"/>
        <v>50</v>
      </c>
      <c r="X44">
        <f t="shared" si="3"/>
        <v>50</v>
      </c>
      <c r="Y44">
        <f t="shared" si="3"/>
        <v>0</v>
      </c>
      <c r="Z44">
        <f t="shared" si="3"/>
        <v>0</v>
      </c>
      <c r="AA44">
        <f t="shared" si="3"/>
        <v>50</v>
      </c>
      <c r="AB44">
        <f t="shared" si="3"/>
        <v>0</v>
      </c>
    </row>
    <row r="45" spans="1:28" x14ac:dyDescent="0.25">
      <c r="A45" s="33">
        <v>71</v>
      </c>
      <c r="B45" s="34">
        <f t="shared" si="1"/>
        <v>900</v>
      </c>
      <c r="C45">
        <v>4</v>
      </c>
      <c r="D45">
        <v>1</v>
      </c>
      <c r="E45">
        <v>4</v>
      </c>
      <c r="F45">
        <v>3</v>
      </c>
      <c r="G45">
        <v>0</v>
      </c>
      <c r="H45">
        <v>1</v>
      </c>
      <c r="I45">
        <v>0</v>
      </c>
      <c r="J45">
        <v>1</v>
      </c>
      <c r="K45">
        <v>3</v>
      </c>
      <c r="L45">
        <v>0</v>
      </c>
      <c r="M45">
        <v>0</v>
      </c>
      <c r="N45">
        <v>1</v>
      </c>
      <c r="O45">
        <v>0</v>
      </c>
      <c r="P45">
        <f t="shared" si="4"/>
        <v>200</v>
      </c>
      <c r="Q45">
        <f t="shared" si="3"/>
        <v>50</v>
      </c>
      <c r="R45">
        <f t="shared" si="3"/>
        <v>200</v>
      </c>
      <c r="S45">
        <f t="shared" si="3"/>
        <v>150</v>
      </c>
      <c r="T45">
        <f t="shared" si="3"/>
        <v>0</v>
      </c>
      <c r="U45">
        <f t="shared" si="3"/>
        <v>50</v>
      </c>
      <c r="V45">
        <f t="shared" si="3"/>
        <v>0</v>
      </c>
      <c r="W45">
        <f t="shared" si="3"/>
        <v>50</v>
      </c>
      <c r="X45">
        <f t="shared" si="3"/>
        <v>150</v>
      </c>
      <c r="Y45">
        <f t="shared" si="3"/>
        <v>0</v>
      </c>
      <c r="Z45">
        <f t="shared" si="3"/>
        <v>0</v>
      </c>
      <c r="AA45">
        <f t="shared" si="3"/>
        <v>50</v>
      </c>
      <c r="AB45">
        <f t="shared" si="3"/>
        <v>0</v>
      </c>
    </row>
    <row r="46" spans="1:28" x14ac:dyDescent="0.25">
      <c r="A46" s="33">
        <v>81</v>
      </c>
      <c r="B46" s="34">
        <f t="shared" si="1"/>
        <v>800</v>
      </c>
      <c r="C46">
        <v>4</v>
      </c>
      <c r="D46">
        <v>0</v>
      </c>
      <c r="E46">
        <v>4</v>
      </c>
      <c r="F46">
        <v>5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0</v>
      </c>
      <c r="P46">
        <f t="shared" si="4"/>
        <v>200</v>
      </c>
      <c r="Q46">
        <f t="shared" si="3"/>
        <v>0</v>
      </c>
      <c r="R46">
        <f t="shared" si="3"/>
        <v>200</v>
      </c>
      <c r="S46">
        <f t="shared" si="3"/>
        <v>250</v>
      </c>
      <c r="T46">
        <f t="shared" si="3"/>
        <v>0</v>
      </c>
      <c r="U46">
        <f t="shared" si="3"/>
        <v>0</v>
      </c>
      <c r="V46">
        <f t="shared" si="3"/>
        <v>0</v>
      </c>
      <c r="W46">
        <f t="shared" si="3"/>
        <v>50</v>
      </c>
      <c r="X46">
        <f t="shared" si="3"/>
        <v>50</v>
      </c>
      <c r="Y46">
        <f t="shared" si="3"/>
        <v>0</v>
      </c>
      <c r="Z46">
        <f t="shared" si="3"/>
        <v>0</v>
      </c>
      <c r="AA46">
        <f t="shared" si="3"/>
        <v>50</v>
      </c>
      <c r="AB46">
        <f t="shared" si="3"/>
        <v>0</v>
      </c>
    </row>
    <row r="47" spans="1:28" x14ac:dyDescent="0.25">
      <c r="A47" s="33">
        <v>91</v>
      </c>
      <c r="B47" s="34">
        <f t="shared" si="1"/>
        <v>700</v>
      </c>
      <c r="C47">
        <v>3</v>
      </c>
      <c r="D47">
        <v>0</v>
      </c>
      <c r="E47">
        <v>4</v>
      </c>
      <c r="F47">
        <v>3</v>
      </c>
      <c r="G47">
        <v>0</v>
      </c>
      <c r="H47">
        <v>0</v>
      </c>
      <c r="I47">
        <v>0</v>
      </c>
      <c r="J47">
        <v>1</v>
      </c>
      <c r="K47">
        <v>2</v>
      </c>
      <c r="L47">
        <v>0</v>
      </c>
      <c r="M47">
        <v>0</v>
      </c>
      <c r="N47">
        <v>1</v>
      </c>
      <c r="O47">
        <v>0</v>
      </c>
      <c r="P47">
        <f t="shared" si="4"/>
        <v>150</v>
      </c>
      <c r="Q47">
        <f t="shared" si="3"/>
        <v>0</v>
      </c>
      <c r="R47">
        <f t="shared" si="3"/>
        <v>200</v>
      </c>
      <c r="S47">
        <f t="shared" si="3"/>
        <v>150</v>
      </c>
      <c r="T47">
        <f t="shared" si="3"/>
        <v>0</v>
      </c>
      <c r="U47">
        <f t="shared" si="3"/>
        <v>0</v>
      </c>
      <c r="V47">
        <f t="shared" si="3"/>
        <v>0</v>
      </c>
      <c r="W47">
        <f t="shared" si="3"/>
        <v>50</v>
      </c>
      <c r="X47">
        <f t="shared" si="3"/>
        <v>100</v>
      </c>
      <c r="Y47">
        <f t="shared" si="3"/>
        <v>0</v>
      </c>
      <c r="Z47">
        <f t="shared" si="3"/>
        <v>0</v>
      </c>
      <c r="AA47">
        <f t="shared" si="3"/>
        <v>50</v>
      </c>
      <c r="AB47">
        <f t="shared" si="3"/>
        <v>0</v>
      </c>
    </row>
    <row r="48" spans="1:28" x14ac:dyDescent="0.25">
      <c r="A48" s="33">
        <v>101</v>
      </c>
      <c r="B48" s="34">
        <f t="shared" si="1"/>
        <v>900</v>
      </c>
      <c r="C48">
        <v>4</v>
      </c>
      <c r="D48">
        <v>1</v>
      </c>
      <c r="E48">
        <v>4</v>
      </c>
      <c r="F48">
        <v>4</v>
      </c>
      <c r="G48">
        <v>0</v>
      </c>
      <c r="H48">
        <v>1</v>
      </c>
      <c r="I48">
        <v>0</v>
      </c>
      <c r="J48">
        <v>1</v>
      </c>
      <c r="K48">
        <v>1</v>
      </c>
      <c r="L48">
        <v>0</v>
      </c>
      <c r="M48">
        <v>1</v>
      </c>
      <c r="N48">
        <v>1</v>
      </c>
      <c r="O48">
        <v>0</v>
      </c>
      <c r="P48">
        <f t="shared" si="4"/>
        <v>200</v>
      </c>
      <c r="Q48">
        <f t="shared" si="3"/>
        <v>50</v>
      </c>
      <c r="R48">
        <f t="shared" si="3"/>
        <v>200</v>
      </c>
      <c r="S48">
        <f t="shared" si="3"/>
        <v>200</v>
      </c>
      <c r="T48">
        <f t="shared" si="3"/>
        <v>0</v>
      </c>
      <c r="U48">
        <f t="shared" si="3"/>
        <v>50</v>
      </c>
      <c r="V48">
        <f t="shared" si="3"/>
        <v>0</v>
      </c>
      <c r="W48">
        <f t="shared" si="3"/>
        <v>50</v>
      </c>
      <c r="X48">
        <f t="shared" si="3"/>
        <v>50</v>
      </c>
      <c r="Y48">
        <f t="shared" si="3"/>
        <v>0</v>
      </c>
      <c r="Z48">
        <f t="shared" si="3"/>
        <v>50</v>
      </c>
      <c r="AA48">
        <f t="shared" si="3"/>
        <v>50</v>
      </c>
      <c r="AB48">
        <f t="shared" si="3"/>
        <v>0</v>
      </c>
    </row>
    <row r="49" spans="1:28" x14ac:dyDescent="0.25">
      <c r="A49" s="33">
        <v>126</v>
      </c>
      <c r="B49" s="34">
        <f t="shared" si="1"/>
        <v>950</v>
      </c>
      <c r="C49">
        <v>4</v>
      </c>
      <c r="D49">
        <v>1</v>
      </c>
      <c r="E49">
        <v>5</v>
      </c>
      <c r="F49">
        <v>3</v>
      </c>
      <c r="G49">
        <v>0</v>
      </c>
      <c r="H49">
        <v>1</v>
      </c>
      <c r="I49">
        <v>0</v>
      </c>
      <c r="J49">
        <v>0.99999999999999933</v>
      </c>
      <c r="K49">
        <v>3</v>
      </c>
      <c r="L49">
        <v>0</v>
      </c>
      <c r="M49">
        <v>0</v>
      </c>
      <c r="N49">
        <v>1</v>
      </c>
      <c r="O49">
        <v>0</v>
      </c>
      <c r="P49">
        <f t="shared" si="4"/>
        <v>200</v>
      </c>
      <c r="Q49">
        <f t="shared" si="3"/>
        <v>50</v>
      </c>
      <c r="R49">
        <f t="shared" si="3"/>
        <v>250</v>
      </c>
      <c r="S49">
        <f t="shared" si="3"/>
        <v>150</v>
      </c>
      <c r="T49">
        <f t="shared" si="3"/>
        <v>0</v>
      </c>
      <c r="U49">
        <f t="shared" si="3"/>
        <v>50</v>
      </c>
      <c r="V49">
        <f t="shared" si="3"/>
        <v>0</v>
      </c>
      <c r="W49">
        <f t="shared" si="3"/>
        <v>49.999999999999964</v>
      </c>
      <c r="X49">
        <f t="shared" si="3"/>
        <v>150</v>
      </c>
      <c r="Y49">
        <f t="shared" si="3"/>
        <v>0</v>
      </c>
      <c r="Z49">
        <f t="shared" si="3"/>
        <v>0</v>
      </c>
      <c r="AA49">
        <f t="shared" si="3"/>
        <v>50</v>
      </c>
      <c r="AB49">
        <f t="shared" si="3"/>
        <v>0</v>
      </c>
    </row>
    <row r="50" spans="1:28" x14ac:dyDescent="0.25">
      <c r="A50" s="33">
        <v>151</v>
      </c>
      <c r="B50" s="34">
        <f t="shared" si="1"/>
        <v>850</v>
      </c>
      <c r="C50">
        <v>4</v>
      </c>
      <c r="D50">
        <v>1</v>
      </c>
      <c r="E50">
        <v>4</v>
      </c>
      <c r="F50">
        <v>3</v>
      </c>
      <c r="G50">
        <v>0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1</v>
      </c>
      <c r="O50">
        <v>0</v>
      </c>
      <c r="P50">
        <f t="shared" si="4"/>
        <v>200</v>
      </c>
      <c r="Q50">
        <f t="shared" si="3"/>
        <v>50</v>
      </c>
      <c r="R50">
        <f t="shared" si="3"/>
        <v>200</v>
      </c>
      <c r="S50">
        <f t="shared" si="3"/>
        <v>150</v>
      </c>
      <c r="T50">
        <f t="shared" si="3"/>
        <v>0</v>
      </c>
      <c r="U50">
        <f t="shared" si="3"/>
        <v>50</v>
      </c>
      <c r="V50">
        <f t="shared" si="3"/>
        <v>0</v>
      </c>
      <c r="W50">
        <f t="shared" si="3"/>
        <v>50</v>
      </c>
      <c r="X50">
        <f t="shared" si="3"/>
        <v>50</v>
      </c>
      <c r="Y50">
        <f t="shared" si="3"/>
        <v>0</v>
      </c>
      <c r="Z50">
        <f t="shared" si="3"/>
        <v>50</v>
      </c>
      <c r="AA50">
        <f t="shared" si="3"/>
        <v>50</v>
      </c>
      <c r="AB50">
        <f t="shared" si="3"/>
        <v>0</v>
      </c>
    </row>
    <row r="51" spans="1:28" x14ac:dyDescent="0.25">
      <c r="A51" s="33">
        <v>176</v>
      </c>
      <c r="B51" s="34">
        <f t="shared" si="1"/>
        <v>750</v>
      </c>
      <c r="C51">
        <v>3</v>
      </c>
      <c r="D51">
        <v>1</v>
      </c>
      <c r="E51">
        <v>4</v>
      </c>
      <c r="F51">
        <v>3</v>
      </c>
      <c r="G51">
        <v>0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1</v>
      </c>
      <c r="O51">
        <v>0</v>
      </c>
      <c r="P51">
        <f t="shared" si="4"/>
        <v>150</v>
      </c>
      <c r="Q51">
        <f t="shared" si="3"/>
        <v>50</v>
      </c>
      <c r="R51">
        <f t="shared" si="3"/>
        <v>200</v>
      </c>
      <c r="S51">
        <f t="shared" si="3"/>
        <v>150</v>
      </c>
      <c r="T51">
        <f t="shared" si="3"/>
        <v>0</v>
      </c>
      <c r="U51">
        <f t="shared" si="3"/>
        <v>50</v>
      </c>
      <c r="V51">
        <f t="shared" si="3"/>
        <v>0</v>
      </c>
      <c r="W51">
        <f t="shared" si="3"/>
        <v>50</v>
      </c>
      <c r="X51">
        <f t="shared" si="3"/>
        <v>50</v>
      </c>
      <c r="Y51">
        <f t="shared" si="3"/>
        <v>0</v>
      </c>
      <c r="Z51">
        <f t="shared" si="3"/>
        <v>0</v>
      </c>
      <c r="AA51">
        <f t="shared" si="3"/>
        <v>50</v>
      </c>
      <c r="AB51">
        <f t="shared" si="3"/>
        <v>0</v>
      </c>
    </row>
    <row r="52" spans="1:28" x14ac:dyDescent="0.25">
      <c r="A52" s="33">
        <v>201</v>
      </c>
      <c r="B52" s="34">
        <f t="shared" si="1"/>
        <v>700</v>
      </c>
      <c r="C52">
        <v>4</v>
      </c>
      <c r="D52">
        <v>0</v>
      </c>
      <c r="E52">
        <v>4</v>
      </c>
      <c r="F52">
        <v>3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1</v>
      </c>
      <c r="O52">
        <v>0</v>
      </c>
      <c r="P52">
        <f t="shared" si="4"/>
        <v>200</v>
      </c>
      <c r="Q52">
        <f t="shared" si="3"/>
        <v>0</v>
      </c>
      <c r="R52">
        <f t="shared" si="3"/>
        <v>200</v>
      </c>
      <c r="S52">
        <f t="shared" si="3"/>
        <v>150</v>
      </c>
      <c r="T52">
        <f t="shared" si="3"/>
        <v>0</v>
      </c>
      <c r="U52">
        <f t="shared" si="3"/>
        <v>0</v>
      </c>
      <c r="V52">
        <f t="shared" si="3"/>
        <v>0</v>
      </c>
      <c r="W52">
        <f t="shared" si="3"/>
        <v>50</v>
      </c>
      <c r="X52">
        <f t="shared" si="3"/>
        <v>50</v>
      </c>
      <c r="Y52">
        <f t="shared" si="3"/>
        <v>0</v>
      </c>
      <c r="Z52">
        <f t="shared" si="3"/>
        <v>0</v>
      </c>
      <c r="AA52">
        <f t="shared" si="3"/>
        <v>50</v>
      </c>
      <c r="AB52">
        <f t="shared" si="3"/>
        <v>0</v>
      </c>
    </row>
    <row r="53" spans="1:28" x14ac:dyDescent="0.25">
      <c r="A53" s="33">
        <v>226</v>
      </c>
      <c r="B53" s="34">
        <f t="shared" si="1"/>
        <v>800</v>
      </c>
      <c r="C53">
        <v>3</v>
      </c>
      <c r="D53">
        <v>1</v>
      </c>
      <c r="E53">
        <v>4</v>
      </c>
      <c r="F53">
        <v>3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1</v>
      </c>
      <c r="N53">
        <v>1</v>
      </c>
      <c r="O53">
        <v>0</v>
      </c>
      <c r="P53">
        <f t="shared" si="4"/>
        <v>150</v>
      </c>
      <c r="Q53">
        <f t="shared" si="3"/>
        <v>50</v>
      </c>
      <c r="R53">
        <f t="shared" si="3"/>
        <v>200</v>
      </c>
      <c r="S53">
        <f t="shared" si="3"/>
        <v>150</v>
      </c>
      <c r="T53">
        <f t="shared" si="3"/>
        <v>0</v>
      </c>
      <c r="U53">
        <f t="shared" si="3"/>
        <v>50</v>
      </c>
      <c r="V53">
        <f t="shared" si="3"/>
        <v>0</v>
      </c>
      <c r="W53">
        <f t="shared" si="3"/>
        <v>50</v>
      </c>
      <c r="X53">
        <f t="shared" si="3"/>
        <v>50</v>
      </c>
      <c r="Y53">
        <f t="shared" si="3"/>
        <v>0</v>
      </c>
      <c r="Z53">
        <f t="shared" si="3"/>
        <v>50</v>
      </c>
      <c r="AA53">
        <f t="shared" si="3"/>
        <v>50</v>
      </c>
      <c r="AB53">
        <f t="shared" si="3"/>
        <v>0</v>
      </c>
    </row>
    <row r="54" spans="1:28" x14ac:dyDescent="0.25">
      <c r="A54" s="33">
        <v>251</v>
      </c>
      <c r="B54" s="34">
        <f t="shared" si="1"/>
        <v>800</v>
      </c>
      <c r="C54">
        <v>4</v>
      </c>
      <c r="D54">
        <v>1</v>
      </c>
      <c r="E54">
        <v>4</v>
      </c>
      <c r="F54">
        <v>3</v>
      </c>
      <c r="G54">
        <v>0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0</v>
      </c>
      <c r="P54">
        <f t="shared" si="4"/>
        <v>200</v>
      </c>
      <c r="Q54">
        <f t="shared" si="3"/>
        <v>50</v>
      </c>
      <c r="R54">
        <f t="shared" si="3"/>
        <v>200</v>
      </c>
      <c r="S54">
        <f t="shared" si="3"/>
        <v>150</v>
      </c>
      <c r="T54">
        <f t="shared" ref="T54:AB60" si="5">G54*50</f>
        <v>0</v>
      </c>
      <c r="U54">
        <f t="shared" si="5"/>
        <v>50</v>
      </c>
      <c r="V54">
        <f t="shared" si="5"/>
        <v>0</v>
      </c>
      <c r="W54">
        <f t="shared" si="5"/>
        <v>50</v>
      </c>
      <c r="X54">
        <f t="shared" si="5"/>
        <v>50</v>
      </c>
      <c r="Y54">
        <f t="shared" si="5"/>
        <v>0</v>
      </c>
      <c r="Z54">
        <f t="shared" si="5"/>
        <v>0</v>
      </c>
      <c r="AA54">
        <f t="shared" si="5"/>
        <v>50</v>
      </c>
      <c r="AB54">
        <f t="shared" si="5"/>
        <v>0</v>
      </c>
    </row>
    <row r="55" spans="1:28" x14ac:dyDescent="0.25">
      <c r="A55" s="33">
        <v>276</v>
      </c>
      <c r="B55" s="34">
        <f t="shared" si="1"/>
        <v>850</v>
      </c>
      <c r="C55">
        <v>4</v>
      </c>
      <c r="D55">
        <v>1</v>
      </c>
      <c r="E55">
        <v>4</v>
      </c>
      <c r="F55">
        <v>3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M55">
        <v>1</v>
      </c>
      <c r="N55">
        <v>1</v>
      </c>
      <c r="O55">
        <v>0</v>
      </c>
      <c r="P55">
        <f t="shared" si="4"/>
        <v>200</v>
      </c>
      <c r="Q55">
        <f t="shared" si="4"/>
        <v>50</v>
      </c>
      <c r="R55">
        <f t="shared" si="4"/>
        <v>200</v>
      </c>
      <c r="S55">
        <f t="shared" si="4"/>
        <v>150</v>
      </c>
      <c r="T55">
        <f t="shared" si="5"/>
        <v>0</v>
      </c>
      <c r="U55">
        <f t="shared" si="5"/>
        <v>50</v>
      </c>
      <c r="V55">
        <f t="shared" si="5"/>
        <v>0</v>
      </c>
      <c r="W55">
        <f t="shared" si="5"/>
        <v>50</v>
      </c>
      <c r="X55">
        <f t="shared" si="5"/>
        <v>50</v>
      </c>
      <c r="Y55">
        <f t="shared" si="5"/>
        <v>0</v>
      </c>
      <c r="Z55">
        <f t="shared" si="5"/>
        <v>50</v>
      </c>
      <c r="AA55">
        <f t="shared" si="5"/>
        <v>50</v>
      </c>
      <c r="AB55">
        <f t="shared" si="5"/>
        <v>0</v>
      </c>
    </row>
    <row r="56" spans="1:28" x14ac:dyDescent="0.25">
      <c r="A56" s="33">
        <v>300</v>
      </c>
      <c r="B56" s="34">
        <f t="shared" si="1"/>
        <v>750</v>
      </c>
      <c r="C56">
        <v>3</v>
      </c>
      <c r="D56">
        <v>1</v>
      </c>
      <c r="E56">
        <v>4</v>
      </c>
      <c r="F56">
        <v>3</v>
      </c>
      <c r="G56">
        <v>0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1</v>
      </c>
      <c r="O56">
        <v>0</v>
      </c>
      <c r="P56">
        <f t="shared" si="4"/>
        <v>150</v>
      </c>
      <c r="Q56">
        <f t="shared" si="4"/>
        <v>50</v>
      </c>
      <c r="R56">
        <f t="shared" si="4"/>
        <v>200</v>
      </c>
      <c r="S56">
        <f t="shared" si="4"/>
        <v>150</v>
      </c>
      <c r="T56">
        <f t="shared" si="5"/>
        <v>0</v>
      </c>
      <c r="U56">
        <f t="shared" si="5"/>
        <v>50</v>
      </c>
      <c r="V56">
        <f t="shared" si="5"/>
        <v>0</v>
      </c>
      <c r="W56">
        <f t="shared" si="5"/>
        <v>50</v>
      </c>
      <c r="X56">
        <f t="shared" si="5"/>
        <v>50</v>
      </c>
      <c r="Y56">
        <f t="shared" si="5"/>
        <v>0</v>
      </c>
      <c r="Z56">
        <f t="shared" si="5"/>
        <v>0</v>
      </c>
      <c r="AA56">
        <f t="shared" si="5"/>
        <v>50</v>
      </c>
      <c r="AB56">
        <f t="shared" si="5"/>
        <v>0</v>
      </c>
    </row>
    <row r="57" spans="1:28" x14ac:dyDescent="0.25">
      <c r="A57" s="33">
        <v>350</v>
      </c>
      <c r="B57" s="34">
        <f t="shared" si="1"/>
        <v>750</v>
      </c>
      <c r="C57">
        <v>4</v>
      </c>
      <c r="D57">
        <v>0</v>
      </c>
      <c r="E57">
        <v>4</v>
      </c>
      <c r="F57">
        <v>3</v>
      </c>
      <c r="G57">
        <v>0</v>
      </c>
      <c r="H57">
        <v>0</v>
      </c>
      <c r="I57">
        <v>0</v>
      </c>
      <c r="J57">
        <v>1</v>
      </c>
      <c r="K57">
        <v>2</v>
      </c>
      <c r="L57">
        <v>0</v>
      </c>
      <c r="M57">
        <v>0</v>
      </c>
      <c r="N57">
        <v>1</v>
      </c>
      <c r="O57">
        <v>0</v>
      </c>
      <c r="P57">
        <f t="shared" si="4"/>
        <v>200</v>
      </c>
      <c r="Q57">
        <f t="shared" si="4"/>
        <v>0</v>
      </c>
      <c r="R57">
        <f t="shared" si="4"/>
        <v>200</v>
      </c>
      <c r="S57">
        <f t="shared" si="4"/>
        <v>150</v>
      </c>
      <c r="T57">
        <f t="shared" si="5"/>
        <v>0</v>
      </c>
      <c r="U57">
        <f t="shared" si="5"/>
        <v>0</v>
      </c>
      <c r="V57">
        <f t="shared" si="5"/>
        <v>0</v>
      </c>
      <c r="W57">
        <f t="shared" si="5"/>
        <v>50</v>
      </c>
      <c r="X57">
        <f t="shared" si="5"/>
        <v>100</v>
      </c>
      <c r="Y57">
        <f t="shared" si="5"/>
        <v>0</v>
      </c>
      <c r="Z57">
        <f t="shared" si="5"/>
        <v>0</v>
      </c>
      <c r="AA57">
        <f t="shared" si="5"/>
        <v>50</v>
      </c>
      <c r="AB57">
        <f t="shared" si="5"/>
        <v>0</v>
      </c>
    </row>
    <row r="58" spans="1:28" x14ac:dyDescent="0.25">
      <c r="A58" s="33">
        <v>400</v>
      </c>
      <c r="B58" s="34">
        <f t="shared" si="1"/>
        <v>800</v>
      </c>
      <c r="C58">
        <v>3</v>
      </c>
      <c r="D58">
        <v>1</v>
      </c>
      <c r="E58">
        <v>4</v>
      </c>
      <c r="F58">
        <v>3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>
        <f t="shared" si="4"/>
        <v>150</v>
      </c>
      <c r="Q58">
        <f t="shared" si="4"/>
        <v>50</v>
      </c>
      <c r="R58">
        <f t="shared" si="4"/>
        <v>200</v>
      </c>
      <c r="S58">
        <f t="shared" si="4"/>
        <v>150</v>
      </c>
      <c r="T58">
        <f t="shared" si="5"/>
        <v>0</v>
      </c>
      <c r="U58">
        <f t="shared" si="5"/>
        <v>50</v>
      </c>
      <c r="V58">
        <f t="shared" si="5"/>
        <v>0</v>
      </c>
      <c r="W58">
        <f t="shared" si="5"/>
        <v>50</v>
      </c>
      <c r="X58">
        <f t="shared" si="5"/>
        <v>50</v>
      </c>
      <c r="Y58">
        <f t="shared" si="5"/>
        <v>0</v>
      </c>
      <c r="Z58">
        <f t="shared" si="5"/>
        <v>50</v>
      </c>
      <c r="AA58">
        <f t="shared" si="5"/>
        <v>50</v>
      </c>
      <c r="AB58">
        <f t="shared" si="5"/>
        <v>0</v>
      </c>
    </row>
    <row r="59" spans="1:28" x14ac:dyDescent="0.25">
      <c r="A59" s="33">
        <v>450</v>
      </c>
      <c r="B59" s="34">
        <f t="shared" si="1"/>
        <v>750</v>
      </c>
      <c r="C59">
        <v>4</v>
      </c>
      <c r="D59">
        <v>0</v>
      </c>
      <c r="E59">
        <v>4</v>
      </c>
      <c r="F59">
        <v>3</v>
      </c>
      <c r="G59">
        <v>0</v>
      </c>
      <c r="H59">
        <v>0</v>
      </c>
      <c r="I59">
        <v>0</v>
      </c>
      <c r="J59">
        <v>1</v>
      </c>
      <c r="K59">
        <v>2</v>
      </c>
      <c r="L59">
        <v>0</v>
      </c>
      <c r="M59">
        <v>0</v>
      </c>
      <c r="N59">
        <v>1</v>
      </c>
      <c r="O59">
        <v>0</v>
      </c>
      <c r="P59">
        <f t="shared" si="4"/>
        <v>200</v>
      </c>
      <c r="Q59">
        <f t="shared" si="4"/>
        <v>0</v>
      </c>
      <c r="R59">
        <f t="shared" si="4"/>
        <v>200</v>
      </c>
      <c r="S59">
        <f t="shared" si="4"/>
        <v>150</v>
      </c>
      <c r="T59">
        <f t="shared" si="5"/>
        <v>0</v>
      </c>
      <c r="U59">
        <f t="shared" si="5"/>
        <v>0</v>
      </c>
      <c r="V59">
        <f t="shared" si="5"/>
        <v>0</v>
      </c>
      <c r="W59">
        <f t="shared" si="5"/>
        <v>50</v>
      </c>
      <c r="X59">
        <f t="shared" si="5"/>
        <v>100</v>
      </c>
      <c r="Y59">
        <f t="shared" si="5"/>
        <v>0</v>
      </c>
      <c r="Z59">
        <f t="shared" si="5"/>
        <v>0</v>
      </c>
      <c r="AA59">
        <f t="shared" si="5"/>
        <v>50</v>
      </c>
      <c r="AB59">
        <f t="shared" si="5"/>
        <v>0</v>
      </c>
    </row>
    <row r="60" spans="1:28" x14ac:dyDescent="0.25">
      <c r="A60" s="33">
        <v>500</v>
      </c>
      <c r="B60" s="34">
        <f t="shared" si="1"/>
        <v>750</v>
      </c>
      <c r="C60">
        <v>4</v>
      </c>
      <c r="D60">
        <v>0</v>
      </c>
      <c r="E60">
        <v>4</v>
      </c>
      <c r="F60">
        <v>3</v>
      </c>
      <c r="G60">
        <v>0</v>
      </c>
      <c r="H60">
        <v>0</v>
      </c>
      <c r="I60">
        <v>0</v>
      </c>
      <c r="J60">
        <v>1</v>
      </c>
      <c r="K60">
        <v>2</v>
      </c>
      <c r="L60">
        <v>0</v>
      </c>
      <c r="M60">
        <v>0</v>
      </c>
      <c r="N60">
        <v>1</v>
      </c>
      <c r="O60">
        <v>0</v>
      </c>
      <c r="P60">
        <f t="shared" si="4"/>
        <v>200</v>
      </c>
      <c r="Q60">
        <f t="shared" si="4"/>
        <v>0</v>
      </c>
      <c r="R60">
        <f t="shared" si="4"/>
        <v>200</v>
      </c>
      <c r="S60">
        <f t="shared" si="4"/>
        <v>150</v>
      </c>
      <c r="T60">
        <f t="shared" si="5"/>
        <v>0</v>
      </c>
      <c r="U60">
        <f t="shared" si="5"/>
        <v>0</v>
      </c>
      <c r="V60">
        <f t="shared" si="5"/>
        <v>0</v>
      </c>
      <c r="W60">
        <f t="shared" si="5"/>
        <v>50</v>
      </c>
      <c r="X60">
        <f t="shared" si="5"/>
        <v>100</v>
      </c>
      <c r="Y60">
        <f t="shared" si="5"/>
        <v>0</v>
      </c>
      <c r="Z60">
        <f t="shared" si="5"/>
        <v>0</v>
      </c>
      <c r="AA60">
        <f t="shared" si="5"/>
        <v>50</v>
      </c>
      <c r="AB60">
        <f t="shared" si="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0DCE-5D80-4D0F-B90A-AFFC7AAD7723}">
  <dimension ref="A1:AH60"/>
  <sheetViews>
    <sheetView topLeftCell="AK1" workbookViewId="0">
      <selection activeCell="AZ45" sqref="AZ45"/>
    </sheetView>
  </sheetViews>
  <sheetFormatPr defaultRowHeight="15" x14ac:dyDescent="0.25"/>
  <sheetData>
    <row r="1" spans="1:34" x14ac:dyDescent="0.25">
      <c r="A1" s="32" t="s">
        <v>133</v>
      </c>
      <c r="B1" s="32" t="s">
        <v>138</v>
      </c>
      <c r="C1" s="32" t="s">
        <v>139</v>
      </c>
      <c r="D1" s="33" t="s">
        <v>140</v>
      </c>
      <c r="E1" s="33" t="s">
        <v>141</v>
      </c>
      <c r="F1" s="33" t="s">
        <v>142</v>
      </c>
      <c r="G1" s="33" t="s">
        <v>143</v>
      </c>
      <c r="H1" s="33" t="s">
        <v>144</v>
      </c>
      <c r="I1" s="33" t="s">
        <v>145</v>
      </c>
      <c r="J1" s="33" t="s">
        <v>146</v>
      </c>
      <c r="K1" s="33" t="s">
        <v>147</v>
      </c>
      <c r="L1" s="33" t="s">
        <v>148</v>
      </c>
      <c r="M1" s="33" t="s">
        <v>149</v>
      </c>
      <c r="N1" s="33" t="s">
        <v>150</v>
      </c>
      <c r="O1" s="33" t="s">
        <v>151</v>
      </c>
      <c r="P1" s="33" t="s">
        <v>152</v>
      </c>
      <c r="Q1" s="33" t="s">
        <v>153</v>
      </c>
      <c r="R1" s="33" t="s">
        <v>154</v>
      </c>
      <c r="S1" s="33" t="s">
        <v>155</v>
      </c>
      <c r="T1" s="33" t="s">
        <v>156</v>
      </c>
      <c r="U1" s="33" t="s">
        <v>157</v>
      </c>
      <c r="V1" s="33" t="s">
        <v>158</v>
      </c>
      <c r="W1" s="33" t="s">
        <v>159</v>
      </c>
      <c r="X1" s="33" t="s">
        <v>160</v>
      </c>
      <c r="Y1" s="33" t="s">
        <v>161</v>
      </c>
      <c r="Z1" s="33" t="s">
        <v>162</v>
      </c>
      <c r="AA1" s="33" t="s">
        <v>163</v>
      </c>
      <c r="AB1" s="33" t="s">
        <v>164</v>
      </c>
      <c r="AC1" s="33" t="s">
        <v>165</v>
      </c>
      <c r="AD1" s="33" t="s">
        <v>166</v>
      </c>
      <c r="AE1" s="33" t="s">
        <v>167</v>
      </c>
      <c r="AF1" s="33" t="s">
        <v>168</v>
      </c>
      <c r="AG1" s="33" t="s">
        <v>169</v>
      </c>
      <c r="AH1" s="33" t="s">
        <v>170</v>
      </c>
    </row>
    <row r="2" spans="1:34" x14ac:dyDescent="0.25">
      <c r="A2" s="33">
        <v>1</v>
      </c>
      <c r="B2" s="34">
        <f>SUM(D2:K2)</f>
        <v>7</v>
      </c>
      <c r="C2" s="34">
        <f>SUM(M2:U2)</f>
        <v>80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2</v>
      </c>
      <c r="N2">
        <v>10</v>
      </c>
      <c r="O2">
        <v>8</v>
      </c>
      <c r="P2">
        <v>8</v>
      </c>
      <c r="Q2">
        <v>8</v>
      </c>
      <c r="R2">
        <v>8</v>
      </c>
      <c r="S2">
        <v>0</v>
      </c>
      <c r="T2">
        <v>12</v>
      </c>
      <c r="U2">
        <v>24</v>
      </c>
      <c r="V2">
        <v>2</v>
      </c>
      <c r="W2">
        <v>2</v>
      </c>
      <c r="X2">
        <v>1</v>
      </c>
      <c r="Y2">
        <v>5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s="33">
        <v>2</v>
      </c>
      <c r="B3" s="34">
        <f t="shared" ref="B3:B60" si="0">SUM(D3:K3)</f>
        <v>7</v>
      </c>
      <c r="C3" s="34">
        <f t="shared" ref="C3:C60" si="1">SUM(M3:U3)</f>
        <v>80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2</v>
      </c>
      <c r="N3">
        <v>10</v>
      </c>
      <c r="O3">
        <v>8</v>
      </c>
      <c r="P3">
        <v>8</v>
      </c>
      <c r="Q3">
        <v>7</v>
      </c>
      <c r="R3">
        <v>8</v>
      </c>
      <c r="S3">
        <v>0</v>
      </c>
      <c r="T3">
        <v>12</v>
      </c>
      <c r="U3">
        <v>25</v>
      </c>
      <c r="V3">
        <v>6</v>
      </c>
      <c r="W3">
        <v>1</v>
      </c>
      <c r="X3">
        <v>3</v>
      </c>
      <c r="Y3">
        <v>2</v>
      </c>
      <c r="Z3">
        <v>2</v>
      </c>
      <c r="AA3">
        <v>1</v>
      </c>
      <c r="AB3">
        <v>2</v>
      </c>
      <c r="AC3">
        <v>2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s="33">
        <v>3</v>
      </c>
      <c r="B4" s="34">
        <f t="shared" si="0"/>
        <v>7</v>
      </c>
      <c r="C4" s="34">
        <f t="shared" si="1"/>
        <v>80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10</v>
      </c>
      <c r="O4">
        <v>8</v>
      </c>
      <c r="P4">
        <v>5</v>
      </c>
      <c r="Q4">
        <v>8</v>
      </c>
      <c r="R4">
        <v>8</v>
      </c>
      <c r="S4">
        <v>11</v>
      </c>
      <c r="T4">
        <v>12</v>
      </c>
      <c r="U4">
        <v>18</v>
      </c>
      <c r="V4">
        <v>3</v>
      </c>
      <c r="W4">
        <v>0</v>
      </c>
      <c r="X4">
        <v>2</v>
      </c>
      <c r="Y4">
        <v>5</v>
      </c>
      <c r="Z4">
        <v>1</v>
      </c>
      <c r="AA4">
        <v>1</v>
      </c>
      <c r="AB4">
        <v>0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</row>
    <row r="5" spans="1:34" x14ac:dyDescent="0.25">
      <c r="A5" s="33">
        <v>4</v>
      </c>
      <c r="B5" s="34">
        <f t="shared" si="0"/>
        <v>7</v>
      </c>
      <c r="C5" s="34">
        <f t="shared" si="1"/>
        <v>80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10</v>
      </c>
      <c r="O5">
        <v>8</v>
      </c>
      <c r="P5">
        <v>6</v>
      </c>
      <c r="Q5">
        <v>7</v>
      </c>
      <c r="R5">
        <v>8</v>
      </c>
      <c r="S5">
        <v>11</v>
      </c>
      <c r="T5">
        <v>12</v>
      </c>
      <c r="U5">
        <v>18</v>
      </c>
      <c r="V5">
        <v>5</v>
      </c>
      <c r="W5">
        <v>1</v>
      </c>
      <c r="X5">
        <v>3</v>
      </c>
      <c r="Y5">
        <v>2</v>
      </c>
      <c r="Z5">
        <v>1</v>
      </c>
      <c r="AA5">
        <v>1</v>
      </c>
      <c r="AB5">
        <v>1</v>
      </c>
      <c r="AC5">
        <v>2</v>
      </c>
      <c r="AD5">
        <v>3</v>
      </c>
      <c r="AE5">
        <v>0</v>
      </c>
      <c r="AF5">
        <v>0</v>
      </c>
      <c r="AG5">
        <v>0</v>
      </c>
      <c r="AH5">
        <v>0</v>
      </c>
    </row>
    <row r="6" spans="1:34" x14ac:dyDescent="0.25">
      <c r="A6" s="33">
        <v>5</v>
      </c>
      <c r="B6" s="34">
        <f t="shared" si="0"/>
        <v>7</v>
      </c>
      <c r="C6" s="34">
        <f t="shared" si="1"/>
        <v>80.000000000000014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10</v>
      </c>
      <c r="O6">
        <v>8</v>
      </c>
      <c r="P6">
        <v>7.9999999999999947</v>
      </c>
      <c r="Q6">
        <v>8</v>
      </c>
      <c r="R6">
        <v>7</v>
      </c>
      <c r="S6">
        <v>16</v>
      </c>
      <c r="T6">
        <v>12</v>
      </c>
      <c r="U6">
        <v>11.000000000000011</v>
      </c>
      <c r="V6">
        <v>4.0000000000000009</v>
      </c>
      <c r="W6">
        <v>0</v>
      </c>
      <c r="X6">
        <v>6</v>
      </c>
      <c r="Y6">
        <v>2</v>
      </c>
      <c r="Z6">
        <v>0</v>
      </c>
      <c r="AA6">
        <v>1</v>
      </c>
      <c r="AB6">
        <v>0</v>
      </c>
      <c r="AC6">
        <v>1</v>
      </c>
      <c r="AD6">
        <v>3</v>
      </c>
      <c r="AE6">
        <v>0</v>
      </c>
      <c r="AF6">
        <v>1</v>
      </c>
      <c r="AG6">
        <v>1</v>
      </c>
      <c r="AH6">
        <v>0</v>
      </c>
    </row>
    <row r="7" spans="1:34" x14ac:dyDescent="0.25">
      <c r="A7" s="33">
        <v>6</v>
      </c>
      <c r="B7" s="34">
        <f t="shared" si="0"/>
        <v>7</v>
      </c>
      <c r="C7" s="34">
        <f t="shared" si="1"/>
        <v>80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10</v>
      </c>
      <c r="O7">
        <v>8</v>
      </c>
      <c r="P7">
        <v>8</v>
      </c>
      <c r="Q7">
        <v>8</v>
      </c>
      <c r="R7">
        <v>8</v>
      </c>
      <c r="S7">
        <v>15</v>
      </c>
      <c r="T7">
        <v>12</v>
      </c>
      <c r="U7">
        <v>11</v>
      </c>
      <c r="V7">
        <v>2</v>
      </c>
      <c r="W7">
        <v>1</v>
      </c>
      <c r="X7">
        <v>4</v>
      </c>
      <c r="Y7">
        <v>3</v>
      </c>
      <c r="Z7">
        <v>0</v>
      </c>
      <c r="AA7">
        <v>1</v>
      </c>
      <c r="AB7">
        <v>0</v>
      </c>
      <c r="AC7">
        <v>1</v>
      </c>
      <c r="AD7">
        <v>1</v>
      </c>
      <c r="AE7">
        <v>0</v>
      </c>
      <c r="AF7">
        <v>1</v>
      </c>
      <c r="AG7">
        <v>1</v>
      </c>
      <c r="AH7">
        <v>0</v>
      </c>
    </row>
    <row r="8" spans="1:34" x14ac:dyDescent="0.25">
      <c r="A8" s="33">
        <v>7</v>
      </c>
      <c r="B8" s="34">
        <f t="shared" si="0"/>
        <v>7</v>
      </c>
      <c r="C8" s="34">
        <f t="shared" si="1"/>
        <v>80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10</v>
      </c>
      <c r="O8">
        <v>8</v>
      </c>
      <c r="P8">
        <v>8</v>
      </c>
      <c r="Q8">
        <v>7.9999999999999982</v>
      </c>
      <c r="R8">
        <v>8</v>
      </c>
      <c r="S8">
        <v>15</v>
      </c>
      <c r="T8">
        <v>12</v>
      </c>
      <c r="U8">
        <v>11</v>
      </c>
      <c r="V8">
        <v>4</v>
      </c>
      <c r="W8">
        <v>1</v>
      </c>
      <c r="X8">
        <v>3</v>
      </c>
      <c r="Y8">
        <v>3</v>
      </c>
      <c r="Z8">
        <v>0</v>
      </c>
      <c r="AA8">
        <v>1</v>
      </c>
      <c r="AB8">
        <v>0</v>
      </c>
      <c r="AC8">
        <v>1</v>
      </c>
      <c r="AD8">
        <v>1</v>
      </c>
      <c r="AE8">
        <v>0</v>
      </c>
      <c r="AF8">
        <v>1</v>
      </c>
      <c r="AG8">
        <v>1</v>
      </c>
      <c r="AH8">
        <v>0</v>
      </c>
    </row>
    <row r="9" spans="1:34" x14ac:dyDescent="0.25">
      <c r="A9" s="33">
        <v>8</v>
      </c>
      <c r="B9" s="34">
        <f t="shared" si="0"/>
        <v>7</v>
      </c>
      <c r="C9" s="34">
        <f t="shared" si="1"/>
        <v>80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10</v>
      </c>
      <c r="O9">
        <v>8</v>
      </c>
      <c r="P9">
        <v>8</v>
      </c>
      <c r="Q9">
        <v>8</v>
      </c>
      <c r="R9">
        <v>7</v>
      </c>
      <c r="S9">
        <v>16</v>
      </c>
      <c r="T9">
        <v>12</v>
      </c>
      <c r="U9">
        <v>11</v>
      </c>
      <c r="V9">
        <v>3</v>
      </c>
      <c r="W9">
        <v>1</v>
      </c>
      <c r="X9">
        <v>6.0000000000000044</v>
      </c>
      <c r="Y9">
        <v>2</v>
      </c>
      <c r="Z9">
        <v>0</v>
      </c>
      <c r="AA9">
        <v>0</v>
      </c>
      <c r="AB9">
        <v>0</v>
      </c>
      <c r="AC9">
        <v>1</v>
      </c>
      <c r="AD9">
        <v>3</v>
      </c>
      <c r="AE9">
        <v>0</v>
      </c>
      <c r="AF9">
        <v>0</v>
      </c>
      <c r="AG9">
        <v>1</v>
      </c>
      <c r="AH9">
        <v>0</v>
      </c>
    </row>
    <row r="10" spans="1:34" x14ac:dyDescent="0.25">
      <c r="A10" s="33">
        <v>9</v>
      </c>
      <c r="B10" s="34">
        <f t="shared" si="0"/>
        <v>7</v>
      </c>
      <c r="C10" s="34">
        <f t="shared" si="1"/>
        <v>80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10</v>
      </c>
      <c r="O10">
        <v>8</v>
      </c>
      <c r="P10">
        <v>8</v>
      </c>
      <c r="Q10">
        <v>8</v>
      </c>
      <c r="R10">
        <v>8</v>
      </c>
      <c r="S10">
        <v>15</v>
      </c>
      <c r="T10">
        <v>12</v>
      </c>
      <c r="U10">
        <v>11</v>
      </c>
      <c r="V10">
        <v>4</v>
      </c>
      <c r="W10">
        <v>1</v>
      </c>
      <c r="X10">
        <v>2</v>
      </c>
      <c r="Y10">
        <v>5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0</v>
      </c>
    </row>
    <row r="11" spans="1:34" x14ac:dyDescent="0.25">
      <c r="A11" s="33">
        <v>10</v>
      </c>
      <c r="B11" s="34">
        <f t="shared" si="0"/>
        <v>7</v>
      </c>
      <c r="C11" s="34">
        <f t="shared" si="1"/>
        <v>80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7</v>
      </c>
      <c r="O11">
        <v>8</v>
      </c>
      <c r="P11">
        <v>8</v>
      </c>
      <c r="Q11">
        <v>8</v>
      </c>
      <c r="R11">
        <v>8</v>
      </c>
      <c r="S11">
        <v>11</v>
      </c>
      <c r="T11">
        <v>12</v>
      </c>
      <c r="U11">
        <v>18</v>
      </c>
      <c r="V11">
        <v>2</v>
      </c>
      <c r="W11">
        <v>0</v>
      </c>
      <c r="X11">
        <v>4</v>
      </c>
      <c r="Y11">
        <v>5</v>
      </c>
      <c r="Z11">
        <v>1</v>
      </c>
      <c r="AA11">
        <v>0</v>
      </c>
      <c r="AB11">
        <v>1</v>
      </c>
      <c r="AC11">
        <v>1</v>
      </c>
      <c r="AD11">
        <v>2</v>
      </c>
      <c r="AE11">
        <v>1</v>
      </c>
      <c r="AF11">
        <v>0</v>
      </c>
      <c r="AG11">
        <v>0</v>
      </c>
      <c r="AH11">
        <v>0</v>
      </c>
    </row>
    <row r="12" spans="1:34" x14ac:dyDescent="0.25">
      <c r="A12" s="33">
        <v>11</v>
      </c>
      <c r="B12" s="34">
        <f t="shared" si="0"/>
        <v>7</v>
      </c>
      <c r="C12" s="34">
        <f t="shared" si="1"/>
        <v>80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10</v>
      </c>
      <c r="O12">
        <v>8</v>
      </c>
      <c r="P12">
        <v>8</v>
      </c>
      <c r="Q12">
        <v>8</v>
      </c>
      <c r="R12">
        <v>8</v>
      </c>
      <c r="S12">
        <v>15</v>
      </c>
      <c r="T12">
        <v>12</v>
      </c>
      <c r="U12">
        <v>11</v>
      </c>
      <c r="V12">
        <v>4</v>
      </c>
      <c r="W12">
        <v>0</v>
      </c>
      <c r="X12">
        <v>4</v>
      </c>
      <c r="Y12">
        <v>3</v>
      </c>
      <c r="Z12">
        <v>0</v>
      </c>
      <c r="AA12">
        <v>1</v>
      </c>
      <c r="AB12">
        <v>0</v>
      </c>
      <c r="AC12">
        <v>3</v>
      </c>
      <c r="AD12">
        <v>3</v>
      </c>
      <c r="AE12">
        <v>0</v>
      </c>
      <c r="AF12">
        <v>1</v>
      </c>
      <c r="AG12">
        <v>1</v>
      </c>
      <c r="AH12">
        <v>0</v>
      </c>
    </row>
    <row r="13" spans="1:34" x14ac:dyDescent="0.25">
      <c r="A13" s="33">
        <v>15</v>
      </c>
      <c r="B13" s="34">
        <f t="shared" si="0"/>
        <v>7</v>
      </c>
      <c r="C13" s="34">
        <f t="shared" si="1"/>
        <v>80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10</v>
      </c>
      <c r="O13">
        <v>8</v>
      </c>
      <c r="P13">
        <v>8</v>
      </c>
      <c r="Q13">
        <v>8</v>
      </c>
      <c r="R13">
        <v>8</v>
      </c>
      <c r="S13">
        <v>15</v>
      </c>
      <c r="T13">
        <v>12</v>
      </c>
      <c r="U13">
        <v>11</v>
      </c>
      <c r="V13">
        <v>4</v>
      </c>
      <c r="W13">
        <v>1</v>
      </c>
      <c r="X13">
        <v>4</v>
      </c>
      <c r="Y13">
        <v>3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0</v>
      </c>
    </row>
    <row r="14" spans="1:34" x14ac:dyDescent="0.25">
      <c r="A14" s="33">
        <v>19</v>
      </c>
      <c r="B14" s="34">
        <f t="shared" si="0"/>
        <v>7</v>
      </c>
      <c r="C14" s="34">
        <f t="shared" si="1"/>
        <v>79.999999999999986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9.999999999999984</v>
      </c>
      <c r="O14">
        <v>8</v>
      </c>
      <c r="P14">
        <v>8</v>
      </c>
      <c r="Q14">
        <v>8</v>
      </c>
      <c r="R14">
        <v>8</v>
      </c>
      <c r="S14">
        <v>15</v>
      </c>
      <c r="T14">
        <v>12</v>
      </c>
      <c r="U14">
        <v>11</v>
      </c>
      <c r="V14">
        <v>2</v>
      </c>
      <c r="W14">
        <v>1</v>
      </c>
      <c r="X14">
        <v>5</v>
      </c>
      <c r="Y14">
        <v>4</v>
      </c>
      <c r="Z14">
        <v>0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1.0000000000000031</v>
      </c>
      <c r="AG14">
        <v>1</v>
      </c>
      <c r="AH14">
        <v>0</v>
      </c>
    </row>
    <row r="15" spans="1:34" x14ac:dyDescent="0.25">
      <c r="A15" s="33">
        <v>23</v>
      </c>
      <c r="B15" s="34">
        <f t="shared" si="0"/>
        <v>7</v>
      </c>
      <c r="C15" s="34">
        <f t="shared" si="1"/>
        <v>80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7</v>
      </c>
      <c r="O15">
        <v>8</v>
      </c>
      <c r="P15">
        <v>8</v>
      </c>
      <c r="Q15">
        <v>8</v>
      </c>
      <c r="R15">
        <v>8</v>
      </c>
      <c r="S15">
        <v>11</v>
      </c>
      <c r="T15">
        <v>12</v>
      </c>
      <c r="U15">
        <v>18</v>
      </c>
      <c r="V15">
        <v>4</v>
      </c>
      <c r="W15">
        <v>0</v>
      </c>
      <c r="X15">
        <v>4</v>
      </c>
      <c r="Y15">
        <v>3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0</v>
      </c>
    </row>
    <row r="16" spans="1:34" x14ac:dyDescent="0.25">
      <c r="A16" s="33">
        <v>27</v>
      </c>
      <c r="B16" s="34">
        <f t="shared" si="0"/>
        <v>7</v>
      </c>
      <c r="C16" s="34">
        <f t="shared" si="1"/>
        <v>80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10</v>
      </c>
      <c r="O16">
        <v>8</v>
      </c>
      <c r="P16">
        <v>8</v>
      </c>
      <c r="Q16">
        <v>8</v>
      </c>
      <c r="R16">
        <v>8</v>
      </c>
      <c r="S16">
        <v>15</v>
      </c>
      <c r="T16">
        <v>12</v>
      </c>
      <c r="U16">
        <v>11</v>
      </c>
      <c r="V16">
        <v>3</v>
      </c>
      <c r="W16">
        <v>1</v>
      </c>
      <c r="X16">
        <v>4</v>
      </c>
      <c r="Y16">
        <v>3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0</v>
      </c>
    </row>
    <row r="17" spans="1:34" x14ac:dyDescent="0.25">
      <c r="A17" s="33">
        <v>31</v>
      </c>
      <c r="B17" s="34">
        <f t="shared" si="0"/>
        <v>7</v>
      </c>
      <c r="C17" s="34">
        <f t="shared" si="1"/>
        <v>78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7</v>
      </c>
      <c r="O17">
        <v>8</v>
      </c>
      <c r="P17">
        <v>8</v>
      </c>
      <c r="Q17">
        <v>8</v>
      </c>
      <c r="R17">
        <v>8</v>
      </c>
      <c r="S17">
        <v>16</v>
      </c>
      <c r="T17">
        <v>12</v>
      </c>
      <c r="U17">
        <v>11</v>
      </c>
      <c r="V17">
        <v>4</v>
      </c>
      <c r="W17">
        <v>0</v>
      </c>
      <c r="X17">
        <v>4</v>
      </c>
      <c r="Y17">
        <v>3</v>
      </c>
      <c r="Z17">
        <v>0</v>
      </c>
      <c r="AA17">
        <v>0</v>
      </c>
      <c r="AB17">
        <v>0</v>
      </c>
      <c r="AC17">
        <v>2</v>
      </c>
      <c r="AD17">
        <v>1</v>
      </c>
      <c r="AE17">
        <v>0</v>
      </c>
      <c r="AF17">
        <v>0</v>
      </c>
      <c r="AG17">
        <v>1.0000000000000011</v>
      </c>
      <c r="AH17">
        <v>0</v>
      </c>
    </row>
    <row r="18" spans="1:34" x14ac:dyDescent="0.25">
      <c r="A18" s="33">
        <v>35</v>
      </c>
      <c r="B18" s="34">
        <f t="shared" si="0"/>
        <v>7</v>
      </c>
      <c r="C18" s="34">
        <f t="shared" si="1"/>
        <v>80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10</v>
      </c>
      <c r="O18">
        <v>8</v>
      </c>
      <c r="P18">
        <v>8</v>
      </c>
      <c r="Q18">
        <v>8</v>
      </c>
      <c r="R18">
        <v>8</v>
      </c>
      <c r="S18">
        <v>15</v>
      </c>
      <c r="T18">
        <v>12</v>
      </c>
      <c r="U18">
        <v>11</v>
      </c>
      <c r="V18">
        <v>3</v>
      </c>
      <c r="W18">
        <v>1</v>
      </c>
      <c r="X18">
        <v>4</v>
      </c>
      <c r="Y18">
        <v>3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0</v>
      </c>
    </row>
    <row r="19" spans="1:34" x14ac:dyDescent="0.25">
      <c r="A19" s="33">
        <v>12</v>
      </c>
      <c r="B19" s="34">
        <f t="shared" si="0"/>
        <v>7</v>
      </c>
      <c r="C19" s="34">
        <f t="shared" si="1"/>
        <v>80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10</v>
      </c>
      <c r="O19">
        <v>8</v>
      </c>
      <c r="P19">
        <v>6</v>
      </c>
      <c r="Q19">
        <v>8</v>
      </c>
      <c r="R19">
        <v>8</v>
      </c>
      <c r="S19">
        <v>10</v>
      </c>
      <c r="T19">
        <v>12</v>
      </c>
      <c r="U19">
        <v>18</v>
      </c>
      <c r="V19">
        <v>5</v>
      </c>
      <c r="W19">
        <v>0</v>
      </c>
      <c r="X19">
        <v>5</v>
      </c>
      <c r="Y19">
        <v>3</v>
      </c>
      <c r="Z19">
        <v>1</v>
      </c>
      <c r="AA19">
        <v>1</v>
      </c>
      <c r="AB19">
        <v>0</v>
      </c>
      <c r="AC19">
        <v>1</v>
      </c>
      <c r="AD19">
        <v>3</v>
      </c>
      <c r="AE19">
        <v>0</v>
      </c>
      <c r="AF19">
        <v>1.0000000000000031</v>
      </c>
      <c r="AG19">
        <v>0</v>
      </c>
      <c r="AH19">
        <v>1</v>
      </c>
    </row>
    <row r="20" spans="1:34" x14ac:dyDescent="0.25">
      <c r="A20" s="33">
        <v>13</v>
      </c>
      <c r="B20" s="34">
        <f t="shared" si="0"/>
        <v>7</v>
      </c>
      <c r="C20" s="34">
        <f t="shared" si="1"/>
        <v>80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10</v>
      </c>
      <c r="O20">
        <v>8</v>
      </c>
      <c r="P20">
        <v>8</v>
      </c>
      <c r="Q20">
        <v>8</v>
      </c>
      <c r="R20">
        <v>8</v>
      </c>
      <c r="S20">
        <v>15</v>
      </c>
      <c r="T20">
        <v>12</v>
      </c>
      <c r="U20">
        <v>11</v>
      </c>
      <c r="V20">
        <v>4</v>
      </c>
      <c r="W20">
        <v>0</v>
      </c>
      <c r="X20">
        <v>3</v>
      </c>
      <c r="Y20">
        <v>5</v>
      </c>
      <c r="Z20">
        <v>0</v>
      </c>
      <c r="AA20">
        <v>1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1</v>
      </c>
      <c r="AH20">
        <v>0</v>
      </c>
    </row>
    <row r="21" spans="1:34" x14ac:dyDescent="0.25">
      <c r="A21" s="33">
        <v>14</v>
      </c>
      <c r="B21" s="34">
        <f t="shared" si="0"/>
        <v>7</v>
      </c>
      <c r="C21" s="34">
        <f t="shared" si="1"/>
        <v>80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10</v>
      </c>
      <c r="O21">
        <v>8</v>
      </c>
      <c r="P21">
        <v>8</v>
      </c>
      <c r="Q21">
        <v>8</v>
      </c>
      <c r="R21">
        <v>8</v>
      </c>
      <c r="S21">
        <v>15</v>
      </c>
      <c r="T21">
        <v>12</v>
      </c>
      <c r="U21">
        <v>11</v>
      </c>
      <c r="V21">
        <v>4</v>
      </c>
      <c r="W21">
        <v>0</v>
      </c>
      <c r="X21">
        <v>6</v>
      </c>
      <c r="Y21">
        <v>3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1</v>
      </c>
      <c r="AH21">
        <v>0</v>
      </c>
    </row>
    <row r="22" spans="1:34" x14ac:dyDescent="0.25">
      <c r="A22" s="33">
        <v>16</v>
      </c>
      <c r="B22" s="34">
        <f t="shared" si="0"/>
        <v>7</v>
      </c>
      <c r="C22" s="34">
        <f t="shared" si="1"/>
        <v>80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10</v>
      </c>
      <c r="O22">
        <v>8</v>
      </c>
      <c r="P22">
        <v>8</v>
      </c>
      <c r="Q22">
        <v>8</v>
      </c>
      <c r="R22">
        <v>8</v>
      </c>
      <c r="S22">
        <v>15</v>
      </c>
      <c r="T22">
        <v>12</v>
      </c>
      <c r="U22">
        <v>11</v>
      </c>
      <c r="V22">
        <v>4</v>
      </c>
      <c r="W22">
        <v>1</v>
      </c>
      <c r="X22">
        <v>4</v>
      </c>
      <c r="Y22">
        <v>3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0</v>
      </c>
    </row>
    <row r="23" spans="1:34" x14ac:dyDescent="0.25">
      <c r="A23" s="33">
        <v>17</v>
      </c>
      <c r="B23" s="34">
        <f t="shared" si="0"/>
        <v>7</v>
      </c>
      <c r="C23" s="34">
        <f t="shared" si="1"/>
        <v>80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10</v>
      </c>
      <c r="O23">
        <v>8</v>
      </c>
      <c r="P23">
        <v>8</v>
      </c>
      <c r="Q23">
        <v>8</v>
      </c>
      <c r="R23">
        <v>8</v>
      </c>
      <c r="S23">
        <v>15</v>
      </c>
      <c r="T23">
        <v>12</v>
      </c>
      <c r="U23">
        <v>11</v>
      </c>
      <c r="V23">
        <v>4</v>
      </c>
      <c r="W23">
        <v>0</v>
      </c>
      <c r="X23">
        <v>5</v>
      </c>
      <c r="Y23">
        <v>1</v>
      </c>
      <c r="Z23">
        <v>0</v>
      </c>
      <c r="AA23">
        <v>1</v>
      </c>
      <c r="AB23">
        <v>0</v>
      </c>
      <c r="AC23">
        <v>1</v>
      </c>
      <c r="AD23">
        <v>3</v>
      </c>
      <c r="AE23">
        <v>0</v>
      </c>
      <c r="AF23">
        <v>1</v>
      </c>
      <c r="AG23">
        <v>1</v>
      </c>
      <c r="AH23">
        <v>0</v>
      </c>
    </row>
    <row r="24" spans="1:34" x14ac:dyDescent="0.25">
      <c r="A24" s="33">
        <v>18</v>
      </c>
      <c r="B24" s="34">
        <f t="shared" si="0"/>
        <v>7</v>
      </c>
      <c r="C24" s="34">
        <f t="shared" si="1"/>
        <v>79.999999999999986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10</v>
      </c>
      <c r="O24">
        <v>8</v>
      </c>
      <c r="P24">
        <v>8</v>
      </c>
      <c r="Q24">
        <v>8</v>
      </c>
      <c r="R24">
        <v>8</v>
      </c>
      <c r="S24">
        <v>14.999999999999989</v>
      </c>
      <c r="T24">
        <v>12</v>
      </c>
      <c r="U24">
        <v>11</v>
      </c>
      <c r="V24">
        <v>4</v>
      </c>
      <c r="W24">
        <v>1</v>
      </c>
      <c r="X24">
        <v>6</v>
      </c>
      <c r="Y24">
        <v>3</v>
      </c>
      <c r="Z24">
        <v>0</v>
      </c>
      <c r="AA24">
        <v>1</v>
      </c>
      <c r="AB24">
        <v>0</v>
      </c>
      <c r="AC24">
        <v>1</v>
      </c>
      <c r="AD24">
        <v>0.99999999999999445</v>
      </c>
      <c r="AE24">
        <v>0</v>
      </c>
      <c r="AF24">
        <v>1</v>
      </c>
      <c r="AG24">
        <v>1</v>
      </c>
      <c r="AH24">
        <v>0</v>
      </c>
    </row>
    <row r="25" spans="1:34" x14ac:dyDescent="0.25">
      <c r="A25" s="33">
        <v>20</v>
      </c>
      <c r="B25" s="34">
        <f t="shared" si="0"/>
        <v>7</v>
      </c>
      <c r="C25" s="34">
        <f t="shared" si="1"/>
        <v>80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10</v>
      </c>
      <c r="O25">
        <v>8</v>
      </c>
      <c r="P25">
        <v>8</v>
      </c>
      <c r="Q25">
        <v>8</v>
      </c>
      <c r="R25">
        <v>8</v>
      </c>
      <c r="S25">
        <v>15</v>
      </c>
      <c r="T25">
        <v>12</v>
      </c>
      <c r="U25">
        <v>11</v>
      </c>
      <c r="V25">
        <v>4</v>
      </c>
      <c r="W25">
        <v>1</v>
      </c>
      <c r="X25">
        <v>5</v>
      </c>
      <c r="Y25">
        <v>4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0</v>
      </c>
    </row>
    <row r="26" spans="1:34" x14ac:dyDescent="0.25">
      <c r="A26" s="33">
        <v>21</v>
      </c>
      <c r="B26" s="34">
        <f t="shared" si="0"/>
        <v>7</v>
      </c>
      <c r="C26" s="34">
        <f t="shared" si="1"/>
        <v>79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8</v>
      </c>
      <c r="O26">
        <v>8</v>
      </c>
      <c r="P26">
        <v>8</v>
      </c>
      <c r="Q26">
        <v>8</v>
      </c>
      <c r="R26">
        <v>8</v>
      </c>
      <c r="S26">
        <v>16</v>
      </c>
      <c r="T26">
        <v>12</v>
      </c>
      <c r="U26">
        <v>11</v>
      </c>
      <c r="V26">
        <v>4</v>
      </c>
      <c r="W26">
        <v>0</v>
      </c>
      <c r="X26">
        <v>4</v>
      </c>
      <c r="Y26">
        <v>3</v>
      </c>
      <c r="Z26">
        <v>0</v>
      </c>
      <c r="AA26">
        <v>0</v>
      </c>
      <c r="AB26">
        <v>0</v>
      </c>
      <c r="AC26">
        <v>2</v>
      </c>
      <c r="AD26">
        <v>1.9999999999999989</v>
      </c>
      <c r="AE26">
        <v>0</v>
      </c>
      <c r="AF26">
        <v>0</v>
      </c>
      <c r="AG26">
        <v>1</v>
      </c>
      <c r="AH26">
        <v>0</v>
      </c>
    </row>
    <row r="27" spans="1:34" x14ac:dyDescent="0.25">
      <c r="A27" s="33">
        <v>22</v>
      </c>
      <c r="B27" s="34">
        <f t="shared" si="0"/>
        <v>7</v>
      </c>
      <c r="C27" s="34">
        <f t="shared" si="1"/>
        <v>80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10</v>
      </c>
      <c r="O27">
        <v>8</v>
      </c>
      <c r="P27">
        <v>7</v>
      </c>
      <c r="Q27">
        <v>8</v>
      </c>
      <c r="R27">
        <v>8</v>
      </c>
      <c r="S27">
        <v>16</v>
      </c>
      <c r="T27">
        <v>12</v>
      </c>
      <c r="U27">
        <v>11</v>
      </c>
      <c r="V27">
        <v>5</v>
      </c>
      <c r="W27">
        <v>1</v>
      </c>
      <c r="X27">
        <v>5</v>
      </c>
      <c r="Y27">
        <v>3</v>
      </c>
      <c r="Z27">
        <v>0</v>
      </c>
      <c r="AA27">
        <v>1</v>
      </c>
      <c r="AB27">
        <v>0</v>
      </c>
      <c r="AC27">
        <v>1</v>
      </c>
      <c r="AD27">
        <v>3</v>
      </c>
      <c r="AE27">
        <v>0</v>
      </c>
      <c r="AF27">
        <v>0</v>
      </c>
      <c r="AG27">
        <v>1</v>
      </c>
      <c r="AH27">
        <v>0</v>
      </c>
    </row>
    <row r="28" spans="1:34" x14ac:dyDescent="0.25">
      <c r="A28" s="33">
        <v>24</v>
      </c>
      <c r="B28" s="34">
        <f t="shared" si="0"/>
        <v>7</v>
      </c>
      <c r="C28" s="34">
        <f t="shared" si="1"/>
        <v>78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7</v>
      </c>
      <c r="O28">
        <v>8</v>
      </c>
      <c r="P28">
        <v>8</v>
      </c>
      <c r="Q28">
        <v>8</v>
      </c>
      <c r="R28">
        <v>8</v>
      </c>
      <c r="S28">
        <v>16</v>
      </c>
      <c r="T28">
        <v>12</v>
      </c>
      <c r="U28">
        <v>11</v>
      </c>
      <c r="V28">
        <v>4</v>
      </c>
      <c r="W28">
        <v>0</v>
      </c>
      <c r="X28">
        <v>4</v>
      </c>
      <c r="Y28">
        <v>3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1</v>
      </c>
      <c r="AH28">
        <v>0</v>
      </c>
    </row>
    <row r="29" spans="1:34" x14ac:dyDescent="0.25">
      <c r="A29" s="33">
        <v>25</v>
      </c>
      <c r="B29" s="34">
        <f t="shared" si="0"/>
        <v>7</v>
      </c>
      <c r="C29" s="34">
        <f t="shared" si="1"/>
        <v>80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10</v>
      </c>
      <c r="O29">
        <v>8</v>
      </c>
      <c r="P29">
        <v>8</v>
      </c>
      <c r="Q29">
        <v>8</v>
      </c>
      <c r="R29">
        <v>7</v>
      </c>
      <c r="S29">
        <v>16</v>
      </c>
      <c r="T29">
        <v>12</v>
      </c>
      <c r="U29">
        <v>11</v>
      </c>
      <c r="V29">
        <v>4</v>
      </c>
      <c r="W29">
        <v>1</v>
      </c>
      <c r="X29">
        <v>4</v>
      </c>
      <c r="Y29">
        <v>2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1</v>
      </c>
      <c r="AH29">
        <v>0</v>
      </c>
    </row>
    <row r="30" spans="1:34" x14ac:dyDescent="0.25">
      <c r="A30" s="33">
        <v>26</v>
      </c>
      <c r="B30" s="34">
        <f t="shared" si="0"/>
        <v>7</v>
      </c>
      <c r="C30" s="34">
        <f t="shared" si="1"/>
        <v>80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7</v>
      </c>
      <c r="O30">
        <v>8</v>
      </c>
      <c r="P30">
        <v>8</v>
      </c>
      <c r="Q30">
        <v>8</v>
      </c>
      <c r="R30">
        <v>8</v>
      </c>
      <c r="S30">
        <v>11</v>
      </c>
      <c r="T30">
        <v>12</v>
      </c>
      <c r="U30">
        <v>18</v>
      </c>
      <c r="V30">
        <v>3</v>
      </c>
      <c r="W30">
        <v>0</v>
      </c>
      <c r="X30">
        <v>4</v>
      </c>
      <c r="Y30">
        <v>4</v>
      </c>
      <c r="Z30">
        <v>1</v>
      </c>
      <c r="AA30">
        <v>0</v>
      </c>
      <c r="AB30">
        <v>1</v>
      </c>
      <c r="AC30">
        <v>1</v>
      </c>
      <c r="AD30">
        <v>2</v>
      </c>
      <c r="AE30">
        <v>0</v>
      </c>
      <c r="AF30">
        <v>0</v>
      </c>
      <c r="AG30">
        <v>0</v>
      </c>
      <c r="AH30">
        <v>1</v>
      </c>
    </row>
    <row r="31" spans="1:34" x14ac:dyDescent="0.25">
      <c r="A31" s="33">
        <v>28</v>
      </c>
      <c r="B31" s="34">
        <f t="shared" si="0"/>
        <v>7</v>
      </c>
      <c r="C31" s="34">
        <f t="shared" si="1"/>
        <v>80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10</v>
      </c>
      <c r="O31">
        <v>8</v>
      </c>
      <c r="P31">
        <v>8</v>
      </c>
      <c r="Q31">
        <v>8</v>
      </c>
      <c r="R31">
        <v>8</v>
      </c>
      <c r="S31">
        <v>15</v>
      </c>
      <c r="T31">
        <v>12</v>
      </c>
      <c r="U31">
        <v>11</v>
      </c>
      <c r="V31">
        <v>4</v>
      </c>
      <c r="W31">
        <v>1</v>
      </c>
      <c r="X31">
        <v>4</v>
      </c>
      <c r="Y31">
        <v>3</v>
      </c>
      <c r="Z31">
        <v>0</v>
      </c>
      <c r="AA31">
        <v>0</v>
      </c>
      <c r="AB31">
        <v>0</v>
      </c>
      <c r="AC31">
        <v>1</v>
      </c>
      <c r="AD31">
        <v>3</v>
      </c>
      <c r="AE31">
        <v>0</v>
      </c>
      <c r="AF31">
        <v>0</v>
      </c>
      <c r="AG31">
        <v>1</v>
      </c>
      <c r="AH31">
        <v>0</v>
      </c>
    </row>
    <row r="32" spans="1:34" x14ac:dyDescent="0.25">
      <c r="A32" s="33">
        <v>29</v>
      </c>
      <c r="B32" s="34">
        <f t="shared" si="0"/>
        <v>7</v>
      </c>
      <c r="C32" s="34">
        <f t="shared" si="1"/>
        <v>80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10</v>
      </c>
      <c r="O32">
        <v>8</v>
      </c>
      <c r="P32">
        <v>8</v>
      </c>
      <c r="Q32">
        <v>8</v>
      </c>
      <c r="R32">
        <v>8</v>
      </c>
      <c r="S32">
        <v>15</v>
      </c>
      <c r="T32">
        <v>12</v>
      </c>
      <c r="U32">
        <v>11</v>
      </c>
      <c r="V32">
        <v>4</v>
      </c>
      <c r="W32">
        <v>0</v>
      </c>
      <c r="X32">
        <v>4</v>
      </c>
      <c r="Y32">
        <v>3</v>
      </c>
      <c r="Z32">
        <v>0</v>
      </c>
      <c r="AA32">
        <v>1</v>
      </c>
      <c r="AB32">
        <v>0</v>
      </c>
      <c r="AC32">
        <v>1</v>
      </c>
      <c r="AD32">
        <v>3</v>
      </c>
      <c r="AE32">
        <v>0</v>
      </c>
      <c r="AF32">
        <v>1</v>
      </c>
      <c r="AG32">
        <v>1</v>
      </c>
      <c r="AH32">
        <v>0</v>
      </c>
    </row>
    <row r="33" spans="1:34" x14ac:dyDescent="0.25">
      <c r="A33" s="33">
        <v>30</v>
      </c>
      <c r="B33" s="34">
        <f t="shared" si="0"/>
        <v>7</v>
      </c>
      <c r="C33" s="34">
        <f t="shared" si="1"/>
        <v>80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10</v>
      </c>
      <c r="O33">
        <v>8</v>
      </c>
      <c r="P33">
        <v>8</v>
      </c>
      <c r="Q33">
        <v>8</v>
      </c>
      <c r="R33">
        <v>8</v>
      </c>
      <c r="S33">
        <v>15</v>
      </c>
      <c r="T33">
        <v>12</v>
      </c>
      <c r="U33">
        <v>11</v>
      </c>
      <c r="V33">
        <v>4</v>
      </c>
      <c r="W33">
        <v>1</v>
      </c>
      <c r="X33">
        <v>4</v>
      </c>
      <c r="Y33">
        <v>3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0</v>
      </c>
      <c r="AF33">
        <v>1</v>
      </c>
      <c r="AG33">
        <v>1</v>
      </c>
      <c r="AH33">
        <v>0</v>
      </c>
    </row>
    <row r="34" spans="1:34" x14ac:dyDescent="0.25">
      <c r="A34" s="33">
        <v>32</v>
      </c>
      <c r="B34" s="34">
        <f t="shared" si="0"/>
        <v>7</v>
      </c>
      <c r="C34" s="34">
        <f t="shared" si="1"/>
        <v>80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0</v>
      </c>
      <c r="N34">
        <v>10</v>
      </c>
      <c r="O34">
        <v>8</v>
      </c>
      <c r="P34">
        <v>8</v>
      </c>
      <c r="Q34">
        <v>8</v>
      </c>
      <c r="R34">
        <v>8</v>
      </c>
      <c r="S34">
        <v>15</v>
      </c>
      <c r="T34">
        <v>12</v>
      </c>
      <c r="U34">
        <v>11</v>
      </c>
      <c r="V34">
        <v>4</v>
      </c>
      <c r="W34">
        <v>1</v>
      </c>
      <c r="X34">
        <v>4</v>
      </c>
      <c r="Y34">
        <v>3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1</v>
      </c>
      <c r="AH34">
        <v>0</v>
      </c>
    </row>
    <row r="35" spans="1:34" x14ac:dyDescent="0.25">
      <c r="A35" s="33">
        <v>33</v>
      </c>
      <c r="B35" s="34">
        <f t="shared" si="0"/>
        <v>7</v>
      </c>
      <c r="C35" s="34">
        <f t="shared" si="1"/>
        <v>80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10</v>
      </c>
      <c r="O35">
        <v>8</v>
      </c>
      <c r="P35">
        <v>8</v>
      </c>
      <c r="Q35">
        <v>8</v>
      </c>
      <c r="R35">
        <v>8</v>
      </c>
      <c r="S35">
        <v>15</v>
      </c>
      <c r="T35">
        <v>12</v>
      </c>
      <c r="U35">
        <v>11</v>
      </c>
      <c r="V35">
        <v>4</v>
      </c>
      <c r="W35">
        <v>1</v>
      </c>
      <c r="X35">
        <v>5</v>
      </c>
      <c r="Y35">
        <v>3</v>
      </c>
      <c r="Z35">
        <v>0</v>
      </c>
      <c r="AA35">
        <v>1</v>
      </c>
      <c r="AB35">
        <v>0</v>
      </c>
      <c r="AC35">
        <v>1</v>
      </c>
      <c r="AD35">
        <v>3</v>
      </c>
      <c r="AE35">
        <v>0</v>
      </c>
      <c r="AF35">
        <v>0</v>
      </c>
      <c r="AG35">
        <v>1</v>
      </c>
      <c r="AH35">
        <v>0</v>
      </c>
    </row>
    <row r="36" spans="1:34" x14ac:dyDescent="0.25">
      <c r="A36" s="33">
        <v>34</v>
      </c>
      <c r="B36" s="34">
        <f t="shared" si="0"/>
        <v>7</v>
      </c>
      <c r="C36" s="34">
        <f t="shared" si="1"/>
        <v>80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10</v>
      </c>
      <c r="O36">
        <v>8</v>
      </c>
      <c r="P36">
        <v>8</v>
      </c>
      <c r="Q36">
        <v>8</v>
      </c>
      <c r="R36">
        <v>8</v>
      </c>
      <c r="S36">
        <v>16</v>
      </c>
      <c r="T36">
        <v>11</v>
      </c>
      <c r="U36">
        <v>11</v>
      </c>
      <c r="V36">
        <v>3</v>
      </c>
      <c r="W36">
        <v>1</v>
      </c>
      <c r="X36">
        <v>4</v>
      </c>
      <c r="Y36">
        <v>4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0</v>
      </c>
    </row>
    <row r="37" spans="1:34" x14ac:dyDescent="0.25">
      <c r="A37" s="33">
        <v>36</v>
      </c>
      <c r="B37" s="34">
        <f t="shared" si="0"/>
        <v>7</v>
      </c>
      <c r="C37" s="34">
        <f t="shared" si="1"/>
        <v>80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10</v>
      </c>
      <c r="O37">
        <v>8</v>
      </c>
      <c r="P37">
        <v>7</v>
      </c>
      <c r="Q37">
        <v>8</v>
      </c>
      <c r="R37">
        <v>8</v>
      </c>
      <c r="S37">
        <v>16</v>
      </c>
      <c r="T37">
        <v>12</v>
      </c>
      <c r="U37">
        <v>11</v>
      </c>
      <c r="V37">
        <v>4</v>
      </c>
      <c r="W37">
        <v>1</v>
      </c>
      <c r="X37">
        <v>4</v>
      </c>
      <c r="Y37">
        <v>4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1</v>
      </c>
      <c r="AH37">
        <v>0</v>
      </c>
    </row>
    <row r="38" spans="1:34" x14ac:dyDescent="0.25">
      <c r="A38" s="33">
        <v>40</v>
      </c>
      <c r="B38" s="34">
        <f t="shared" si="0"/>
        <v>7</v>
      </c>
      <c r="C38" s="34">
        <f t="shared" si="1"/>
        <v>78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7</v>
      </c>
      <c r="O38">
        <v>8</v>
      </c>
      <c r="P38">
        <v>8</v>
      </c>
      <c r="Q38">
        <v>8</v>
      </c>
      <c r="R38">
        <v>8</v>
      </c>
      <c r="S38">
        <v>16</v>
      </c>
      <c r="T38">
        <v>12</v>
      </c>
      <c r="U38">
        <v>11</v>
      </c>
      <c r="V38">
        <v>4</v>
      </c>
      <c r="W38">
        <v>0</v>
      </c>
      <c r="X38">
        <v>5</v>
      </c>
      <c r="Y38">
        <v>4</v>
      </c>
      <c r="Z38">
        <v>0</v>
      </c>
      <c r="AA38">
        <v>0</v>
      </c>
      <c r="AB38">
        <v>0</v>
      </c>
      <c r="AC38">
        <v>1</v>
      </c>
      <c r="AD38">
        <v>2</v>
      </c>
      <c r="AE38">
        <v>0</v>
      </c>
      <c r="AF38">
        <v>0</v>
      </c>
      <c r="AG38">
        <v>1</v>
      </c>
      <c r="AH38">
        <v>0</v>
      </c>
    </row>
    <row r="39" spans="1:34" x14ac:dyDescent="0.25">
      <c r="A39" s="33">
        <v>44</v>
      </c>
      <c r="B39" s="34">
        <f t="shared" si="0"/>
        <v>7</v>
      </c>
      <c r="C39" s="34">
        <f t="shared" si="1"/>
        <v>78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7</v>
      </c>
      <c r="O39">
        <v>8</v>
      </c>
      <c r="P39">
        <v>8</v>
      </c>
      <c r="Q39">
        <v>8</v>
      </c>
      <c r="R39">
        <v>8</v>
      </c>
      <c r="S39">
        <v>16</v>
      </c>
      <c r="T39">
        <v>12</v>
      </c>
      <c r="U39">
        <v>11</v>
      </c>
      <c r="V39">
        <v>3</v>
      </c>
      <c r="W39">
        <v>0</v>
      </c>
      <c r="X39">
        <v>5</v>
      </c>
      <c r="Y39">
        <v>5</v>
      </c>
      <c r="Z39">
        <v>0</v>
      </c>
      <c r="AA39">
        <v>0</v>
      </c>
      <c r="AB39">
        <v>0</v>
      </c>
      <c r="AC39">
        <v>1</v>
      </c>
      <c r="AD39">
        <v>2</v>
      </c>
      <c r="AE39">
        <v>0</v>
      </c>
      <c r="AF39">
        <v>0</v>
      </c>
      <c r="AG39">
        <v>1</v>
      </c>
      <c r="AH39">
        <v>0</v>
      </c>
    </row>
    <row r="40" spans="1:34" x14ac:dyDescent="0.25">
      <c r="A40" s="33">
        <v>48</v>
      </c>
      <c r="B40" s="34">
        <f t="shared" si="0"/>
        <v>7</v>
      </c>
      <c r="C40" s="34">
        <f t="shared" si="1"/>
        <v>80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10</v>
      </c>
      <c r="O40">
        <v>8</v>
      </c>
      <c r="P40">
        <v>8</v>
      </c>
      <c r="Q40">
        <v>8</v>
      </c>
      <c r="R40">
        <v>8</v>
      </c>
      <c r="S40">
        <v>15</v>
      </c>
      <c r="T40">
        <v>12</v>
      </c>
      <c r="U40">
        <v>11</v>
      </c>
      <c r="V40">
        <v>4</v>
      </c>
      <c r="W40">
        <v>1</v>
      </c>
      <c r="X40">
        <v>5</v>
      </c>
      <c r="Y40">
        <v>4</v>
      </c>
      <c r="Z40">
        <v>0</v>
      </c>
      <c r="AA40">
        <v>1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1</v>
      </c>
      <c r="AH40">
        <v>0</v>
      </c>
    </row>
    <row r="41" spans="1:34" x14ac:dyDescent="0.25">
      <c r="A41" s="33">
        <v>52</v>
      </c>
      <c r="B41" s="34">
        <f t="shared" si="0"/>
        <v>7</v>
      </c>
      <c r="C41" s="34">
        <f t="shared" si="1"/>
        <v>80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10</v>
      </c>
      <c r="O41">
        <v>8</v>
      </c>
      <c r="P41">
        <v>8</v>
      </c>
      <c r="Q41">
        <v>8</v>
      </c>
      <c r="R41">
        <v>8</v>
      </c>
      <c r="S41">
        <v>15</v>
      </c>
      <c r="T41">
        <v>12</v>
      </c>
      <c r="U41">
        <v>11</v>
      </c>
      <c r="V41">
        <v>4</v>
      </c>
      <c r="W41">
        <v>1</v>
      </c>
      <c r="X41">
        <v>4</v>
      </c>
      <c r="Y41">
        <v>3</v>
      </c>
      <c r="Z41">
        <v>0</v>
      </c>
      <c r="AA41">
        <v>1</v>
      </c>
      <c r="AB41">
        <v>0</v>
      </c>
      <c r="AC41">
        <v>1</v>
      </c>
      <c r="AD41">
        <v>3</v>
      </c>
      <c r="AE41">
        <v>0</v>
      </c>
      <c r="AF41">
        <v>0</v>
      </c>
      <c r="AG41">
        <v>1</v>
      </c>
      <c r="AH41">
        <v>0</v>
      </c>
    </row>
    <row r="42" spans="1:34" x14ac:dyDescent="0.25">
      <c r="A42" s="33">
        <v>56</v>
      </c>
      <c r="B42" s="34">
        <f t="shared" si="0"/>
        <v>7</v>
      </c>
      <c r="C42" s="34">
        <f t="shared" si="1"/>
        <v>78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7</v>
      </c>
      <c r="O42">
        <v>8</v>
      </c>
      <c r="P42">
        <v>8</v>
      </c>
      <c r="Q42">
        <v>8</v>
      </c>
      <c r="R42">
        <v>8</v>
      </c>
      <c r="S42">
        <v>16</v>
      </c>
      <c r="T42">
        <v>12</v>
      </c>
      <c r="U42">
        <v>11</v>
      </c>
      <c r="V42">
        <v>4</v>
      </c>
      <c r="W42">
        <v>0</v>
      </c>
      <c r="X42">
        <v>4</v>
      </c>
      <c r="Y42">
        <v>3</v>
      </c>
      <c r="Z42">
        <v>0</v>
      </c>
      <c r="AA42">
        <v>0</v>
      </c>
      <c r="AB42">
        <v>0</v>
      </c>
      <c r="AC42">
        <v>1</v>
      </c>
      <c r="AD42">
        <v>2</v>
      </c>
      <c r="AE42">
        <v>0</v>
      </c>
      <c r="AF42">
        <v>0</v>
      </c>
      <c r="AG42">
        <v>1</v>
      </c>
      <c r="AH42">
        <v>0</v>
      </c>
    </row>
    <row r="43" spans="1:34" x14ac:dyDescent="0.25">
      <c r="A43" s="33">
        <v>60</v>
      </c>
      <c r="B43" s="34">
        <f t="shared" si="0"/>
        <v>7</v>
      </c>
      <c r="C43" s="34">
        <f t="shared" si="1"/>
        <v>80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10</v>
      </c>
      <c r="O43">
        <v>8</v>
      </c>
      <c r="P43">
        <v>8</v>
      </c>
      <c r="Q43">
        <v>8</v>
      </c>
      <c r="R43">
        <v>8</v>
      </c>
      <c r="S43">
        <v>16</v>
      </c>
      <c r="T43">
        <v>11</v>
      </c>
      <c r="U43">
        <v>11</v>
      </c>
      <c r="V43">
        <v>3</v>
      </c>
      <c r="W43">
        <v>1</v>
      </c>
      <c r="X43">
        <v>3</v>
      </c>
      <c r="Y43">
        <v>3</v>
      </c>
      <c r="Z43">
        <v>0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1</v>
      </c>
      <c r="AH43">
        <v>0</v>
      </c>
    </row>
    <row r="44" spans="1:34" x14ac:dyDescent="0.25">
      <c r="A44" s="33">
        <v>61</v>
      </c>
      <c r="B44" s="34">
        <f t="shared" si="0"/>
        <v>7</v>
      </c>
      <c r="C44" s="34">
        <f t="shared" si="1"/>
        <v>78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7</v>
      </c>
      <c r="O44">
        <v>8</v>
      </c>
      <c r="P44">
        <v>8</v>
      </c>
      <c r="Q44">
        <v>8</v>
      </c>
      <c r="R44">
        <v>8</v>
      </c>
      <c r="S44">
        <v>16</v>
      </c>
      <c r="T44">
        <v>12</v>
      </c>
      <c r="U44">
        <v>11</v>
      </c>
      <c r="V44">
        <v>3</v>
      </c>
      <c r="W44">
        <v>0</v>
      </c>
      <c r="X44">
        <v>4</v>
      </c>
      <c r="Y44">
        <v>3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1</v>
      </c>
      <c r="AH44">
        <v>0</v>
      </c>
    </row>
    <row r="45" spans="1:34" x14ac:dyDescent="0.25">
      <c r="A45" s="33">
        <v>71</v>
      </c>
      <c r="B45" s="34">
        <f t="shared" si="0"/>
        <v>7</v>
      </c>
      <c r="C45" s="34">
        <f t="shared" si="1"/>
        <v>80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10</v>
      </c>
      <c r="O45">
        <v>8</v>
      </c>
      <c r="P45">
        <v>8</v>
      </c>
      <c r="Q45">
        <v>8</v>
      </c>
      <c r="R45">
        <v>8</v>
      </c>
      <c r="S45">
        <v>15</v>
      </c>
      <c r="T45">
        <v>12</v>
      </c>
      <c r="U45">
        <v>11</v>
      </c>
      <c r="V45">
        <v>4</v>
      </c>
      <c r="W45">
        <v>1</v>
      </c>
      <c r="X45">
        <v>4</v>
      </c>
      <c r="Y45">
        <v>3</v>
      </c>
      <c r="Z45">
        <v>0</v>
      </c>
      <c r="AA45">
        <v>1</v>
      </c>
      <c r="AB45">
        <v>0</v>
      </c>
      <c r="AC45">
        <v>1</v>
      </c>
      <c r="AD45">
        <v>3</v>
      </c>
      <c r="AE45">
        <v>0</v>
      </c>
      <c r="AF45">
        <v>0</v>
      </c>
      <c r="AG45">
        <v>1</v>
      </c>
      <c r="AH45">
        <v>0</v>
      </c>
    </row>
    <row r="46" spans="1:34" x14ac:dyDescent="0.25">
      <c r="A46" s="33">
        <v>81</v>
      </c>
      <c r="B46" s="34">
        <f t="shared" si="0"/>
        <v>7</v>
      </c>
      <c r="C46" s="34">
        <f t="shared" si="1"/>
        <v>78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7</v>
      </c>
      <c r="O46">
        <v>8</v>
      </c>
      <c r="P46">
        <v>8</v>
      </c>
      <c r="Q46">
        <v>8</v>
      </c>
      <c r="R46">
        <v>8</v>
      </c>
      <c r="S46">
        <v>16</v>
      </c>
      <c r="T46">
        <v>12</v>
      </c>
      <c r="U46">
        <v>11</v>
      </c>
      <c r="V46">
        <v>4</v>
      </c>
      <c r="W46">
        <v>0</v>
      </c>
      <c r="X46">
        <v>4</v>
      </c>
      <c r="Y46">
        <v>5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0</v>
      </c>
    </row>
    <row r="47" spans="1:34" x14ac:dyDescent="0.25">
      <c r="A47" s="33">
        <v>91</v>
      </c>
      <c r="B47" s="34">
        <f t="shared" si="0"/>
        <v>7</v>
      </c>
      <c r="C47" s="34">
        <f t="shared" si="1"/>
        <v>78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7</v>
      </c>
      <c r="O47">
        <v>8</v>
      </c>
      <c r="P47">
        <v>8</v>
      </c>
      <c r="Q47">
        <v>8</v>
      </c>
      <c r="R47">
        <v>8</v>
      </c>
      <c r="S47">
        <v>16</v>
      </c>
      <c r="T47">
        <v>12</v>
      </c>
      <c r="U47">
        <v>11</v>
      </c>
      <c r="V47">
        <v>3</v>
      </c>
      <c r="W47">
        <v>0</v>
      </c>
      <c r="X47">
        <v>4</v>
      </c>
      <c r="Y47">
        <v>3</v>
      </c>
      <c r="Z47">
        <v>0</v>
      </c>
      <c r="AA47">
        <v>0</v>
      </c>
      <c r="AB47">
        <v>0</v>
      </c>
      <c r="AC47">
        <v>1</v>
      </c>
      <c r="AD47">
        <v>2</v>
      </c>
      <c r="AE47">
        <v>0</v>
      </c>
      <c r="AF47">
        <v>0</v>
      </c>
      <c r="AG47">
        <v>1</v>
      </c>
      <c r="AH47">
        <v>0</v>
      </c>
    </row>
    <row r="48" spans="1:34" x14ac:dyDescent="0.25">
      <c r="A48" s="33">
        <v>101</v>
      </c>
      <c r="B48" s="34">
        <f t="shared" si="0"/>
        <v>7</v>
      </c>
      <c r="C48" s="34">
        <f t="shared" si="1"/>
        <v>80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10</v>
      </c>
      <c r="O48">
        <v>8</v>
      </c>
      <c r="P48">
        <v>8</v>
      </c>
      <c r="Q48">
        <v>8</v>
      </c>
      <c r="R48">
        <v>8</v>
      </c>
      <c r="S48">
        <v>15</v>
      </c>
      <c r="T48">
        <v>12</v>
      </c>
      <c r="U48">
        <v>11</v>
      </c>
      <c r="V48">
        <v>4</v>
      </c>
      <c r="W48">
        <v>1</v>
      </c>
      <c r="X48">
        <v>4</v>
      </c>
      <c r="Y48">
        <v>4</v>
      </c>
      <c r="Z48">
        <v>0</v>
      </c>
      <c r="AA48">
        <v>1</v>
      </c>
      <c r="AB48">
        <v>0</v>
      </c>
      <c r="AC48">
        <v>1</v>
      </c>
      <c r="AD48">
        <v>1</v>
      </c>
      <c r="AE48">
        <v>0</v>
      </c>
      <c r="AF48">
        <v>1</v>
      </c>
      <c r="AG48">
        <v>1</v>
      </c>
      <c r="AH48">
        <v>0</v>
      </c>
    </row>
    <row r="49" spans="1:34" x14ac:dyDescent="0.25">
      <c r="A49" s="33">
        <v>126</v>
      </c>
      <c r="B49" s="34">
        <f t="shared" si="0"/>
        <v>7</v>
      </c>
      <c r="C49" s="34">
        <f t="shared" si="1"/>
        <v>79.999999999999986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0.99999999999999956</v>
      </c>
      <c r="M49">
        <v>0</v>
      </c>
      <c r="N49">
        <v>10</v>
      </c>
      <c r="O49">
        <v>8</v>
      </c>
      <c r="P49">
        <v>8</v>
      </c>
      <c r="Q49">
        <v>8</v>
      </c>
      <c r="R49">
        <v>8</v>
      </c>
      <c r="S49">
        <v>15</v>
      </c>
      <c r="T49">
        <v>12</v>
      </c>
      <c r="U49">
        <v>10.999999999999989</v>
      </c>
      <c r="V49">
        <v>4</v>
      </c>
      <c r="W49">
        <v>1</v>
      </c>
      <c r="X49">
        <v>5</v>
      </c>
      <c r="Y49">
        <v>3</v>
      </c>
      <c r="Z49">
        <v>0</v>
      </c>
      <c r="AA49">
        <v>1</v>
      </c>
      <c r="AB49">
        <v>0</v>
      </c>
      <c r="AC49">
        <v>0.99999999999999933</v>
      </c>
      <c r="AD49">
        <v>3</v>
      </c>
      <c r="AE49">
        <v>0</v>
      </c>
      <c r="AF49">
        <v>0</v>
      </c>
      <c r="AG49">
        <v>1</v>
      </c>
      <c r="AH49">
        <v>0</v>
      </c>
    </row>
    <row r="50" spans="1:34" x14ac:dyDescent="0.25">
      <c r="A50" s="33">
        <v>151</v>
      </c>
      <c r="B50" s="34">
        <f t="shared" si="0"/>
        <v>7</v>
      </c>
      <c r="C50" s="34">
        <f t="shared" si="1"/>
        <v>80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10</v>
      </c>
      <c r="O50">
        <v>8</v>
      </c>
      <c r="P50">
        <v>8</v>
      </c>
      <c r="Q50">
        <v>8</v>
      </c>
      <c r="R50">
        <v>8</v>
      </c>
      <c r="S50">
        <v>15</v>
      </c>
      <c r="T50">
        <v>12</v>
      </c>
      <c r="U50">
        <v>11</v>
      </c>
      <c r="V50">
        <v>4</v>
      </c>
      <c r="W50">
        <v>1</v>
      </c>
      <c r="X50">
        <v>4</v>
      </c>
      <c r="Y50">
        <v>3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0</v>
      </c>
    </row>
    <row r="51" spans="1:34" x14ac:dyDescent="0.25">
      <c r="A51" s="33">
        <v>176</v>
      </c>
      <c r="B51" s="34">
        <f t="shared" si="0"/>
        <v>7</v>
      </c>
      <c r="C51" s="34">
        <f t="shared" si="1"/>
        <v>80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10</v>
      </c>
      <c r="O51">
        <v>8</v>
      </c>
      <c r="P51">
        <v>8</v>
      </c>
      <c r="Q51">
        <v>8</v>
      </c>
      <c r="R51">
        <v>8</v>
      </c>
      <c r="S51">
        <v>16</v>
      </c>
      <c r="T51">
        <v>11</v>
      </c>
      <c r="U51">
        <v>11</v>
      </c>
      <c r="V51">
        <v>3</v>
      </c>
      <c r="W51">
        <v>1</v>
      </c>
      <c r="X51">
        <v>4</v>
      </c>
      <c r="Y51">
        <v>3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0</v>
      </c>
      <c r="AF51">
        <v>0</v>
      </c>
      <c r="AG51">
        <v>1</v>
      </c>
      <c r="AH51">
        <v>0</v>
      </c>
    </row>
    <row r="52" spans="1:34" x14ac:dyDescent="0.25">
      <c r="A52" s="33">
        <v>201</v>
      </c>
      <c r="B52" s="34">
        <f t="shared" si="0"/>
        <v>7</v>
      </c>
      <c r="C52" s="34">
        <f t="shared" si="1"/>
        <v>78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7</v>
      </c>
      <c r="O52">
        <v>8</v>
      </c>
      <c r="P52">
        <v>8</v>
      </c>
      <c r="Q52">
        <v>8</v>
      </c>
      <c r="R52">
        <v>8</v>
      </c>
      <c r="S52">
        <v>16</v>
      </c>
      <c r="T52">
        <v>12</v>
      </c>
      <c r="U52">
        <v>11</v>
      </c>
      <c r="V52">
        <v>4</v>
      </c>
      <c r="W52">
        <v>0</v>
      </c>
      <c r="X52">
        <v>4</v>
      </c>
      <c r="Y52">
        <v>3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0</v>
      </c>
      <c r="AG52">
        <v>1</v>
      </c>
      <c r="AH52">
        <v>0</v>
      </c>
    </row>
    <row r="53" spans="1:34" x14ac:dyDescent="0.25">
      <c r="A53" s="33">
        <v>226</v>
      </c>
      <c r="B53" s="34">
        <f t="shared" si="0"/>
        <v>7</v>
      </c>
      <c r="C53" s="34">
        <f t="shared" si="1"/>
        <v>80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10</v>
      </c>
      <c r="O53">
        <v>8</v>
      </c>
      <c r="P53">
        <v>7</v>
      </c>
      <c r="Q53">
        <v>8</v>
      </c>
      <c r="R53">
        <v>8</v>
      </c>
      <c r="S53">
        <v>16</v>
      </c>
      <c r="T53">
        <v>12</v>
      </c>
      <c r="U53">
        <v>11</v>
      </c>
      <c r="V53">
        <v>3</v>
      </c>
      <c r="W53">
        <v>1</v>
      </c>
      <c r="X53">
        <v>4</v>
      </c>
      <c r="Y53">
        <v>3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0</v>
      </c>
      <c r="AF53">
        <v>1</v>
      </c>
      <c r="AG53">
        <v>1</v>
      </c>
      <c r="AH53">
        <v>0</v>
      </c>
    </row>
    <row r="54" spans="1:34" x14ac:dyDescent="0.25">
      <c r="A54" s="33">
        <v>251</v>
      </c>
      <c r="B54" s="34">
        <f t="shared" si="0"/>
        <v>7</v>
      </c>
      <c r="C54" s="34">
        <f t="shared" si="1"/>
        <v>80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10</v>
      </c>
      <c r="O54">
        <v>8</v>
      </c>
      <c r="P54">
        <v>8</v>
      </c>
      <c r="Q54">
        <v>8</v>
      </c>
      <c r="R54">
        <v>8</v>
      </c>
      <c r="S54">
        <v>15</v>
      </c>
      <c r="T54">
        <v>12</v>
      </c>
      <c r="U54">
        <v>11</v>
      </c>
      <c r="V54">
        <v>4</v>
      </c>
      <c r="W54">
        <v>1</v>
      </c>
      <c r="X54">
        <v>4</v>
      </c>
      <c r="Y54">
        <v>3</v>
      </c>
      <c r="Z54">
        <v>0</v>
      </c>
      <c r="AA54">
        <v>1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1</v>
      </c>
      <c r="AH54">
        <v>0</v>
      </c>
    </row>
    <row r="55" spans="1:34" x14ac:dyDescent="0.25">
      <c r="A55" s="33">
        <v>276</v>
      </c>
      <c r="B55" s="34">
        <f t="shared" si="0"/>
        <v>7</v>
      </c>
      <c r="C55" s="34">
        <f t="shared" si="1"/>
        <v>80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10</v>
      </c>
      <c r="O55">
        <v>8</v>
      </c>
      <c r="P55">
        <v>8</v>
      </c>
      <c r="Q55">
        <v>8</v>
      </c>
      <c r="R55">
        <v>8</v>
      </c>
      <c r="S55">
        <v>15</v>
      </c>
      <c r="T55">
        <v>12</v>
      </c>
      <c r="U55">
        <v>11</v>
      </c>
      <c r="V55">
        <v>4</v>
      </c>
      <c r="W55">
        <v>1</v>
      </c>
      <c r="X55">
        <v>4</v>
      </c>
      <c r="Y55">
        <v>3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1</v>
      </c>
      <c r="AG55">
        <v>1</v>
      </c>
      <c r="AH55">
        <v>0</v>
      </c>
    </row>
    <row r="56" spans="1:34" x14ac:dyDescent="0.25">
      <c r="A56" s="33">
        <v>300</v>
      </c>
      <c r="B56" s="34">
        <f t="shared" si="0"/>
        <v>7</v>
      </c>
      <c r="C56" s="34">
        <f t="shared" si="1"/>
        <v>80.000000000000171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10.000000000000179</v>
      </c>
      <c r="O56">
        <v>8</v>
      </c>
      <c r="P56">
        <v>8</v>
      </c>
      <c r="Q56">
        <v>8</v>
      </c>
      <c r="R56">
        <v>8</v>
      </c>
      <c r="S56">
        <v>15</v>
      </c>
      <c r="T56">
        <v>12</v>
      </c>
      <c r="U56">
        <v>11</v>
      </c>
      <c r="V56">
        <v>3</v>
      </c>
      <c r="W56">
        <v>1</v>
      </c>
      <c r="X56">
        <v>4</v>
      </c>
      <c r="Y56">
        <v>3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0</v>
      </c>
    </row>
    <row r="57" spans="1:34" x14ac:dyDescent="0.25">
      <c r="A57" s="33">
        <v>350</v>
      </c>
      <c r="B57" s="34">
        <f t="shared" si="0"/>
        <v>7</v>
      </c>
      <c r="C57" s="34">
        <f t="shared" si="1"/>
        <v>78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7</v>
      </c>
      <c r="O57">
        <v>8</v>
      </c>
      <c r="P57">
        <v>8</v>
      </c>
      <c r="Q57">
        <v>8</v>
      </c>
      <c r="R57">
        <v>8</v>
      </c>
      <c r="S57">
        <v>16</v>
      </c>
      <c r="T57">
        <v>12</v>
      </c>
      <c r="U57">
        <v>11</v>
      </c>
      <c r="V57">
        <v>4</v>
      </c>
      <c r="W57">
        <v>0</v>
      </c>
      <c r="X57">
        <v>4</v>
      </c>
      <c r="Y57">
        <v>3</v>
      </c>
      <c r="Z57">
        <v>0</v>
      </c>
      <c r="AA57">
        <v>0</v>
      </c>
      <c r="AB57">
        <v>0</v>
      </c>
      <c r="AC57">
        <v>1</v>
      </c>
      <c r="AD57">
        <v>2</v>
      </c>
      <c r="AE57">
        <v>0</v>
      </c>
      <c r="AF57">
        <v>0</v>
      </c>
      <c r="AG57">
        <v>1</v>
      </c>
      <c r="AH57">
        <v>0</v>
      </c>
    </row>
    <row r="58" spans="1:34" x14ac:dyDescent="0.25">
      <c r="A58" s="33">
        <v>400</v>
      </c>
      <c r="B58" s="34">
        <f t="shared" si="0"/>
        <v>7</v>
      </c>
      <c r="C58" s="34">
        <f t="shared" si="1"/>
        <v>80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10</v>
      </c>
      <c r="O58">
        <v>8</v>
      </c>
      <c r="P58">
        <v>8</v>
      </c>
      <c r="Q58">
        <v>8</v>
      </c>
      <c r="R58">
        <v>8</v>
      </c>
      <c r="S58">
        <v>15</v>
      </c>
      <c r="T58">
        <v>12</v>
      </c>
      <c r="U58">
        <v>11</v>
      </c>
      <c r="V58">
        <v>3</v>
      </c>
      <c r="W58">
        <v>1</v>
      </c>
      <c r="X58">
        <v>4</v>
      </c>
      <c r="Y58">
        <v>3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0</v>
      </c>
    </row>
    <row r="59" spans="1:34" x14ac:dyDescent="0.25">
      <c r="A59" s="33">
        <v>450</v>
      </c>
      <c r="B59" s="34">
        <f t="shared" si="0"/>
        <v>7</v>
      </c>
      <c r="C59" s="34">
        <f t="shared" si="1"/>
        <v>78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7</v>
      </c>
      <c r="O59">
        <v>8</v>
      </c>
      <c r="P59">
        <v>8</v>
      </c>
      <c r="Q59">
        <v>8</v>
      </c>
      <c r="R59">
        <v>8</v>
      </c>
      <c r="S59">
        <v>16</v>
      </c>
      <c r="T59">
        <v>12</v>
      </c>
      <c r="U59">
        <v>11</v>
      </c>
      <c r="V59">
        <v>4</v>
      </c>
      <c r="W59">
        <v>0</v>
      </c>
      <c r="X59">
        <v>4</v>
      </c>
      <c r="Y59">
        <v>3</v>
      </c>
      <c r="Z59">
        <v>0</v>
      </c>
      <c r="AA59">
        <v>0</v>
      </c>
      <c r="AB59">
        <v>0</v>
      </c>
      <c r="AC59">
        <v>1</v>
      </c>
      <c r="AD59">
        <v>2</v>
      </c>
      <c r="AE59">
        <v>0</v>
      </c>
      <c r="AF59">
        <v>0</v>
      </c>
      <c r="AG59">
        <v>1</v>
      </c>
      <c r="AH59">
        <v>0</v>
      </c>
    </row>
    <row r="60" spans="1:34" x14ac:dyDescent="0.25">
      <c r="A60" s="33">
        <v>500</v>
      </c>
      <c r="B60" s="34">
        <f t="shared" si="0"/>
        <v>7</v>
      </c>
      <c r="C60" s="34">
        <f t="shared" si="1"/>
        <v>78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7</v>
      </c>
      <c r="O60">
        <v>8</v>
      </c>
      <c r="P60">
        <v>8</v>
      </c>
      <c r="Q60">
        <v>8</v>
      </c>
      <c r="R60">
        <v>8</v>
      </c>
      <c r="S60">
        <v>16</v>
      </c>
      <c r="T60">
        <v>12</v>
      </c>
      <c r="U60">
        <v>11</v>
      </c>
      <c r="V60">
        <v>4</v>
      </c>
      <c r="W60">
        <v>0</v>
      </c>
      <c r="X60">
        <v>4</v>
      </c>
      <c r="Y60">
        <v>3</v>
      </c>
      <c r="Z60">
        <v>0</v>
      </c>
      <c r="AA60">
        <v>0</v>
      </c>
      <c r="AB60">
        <v>0</v>
      </c>
      <c r="AC60">
        <v>1</v>
      </c>
      <c r="AD60">
        <v>2</v>
      </c>
      <c r="AE60">
        <v>0</v>
      </c>
      <c r="AF60">
        <v>0</v>
      </c>
      <c r="AG60">
        <v>1</v>
      </c>
      <c r="AH6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E0D8-7F2D-4E58-882A-B55A1CB2E440}">
  <dimension ref="A1:O11"/>
  <sheetViews>
    <sheetView topLeftCell="A9" zoomScale="70" zoomScaleNormal="70" workbookViewId="0">
      <selection activeCell="G36" sqref="G36"/>
    </sheetView>
  </sheetViews>
  <sheetFormatPr defaultRowHeight="15" x14ac:dyDescent="0.25"/>
  <cols>
    <col min="1" max="1" width="11.7109375" bestFit="1" customWidth="1"/>
    <col min="2" max="2" width="16.42578125" customWidth="1"/>
    <col min="3" max="3" width="12.85546875" bestFit="1" customWidth="1"/>
    <col min="4" max="5" width="12" customWidth="1"/>
    <col min="6" max="6" width="12.5703125" customWidth="1"/>
    <col min="7" max="7" width="11.5703125" bestFit="1" customWidth="1"/>
    <col min="8" max="8" width="11.7109375" bestFit="1" customWidth="1"/>
    <col min="9" max="9" width="11.5703125" bestFit="1" customWidth="1"/>
    <col min="10" max="10" width="9.5703125" bestFit="1" customWidth="1"/>
    <col min="11" max="11" width="12.28515625" bestFit="1" customWidth="1"/>
    <col min="12" max="12" width="12" bestFit="1" customWidth="1"/>
  </cols>
  <sheetData>
    <row r="1" spans="1:15" ht="75" x14ac:dyDescent="0.25">
      <c r="A1" s="37" t="s">
        <v>254</v>
      </c>
      <c r="B1" s="38" t="s">
        <v>255</v>
      </c>
      <c r="C1" s="37" t="s">
        <v>256</v>
      </c>
      <c r="D1" s="37" t="s">
        <v>257</v>
      </c>
      <c r="E1" s="37" t="s">
        <v>258</v>
      </c>
      <c r="F1" s="39" t="s">
        <v>259</v>
      </c>
      <c r="G1" s="37" t="s">
        <v>260</v>
      </c>
      <c r="H1" s="39" t="s">
        <v>261</v>
      </c>
      <c r="I1" s="37" t="s">
        <v>262</v>
      </c>
      <c r="J1" s="37" t="s">
        <v>263</v>
      </c>
      <c r="K1" s="37" t="s">
        <v>264</v>
      </c>
      <c r="L1" s="28" t="s">
        <v>265</v>
      </c>
      <c r="M1" s="38" t="s">
        <v>266</v>
      </c>
      <c r="N1" s="38" t="s">
        <v>267</v>
      </c>
      <c r="O1" s="38"/>
    </row>
    <row r="2" spans="1:15" x14ac:dyDescent="0.25">
      <c r="A2" s="30">
        <v>10</v>
      </c>
      <c r="B2" s="40">
        <f xml:space="preserve"> F2-H2-J2</f>
        <v>324504.59999999998</v>
      </c>
      <c r="C2" s="30">
        <f t="shared" ref="C2:C11" si="0">-L2</f>
        <v>324504.60113299999</v>
      </c>
      <c r="D2" s="30">
        <v>315519.84067900002</v>
      </c>
      <c r="E2" s="41" t="e">
        <f>#REF!-D2</f>
        <v>#REF!</v>
      </c>
      <c r="F2" s="41">
        <v>356004.6</v>
      </c>
      <c r="G2" s="30">
        <v>348835.761077</v>
      </c>
      <c r="H2" s="30">
        <v>31500</v>
      </c>
      <c r="I2" s="30">
        <v>31500</v>
      </c>
      <c r="J2" s="30">
        <v>0</v>
      </c>
      <c r="K2" s="30">
        <v>0</v>
      </c>
      <c r="L2" s="30">
        <v>-324504.60113299999</v>
      </c>
      <c r="M2">
        <f>D2/C2</f>
        <v>0.97231237886110122</v>
      </c>
      <c r="N2">
        <f>1/M2</f>
        <v>1.0284760553715568</v>
      </c>
    </row>
    <row r="3" spans="1:15" x14ac:dyDescent="0.25">
      <c r="A3" s="31">
        <v>20</v>
      </c>
      <c r="B3" s="40">
        <f t="shared" ref="B3:B11" si="1" xml:space="preserve"> F3-H3-J3</f>
        <v>557617.69999999995</v>
      </c>
      <c r="C3" s="30">
        <f t="shared" si="0"/>
        <v>557617.66214599996</v>
      </c>
      <c r="D3" s="31">
        <v>511996.58187599998</v>
      </c>
      <c r="E3" s="41" t="e">
        <f>#REF!-D3</f>
        <v>#REF!</v>
      </c>
      <c r="F3" s="42">
        <v>664617.69999999995</v>
      </c>
      <c r="G3" s="31">
        <v>627235.38784700003</v>
      </c>
      <c r="H3" s="31">
        <v>57000</v>
      </c>
      <c r="I3" s="31">
        <v>63000</v>
      </c>
      <c r="J3" s="31">
        <v>50000</v>
      </c>
      <c r="K3" s="31">
        <v>25000</v>
      </c>
      <c r="L3" s="31">
        <v>-557617.66214599996</v>
      </c>
      <c r="M3">
        <f>D3/C3</f>
        <v>0.91818573304434703</v>
      </c>
      <c r="N3">
        <f t="shared" ref="N3:N11" si="2">1/M3</f>
        <v>1.0891042672645204</v>
      </c>
    </row>
    <row r="4" spans="1:15" x14ac:dyDescent="0.25">
      <c r="A4" s="30">
        <v>30</v>
      </c>
      <c r="B4" s="40">
        <f t="shared" si="1"/>
        <v>781776.4</v>
      </c>
      <c r="C4" s="30">
        <f t="shared" si="0"/>
        <v>781776.44869600004</v>
      </c>
      <c r="D4" s="30">
        <v>673298.95618099999</v>
      </c>
      <c r="E4" s="41" t="e">
        <f>#REF!-D4</f>
        <v>#REF!</v>
      </c>
      <c r="F4" s="41">
        <v>961276.4</v>
      </c>
      <c r="G4" s="30">
        <v>824479.30443999998</v>
      </c>
      <c r="H4" s="30">
        <v>79500</v>
      </c>
      <c r="I4" s="30">
        <v>88500</v>
      </c>
      <c r="J4" s="30">
        <v>100000</v>
      </c>
      <c r="K4" s="30">
        <v>25000</v>
      </c>
      <c r="L4" s="30">
        <v>-781776.44869600004</v>
      </c>
      <c r="M4">
        <f>D4/C4</f>
        <v>0.86124231204976809</v>
      </c>
      <c r="N4">
        <f t="shared" si="2"/>
        <v>1.1611134125772187</v>
      </c>
    </row>
    <row r="5" spans="1:15" x14ac:dyDescent="0.25">
      <c r="A5" s="31">
        <v>40</v>
      </c>
      <c r="B5" s="40">
        <f t="shared" si="1"/>
        <v>989672</v>
      </c>
      <c r="C5" s="30">
        <f t="shared" si="0"/>
        <v>989672.44634300005</v>
      </c>
      <c r="D5" s="31">
        <v>817221.48206499999</v>
      </c>
      <c r="E5" s="41" t="e">
        <f>#REF!-D5</f>
        <v>#REF!</v>
      </c>
      <c r="F5" s="42">
        <v>1244672</v>
      </c>
      <c r="G5" s="31">
        <v>1110422.9746020001</v>
      </c>
      <c r="H5" s="31">
        <v>105000</v>
      </c>
      <c r="I5" s="31">
        <v>111000</v>
      </c>
      <c r="J5" s="31">
        <v>150000</v>
      </c>
      <c r="K5" s="31">
        <v>125000</v>
      </c>
      <c r="L5" s="31">
        <v>-989672.44634300005</v>
      </c>
      <c r="M5">
        <f>D5/C5</f>
        <v>0.82574945385694598</v>
      </c>
      <c r="N5">
        <f t="shared" si="2"/>
        <v>1.2110210855473862</v>
      </c>
    </row>
    <row r="6" spans="1:15" x14ac:dyDescent="0.25">
      <c r="A6" s="30">
        <v>50</v>
      </c>
      <c r="B6" s="40">
        <f t="shared" si="1"/>
        <v>1192711</v>
      </c>
      <c r="C6" s="30">
        <f t="shared" si="0"/>
        <v>1192710.6207669999</v>
      </c>
      <c r="D6" s="30">
        <v>951976.45769099996</v>
      </c>
      <c r="E6" s="41" t="e">
        <f>#REF!-D6</f>
        <v>#REF!</v>
      </c>
      <c r="F6" s="41">
        <v>1526211</v>
      </c>
      <c r="G6" s="30">
        <v>1376125.7114220001</v>
      </c>
      <c r="H6" s="30">
        <v>133500</v>
      </c>
      <c r="I6" s="30">
        <v>136500</v>
      </c>
      <c r="J6" s="30">
        <v>200000</v>
      </c>
      <c r="K6" s="30">
        <v>225000</v>
      </c>
      <c r="L6" s="30">
        <v>-1192710.6207669999</v>
      </c>
      <c r="M6">
        <f>D6/C6</f>
        <v>0.79816213682981185</v>
      </c>
      <c r="N6">
        <f t="shared" si="2"/>
        <v>1.2528782735445956</v>
      </c>
    </row>
    <row r="7" spans="1:15" x14ac:dyDescent="0.25">
      <c r="A7" s="31">
        <v>60</v>
      </c>
      <c r="B7" s="40">
        <f t="shared" si="1"/>
        <v>1374906</v>
      </c>
      <c r="C7" s="30">
        <f t="shared" si="0"/>
        <v>1374906.4853159999</v>
      </c>
      <c r="D7" s="31">
        <v>1084971.5819629999</v>
      </c>
      <c r="E7" s="41" t="e">
        <f>#REF!-D7</f>
        <v>#REF!</v>
      </c>
      <c r="F7" s="42">
        <v>1786406</v>
      </c>
      <c r="G7" s="31">
        <v>1625656.9053460001</v>
      </c>
      <c r="H7" s="31">
        <v>161500</v>
      </c>
      <c r="I7" s="31">
        <v>159000</v>
      </c>
      <c r="J7" s="31">
        <v>250000</v>
      </c>
      <c r="K7" s="31">
        <v>275000</v>
      </c>
      <c r="L7" s="31">
        <v>-1374906.4853159999</v>
      </c>
      <c r="M7">
        <f>D7/C7</f>
        <v>0.78912391028080486</v>
      </c>
      <c r="N7">
        <f t="shared" si="2"/>
        <v>1.2672281082500163</v>
      </c>
    </row>
    <row r="8" spans="1:15" x14ac:dyDescent="0.25">
      <c r="A8" s="30">
        <v>70</v>
      </c>
      <c r="B8" s="40">
        <f t="shared" si="1"/>
        <v>1510061</v>
      </c>
      <c r="C8" s="30">
        <f t="shared" si="0"/>
        <v>1510060.7080920001</v>
      </c>
      <c r="D8" s="30">
        <v>1146109.046938</v>
      </c>
      <c r="E8" s="41" t="e">
        <f>#REF!-D8</f>
        <v>#REF!</v>
      </c>
      <c r="F8" s="41">
        <v>1969061</v>
      </c>
      <c r="G8" s="30">
        <v>1738834.1713159999</v>
      </c>
      <c r="H8" s="30">
        <v>184000</v>
      </c>
      <c r="I8" s="30">
        <v>181500</v>
      </c>
      <c r="J8" s="30">
        <v>275000</v>
      </c>
      <c r="K8" s="30">
        <v>300000</v>
      </c>
      <c r="L8" s="30">
        <v>-1510060.7080920001</v>
      </c>
      <c r="M8">
        <f>D8/C8</f>
        <v>0.75898209972375075</v>
      </c>
      <c r="N8">
        <f t="shared" si="2"/>
        <v>1.3175541298852416</v>
      </c>
    </row>
    <row r="9" spans="1:15" x14ac:dyDescent="0.25">
      <c r="A9" s="31">
        <v>80</v>
      </c>
      <c r="B9" s="40">
        <f t="shared" si="1"/>
        <v>1621546</v>
      </c>
      <c r="C9" s="30">
        <f t="shared" si="0"/>
        <v>1621546.011555</v>
      </c>
      <c r="D9" s="31">
        <v>1179035.8246200001</v>
      </c>
      <c r="E9" s="41" t="e">
        <f>#REF!-D9</f>
        <v>#REF!</v>
      </c>
      <c r="F9" s="42">
        <v>2128046</v>
      </c>
      <c r="G9" s="31">
        <v>1838399.0086999999</v>
      </c>
      <c r="H9" s="31">
        <v>206500</v>
      </c>
      <c r="I9" s="31">
        <v>199500</v>
      </c>
      <c r="J9" s="31">
        <v>300000</v>
      </c>
      <c r="K9" s="31">
        <v>350000</v>
      </c>
      <c r="L9" s="31">
        <v>-1621546.011555</v>
      </c>
      <c r="M9">
        <f>D9/C9</f>
        <v>0.72710599404413467</v>
      </c>
      <c r="N9">
        <f t="shared" si="2"/>
        <v>1.3753153022959412</v>
      </c>
    </row>
    <row r="10" spans="1:15" x14ac:dyDescent="0.25">
      <c r="A10" s="30">
        <v>90</v>
      </c>
      <c r="B10" s="40">
        <f t="shared" si="1"/>
        <v>1715080</v>
      </c>
      <c r="C10" s="30">
        <f t="shared" si="0"/>
        <v>1715079.8219709999</v>
      </c>
      <c r="D10" s="30">
        <v>1191451.9712439999</v>
      </c>
      <c r="E10" s="41" t="e">
        <f>#REF!-D10</f>
        <v>#REF!</v>
      </c>
      <c r="F10" s="41">
        <v>2247080</v>
      </c>
      <c r="G10" s="30">
        <v>2076884.8070640001</v>
      </c>
      <c r="H10" s="30">
        <v>232000</v>
      </c>
      <c r="I10" s="30">
        <v>222000</v>
      </c>
      <c r="J10" s="30">
        <v>300000</v>
      </c>
      <c r="K10" s="30">
        <v>500000</v>
      </c>
      <c r="L10" s="30">
        <v>-1715079.8219709999</v>
      </c>
      <c r="M10">
        <f>D10/C10</f>
        <v>0.69469184814661411</v>
      </c>
      <c r="N10">
        <f t="shared" si="2"/>
        <v>1.439487166385967</v>
      </c>
    </row>
    <row r="11" spans="1:15" x14ac:dyDescent="0.25">
      <c r="A11" s="31">
        <v>100</v>
      </c>
      <c r="B11" s="40">
        <f t="shared" si="1"/>
        <v>1770332</v>
      </c>
      <c r="C11" s="30">
        <f t="shared" si="0"/>
        <v>1770332.4611140001</v>
      </c>
      <c r="D11" s="31">
        <v>1191451.9712439999</v>
      </c>
      <c r="E11" s="41" t="e">
        <f>#REF!-D11</f>
        <v>#REF!</v>
      </c>
      <c r="F11" s="42">
        <v>2399832</v>
      </c>
      <c r="G11" s="31">
        <v>2076884.8070640001</v>
      </c>
      <c r="H11" s="31">
        <v>254500</v>
      </c>
      <c r="I11" s="31">
        <v>222000</v>
      </c>
      <c r="J11" s="31">
        <v>375000</v>
      </c>
      <c r="K11" s="31">
        <v>500000</v>
      </c>
      <c r="L11" s="31">
        <v>-1770332.4611140001</v>
      </c>
      <c r="M11">
        <f>D11/C11</f>
        <v>0.67301029462808715</v>
      </c>
      <c r="N11">
        <f t="shared" si="2"/>
        <v>1.485861372377091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D963-EEB6-4D4D-B807-C3F1D7BC8C89}">
  <dimension ref="A2:E1898"/>
  <sheetViews>
    <sheetView topLeftCell="A445" workbookViewId="0">
      <selection activeCell="I494" sqref="I494"/>
    </sheetView>
  </sheetViews>
  <sheetFormatPr defaultRowHeight="15" x14ac:dyDescent="0.25"/>
  <sheetData>
    <row r="2" spans="1:5" x14ac:dyDescent="0.25">
      <c r="C2" s="33" t="s">
        <v>251</v>
      </c>
      <c r="D2" s="33" t="s">
        <v>252</v>
      </c>
      <c r="E2" s="33" t="s">
        <v>253</v>
      </c>
    </row>
    <row r="3" spans="1:5" x14ac:dyDescent="0.25">
      <c r="A3" s="36">
        <v>18</v>
      </c>
      <c r="B3" s="33">
        <v>15</v>
      </c>
      <c r="C3">
        <v>0</v>
      </c>
      <c r="D3">
        <v>0</v>
      </c>
      <c r="E3">
        <v>0</v>
      </c>
    </row>
    <row r="4" spans="1:5" x14ac:dyDescent="0.25">
      <c r="A4" s="36"/>
      <c r="B4" s="33">
        <v>16</v>
      </c>
      <c r="C4">
        <v>0</v>
      </c>
      <c r="D4">
        <v>0</v>
      </c>
      <c r="E4">
        <v>0</v>
      </c>
    </row>
    <row r="5" spans="1:5" x14ac:dyDescent="0.25">
      <c r="A5" s="36"/>
      <c r="B5" s="33">
        <v>17</v>
      </c>
      <c r="C5">
        <v>0</v>
      </c>
      <c r="D5">
        <v>0</v>
      </c>
      <c r="E5">
        <v>0</v>
      </c>
    </row>
    <row r="6" spans="1:5" x14ac:dyDescent="0.25">
      <c r="A6" s="36"/>
      <c r="B6" s="33">
        <v>19</v>
      </c>
      <c r="C6">
        <v>0</v>
      </c>
      <c r="D6">
        <v>0</v>
      </c>
      <c r="E6">
        <v>0</v>
      </c>
    </row>
    <row r="7" spans="1:5" x14ac:dyDescent="0.25">
      <c r="A7" s="36"/>
      <c r="B7" s="33">
        <v>20</v>
      </c>
      <c r="C7">
        <v>0</v>
      </c>
      <c r="D7">
        <v>0</v>
      </c>
      <c r="E7">
        <v>0</v>
      </c>
    </row>
    <row r="8" spans="1:5" x14ac:dyDescent="0.25">
      <c r="A8" s="36"/>
      <c r="B8" s="33">
        <v>21</v>
      </c>
      <c r="C8">
        <v>0</v>
      </c>
      <c r="D8">
        <v>0</v>
      </c>
      <c r="E8">
        <v>0</v>
      </c>
    </row>
    <row r="9" spans="1:5" x14ac:dyDescent="0.25">
      <c r="A9" s="36"/>
      <c r="B9" s="33">
        <v>22</v>
      </c>
      <c r="C9">
        <v>0</v>
      </c>
      <c r="D9">
        <v>0</v>
      </c>
      <c r="E9">
        <v>0</v>
      </c>
    </row>
    <row r="10" spans="1:5" x14ac:dyDescent="0.25">
      <c r="A10" s="36"/>
      <c r="B10" s="33">
        <v>23</v>
      </c>
      <c r="C10">
        <v>0</v>
      </c>
      <c r="D10">
        <v>0</v>
      </c>
      <c r="E10">
        <v>0</v>
      </c>
    </row>
    <row r="11" spans="1:5" x14ac:dyDescent="0.25">
      <c r="A11" s="36"/>
      <c r="B11" s="33">
        <v>24</v>
      </c>
      <c r="C11">
        <v>0</v>
      </c>
      <c r="D11">
        <v>0</v>
      </c>
      <c r="E11">
        <v>0</v>
      </c>
    </row>
    <row r="12" spans="1:5" x14ac:dyDescent="0.25">
      <c r="A12" s="36"/>
      <c r="B12" s="33">
        <v>25</v>
      </c>
      <c r="C12">
        <v>0</v>
      </c>
      <c r="D12">
        <v>0</v>
      </c>
      <c r="E12">
        <v>0</v>
      </c>
    </row>
    <row r="13" spans="1:5" x14ac:dyDescent="0.25">
      <c r="A13" s="36"/>
      <c r="B13" s="33">
        <v>26</v>
      </c>
      <c r="C13">
        <v>0</v>
      </c>
      <c r="D13">
        <v>0</v>
      </c>
      <c r="E13">
        <v>0</v>
      </c>
    </row>
    <row r="14" spans="1:5" x14ac:dyDescent="0.25">
      <c r="A14" s="36"/>
      <c r="B14" s="33">
        <v>27</v>
      </c>
      <c r="C14">
        <v>0</v>
      </c>
      <c r="D14">
        <v>0</v>
      </c>
      <c r="E14">
        <v>0</v>
      </c>
    </row>
    <row r="15" spans="1:5" x14ac:dyDescent="0.25">
      <c r="A15" s="36"/>
      <c r="B15" s="33">
        <v>28</v>
      </c>
      <c r="C15">
        <v>0</v>
      </c>
      <c r="D15">
        <v>0</v>
      </c>
      <c r="E15">
        <v>0</v>
      </c>
    </row>
    <row r="16" spans="1:5" x14ac:dyDescent="0.25">
      <c r="A16" s="36"/>
      <c r="B16" s="33">
        <v>29</v>
      </c>
      <c r="C16">
        <v>0</v>
      </c>
      <c r="D16">
        <v>0</v>
      </c>
      <c r="E16">
        <v>0</v>
      </c>
    </row>
    <row r="17" spans="1:5" x14ac:dyDescent="0.25">
      <c r="A17" s="36"/>
      <c r="B17" s="33">
        <v>30</v>
      </c>
      <c r="C17">
        <v>0</v>
      </c>
      <c r="D17">
        <v>0</v>
      </c>
      <c r="E17">
        <v>0</v>
      </c>
    </row>
    <row r="18" spans="1:5" x14ac:dyDescent="0.25">
      <c r="A18" s="36"/>
      <c r="B18" s="33">
        <v>31</v>
      </c>
      <c r="C18">
        <v>0</v>
      </c>
      <c r="D18">
        <v>0</v>
      </c>
      <c r="E18">
        <v>0</v>
      </c>
    </row>
    <row r="19" spans="1:5" x14ac:dyDescent="0.25">
      <c r="A19" s="36"/>
      <c r="B19" s="33">
        <v>32</v>
      </c>
      <c r="C19">
        <v>0</v>
      </c>
      <c r="D19">
        <v>0</v>
      </c>
      <c r="E19">
        <v>0</v>
      </c>
    </row>
    <row r="20" spans="1:5" x14ac:dyDescent="0.25">
      <c r="A20" s="36"/>
      <c r="B20" s="33">
        <v>33</v>
      </c>
      <c r="C20">
        <v>0</v>
      </c>
      <c r="D20">
        <v>0</v>
      </c>
      <c r="E20">
        <v>0</v>
      </c>
    </row>
    <row r="21" spans="1:5" x14ac:dyDescent="0.25">
      <c r="A21" s="36"/>
      <c r="B21" s="33">
        <v>34</v>
      </c>
      <c r="C21">
        <v>0</v>
      </c>
      <c r="D21">
        <v>0</v>
      </c>
      <c r="E21">
        <v>0</v>
      </c>
    </row>
    <row r="22" spans="1:5" x14ac:dyDescent="0.25">
      <c r="A22" s="36"/>
      <c r="B22" s="33">
        <v>35</v>
      </c>
      <c r="C22">
        <v>0</v>
      </c>
      <c r="D22">
        <v>0</v>
      </c>
      <c r="E22">
        <v>0</v>
      </c>
    </row>
    <row r="23" spans="1:5" x14ac:dyDescent="0.25">
      <c r="A23" s="36"/>
      <c r="B23" s="33">
        <v>37</v>
      </c>
      <c r="C23">
        <v>0</v>
      </c>
      <c r="D23">
        <v>0</v>
      </c>
      <c r="E23">
        <v>0</v>
      </c>
    </row>
    <row r="24" spans="1:5" x14ac:dyDescent="0.25">
      <c r="A24" s="36"/>
      <c r="B24" s="33">
        <v>38</v>
      </c>
      <c r="C24">
        <v>0</v>
      </c>
      <c r="D24">
        <v>0</v>
      </c>
      <c r="E24">
        <v>0</v>
      </c>
    </row>
    <row r="25" spans="1:5" x14ac:dyDescent="0.25">
      <c r="A25" s="36"/>
      <c r="B25" s="33">
        <v>39</v>
      </c>
      <c r="C25">
        <v>0</v>
      </c>
      <c r="D25">
        <v>0</v>
      </c>
      <c r="E25">
        <v>0</v>
      </c>
    </row>
    <row r="26" spans="1:5" x14ac:dyDescent="0.25">
      <c r="A26" s="36"/>
      <c r="B26" s="33">
        <v>40</v>
      </c>
      <c r="C26">
        <v>0</v>
      </c>
      <c r="D26">
        <v>0</v>
      </c>
      <c r="E26">
        <v>0</v>
      </c>
    </row>
    <row r="27" spans="1:5" x14ac:dyDescent="0.25">
      <c r="A27" s="36"/>
      <c r="B27" s="33">
        <v>41</v>
      </c>
      <c r="C27">
        <v>0</v>
      </c>
      <c r="D27">
        <v>0</v>
      </c>
      <c r="E27">
        <v>0</v>
      </c>
    </row>
    <row r="28" spans="1:5" x14ac:dyDescent="0.25">
      <c r="A28" s="36"/>
      <c r="B28" s="33">
        <v>42</v>
      </c>
      <c r="C28">
        <v>0</v>
      </c>
      <c r="D28">
        <v>0</v>
      </c>
      <c r="E28">
        <v>0</v>
      </c>
    </row>
    <row r="29" spans="1:5" x14ac:dyDescent="0.25">
      <c r="A29" s="36"/>
      <c r="B29" s="33">
        <v>43</v>
      </c>
      <c r="C29">
        <v>0</v>
      </c>
      <c r="D29">
        <v>0</v>
      </c>
      <c r="E29">
        <v>0</v>
      </c>
    </row>
    <row r="30" spans="1:5" x14ac:dyDescent="0.25">
      <c r="A30" s="36"/>
      <c r="B30" s="33">
        <v>44</v>
      </c>
      <c r="C30">
        <v>0</v>
      </c>
      <c r="D30">
        <v>0</v>
      </c>
      <c r="E30">
        <v>0</v>
      </c>
    </row>
    <row r="31" spans="1:5" x14ac:dyDescent="0.25">
      <c r="A31" s="36"/>
      <c r="B31" s="33">
        <v>45</v>
      </c>
      <c r="C31">
        <v>0</v>
      </c>
      <c r="D31">
        <v>0</v>
      </c>
      <c r="E31">
        <v>0</v>
      </c>
    </row>
    <row r="32" spans="1:5" x14ac:dyDescent="0.25">
      <c r="A32" s="36"/>
      <c r="B32" s="33">
        <v>46</v>
      </c>
      <c r="C32">
        <v>0</v>
      </c>
      <c r="D32">
        <v>0</v>
      </c>
      <c r="E32">
        <v>0</v>
      </c>
    </row>
    <row r="33" spans="1:5" x14ac:dyDescent="0.25">
      <c r="A33" s="36"/>
      <c r="B33" s="33">
        <v>47</v>
      </c>
      <c r="C33">
        <v>0</v>
      </c>
      <c r="D33">
        <v>0</v>
      </c>
      <c r="E33">
        <v>0</v>
      </c>
    </row>
    <row r="34" spans="1:5" x14ac:dyDescent="0.25">
      <c r="A34" s="36"/>
      <c r="B34" s="33">
        <v>49</v>
      </c>
      <c r="C34">
        <v>0</v>
      </c>
      <c r="D34">
        <v>0</v>
      </c>
      <c r="E34">
        <v>0</v>
      </c>
    </row>
    <row r="35" spans="1:5" x14ac:dyDescent="0.25">
      <c r="A35" s="36"/>
      <c r="B35" s="33">
        <v>50</v>
      </c>
      <c r="C35">
        <v>0</v>
      </c>
      <c r="D35">
        <v>0</v>
      </c>
      <c r="E35">
        <v>0</v>
      </c>
    </row>
    <row r="36" spans="1:5" x14ac:dyDescent="0.25">
      <c r="A36" s="36"/>
      <c r="B36" s="33">
        <v>51</v>
      </c>
      <c r="C36">
        <v>0</v>
      </c>
      <c r="D36">
        <v>0</v>
      </c>
      <c r="E36">
        <v>0</v>
      </c>
    </row>
    <row r="37" spans="1:5" x14ac:dyDescent="0.25">
      <c r="A37" s="36"/>
      <c r="B37" s="33">
        <v>52</v>
      </c>
      <c r="C37">
        <v>0</v>
      </c>
      <c r="D37">
        <v>0</v>
      </c>
      <c r="E37">
        <v>0</v>
      </c>
    </row>
    <row r="38" spans="1:5" x14ac:dyDescent="0.25">
      <c r="A38" s="36"/>
      <c r="B38" s="33">
        <v>53</v>
      </c>
      <c r="C38">
        <v>0</v>
      </c>
      <c r="D38">
        <v>0</v>
      </c>
      <c r="E38">
        <v>0</v>
      </c>
    </row>
    <row r="39" spans="1:5" x14ac:dyDescent="0.25">
      <c r="A39" s="36"/>
      <c r="B39" s="33">
        <v>54</v>
      </c>
      <c r="C39">
        <v>0</v>
      </c>
      <c r="D39">
        <v>0</v>
      </c>
      <c r="E39">
        <v>0</v>
      </c>
    </row>
    <row r="40" spans="1:5" x14ac:dyDescent="0.25">
      <c r="A40" s="36"/>
      <c r="B40" s="33">
        <v>55</v>
      </c>
      <c r="C40">
        <v>0</v>
      </c>
      <c r="D40">
        <v>0</v>
      </c>
      <c r="E40">
        <v>0</v>
      </c>
    </row>
    <row r="41" spans="1:5" x14ac:dyDescent="0.25">
      <c r="A41" s="36"/>
      <c r="B41" s="33">
        <v>56</v>
      </c>
      <c r="C41">
        <v>0</v>
      </c>
      <c r="D41">
        <v>0</v>
      </c>
      <c r="E41">
        <v>0</v>
      </c>
    </row>
    <row r="42" spans="1:5" x14ac:dyDescent="0.25">
      <c r="A42" s="36"/>
      <c r="B42" s="33">
        <v>57</v>
      </c>
      <c r="C42">
        <v>0</v>
      </c>
      <c r="D42">
        <v>0</v>
      </c>
      <c r="E42">
        <v>0</v>
      </c>
    </row>
    <row r="43" spans="1:5" x14ac:dyDescent="0.25">
      <c r="A43" s="36"/>
      <c r="B43" s="33">
        <v>59</v>
      </c>
      <c r="C43">
        <v>0</v>
      </c>
      <c r="D43">
        <v>0</v>
      </c>
      <c r="E43">
        <v>0</v>
      </c>
    </row>
    <row r="44" spans="1:5" x14ac:dyDescent="0.25">
      <c r="A44" s="36"/>
      <c r="B44" s="33">
        <v>60</v>
      </c>
      <c r="C44">
        <v>0</v>
      </c>
      <c r="D44">
        <v>0</v>
      </c>
      <c r="E44">
        <v>0</v>
      </c>
    </row>
    <row r="45" spans="1:5" x14ac:dyDescent="0.25">
      <c r="A45" s="36"/>
      <c r="B45" s="33">
        <v>62</v>
      </c>
      <c r="C45">
        <v>0</v>
      </c>
      <c r="D45">
        <v>0</v>
      </c>
      <c r="E45">
        <v>0</v>
      </c>
    </row>
    <row r="46" spans="1:5" x14ac:dyDescent="0.25">
      <c r="A46" s="36"/>
      <c r="B46" s="33">
        <v>63</v>
      </c>
      <c r="C46">
        <v>0</v>
      </c>
      <c r="D46">
        <v>0</v>
      </c>
      <c r="E46">
        <v>0</v>
      </c>
    </row>
    <row r="47" spans="1:5" x14ac:dyDescent="0.25">
      <c r="A47" s="36"/>
      <c r="B47" s="33">
        <v>64</v>
      </c>
      <c r="C47">
        <v>0</v>
      </c>
      <c r="D47">
        <v>0</v>
      </c>
      <c r="E47">
        <v>0</v>
      </c>
    </row>
    <row r="48" spans="1:5" x14ac:dyDescent="0.25">
      <c r="A48" s="36"/>
      <c r="B48" s="33">
        <v>65</v>
      </c>
      <c r="C48">
        <v>0</v>
      </c>
      <c r="D48">
        <v>0</v>
      </c>
      <c r="E48">
        <v>0</v>
      </c>
    </row>
    <row r="49" spans="1:5" x14ac:dyDescent="0.25">
      <c r="A49" s="36"/>
      <c r="B49" s="33">
        <v>66</v>
      </c>
      <c r="C49">
        <v>0</v>
      </c>
      <c r="D49">
        <v>0</v>
      </c>
      <c r="E49">
        <v>0</v>
      </c>
    </row>
    <row r="50" spans="1:5" x14ac:dyDescent="0.25">
      <c r="A50" s="36"/>
      <c r="B50" s="33">
        <v>67</v>
      </c>
      <c r="C50">
        <v>0</v>
      </c>
      <c r="D50">
        <v>0</v>
      </c>
      <c r="E50">
        <v>0</v>
      </c>
    </row>
    <row r="51" spans="1:5" x14ac:dyDescent="0.25">
      <c r="A51" s="36"/>
      <c r="B51" s="33">
        <v>68</v>
      </c>
      <c r="C51">
        <v>0</v>
      </c>
      <c r="D51">
        <v>0</v>
      </c>
      <c r="E51">
        <v>0</v>
      </c>
    </row>
    <row r="52" spans="1:5" x14ac:dyDescent="0.25">
      <c r="A52" s="36"/>
      <c r="B52" s="33">
        <v>69</v>
      </c>
      <c r="C52">
        <v>0</v>
      </c>
      <c r="D52">
        <v>0</v>
      </c>
      <c r="E52">
        <v>0</v>
      </c>
    </row>
    <row r="53" spans="1:5" x14ac:dyDescent="0.25">
      <c r="A53" s="36"/>
      <c r="B53" s="33">
        <v>70</v>
      </c>
      <c r="C53">
        <v>0</v>
      </c>
      <c r="D53">
        <v>0</v>
      </c>
      <c r="E53">
        <v>0</v>
      </c>
    </row>
    <row r="54" spans="1:5" x14ac:dyDescent="0.25">
      <c r="A54" s="36"/>
      <c r="B54" s="33">
        <v>75</v>
      </c>
      <c r="C54">
        <v>0</v>
      </c>
      <c r="D54">
        <v>0</v>
      </c>
      <c r="E54">
        <v>0</v>
      </c>
    </row>
    <row r="55" spans="1:5" x14ac:dyDescent="0.25">
      <c r="A55" s="36"/>
      <c r="B55" s="33">
        <v>76</v>
      </c>
      <c r="C55">
        <v>0</v>
      </c>
      <c r="D55">
        <v>0</v>
      </c>
      <c r="E55">
        <v>0</v>
      </c>
    </row>
    <row r="56" spans="1:5" x14ac:dyDescent="0.25">
      <c r="A56" s="36"/>
      <c r="B56" s="33">
        <v>77</v>
      </c>
      <c r="C56">
        <v>0</v>
      </c>
      <c r="D56">
        <v>0</v>
      </c>
      <c r="E56">
        <v>0</v>
      </c>
    </row>
    <row r="57" spans="1:5" x14ac:dyDescent="0.25">
      <c r="A57" s="36"/>
      <c r="B57" s="33">
        <v>78</v>
      </c>
      <c r="C57">
        <v>0</v>
      </c>
      <c r="D57">
        <v>0</v>
      </c>
      <c r="E57">
        <v>0</v>
      </c>
    </row>
    <row r="58" spans="1:5" x14ac:dyDescent="0.25">
      <c r="A58" s="36"/>
      <c r="B58" s="33">
        <v>79</v>
      </c>
      <c r="C58">
        <v>0</v>
      </c>
      <c r="D58">
        <v>0</v>
      </c>
      <c r="E58">
        <v>0</v>
      </c>
    </row>
    <row r="59" spans="1:5" x14ac:dyDescent="0.25">
      <c r="A59" s="36"/>
      <c r="B59" s="33">
        <v>80</v>
      </c>
      <c r="C59">
        <v>0</v>
      </c>
      <c r="D59">
        <v>0</v>
      </c>
      <c r="E59">
        <v>0</v>
      </c>
    </row>
    <row r="60" spans="1:5" x14ac:dyDescent="0.25">
      <c r="A60" s="36"/>
      <c r="B60" s="33">
        <v>81</v>
      </c>
      <c r="C60">
        <v>0</v>
      </c>
      <c r="D60">
        <v>0</v>
      </c>
      <c r="E60">
        <v>0</v>
      </c>
    </row>
    <row r="61" spans="1:5" x14ac:dyDescent="0.25">
      <c r="A61" s="36"/>
      <c r="B61" s="33">
        <v>82</v>
      </c>
      <c r="C61">
        <v>0</v>
      </c>
      <c r="D61">
        <v>0</v>
      </c>
      <c r="E61">
        <v>0</v>
      </c>
    </row>
    <row r="62" spans="1:5" x14ac:dyDescent="0.25">
      <c r="A62" s="36"/>
      <c r="B62" s="33">
        <v>83</v>
      </c>
      <c r="C62">
        <v>0</v>
      </c>
      <c r="D62">
        <v>0</v>
      </c>
      <c r="E62">
        <v>0</v>
      </c>
    </row>
    <row r="63" spans="1:5" x14ac:dyDescent="0.25">
      <c r="A63" s="36"/>
      <c r="B63" s="33">
        <v>84</v>
      </c>
      <c r="C63">
        <v>0</v>
      </c>
      <c r="D63">
        <v>0</v>
      </c>
      <c r="E63">
        <v>0</v>
      </c>
    </row>
    <row r="64" spans="1:5" x14ac:dyDescent="0.25">
      <c r="A64" s="36"/>
      <c r="B64" s="33">
        <v>85</v>
      </c>
      <c r="C64">
        <v>0</v>
      </c>
      <c r="D64">
        <v>0</v>
      </c>
      <c r="E64">
        <v>0</v>
      </c>
    </row>
    <row r="65" spans="1:5" x14ac:dyDescent="0.25">
      <c r="A65" s="36"/>
      <c r="B65" s="33">
        <v>86</v>
      </c>
      <c r="C65">
        <v>0</v>
      </c>
      <c r="D65">
        <v>0</v>
      </c>
      <c r="E65">
        <v>0</v>
      </c>
    </row>
    <row r="66" spans="1:5" x14ac:dyDescent="0.25">
      <c r="A66" s="36"/>
      <c r="B66" s="33">
        <v>87</v>
      </c>
      <c r="C66">
        <v>0</v>
      </c>
      <c r="D66">
        <v>0</v>
      </c>
      <c r="E66">
        <v>0</v>
      </c>
    </row>
    <row r="67" spans="1:5" x14ac:dyDescent="0.25">
      <c r="A67" s="36"/>
      <c r="B67" s="33">
        <v>88</v>
      </c>
      <c r="C67">
        <v>0</v>
      </c>
      <c r="D67">
        <v>0</v>
      </c>
      <c r="E67">
        <v>0</v>
      </c>
    </row>
    <row r="68" spans="1:5" x14ac:dyDescent="0.25">
      <c r="A68" s="36"/>
      <c r="B68" s="33">
        <v>89</v>
      </c>
      <c r="C68">
        <v>0</v>
      </c>
      <c r="D68">
        <v>0</v>
      </c>
      <c r="E68">
        <v>0</v>
      </c>
    </row>
    <row r="69" spans="1:5" x14ac:dyDescent="0.25">
      <c r="A69" s="36"/>
      <c r="B69" s="33">
        <v>91</v>
      </c>
      <c r="C69">
        <v>0</v>
      </c>
      <c r="D69">
        <v>0</v>
      </c>
      <c r="E69">
        <v>0</v>
      </c>
    </row>
    <row r="70" spans="1:5" x14ac:dyDescent="0.25">
      <c r="A70" s="36"/>
      <c r="B70" s="33">
        <v>93</v>
      </c>
      <c r="C70">
        <v>0</v>
      </c>
      <c r="D70">
        <v>0</v>
      </c>
      <c r="E70">
        <v>0</v>
      </c>
    </row>
    <row r="71" spans="1:5" x14ac:dyDescent="0.25">
      <c r="A71" s="36"/>
      <c r="B71" s="33">
        <v>94</v>
      </c>
      <c r="C71">
        <v>0</v>
      </c>
      <c r="D71">
        <v>0</v>
      </c>
      <c r="E71">
        <v>0</v>
      </c>
    </row>
    <row r="72" spans="1:5" x14ac:dyDescent="0.25">
      <c r="A72" s="36"/>
      <c r="B72" s="33">
        <v>95</v>
      </c>
      <c r="C72">
        <v>0</v>
      </c>
      <c r="D72">
        <v>0</v>
      </c>
      <c r="E72">
        <v>0</v>
      </c>
    </row>
    <row r="73" spans="1:5" x14ac:dyDescent="0.25">
      <c r="A73" s="36"/>
      <c r="B73" s="33">
        <v>97</v>
      </c>
      <c r="C73">
        <v>0</v>
      </c>
      <c r="D73">
        <v>0</v>
      </c>
      <c r="E73">
        <v>0</v>
      </c>
    </row>
    <row r="74" spans="1:5" x14ac:dyDescent="0.25">
      <c r="A74" s="36"/>
      <c r="B74" s="33">
        <v>98</v>
      </c>
      <c r="C74">
        <v>0</v>
      </c>
      <c r="D74">
        <v>0</v>
      </c>
      <c r="E74">
        <v>0</v>
      </c>
    </row>
    <row r="75" spans="1:5" x14ac:dyDescent="0.25">
      <c r="A75" s="36"/>
      <c r="B75" s="33">
        <v>99</v>
      </c>
      <c r="C75">
        <v>0</v>
      </c>
      <c r="D75">
        <v>0</v>
      </c>
      <c r="E75">
        <v>0</v>
      </c>
    </row>
    <row r="76" spans="1:5" x14ac:dyDescent="0.25">
      <c r="A76" s="36"/>
      <c r="B76" s="33">
        <v>100</v>
      </c>
      <c r="C76">
        <v>0</v>
      </c>
      <c r="D76">
        <v>0</v>
      </c>
      <c r="E76">
        <v>0</v>
      </c>
    </row>
    <row r="77" spans="1:5" x14ac:dyDescent="0.25">
      <c r="A77" s="36"/>
      <c r="B77" s="33">
        <v>102</v>
      </c>
      <c r="C77">
        <v>0</v>
      </c>
      <c r="D77">
        <v>0</v>
      </c>
      <c r="E77">
        <v>0</v>
      </c>
    </row>
    <row r="78" spans="1:5" x14ac:dyDescent="0.25">
      <c r="A78" s="36"/>
      <c r="B78" s="33">
        <v>103</v>
      </c>
      <c r="C78">
        <v>0</v>
      </c>
      <c r="D78">
        <v>0</v>
      </c>
      <c r="E78">
        <v>0</v>
      </c>
    </row>
    <row r="79" spans="1:5" x14ac:dyDescent="0.25">
      <c r="A79" s="36"/>
      <c r="B79" s="33">
        <v>104</v>
      </c>
      <c r="C79">
        <v>0</v>
      </c>
      <c r="D79">
        <v>0</v>
      </c>
      <c r="E79">
        <v>0</v>
      </c>
    </row>
    <row r="80" spans="1:5" x14ac:dyDescent="0.25">
      <c r="A80" s="36"/>
      <c r="B80" s="33">
        <v>105</v>
      </c>
      <c r="C80">
        <v>0</v>
      </c>
      <c r="D80">
        <v>0</v>
      </c>
      <c r="E80">
        <v>0</v>
      </c>
    </row>
    <row r="81" spans="1:5" x14ac:dyDescent="0.25">
      <c r="A81" s="36"/>
      <c r="B81" s="33">
        <v>106</v>
      </c>
      <c r="C81">
        <v>0</v>
      </c>
      <c r="D81">
        <v>0</v>
      </c>
      <c r="E81">
        <v>0</v>
      </c>
    </row>
    <row r="82" spans="1:5" x14ac:dyDescent="0.25">
      <c r="A82" s="36"/>
      <c r="B82" s="33">
        <v>107</v>
      </c>
      <c r="C82">
        <v>0</v>
      </c>
      <c r="D82">
        <v>0</v>
      </c>
      <c r="E82">
        <v>0</v>
      </c>
    </row>
    <row r="83" spans="1:5" x14ac:dyDescent="0.25">
      <c r="A83" s="36"/>
      <c r="B83" s="33">
        <v>108</v>
      </c>
      <c r="C83">
        <v>0</v>
      </c>
      <c r="D83">
        <v>0</v>
      </c>
      <c r="E83">
        <v>0</v>
      </c>
    </row>
    <row r="84" spans="1:5" x14ac:dyDescent="0.25">
      <c r="A84" s="36"/>
      <c r="B84" s="33">
        <v>109</v>
      </c>
      <c r="C84">
        <v>0</v>
      </c>
      <c r="D84">
        <v>0</v>
      </c>
      <c r="E84">
        <v>0</v>
      </c>
    </row>
    <row r="85" spans="1:5" x14ac:dyDescent="0.25">
      <c r="A85" s="36"/>
      <c r="B85" s="33">
        <v>111</v>
      </c>
      <c r="C85">
        <v>0</v>
      </c>
      <c r="D85">
        <v>0</v>
      </c>
      <c r="E85">
        <v>0</v>
      </c>
    </row>
    <row r="86" spans="1:5" x14ac:dyDescent="0.25">
      <c r="A86" s="36"/>
      <c r="B86" s="33">
        <v>112</v>
      </c>
      <c r="C86">
        <v>0</v>
      </c>
      <c r="D86">
        <v>0</v>
      </c>
      <c r="E86">
        <v>0</v>
      </c>
    </row>
    <row r="87" spans="1:5" x14ac:dyDescent="0.25">
      <c r="A87" s="36"/>
      <c r="B87" s="33">
        <v>113</v>
      </c>
      <c r="C87">
        <v>0</v>
      </c>
      <c r="D87">
        <v>0</v>
      </c>
      <c r="E87">
        <v>0</v>
      </c>
    </row>
    <row r="88" spans="1:5" x14ac:dyDescent="0.25">
      <c r="A88" s="36"/>
      <c r="B88" s="33">
        <v>116</v>
      </c>
      <c r="C88">
        <v>0</v>
      </c>
      <c r="D88">
        <v>0</v>
      </c>
      <c r="E88">
        <v>0</v>
      </c>
    </row>
    <row r="89" spans="1:5" x14ac:dyDescent="0.25">
      <c r="A89" s="36"/>
      <c r="B89" s="33">
        <v>117</v>
      </c>
      <c r="C89">
        <v>0</v>
      </c>
      <c r="D89">
        <v>0</v>
      </c>
      <c r="E89">
        <v>0</v>
      </c>
    </row>
    <row r="90" spans="1:5" x14ac:dyDescent="0.25">
      <c r="A90" s="36"/>
      <c r="B90" s="33">
        <v>118</v>
      </c>
      <c r="C90">
        <v>0</v>
      </c>
      <c r="D90">
        <v>0</v>
      </c>
      <c r="E90">
        <v>0</v>
      </c>
    </row>
    <row r="91" spans="1:5" x14ac:dyDescent="0.25">
      <c r="A91" s="36"/>
      <c r="B91" s="33">
        <v>119</v>
      </c>
      <c r="C91">
        <v>0</v>
      </c>
      <c r="D91">
        <v>0</v>
      </c>
      <c r="E91">
        <v>0</v>
      </c>
    </row>
    <row r="92" spans="1:5" x14ac:dyDescent="0.25">
      <c r="A92" s="36"/>
      <c r="B92" s="33">
        <v>120</v>
      </c>
      <c r="C92">
        <v>0</v>
      </c>
      <c r="D92">
        <v>0</v>
      </c>
      <c r="E92">
        <v>0</v>
      </c>
    </row>
    <row r="93" spans="1:5" x14ac:dyDescent="0.25">
      <c r="A93" s="36"/>
      <c r="B93" s="33">
        <v>121</v>
      </c>
      <c r="C93">
        <v>0</v>
      </c>
      <c r="D93">
        <v>0</v>
      </c>
      <c r="E93">
        <v>0</v>
      </c>
    </row>
    <row r="94" spans="1:5" x14ac:dyDescent="0.25">
      <c r="A94" s="36"/>
      <c r="B94" s="33">
        <v>122</v>
      </c>
      <c r="C94">
        <v>0</v>
      </c>
      <c r="D94">
        <v>0</v>
      </c>
      <c r="E94">
        <v>0</v>
      </c>
    </row>
    <row r="95" spans="1:5" x14ac:dyDescent="0.25">
      <c r="A95" s="36"/>
      <c r="B95" s="33">
        <v>123</v>
      </c>
      <c r="C95">
        <v>0</v>
      </c>
      <c r="D95">
        <v>0</v>
      </c>
      <c r="E95">
        <v>0</v>
      </c>
    </row>
    <row r="96" spans="1:5" x14ac:dyDescent="0.25">
      <c r="A96" s="36"/>
      <c r="B96" s="33">
        <v>124</v>
      </c>
      <c r="C96">
        <v>0</v>
      </c>
      <c r="D96">
        <v>0</v>
      </c>
      <c r="E96">
        <v>0</v>
      </c>
    </row>
    <row r="97" spans="1:5" x14ac:dyDescent="0.25">
      <c r="A97" s="36"/>
      <c r="B97" s="33">
        <v>125</v>
      </c>
      <c r="C97">
        <v>0</v>
      </c>
      <c r="D97">
        <v>0</v>
      </c>
      <c r="E97">
        <v>0</v>
      </c>
    </row>
    <row r="98" spans="1:5" x14ac:dyDescent="0.25">
      <c r="A98" s="36"/>
      <c r="B98" s="33">
        <v>126</v>
      </c>
      <c r="C98">
        <v>0</v>
      </c>
      <c r="D98">
        <v>0</v>
      </c>
      <c r="E98">
        <v>0</v>
      </c>
    </row>
    <row r="99" spans="1:5" x14ac:dyDescent="0.25">
      <c r="A99" s="36"/>
      <c r="B99" s="33">
        <v>127</v>
      </c>
      <c r="C99">
        <v>0</v>
      </c>
      <c r="D99">
        <v>0</v>
      </c>
      <c r="E99">
        <v>0</v>
      </c>
    </row>
    <row r="100" spans="1:5" x14ac:dyDescent="0.25">
      <c r="A100" s="36"/>
      <c r="B100" s="33">
        <v>128</v>
      </c>
      <c r="C100">
        <v>0</v>
      </c>
      <c r="D100">
        <v>0</v>
      </c>
      <c r="E100">
        <v>0</v>
      </c>
    </row>
    <row r="101" spans="1:5" x14ac:dyDescent="0.25">
      <c r="A101" s="36"/>
      <c r="B101" s="33">
        <v>129</v>
      </c>
      <c r="C101">
        <v>0</v>
      </c>
      <c r="D101">
        <v>0</v>
      </c>
      <c r="E101">
        <v>0</v>
      </c>
    </row>
    <row r="102" spans="1:5" x14ac:dyDescent="0.25">
      <c r="A102" s="36"/>
      <c r="B102" s="33">
        <v>130</v>
      </c>
      <c r="C102">
        <v>0</v>
      </c>
      <c r="D102">
        <v>0</v>
      </c>
      <c r="E102">
        <v>0</v>
      </c>
    </row>
    <row r="103" spans="1:5" x14ac:dyDescent="0.25">
      <c r="A103" s="36"/>
      <c r="B103" s="33">
        <v>131</v>
      </c>
      <c r="C103">
        <v>0</v>
      </c>
      <c r="D103">
        <v>0</v>
      </c>
      <c r="E103">
        <v>0</v>
      </c>
    </row>
    <row r="104" spans="1:5" x14ac:dyDescent="0.25">
      <c r="A104" s="36"/>
      <c r="B104" s="33">
        <v>132</v>
      </c>
      <c r="C104">
        <v>0</v>
      </c>
      <c r="D104">
        <v>0</v>
      </c>
      <c r="E104">
        <v>0</v>
      </c>
    </row>
    <row r="105" spans="1:5" x14ac:dyDescent="0.25">
      <c r="A105" s="36"/>
      <c r="B105" s="33">
        <v>133</v>
      </c>
      <c r="C105">
        <v>0</v>
      </c>
      <c r="D105">
        <v>0</v>
      </c>
      <c r="E105">
        <v>0</v>
      </c>
    </row>
    <row r="106" spans="1:5" x14ac:dyDescent="0.25">
      <c r="A106" s="36"/>
      <c r="B106" s="33">
        <v>134</v>
      </c>
      <c r="C106">
        <v>0</v>
      </c>
      <c r="D106">
        <v>0</v>
      </c>
      <c r="E106">
        <v>0</v>
      </c>
    </row>
    <row r="107" spans="1:5" x14ac:dyDescent="0.25">
      <c r="A107" s="36"/>
      <c r="B107" s="33">
        <v>135</v>
      </c>
      <c r="C107">
        <v>0</v>
      </c>
      <c r="D107">
        <v>0</v>
      </c>
      <c r="E107">
        <v>0</v>
      </c>
    </row>
    <row r="108" spans="1:5" x14ac:dyDescent="0.25">
      <c r="A108" s="36"/>
      <c r="B108" s="33">
        <v>136</v>
      </c>
      <c r="C108">
        <v>0</v>
      </c>
      <c r="D108">
        <v>0</v>
      </c>
      <c r="E108">
        <v>0</v>
      </c>
    </row>
    <row r="109" spans="1:5" x14ac:dyDescent="0.25">
      <c r="A109" s="36"/>
      <c r="B109" s="33">
        <v>137</v>
      </c>
      <c r="C109">
        <v>0</v>
      </c>
      <c r="D109">
        <v>0</v>
      </c>
      <c r="E109">
        <v>0</v>
      </c>
    </row>
    <row r="110" spans="1:5" x14ac:dyDescent="0.25">
      <c r="A110" s="36"/>
      <c r="B110" s="33">
        <v>138</v>
      </c>
      <c r="C110">
        <v>0</v>
      </c>
      <c r="D110">
        <v>0</v>
      </c>
      <c r="E110">
        <v>0</v>
      </c>
    </row>
    <row r="111" spans="1:5" x14ac:dyDescent="0.25">
      <c r="A111" s="36"/>
      <c r="B111" s="33">
        <v>139</v>
      </c>
      <c r="C111">
        <v>0</v>
      </c>
      <c r="D111">
        <v>0</v>
      </c>
      <c r="E111">
        <v>0</v>
      </c>
    </row>
    <row r="112" spans="1:5" x14ac:dyDescent="0.25">
      <c r="A112" s="36"/>
      <c r="B112" s="33">
        <v>140</v>
      </c>
      <c r="C112">
        <v>0</v>
      </c>
      <c r="D112">
        <v>0</v>
      </c>
      <c r="E112">
        <v>0</v>
      </c>
    </row>
    <row r="113" spans="1:5" x14ac:dyDescent="0.25">
      <c r="A113" s="36"/>
      <c r="B113" s="33">
        <v>141</v>
      </c>
      <c r="C113">
        <v>0</v>
      </c>
      <c r="D113">
        <v>0</v>
      </c>
      <c r="E113">
        <v>0</v>
      </c>
    </row>
    <row r="114" spans="1:5" x14ac:dyDescent="0.25">
      <c r="A114" s="36"/>
      <c r="B114" s="33">
        <v>142</v>
      </c>
      <c r="C114">
        <v>0</v>
      </c>
      <c r="D114">
        <v>0</v>
      </c>
      <c r="E114">
        <v>0</v>
      </c>
    </row>
    <row r="115" spans="1:5" x14ac:dyDescent="0.25">
      <c r="A115" s="36"/>
      <c r="B115" s="33">
        <v>144</v>
      </c>
      <c r="C115">
        <v>0</v>
      </c>
      <c r="D115">
        <v>0</v>
      </c>
      <c r="E115">
        <v>0</v>
      </c>
    </row>
    <row r="116" spans="1:5" x14ac:dyDescent="0.25">
      <c r="A116" s="36"/>
      <c r="B116" s="33">
        <v>145</v>
      </c>
      <c r="C116">
        <v>0</v>
      </c>
      <c r="D116">
        <v>0</v>
      </c>
      <c r="E116">
        <v>0</v>
      </c>
    </row>
    <row r="117" spans="1:5" x14ac:dyDescent="0.25">
      <c r="A117" s="36"/>
      <c r="B117" s="33">
        <v>146</v>
      </c>
      <c r="C117">
        <v>0</v>
      </c>
      <c r="D117">
        <v>0</v>
      </c>
      <c r="E117">
        <v>0</v>
      </c>
    </row>
    <row r="118" spans="1:5" x14ac:dyDescent="0.25">
      <c r="A118" s="36"/>
      <c r="B118" s="33">
        <v>147</v>
      </c>
      <c r="C118">
        <v>0</v>
      </c>
      <c r="D118">
        <v>0</v>
      </c>
      <c r="E118">
        <v>0</v>
      </c>
    </row>
    <row r="119" spans="1:5" x14ac:dyDescent="0.25">
      <c r="A119" s="36"/>
      <c r="B119" s="33">
        <v>148</v>
      </c>
      <c r="C119">
        <v>0</v>
      </c>
      <c r="D119">
        <v>0</v>
      </c>
      <c r="E119">
        <v>0</v>
      </c>
    </row>
    <row r="120" spans="1:5" x14ac:dyDescent="0.25">
      <c r="A120" s="36"/>
      <c r="B120" s="33">
        <v>149</v>
      </c>
      <c r="C120">
        <v>0</v>
      </c>
      <c r="D120">
        <v>0</v>
      </c>
      <c r="E120">
        <v>0</v>
      </c>
    </row>
    <row r="121" spans="1:5" x14ac:dyDescent="0.25">
      <c r="A121" s="36"/>
      <c r="B121" s="33">
        <v>150</v>
      </c>
      <c r="C121">
        <v>0</v>
      </c>
      <c r="D121">
        <v>0</v>
      </c>
      <c r="E121">
        <v>0</v>
      </c>
    </row>
    <row r="122" spans="1:5" x14ac:dyDescent="0.25">
      <c r="A122" s="36"/>
      <c r="B122" s="33">
        <v>151</v>
      </c>
      <c r="C122">
        <v>0</v>
      </c>
      <c r="D122">
        <v>0</v>
      </c>
      <c r="E122">
        <v>0</v>
      </c>
    </row>
    <row r="123" spans="1:5" x14ac:dyDescent="0.25">
      <c r="A123" s="36"/>
      <c r="B123" s="33">
        <v>152</v>
      </c>
      <c r="C123">
        <v>0</v>
      </c>
      <c r="D123">
        <v>0</v>
      </c>
      <c r="E123">
        <v>0</v>
      </c>
    </row>
    <row r="124" spans="1:5" x14ac:dyDescent="0.25">
      <c r="A124" s="36"/>
      <c r="B124" s="33">
        <v>153</v>
      </c>
      <c r="C124">
        <v>0</v>
      </c>
      <c r="D124">
        <v>0</v>
      </c>
      <c r="E124">
        <v>0</v>
      </c>
    </row>
    <row r="125" spans="1:5" x14ac:dyDescent="0.25">
      <c r="A125" s="36"/>
      <c r="B125" s="33">
        <v>154</v>
      </c>
      <c r="C125">
        <v>0</v>
      </c>
      <c r="D125">
        <v>0</v>
      </c>
      <c r="E125">
        <v>0</v>
      </c>
    </row>
    <row r="126" spans="1:5" x14ac:dyDescent="0.25">
      <c r="A126" s="36"/>
      <c r="B126" s="33">
        <v>155</v>
      </c>
      <c r="C126">
        <v>0</v>
      </c>
      <c r="D126">
        <v>0</v>
      </c>
      <c r="E126">
        <v>0</v>
      </c>
    </row>
    <row r="127" spans="1:5" x14ac:dyDescent="0.25">
      <c r="A127" s="36"/>
      <c r="B127" s="33">
        <v>156</v>
      </c>
      <c r="C127">
        <v>0</v>
      </c>
      <c r="D127">
        <v>0</v>
      </c>
      <c r="E127">
        <v>0</v>
      </c>
    </row>
    <row r="128" spans="1:5" x14ac:dyDescent="0.25">
      <c r="A128" s="36"/>
      <c r="B128" s="33">
        <v>157</v>
      </c>
      <c r="C128">
        <v>0</v>
      </c>
      <c r="D128">
        <v>0</v>
      </c>
      <c r="E128">
        <v>0</v>
      </c>
    </row>
    <row r="129" spans="1:5" x14ac:dyDescent="0.25">
      <c r="A129" s="36"/>
      <c r="B129" s="33">
        <v>158</v>
      </c>
      <c r="C129">
        <v>0</v>
      </c>
      <c r="D129">
        <v>0</v>
      </c>
      <c r="E129">
        <v>0</v>
      </c>
    </row>
    <row r="130" spans="1:5" x14ac:dyDescent="0.25">
      <c r="A130" s="36"/>
      <c r="B130" s="33">
        <v>159</v>
      </c>
      <c r="C130">
        <v>0</v>
      </c>
      <c r="D130">
        <v>0</v>
      </c>
      <c r="E130">
        <v>0</v>
      </c>
    </row>
    <row r="131" spans="1:5" x14ac:dyDescent="0.25">
      <c r="A131" s="36"/>
      <c r="B131" s="33">
        <v>160</v>
      </c>
      <c r="C131">
        <v>0</v>
      </c>
      <c r="D131">
        <v>0</v>
      </c>
      <c r="E131">
        <v>0</v>
      </c>
    </row>
    <row r="132" spans="1:5" x14ac:dyDescent="0.25">
      <c r="A132" s="36"/>
      <c r="B132" s="33">
        <v>161</v>
      </c>
      <c r="C132">
        <v>0</v>
      </c>
      <c r="D132">
        <v>0</v>
      </c>
      <c r="E132">
        <v>0</v>
      </c>
    </row>
    <row r="133" spans="1:5" x14ac:dyDescent="0.25">
      <c r="A133" s="36"/>
      <c r="B133" s="33">
        <v>162</v>
      </c>
      <c r="C133">
        <v>0</v>
      </c>
      <c r="D133">
        <v>0</v>
      </c>
      <c r="E133">
        <v>0</v>
      </c>
    </row>
    <row r="134" spans="1:5" x14ac:dyDescent="0.25">
      <c r="A134" s="36"/>
      <c r="B134" s="33">
        <v>163</v>
      </c>
      <c r="C134">
        <v>0</v>
      </c>
      <c r="D134">
        <v>0</v>
      </c>
      <c r="E134">
        <v>0</v>
      </c>
    </row>
    <row r="135" spans="1:5" x14ac:dyDescent="0.25">
      <c r="A135" s="36"/>
      <c r="B135" s="33">
        <v>164</v>
      </c>
      <c r="C135">
        <v>0</v>
      </c>
      <c r="D135">
        <v>0</v>
      </c>
      <c r="E135">
        <v>0</v>
      </c>
    </row>
    <row r="136" spans="1:5" x14ac:dyDescent="0.25">
      <c r="A136" s="36"/>
      <c r="B136" s="33">
        <v>165</v>
      </c>
      <c r="C136">
        <v>0</v>
      </c>
      <c r="D136">
        <v>0</v>
      </c>
      <c r="E136">
        <v>0</v>
      </c>
    </row>
    <row r="137" spans="1:5" x14ac:dyDescent="0.25">
      <c r="A137" s="36"/>
      <c r="B137" s="33">
        <v>166</v>
      </c>
      <c r="C137">
        <v>0</v>
      </c>
      <c r="D137">
        <v>0</v>
      </c>
      <c r="E137">
        <v>0</v>
      </c>
    </row>
    <row r="138" spans="1:5" x14ac:dyDescent="0.25">
      <c r="A138" s="36"/>
      <c r="B138" s="33">
        <v>167</v>
      </c>
      <c r="C138">
        <v>0</v>
      </c>
      <c r="D138">
        <v>0</v>
      </c>
      <c r="E138">
        <v>0</v>
      </c>
    </row>
    <row r="139" spans="1:5" x14ac:dyDescent="0.25">
      <c r="A139" s="36"/>
      <c r="B139" s="33">
        <v>168</v>
      </c>
      <c r="C139">
        <v>0</v>
      </c>
      <c r="D139">
        <v>0</v>
      </c>
      <c r="E139">
        <v>0</v>
      </c>
    </row>
    <row r="140" spans="1:5" x14ac:dyDescent="0.25">
      <c r="A140" s="36"/>
      <c r="B140" s="33">
        <v>169</v>
      </c>
      <c r="C140">
        <v>0</v>
      </c>
      <c r="D140">
        <v>0</v>
      </c>
      <c r="E140">
        <v>0</v>
      </c>
    </row>
    <row r="141" spans="1:5" x14ac:dyDescent="0.25">
      <c r="A141" s="36"/>
      <c r="B141" s="33">
        <v>172</v>
      </c>
      <c r="C141">
        <v>0</v>
      </c>
      <c r="D141">
        <v>0</v>
      </c>
      <c r="E141">
        <v>0</v>
      </c>
    </row>
    <row r="142" spans="1:5" x14ac:dyDescent="0.25">
      <c r="A142" s="36"/>
      <c r="B142" s="33">
        <v>173</v>
      </c>
      <c r="C142">
        <v>0</v>
      </c>
      <c r="D142">
        <v>0</v>
      </c>
      <c r="E142">
        <v>0</v>
      </c>
    </row>
    <row r="143" spans="1:5" x14ac:dyDescent="0.25">
      <c r="A143" s="36"/>
      <c r="B143" s="33">
        <v>174</v>
      </c>
      <c r="C143">
        <v>0</v>
      </c>
      <c r="D143">
        <v>0</v>
      </c>
      <c r="E143">
        <v>0</v>
      </c>
    </row>
    <row r="144" spans="1:5" x14ac:dyDescent="0.25">
      <c r="A144" s="36"/>
      <c r="B144" s="33">
        <v>175</v>
      </c>
      <c r="C144">
        <v>0</v>
      </c>
      <c r="D144">
        <v>0</v>
      </c>
      <c r="E144">
        <v>0</v>
      </c>
    </row>
    <row r="145" spans="1:5" x14ac:dyDescent="0.25">
      <c r="A145" s="36"/>
      <c r="B145" s="33">
        <v>176</v>
      </c>
      <c r="C145">
        <v>0</v>
      </c>
      <c r="D145">
        <v>0</v>
      </c>
      <c r="E145">
        <v>0</v>
      </c>
    </row>
    <row r="146" spans="1:5" x14ac:dyDescent="0.25">
      <c r="A146" s="36"/>
      <c r="B146" s="33">
        <v>180</v>
      </c>
      <c r="C146">
        <v>0</v>
      </c>
      <c r="D146">
        <v>0</v>
      </c>
      <c r="E146">
        <v>0</v>
      </c>
    </row>
    <row r="147" spans="1:5" x14ac:dyDescent="0.25">
      <c r="A147" s="36"/>
      <c r="B147" s="33">
        <v>181</v>
      </c>
      <c r="C147">
        <v>0</v>
      </c>
      <c r="D147">
        <v>0</v>
      </c>
      <c r="E147">
        <v>0</v>
      </c>
    </row>
    <row r="148" spans="1:5" x14ac:dyDescent="0.25">
      <c r="A148" s="36"/>
      <c r="B148" s="33">
        <v>182</v>
      </c>
      <c r="C148">
        <v>0</v>
      </c>
      <c r="D148">
        <v>0</v>
      </c>
      <c r="E148">
        <v>0</v>
      </c>
    </row>
    <row r="149" spans="1:5" x14ac:dyDescent="0.25">
      <c r="A149" s="36"/>
      <c r="B149" s="33">
        <v>183</v>
      </c>
      <c r="C149">
        <v>0</v>
      </c>
      <c r="D149">
        <v>0</v>
      </c>
      <c r="E149">
        <v>0</v>
      </c>
    </row>
    <row r="150" spans="1:5" x14ac:dyDescent="0.25">
      <c r="A150" s="36"/>
      <c r="B150" s="33">
        <v>184</v>
      </c>
      <c r="C150">
        <v>0</v>
      </c>
      <c r="D150">
        <v>0</v>
      </c>
      <c r="E150">
        <v>0</v>
      </c>
    </row>
    <row r="151" spans="1:5" x14ac:dyDescent="0.25">
      <c r="A151" s="36"/>
      <c r="B151" s="33">
        <v>185</v>
      </c>
      <c r="C151">
        <v>0</v>
      </c>
      <c r="D151">
        <v>0</v>
      </c>
      <c r="E151">
        <v>0</v>
      </c>
    </row>
    <row r="152" spans="1:5" x14ac:dyDescent="0.25">
      <c r="A152" s="36"/>
      <c r="B152" s="33">
        <v>186</v>
      </c>
      <c r="C152">
        <v>0</v>
      </c>
      <c r="D152">
        <v>0</v>
      </c>
      <c r="E152">
        <v>0</v>
      </c>
    </row>
    <row r="153" spans="1:5" x14ac:dyDescent="0.25">
      <c r="A153" s="36"/>
      <c r="B153" s="33">
        <v>187</v>
      </c>
      <c r="C153">
        <v>0</v>
      </c>
      <c r="D153">
        <v>0</v>
      </c>
      <c r="E153">
        <v>0</v>
      </c>
    </row>
    <row r="154" spans="1:5" x14ac:dyDescent="0.25">
      <c r="A154" s="36"/>
      <c r="B154" s="33">
        <v>188</v>
      </c>
      <c r="C154">
        <v>0</v>
      </c>
      <c r="D154">
        <v>0</v>
      </c>
      <c r="E154">
        <v>0</v>
      </c>
    </row>
    <row r="155" spans="1:5" x14ac:dyDescent="0.25">
      <c r="A155" s="36"/>
      <c r="B155" s="33">
        <v>189</v>
      </c>
      <c r="C155">
        <v>0</v>
      </c>
      <c r="D155">
        <v>0</v>
      </c>
      <c r="E155">
        <v>0</v>
      </c>
    </row>
    <row r="156" spans="1:5" x14ac:dyDescent="0.25">
      <c r="A156" s="36"/>
      <c r="B156" s="33">
        <v>190</v>
      </c>
      <c r="C156">
        <v>0</v>
      </c>
      <c r="D156">
        <v>0</v>
      </c>
      <c r="E156">
        <v>0</v>
      </c>
    </row>
    <row r="157" spans="1:5" x14ac:dyDescent="0.25">
      <c r="A157" s="36"/>
      <c r="B157" s="33">
        <v>191</v>
      </c>
      <c r="C157">
        <v>0</v>
      </c>
      <c r="D157">
        <v>0</v>
      </c>
      <c r="E157">
        <v>0</v>
      </c>
    </row>
    <row r="158" spans="1:5" x14ac:dyDescent="0.25">
      <c r="A158" s="36"/>
      <c r="B158" s="33">
        <v>192</v>
      </c>
      <c r="C158">
        <v>0</v>
      </c>
      <c r="D158">
        <v>0</v>
      </c>
      <c r="E158">
        <v>0</v>
      </c>
    </row>
    <row r="159" spans="1:5" x14ac:dyDescent="0.25">
      <c r="A159" s="36"/>
      <c r="B159" s="33">
        <v>193</v>
      </c>
      <c r="C159">
        <v>0</v>
      </c>
      <c r="D159">
        <v>0</v>
      </c>
      <c r="E159">
        <v>0</v>
      </c>
    </row>
    <row r="160" spans="1:5" x14ac:dyDescent="0.25">
      <c r="A160" s="36"/>
      <c r="B160" s="33">
        <v>194</v>
      </c>
      <c r="C160">
        <v>0</v>
      </c>
      <c r="D160">
        <v>0</v>
      </c>
      <c r="E160">
        <v>0</v>
      </c>
    </row>
    <row r="161" spans="1:5" x14ac:dyDescent="0.25">
      <c r="A161" s="36">
        <v>36</v>
      </c>
      <c r="B161" s="33">
        <v>15</v>
      </c>
      <c r="C161">
        <v>0</v>
      </c>
      <c r="D161">
        <v>0</v>
      </c>
      <c r="E161">
        <v>0</v>
      </c>
    </row>
    <row r="162" spans="1:5" x14ac:dyDescent="0.25">
      <c r="A162" s="36"/>
      <c r="B162" s="33">
        <v>16</v>
      </c>
      <c r="C162">
        <v>2.486482630199276E-2</v>
      </c>
      <c r="D162">
        <v>1.244859288015876E-2</v>
      </c>
      <c r="E162">
        <v>8.4864674766395101E-2</v>
      </c>
    </row>
    <row r="163" spans="1:5" x14ac:dyDescent="0.25">
      <c r="A163" s="36"/>
      <c r="B163" s="33">
        <v>17</v>
      </c>
      <c r="C163">
        <v>2.4864826301992771E-2</v>
      </c>
      <c r="D163">
        <v>1.244859288015877E-2</v>
      </c>
      <c r="E163">
        <v>8.4864674766395101E-2</v>
      </c>
    </row>
    <row r="164" spans="1:5" x14ac:dyDescent="0.25">
      <c r="A164" s="36"/>
      <c r="B164" s="33">
        <v>19</v>
      </c>
      <c r="C164">
        <v>0</v>
      </c>
      <c r="D164">
        <v>0</v>
      </c>
      <c r="E164">
        <v>0</v>
      </c>
    </row>
    <row r="165" spans="1:5" x14ac:dyDescent="0.25">
      <c r="A165" s="36"/>
      <c r="B165" s="33">
        <v>20</v>
      </c>
      <c r="C165">
        <v>0</v>
      </c>
      <c r="D165">
        <v>0</v>
      </c>
      <c r="E165">
        <v>0</v>
      </c>
    </row>
    <row r="166" spans="1:5" x14ac:dyDescent="0.25">
      <c r="A166" s="36"/>
      <c r="B166" s="33">
        <v>21</v>
      </c>
      <c r="C166">
        <v>0</v>
      </c>
      <c r="D166">
        <v>0</v>
      </c>
      <c r="E166">
        <v>0</v>
      </c>
    </row>
    <row r="167" spans="1:5" x14ac:dyDescent="0.25">
      <c r="A167" s="36"/>
      <c r="B167" s="33">
        <v>22</v>
      </c>
      <c r="C167">
        <v>2.2579827693939129E-2</v>
      </c>
      <c r="D167">
        <v>1.1304606710381689E-2</v>
      </c>
      <c r="E167">
        <v>7.706588054362605E-2</v>
      </c>
    </row>
    <row r="168" spans="1:5" x14ac:dyDescent="0.25">
      <c r="A168" s="36"/>
      <c r="B168" s="33">
        <v>23</v>
      </c>
      <c r="C168">
        <v>2.2579827693939139E-2</v>
      </c>
      <c r="D168">
        <v>1.1304606710381689E-2</v>
      </c>
      <c r="E168">
        <v>7.7065880543626036E-2</v>
      </c>
    </row>
    <row r="169" spans="1:5" x14ac:dyDescent="0.25">
      <c r="A169" s="36"/>
      <c r="B169" s="33">
        <v>24</v>
      </c>
      <c r="C169">
        <v>0</v>
      </c>
      <c r="D169">
        <v>0</v>
      </c>
      <c r="E169">
        <v>0</v>
      </c>
    </row>
    <row r="170" spans="1:5" x14ac:dyDescent="0.25">
      <c r="A170" s="36"/>
      <c r="B170" s="33">
        <v>25</v>
      </c>
      <c r="C170">
        <v>0</v>
      </c>
      <c r="D170">
        <v>0</v>
      </c>
      <c r="E170">
        <v>0</v>
      </c>
    </row>
    <row r="171" spans="1:5" x14ac:dyDescent="0.25">
      <c r="A171" s="36"/>
      <c r="B171" s="33">
        <v>26</v>
      </c>
      <c r="C171">
        <v>0</v>
      </c>
      <c r="D171">
        <v>0</v>
      </c>
      <c r="E171">
        <v>0</v>
      </c>
    </row>
    <row r="172" spans="1:5" x14ac:dyDescent="0.25">
      <c r="A172" s="36"/>
      <c r="B172" s="33">
        <v>27</v>
      </c>
      <c r="C172">
        <v>0</v>
      </c>
      <c r="D172">
        <v>0</v>
      </c>
      <c r="E172">
        <v>0</v>
      </c>
    </row>
    <row r="173" spans="1:5" x14ac:dyDescent="0.25">
      <c r="A173" s="36"/>
      <c r="B173" s="33">
        <v>28</v>
      </c>
      <c r="C173">
        <v>0</v>
      </c>
      <c r="D173">
        <v>0</v>
      </c>
      <c r="E173">
        <v>0</v>
      </c>
    </row>
    <row r="174" spans="1:5" x14ac:dyDescent="0.25">
      <c r="A174" s="36"/>
      <c r="B174" s="33">
        <v>29</v>
      </c>
      <c r="C174">
        <v>0</v>
      </c>
      <c r="D174">
        <v>0</v>
      </c>
      <c r="E174">
        <v>0</v>
      </c>
    </row>
    <row r="175" spans="1:5" x14ac:dyDescent="0.25">
      <c r="A175" s="36"/>
      <c r="B175" s="33">
        <v>30</v>
      </c>
      <c r="C175">
        <v>0</v>
      </c>
      <c r="D175">
        <v>0</v>
      </c>
      <c r="E175">
        <v>0</v>
      </c>
    </row>
    <row r="176" spans="1:5" x14ac:dyDescent="0.25">
      <c r="A176" s="36"/>
      <c r="B176" s="33">
        <v>31</v>
      </c>
      <c r="C176">
        <v>0</v>
      </c>
      <c r="D176">
        <v>0</v>
      </c>
      <c r="E176">
        <v>0</v>
      </c>
    </row>
    <row r="177" spans="1:5" x14ac:dyDescent="0.25">
      <c r="A177" s="36"/>
      <c r="B177" s="33">
        <v>32</v>
      </c>
      <c r="C177">
        <v>0</v>
      </c>
      <c r="D177">
        <v>0</v>
      </c>
      <c r="E177">
        <v>0</v>
      </c>
    </row>
    <row r="178" spans="1:5" x14ac:dyDescent="0.25">
      <c r="A178" s="36"/>
      <c r="B178" s="33">
        <v>33</v>
      </c>
      <c r="C178">
        <v>0</v>
      </c>
      <c r="D178">
        <v>0</v>
      </c>
      <c r="E178">
        <v>0</v>
      </c>
    </row>
    <row r="179" spans="1:5" x14ac:dyDescent="0.25">
      <c r="A179" s="36"/>
      <c r="B179" s="33">
        <v>34</v>
      </c>
      <c r="C179">
        <v>0</v>
      </c>
      <c r="D179">
        <v>0</v>
      </c>
      <c r="E179">
        <v>0</v>
      </c>
    </row>
    <row r="180" spans="1:5" x14ac:dyDescent="0.25">
      <c r="A180" s="36"/>
      <c r="B180" s="33">
        <v>35</v>
      </c>
      <c r="C180">
        <v>0</v>
      </c>
      <c r="D180">
        <v>0</v>
      </c>
      <c r="E180">
        <v>0</v>
      </c>
    </row>
    <row r="181" spans="1:5" x14ac:dyDescent="0.25">
      <c r="A181" s="36"/>
      <c r="B181" s="33">
        <v>37</v>
      </c>
      <c r="C181">
        <v>0</v>
      </c>
      <c r="D181">
        <v>0</v>
      </c>
      <c r="E181">
        <v>0</v>
      </c>
    </row>
    <row r="182" spans="1:5" x14ac:dyDescent="0.25">
      <c r="A182" s="36"/>
      <c r="B182" s="33">
        <v>38</v>
      </c>
      <c r="C182">
        <v>0</v>
      </c>
      <c r="D182">
        <v>0</v>
      </c>
      <c r="E182">
        <v>0</v>
      </c>
    </row>
    <row r="183" spans="1:5" x14ac:dyDescent="0.25">
      <c r="A183" s="36"/>
      <c r="B183" s="33">
        <v>39</v>
      </c>
      <c r="C183">
        <v>0</v>
      </c>
      <c r="D183">
        <v>0</v>
      </c>
      <c r="E183">
        <v>0</v>
      </c>
    </row>
    <row r="184" spans="1:5" x14ac:dyDescent="0.25">
      <c r="A184" s="36"/>
      <c r="B184" s="33">
        <v>40</v>
      </c>
      <c r="C184">
        <v>0</v>
      </c>
      <c r="D184">
        <v>0</v>
      </c>
      <c r="E184">
        <v>0</v>
      </c>
    </row>
    <row r="185" spans="1:5" x14ac:dyDescent="0.25">
      <c r="A185" s="36"/>
      <c r="B185" s="33">
        <v>41</v>
      </c>
      <c r="C185">
        <v>0</v>
      </c>
      <c r="D185">
        <v>0</v>
      </c>
      <c r="E185">
        <v>0</v>
      </c>
    </row>
    <row r="186" spans="1:5" x14ac:dyDescent="0.25">
      <c r="A186" s="36"/>
      <c r="B186" s="33">
        <v>42</v>
      </c>
      <c r="C186">
        <v>0</v>
      </c>
      <c r="D186">
        <v>0</v>
      </c>
      <c r="E186">
        <v>0</v>
      </c>
    </row>
    <row r="187" spans="1:5" x14ac:dyDescent="0.25">
      <c r="A187" s="36"/>
      <c r="B187" s="33">
        <v>43</v>
      </c>
      <c r="C187">
        <v>0</v>
      </c>
      <c r="D187">
        <v>0</v>
      </c>
      <c r="E187">
        <v>0</v>
      </c>
    </row>
    <row r="188" spans="1:5" x14ac:dyDescent="0.25">
      <c r="A188" s="36"/>
      <c r="B188" s="33">
        <v>44</v>
      </c>
      <c r="C188">
        <v>0</v>
      </c>
      <c r="D188">
        <v>0</v>
      </c>
      <c r="E188">
        <v>0</v>
      </c>
    </row>
    <row r="189" spans="1:5" x14ac:dyDescent="0.25">
      <c r="A189" s="36"/>
      <c r="B189" s="33">
        <v>45</v>
      </c>
      <c r="C189">
        <v>0</v>
      </c>
      <c r="D189">
        <v>0</v>
      </c>
      <c r="E189">
        <v>0</v>
      </c>
    </row>
    <row r="190" spans="1:5" x14ac:dyDescent="0.25">
      <c r="A190" s="36"/>
      <c r="B190" s="33">
        <v>46</v>
      </c>
      <c r="C190">
        <v>0</v>
      </c>
      <c r="D190">
        <v>0</v>
      </c>
      <c r="E190">
        <v>0</v>
      </c>
    </row>
    <row r="191" spans="1:5" x14ac:dyDescent="0.25">
      <c r="A191" s="36"/>
      <c r="B191" s="33">
        <v>47</v>
      </c>
      <c r="C191">
        <v>0</v>
      </c>
      <c r="D191">
        <v>0</v>
      </c>
      <c r="E191">
        <v>0</v>
      </c>
    </row>
    <row r="192" spans="1:5" x14ac:dyDescent="0.25">
      <c r="A192" s="36"/>
      <c r="B192" s="33">
        <v>49</v>
      </c>
      <c r="C192">
        <v>0</v>
      </c>
      <c r="D192">
        <v>0</v>
      </c>
      <c r="E192">
        <v>0</v>
      </c>
    </row>
    <row r="193" spans="1:5" x14ac:dyDescent="0.25">
      <c r="A193" s="36"/>
      <c r="B193" s="33">
        <v>50</v>
      </c>
      <c r="C193">
        <v>0</v>
      </c>
      <c r="D193">
        <v>0</v>
      </c>
      <c r="E193">
        <v>0</v>
      </c>
    </row>
    <row r="194" spans="1:5" x14ac:dyDescent="0.25">
      <c r="A194" s="36"/>
      <c r="B194" s="33">
        <v>51</v>
      </c>
      <c r="C194">
        <v>0</v>
      </c>
      <c r="D194">
        <v>0</v>
      </c>
      <c r="E194">
        <v>0</v>
      </c>
    </row>
    <row r="195" spans="1:5" x14ac:dyDescent="0.25">
      <c r="A195" s="36"/>
      <c r="B195" s="33">
        <v>52</v>
      </c>
      <c r="C195">
        <v>0</v>
      </c>
      <c r="D195">
        <v>0</v>
      </c>
      <c r="E195">
        <v>0</v>
      </c>
    </row>
    <row r="196" spans="1:5" x14ac:dyDescent="0.25">
      <c r="A196" s="36"/>
      <c r="B196" s="33">
        <v>53</v>
      </c>
      <c r="C196">
        <v>0</v>
      </c>
      <c r="D196">
        <v>0</v>
      </c>
      <c r="E196">
        <v>0</v>
      </c>
    </row>
    <row r="197" spans="1:5" x14ac:dyDescent="0.25">
      <c r="A197" s="36"/>
      <c r="B197" s="33">
        <v>54</v>
      </c>
      <c r="C197">
        <v>0</v>
      </c>
      <c r="D197">
        <v>0</v>
      </c>
      <c r="E197">
        <v>0</v>
      </c>
    </row>
    <row r="198" spans="1:5" x14ac:dyDescent="0.25">
      <c r="A198" s="36"/>
      <c r="B198" s="33">
        <v>55</v>
      </c>
      <c r="C198">
        <v>0</v>
      </c>
      <c r="D198">
        <v>0</v>
      </c>
      <c r="E198">
        <v>0</v>
      </c>
    </row>
    <row r="199" spans="1:5" x14ac:dyDescent="0.25">
      <c r="A199" s="36"/>
      <c r="B199" s="33">
        <v>56</v>
      </c>
      <c r="C199">
        <v>0</v>
      </c>
      <c r="D199">
        <v>0</v>
      </c>
      <c r="E199">
        <v>0</v>
      </c>
    </row>
    <row r="200" spans="1:5" x14ac:dyDescent="0.25">
      <c r="A200" s="36"/>
      <c r="B200" s="33">
        <v>57</v>
      </c>
      <c r="C200">
        <v>0</v>
      </c>
      <c r="D200">
        <v>0</v>
      </c>
      <c r="E200">
        <v>0</v>
      </c>
    </row>
    <row r="201" spans="1:5" x14ac:dyDescent="0.25">
      <c r="A201" s="36"/>
      <c r="B201" s="33">
        <v>59</v>
      </c>
      <c r="C201">
        <v>0</v>
      </c>
      <c r="D201">
        <v>0</v>
      </c>
      <c r="E201">
        <v>0</v>
      </c>
    </row>
    <row r="202" spans="1:5" x14ac:dyDescent="0.25">
      <c r="A202" s="36"/>
      <c r="B202" s="33">
        <v>60</v>
      </c>
      <c r="C202">
        <v>0</v>
      </c>
      <c r="D202">
        <v>0</v>
      </c>
      <c r="E202">
        <v>0</v>
      </c>
    </row>
    <row r="203" spans="1:5" x14ac:dyDescent="0.25">
      <c r="A203" s="36"/>
      <c r="B203" s="33">
        <v>62</v>
      </c>
      <c r="C203">
        <v>0</v>
      </c>
      <c r="D203">
        <v>0</v>
      </c>
      <c r="E203">
        <v>0</v>
      </c>
    </row>
    <row r="204" spans="1:5" x14ac:dyDescent="0.25">
      <c r="A204" s="36"/>
      <c r="B204" s="33">
        <v>63</v>
      </c>
      <c r="C204">
        <v>0</v>
      </c>
      <c r="D204">
        <v>0</v>
      </c>
      <c r="E204">
        <v>0</v>
      </c>
    </row>
    <row r="205" spans="1:5" x14ac:dyDescent="0.25">
      <c r="A205" s="36"/>
      <c r="B205" s="33">
        <v>64</v>
      </c>
      <c r="C205">
        <v>0</v>
      </c>
      <c r="D205">
        <v>0</v>
      </c>
      <c r="E205">
        <v>0</v>
      </c>
    </row>
    <row r="206" spans="1:5" x14ac:dyDescent="0.25">
      <c r="A206" s="36"/>
      <c r="B206" s="33">
        <v>65</v>
      </c>
      <c r="C206">
        <v>0</v>
      </c>
      <c r="D206">
        <v>0</v>
      </c>
      <c r="E206">
        <v>0</v>
      </c>
    </row>
    <row r="207" spans="1:5" x14ac:dyDescent="0.25">
      <c r="A207" s="36"/>
      <c r="B207" s="33">
        <v>66</v>
      </c>
      <c r="C207">
        <v>0</v>
      </c>
      <c r="D207">
        <v>0</v>
      </c>
      <c r="E207">
        <v>0</v>
      </c>
    </row>
    <row r="208" spans="1:5" x14ac:dyDescent="0.25">
      <c r="A208" s="36"/>
      <c r="B208" s="33">
        <v>67</v>
      </c>
      <c r="C208">
        <v>0</v>
      </c>
      <c r="D208">
        <v>0</v>
      </c>
      <c r="E208">
        <v>0</v>
      </c>
    </row>
    <row r="209" spans="1:5" x14ac:dyDescent="0.25">
      <c r="A209" s="36"/>
      <c r="B209" s="33">
        <v>68</v>
      </c>
      <c r="C209">
        <v>0</v>
      </c>
      <c r="D209">
        <v>0</v>
      </c>
      <c r="E209">
        <v>0</v>
      </c>
    </row>
    <row r="210" spans="1:5" x14ac:dyDescent="0.25">
      <c r="A210" s="36"/>
      <c r="B210" s="33">
        <v>69</v>
      </c>
      <c r="C210">
        <v>0</v>
      </c>
      <c r="D210">
        <v>0</v>
      </c>
      <c r="E210">
        <v>0</v>
      </c>
    </row>
    <row r="211" spans="1:5" x14ac:dyDescent="0.25">
      <c r="A211" s="36"/>
      <c r="B211" s="33">
        <v>70</v>
      </c>
      <c r="C211">
        <v>0</v>
      </c>
      <c r="D211">
        <v>0</v>
      </c>
      <c r="E211">
        <v>0</v>
      </c>
    </row>
    <row r="212" spans="1:5" x14ac:dyDescent="0.25">
      <c r="A212" s="36"/>
      <c r="B212" s="33">
        <v>75</v>
      </c>
      <c r="C212">
        <v>0</v>
      </c>
      <c r="D212">
        <v>0</v>
      </c>
      <c r="E212">
        <v>0</v>
      </c>
    </row>
    <row r="213" spans="1:5" x14ac:dyDescent="0.25">
      <c r="A213" s="36"/>
      <c r="B213" s="33">
        <v>76</v>
      </c>
      <c r="C213">
        <v>0</v>
      </c>
      <c r="D213">
        <v>0</v>
      </c>
      <c r="E213">
        <v>0</v>
      </c>
    </row>
    <row r="214" spans="1:5" x14ac:dyDescent="0.25">
      <c r="A214" s="36"/>
      <c r="B214" s="33">
        <v>77</v>
      </c>
      <c r="C214">
        <v>0</v>
      </c>
      <c r="D214">
        <v>0</v>
      </c>
      <c r="E214">
        <v>0</v>
      </c>
    </row>
    <row r="215" spans="1:5" x14ac:dyDescent="0.25">
      <c r="A215" s="36"/>
      <c r="B215" s="33">
        <v>78</v>
      </c>
      <c r="C215">
        <v>0</v>
      </c>
      <c r="D215">
        <v>0</v>
      </c>
      <c r="E215">
        <v>0</v>
      </c>
    </row>
    <row r="216" spans="1:5" x14ac:dyDescent="0.25">
      <c r="A216" s="36"/>
      <c r="B216" s="33">
        <v>79</v>
      </c>
      <c r="C216">
        <v>0</v>
      </c>
      <c r="D216">
        <v>0</v>
      </c>
      <c r="E216">
        <v>0</v>
      </c>
    </row>
    <row r="217" spans="1:5" x14ac:dyDescent="0.25">
      <c r="A217" s="36"/>
      <c r="B217" s="33">
        <v>80</v>
      </c>
      <c r="C217">
        <v>0</v>
      </c>
      <c r="D217">
        <v>0</v>
      </c>
      <c r="E217">
        <v>0</v>
      </c>
    </row>
    <row r="218" spans="1:5" x14ac:dyDescent="0.25">
      <c r="A218" s="36"/>
      <c r="B218" s="33">
        <v>81</v>
      </c>
      <c r="C218">
        <v>0</v>
      </c>
      <c r="D218">
        <v>0</v>
      </c>
      <c r="E218">
        <v>0</v>
      </c>
    </row>
    <row r="219" spans="1:5" x14ac:dyDescent="0.25">
      <c r="A219" s="36"/>
      <c r="B219" s="33">
        <v>82</v>
      </c>
      <c r="C219">
        <v>0</v>
      </c>
      <c r="D219">
        <v>0</v>
      </c>
      <c r="E219">
        <v>0</v>
      </c>
    </row>
    <row r="220" spans="1:5" x14ac:dyDescent="0.25">
      <c r="A220" s="36"/>
      <c r="B220" s="33">
        <v>83</v>
      </c>
      <c r="C220">
        <v>0</v>
      </c>
      <c r="D220">
        <v>0</v>
      </c>
      <c r="E220">
        <v>0</v>
      </c>
    </row>
    <row r="221" spans="1:5" x14ac:dyDescent="0.25">
      <c r="A221" s="36"/>
      <c r="B221" s="33">
        <v>84</v>
      </c>
      <c r="C221">
        <v>0</v>
      </c>
      <c r="D221">
        <v>0</v>
      </c>
      <c r="E221">
        <v>0</v>
      </c>
    </row>
    <row r="222" spans="1:5" x14ac:dyDescent="0.25">
      <c r="A222" s="36"/>
      <c r="B222" s="33">
        <v>85</v>
      </c>
      <c r="C222">
        <v>0</v>
      </c>
      <c r="D222">
        <v>0</v>
      </c>
      <c r="E222">
        <v>0</v>
      </c>
    </row>
    <row r="223" spans="1:5" x14ac:dyDescent="0.25">
      <c r="A223" s="36"/>
      <c r="B223" s="33">
        <v>86</v>
      </c>
      <c r="C223">
        <v>0</v>
      </c>
      <c r="D223">
        <v>0</v>
      </c>
      <c r="E223">
        <v>0</v>
      </c>
    </row>
    <row r="224" spans="1:5" x14ac:dyDescent="0.25">
      <c r="A224" s="36"/>
      <c r="B224" s="33">
        <v>87</v>
      </c>
      <c r="C224">
        <v>0</v>
      </c>
      <c r="D224">
        <v>0</v>
      </c>
      <c r="E224">
        <v>0</v>
      </c>
    </row>
    <row r="225" spans="1:5" x14ac:dyDescent="0.25">
      <c r="A225" s="36"/>
      <c r="B225" s="33">
        <v>88</v>
      </c>
      <c r="C225">
        <v>2.5931346433986781E-2</v>
      </c>
      <c r="D225">
        <v>1.29825469388132E-2</v>
      </c>
      <c r="E225">
        <v>8.8504751838891296E-2</v>
      </c>
    </row>
    <row r="226" spans="1:5" x14ac:dyDescent="0.25">
      <c r="A226" s="36"/>
      <c r="B226" s="33">
        <v>89</v>
      </c>
      <c r="C226">
        <v>2.5931346433986771E-2</v>
      </c>
      <c r="D226">
        <v>1.2982546938813211E-2</v>
      </c>
      <c r="E226">
        <v>8.8504751838891296E-2</v>
      </c>
    </row>
    <row r="227" spans="1:5" x14ac:dyDescent="0.25">
      <c r="A227" s="36"/>
      <c r="B227" s="33">
        <v>91</v>
      </c>
      <c r="C227">
        <v>0</v>
      </c>
      <c r="D227">
        <v>0</v>
      </c>
      <c r="E227">
        <v>0</v>
      </c>
    </row>
    <row r="228" spans="1:5" x14ac:dyDescent="0.25">
      <c r="A228" s="36"/>
      <c r="B228" s="33">
        <v>93</v>
      </c>
      <c r="C228">
        <v>0</v>
      </c>
      <c r="D228">
        <v>0</v>
      </c>
      <c r="E228">
        <v>0</v>
      </c>
    </row>
    <row r="229" spans="1:5" x14ac:dyDescent="0.25">
      <c r="A229" s="36"/>
      <c r="B229" s="33">
        <v>94</v>
      </c>
      <c r="C229">
        <v>0</v>
      </c>
      <c r="D229">
        <v>0</v>
      </c>
      <c r="E229">
        <v>0</v>
      </c>
    </row>
    <row r="230" spans="1:5" x14ac:dyDescent="0.25">
      <c r="A230" s="36"/>
      <c r="B230" s="33">
        <v>95</v>
      </c>
      <c r="C230">
        <v>0</v>
      </c>
      <c r="D230">
        <v>0</v>
      </c>
      <c r="E230">
        <v>0</v>
      </c>
    </row>
    <row r="231" spans="1:5" x14ac:dyDescent="0.25">
      <c r="A231" s="36"/>
      <c r="B231" s="33">
        <v>97</v>
      </c>
      <c r="C231">
        <v>2.4839327444255668E-2</v>
      </c>
      <c r="D231">
        <v>1.2435826858992039E-2</v>
      </c>
      <c r="E231">
        <v>8.4777646116265315E-2</v>
      </c>
    </row>
    <row r="232" spans="1:5" x14ac:dyDescent="0.25">
      <c r="A232" s="36"/>
      <c r="B232" s="33">
        <v>98</v>
      </c>
      <c r="C232">
        <v>2.4839327444255668E-2</v>
      </c>
      <c r="D232">
        <v>1.2435826858992039E-2</v>
      </c>
      <c r="E232">
        <v>8.4777646116265329E-2</v>
      </c>
    </row>
    <row r="233" spans="1:5" x14ac:dyDescent="0.25">
      <c r="A233" s="36"/>
      <c r="B233" s="33">
        <v>99</v>
      </c>
      <c r="C233">
        <v>2.5766184900334291E-2</v>
      </c>
      <c r="D233">
        <v>1.2899858700136961E-2</v>
      </c>
      <c r="E233">
        <v>8.7941048732056631E-2</v>
      </c>
    </row>
    <row r="234" spans="1:5" x14ac:dyDescent="0.25">
      <c r="A234" s="36"/>
      <c r="B234" s="33">
        <v>100</v>
      </c>
      <c r="C234">
        <v>4.7207023481944457E-2</v>
      </c>
      <c r="D234">
        <v>1.2827600814128389E-2</v>
      </c>
      <c r="E234">
        <v>8.7448451532159605E-2</v>
      </c>
    </row>
    <row r="235" spans="1:5" x14ac:dyDescent="0.25">
      <c r="A235" s="36"/>
      <c r="B235" s="33">
        <v>102</v>
      </c>
      <c r="C235">
        <v>0</v>
      </c>
      <c r="D235">
        <v>0</v>
      </c>
      <c r="E235">
        <v>0</v>
      </c>
    </row>
    <row r="236" spans="1:5" x14ac:dyDescent="0.25">
      <c r="A236" s="36"/>
      <c r="B236" s="33">
        <v>103</v>
      </c>
      <c r="C236">
        <v>0</v>
      </c>
      <c r="D236">
        <v>0</v>
      </c>
      <c r="E236">
        <v>0</v>
      </c>
    </row>
    <row r="237" spans="1:5" x14ac:dyDescent="0.25">
      <c r="A237" s="36"/>
      <c r="B237" s="33">
        <v>104</v>
      </c>
      <c r="C237">
        <v>0</v>
      </c>
      <c r="D237">
        <v>0</v>
      </c>
      <c r="E237">
        <v>0</v>
      </c>
    </row>
    <row r="238" spans="1:5" x14ac:dyDescent="0.25">
      <c r="A238" s="36"/>
      <c r="B238" s="33">
        <v>105</v>
      </c>
      <c r="C238">
        <v>0</v>
      </c>
      <c r="D238">
        <v>0</v>
      </c>
      <c r="E238">
        <v>0</v>
      </c>
    </row>
    <row r="239" spans="1:5" x14ac:dyDescent="0.25">
      <c r="A239" s="36"/>
      <c r="B239" s="33">
        <v>106</v>
      </c>
      <c r="C239">
        <v>0</v>
      </c>
      <c r="D239">
        <v>0</v>
      </c>
      <c r="E239">
        <v>0</v>
      </c>
    </row>
    <row r="240" spans="1:5" x14ac:dyDescent="0.25">
      <c r="A240" s="36"/>
      <c r="B240" s="33">
        <v>107</v>
      </c>
      <c r="C240">
        <v>0</v>
      </c>
      <c r="D240">
        <v>0</v>
      </c>
      <c r="E240">
        <v>0</v>
      </c>
    </row>
    <row r="241" spans="1:5" x14ac:dyDescent="0.25">
      <c r="A241" s="36"/>
      <c r="B241" s="33">
        <v>108</v>
      </c>
      <c r="C241">
        <v>0</v>
      </c>
      <c r="D241">
        <v>0</v>
      </c>
      <c r="E241">
        <v>0</v>
      </c>
    </row>
    <row r="242" spans="1:5" x14ac:dyDescent="0.25">
      <c r="A242" s="36"/>
      <c r="B242" s="33">
        <v>109</v>
      </c>
      <c r="C242">
        <v>0</v>
      </c>
      <c r="D242">
        <v>0</v>
      </c>
      <c r="E242">
        <v>0</v>
      </c>
    </row>
    <row r="243" spans="1:5" x14ac:dyDescent="0.25">
      <c r="A243" s="36"/>
      <c r="B243" s="33">
        <v>111</v>
      </c>
      <c r="C243">
        <v>0</v>
      </c>
      <c r="D243">
        <v>0</v>
      </c>
      <c r="E243">
        <v>0</v>
      </c>
    </row>
    <row r="244" spans="1:5" x14ac:dyDescent="0.25">
      <c r="A244" s="36"/>
      <c r="B244" s="33">
        <v>112</v>
      </c>
      <c r="C244">
        <v>0</v>
      </c>
      <c r="D244">
        <v>0</v>
      </c>
      <c r="E244">
        <v>0</v>
      </c>
    </row>
    <row r="245" spans="1:5" x14ac:dyDescent="0.25">
      <c r="A245" s="36"/>
      <c r="B245" s="33">
        <v>113</v>
      </c>
      <c r="C245">
        <v>0</v>
      </c>
      <c r="D245">
        <v>0</v>
      </c>
      <c r="E245">
        <v>0</v>
      </c>
    </row>
    <row r="246" spans="1:5" x14ac:dyDescent="0.25">
      <c r="A246" s="36"/>
      <c r="B246" s="33">
        <v>116</v>
      </c>
      <c r="C246">
        <v>0</v>
      </c>
      <c r="D246">
        <v>0</v>
      </c>
      <c r="E246">
        <v>0</v>
      </c>
    </row>
    <row r="247" spans="1:5" x14ac:dyDescent="0.25">
      <c r="A247" s="36"/>
      <c r="B247" s="33">
        <v>117</v>
      </c>
      <c r="C247">
        <v>0</v>
      </c>
      <c r="D247">
        <v>0</v>
      </c>
      <c r="E247">
        <v>0</v>
      </c>
    </row>
    <row r="248" spans="1:5" x14ac:dyDescent="0.25">
      <c r="A248" s="36"/>
      <c r="B248" s="33">
        <v>118</v>
      </c>
      <c r="C248">
        <v>0</v>
      </c>
      <c r="D248">
        <v>0</v>
      </c>
      <c r="E248">
        <v>0</v>
      </c>
    </row>
    <row r="249" spans="1:5" x14ac:dyDescent="0.25">
      <c r="A249" s="36"/>
      <c r="B249" s="33">
        <v>119</v>
      </c>
      <c r="C249">
        <v>0</v>
      </c>
      <c r="D249">
        <v>0</v>
      </c>
      <c r="E249">
        <v>0</v>
      </c>
    </row>
    <row r="250" spans="1:5" x14ac:dyDescent="0.25">
      <c r="A250" s="36"/>
      <c r="B250" s="33">
        <v>120</v>
      </c>
      <c r="C250">
        <v>0</v>
      </c>
      <c r="D250">
        <v>0</v>
      </c>
      <c r="E250">
        <v>0</v>
      </c>
    </row>
    <row r="251" spans="1:5" x14ac:dyDescent="0.25">
      <c r="A251" s="36"/>
      <c r="B251" s="33">
        <v>121</v>
      </c>
      <c r="C251">
        <v>0</v>
      </c>
      <c r="D251">
        <v>0</v>
      </c>
      <c r="E251">
        <v>0</v>
      </c>
    </row>
    <row r="252" spans="1:5" x14ac:dyDescent="0.25">
      <c r="A252" s="36"/>
      <c r="B252" s="33">
        <v>122</v>
      </c>
      <c r="C252">
        <v>0</v>
      </c>
      <c r="D252">
        <v>0</v>
      </c>
      <c r="E252">
        <v>0</v>
      </c>
    </row>
    <row r="253" spans="1:5" x14ac:dyDescent="0.25">
      <c r="A253" s="36"/>
      <c r="B253" s="33">
        <v>123</v>
      </c>
      <c r="C253">
        <v>0</v>
      </c>
      <c r="D253">
        <v>0</v>
      </c>
      <c r="E253">
        <v>0</v>
      </c>
    </row>
    <row r="254" spans="1:5" x14ac:dyDescent="0.25">
      <c r="A254" s="36"/>
      <c r="B254" s="33">
        <v>124</v>
      </c>
      <c r="C254">
        <v>0</v>
      </c>
      <c r="D254">
        <v>0</v>
      </c>
      <c r="E254">
        <v>0</v>
      </c>
    </row>
    <row r="255" spans="1:5" x14ac:dyDescent="0.25">
      <c r="A255" s="36"/>
      <c r="B255" s="33">
        <v>125</v>
      </c>
      <c r="C255">
        <v>0</v>
      </c>
      <c r="D255">
        <v>0</v>
      </c>
      <c r="E255">
        <v>0</v>
      </c>
    </row>
    <row r="256" spans="1:5" x14ac:dyDescent="0.25">
      <c r="A256" s="36"/>
      <c r="B256" s="33">
        <v>126</v>
      </c>
      <c r="C256">
        <v>0</v>
      </c>
      <c r="D256">
        <v>0</v>
      </c>
      <c r="E256">
        <v>0</v>
      </c>
    </row>
    <row r="257" spans="1:5" x14ac:dyDescent="0.25">
      <c r="A257" s="36"/>
      <c r="B257" s="33">
        <v>127</v>
      </c>
      <c r="C257">
        <v>0</v>
      </c>
      <c r="D257">
        <v>0</v>
      </c>
      <c r="E257">
        <v>0</v>
      </c>
    </row>
    <row r="258" spans="1:5" x14ac:dyDescent="0.25">
      <c r="A258" s="36"/>
      <c r="B258" s="33">
        <v>128</v>
      </c>
      <c r="C258">
        <v>0</v>
      </c>
      <c r="D258">
        <v>0</v>
      </c>
      <c r="E258">
        <v>0</v>
      </c>
    </row>
    <row r="259" spans="1:5" x14ac:dyDescent="0.25">
      <c r="A259" s="36"/>
      <c r="B259" s="33">
        <v>129</v>
      </c>
      <c r="C259">
        <v>0</v>
      </c>
      <c r="D259">
        <v>0</v>
      </c>
      <c r="E259">
        <v>0</v>
      </c>
    </row>
    <row r="260" spans="1:5" x14ac:dyDescent="0.25">
      <c r="A260" s="36"/>
      <c r="B260" s="33">
        <v>130</v>
      </c>
      <c r="C260">
        <v>0</v>
      </c>
      <c r="D260">
        <v>0</v>
      </c>
      <c r="E260">
        <v>0</v>
      </c>
    </row>
    <row r="261" spans="1:5" x14ac:dyDescent="0.25">
      <c r="A261" s="36"/>
      <c r="B261" s="33">
        <v>131</v>
      </c>
      <c r="C261">
        <v>0</v>
      </c>
      <c r="D261">
        <v>0</v>
      </c>
      <c r="E261">
        <v>0</v>
      </c>
    </row>
    <row r="262" spans="1:5" x14ac:dyDescent="0.25">
      <c r="A262" s="36"/>
      <c r="B262" s="33">
        <v>132</v>
      </c>
      <c r="C262">
        <v>0</v>
      </c>
      <c r="D262">
        <v>0</v>
      </c>
      <c r="E262">
        <v>0</v>
      </c>
    </row>
    <row r="263" spans="1:5" x14ac:dyDescent="0.25">
      <c r="A263" s="36"/>
      <c r="B263" s="33">
        <v>133</v>
      </c>
      <c r="C263">
        <v>0</v>
      </c>
      <c r="D263">
        <v>0</v>
      </c>
      <c r="E263">
        <v>0</v>
      </c>
    </row>
    <row r="264" spans="1:5" x14ac:dyDescent="0.25">
      <c r="A264" s="36"/>
      <c r="B264" s="33">
        <v>134</v>
      </c>
      <c r="C264">
        <v>0</v>
      </c>
      <c r="D264">
        <v>0</v>
      </c>
      <c r="E264">
        <v>0</v>
      </c>
    </row>
    <row r="265" spans="1:5" x14ac:dyDescent="0.25">
      <c r="A265" s="36"/>
      <c r="B265" s="33">
        <v>135</v>
      </c>
      <c r="C265">
        <v>0</v>
      </c>
      <c r="D265">
        <v>0</v>
      </c>
      <c r="E265">
        <v>0</v>
      </c>
    </row>
    <row r="266" spans="1:5" x14ac:dyDescent="0.25">
      <c r="A266" s="36"/>
      <c r="B266" s="33">
        <v>136</v>
      </c>
      <c r="C266">
        <v>0</v>
      </c>
      <c r="D266">
        <v>0</v>
      </c>
      <c r="E266">
        <v>0</v>
      </c>
    </row>
    <row r="267" spans="1:5" x14ac:dyDescent="0.25">
      <c r="A267" s="36"/>
      <c r="B267" s="33">
        <v>137</v>
      </c>
      <c r="C267">
        <v>0</v>
      </c>
      <c r="D267">
        <v>0</v>
      </c>
      <c r="E267">
        <v>0</v>
      </c>
    </row>
    <row r="268" spans="1:5" x14ac:dyDescent="0.25">
      <c r="A268" s="36"/>
      <c r="B268" s="33">
        <v>138</v>
      </c>
      <c r="C268">
        <v>0</v>
      </c>
      <c r="D268">
        <v>0</v>
      </c>
      <c r="E268">
        <v>0</v>
      </c>
    </row>
    <row r="269" spans="1:5" x14ac:dyDescent="0.25">
      <c r="A269" s="36"/>
      <c r="B269" s="33">
        <v>139</v>
      </c>
      <c r="C269">
        <v>0</v>
      </c>
      <c r="D269">
        <v>0</v>
      </c>
      <c r="E269">
        <v>0</v>
      </c>
    </row>
    <row r="270" spans="1:5" x14ac:dyDescent="0.25">
      <c r="A270" s="36"/>
      <c r="B270" s="33">
        <v>140</v>
      </c>
      <c r="C270">
        <v>0</v>
      </c>
      <c r="D270">
        <v>0</v>
      </c>
      <c r="E270">
        <v>0</v>
      </c>
    </row>
    <row r="271" spans="1:5" x14ac:dyDescent="0.25">
      <c r="A271" s="36"/>
      <c r="B271" s="33">
        <v>141</v>
      </c>
      <c r="C271">
        <v>2.558313604046911E-2</v>
      </c>
      <c r="D271">
        <v>1.280821515893691E-2</v>
      </c>
      <c r="E271">
        <v>8.7316295445218933E-2</v>
      </c>
    </row>
    <row r="272" spans="1:5" x14ac:dyDescent="0.25">
      <c r="A272" s="36"/>
      <c r="B272" s="33">
        <v>142</v>
      </c>
      <c r="C272">
        <v>2.558313604046911E-2</v>
      </c>
      <c r="D272">
        <v>1.28082151589369E-2</v>
      </c>
      <c r="E272">
        <v>8.7316295445218919E-2</v>
      </c>
    </row>
    <row r="273" spans="1:5" x14ac:dyDescent="0.25">
      <c r="A273" s="36"/>
      <c r="B273" s="33">
        <v>144</v>
      </c>
      <c r="C273">
        <v>0</v>
      </c>
      <c r="D273">
        <v>0</v>
      </c>
      <c r="E273">
        <v>0</v>
      </c>
    </row>
    <row r="274" spans="1:5" x14ac:dyDescent="0.25">
      <c r="A274" s="36"/>
      <c r="B274" s="33">
        <v>145</v>
      </c>
      <c r="C274">
        <v>0</v>
      </c>
      <c r="D274">
        <v>0</v>
      </c>
      <c r="E274">
        <v>0</v>
      </c>
    </row>
    <row r="275" spans="1:5" x14ac:dyDescent="0.25">
      <c r="A275" s="36"/>
      <c r="B275" s="33">
        <v>146</v>
      </c>
      <c r="C275">
        <v>0</v>
      </c>
      <c r="D275">
        <v>0</v>
      </c>
      <c r="E275">
        <v>0</v>
      </c>
    </row>
    <row r="276" spans="1:5" x14ac:dyDescent="0.25">
      <c r="A276" s="36"/>
      <c r="B276" s="33">
        <v>147</v>
      </c>
      <c r="C276">
        <v>0</v>
      </c>
      <c r="D276">
        <v>0</v>
      </c>
      <c r="E276">
        <v>0</v>
      </c>
    </row>
    <row r="277" spans="1:5" x14ac:dyDescent="0.25">
      <c r="A277" s="36"/>
      <c r="B277" s="33">
        <v>148</v>
      </c>
      <c r="C277">
        <v>0</v>
      </c>
      <c r="D277">
        <v>0</v>
      </c>
      <c r="E277">
        <v>0</v>
      </c>
    </row>
    <row r="278" spans="1:5" x14ac:dyDescent="0.25">
      <c r="A278" s="36"/>
      <c r="B278" s="33">
        <v>149</v>
      </c>
      <c r="C278">
        <v>0</v>
      </c>
      <c r="D278">
        <v>0</v>
      </c>
      <c r="E278">
        <v>0</v>
      </c>
    </row>
    <row r="279" spans="1:5" x14ac:dyDescent="0.25">
      <c r="A279" s="36"/>
      <c r="B279" s="33">
        <v>150</v>
      </c>
      <c r="C279">
        <v>0</v>
      </c>
      <c r="D279">
        <v>0</v>
      </c>
      <c r="E279">
        <v>0</v>
      </c>
    </row>
    <row r="280" spans="1:5" x14ac:dyDescent="0.25">
      <c r="A280" s="36"/>
      <c r="B280" s="33">
        <v>151</v>
      </c>
      <c r="C280">
        <v>0</v>
      </c>
      <c r="D280">
        <v>0</v>
      </c>
      <c r="E280">
        <v>0</v>
      </c>
    </row>
    <row r="281" spans="1:5" x14ac:dyDescent="0.25">
      <c r="A281" s="36"/>
      <c r="B281" s="33">
        <v>152</v>
      </c>
      <c r="C281">
        <v>0</v>
      </c>
      <c r="D281">
        <v>0</v>
      </c>
      <c r="E281">
        <v>0</v>
      </c>
    </row>
    <row r="282" spans="1:5" x14ac:dyDescent="0.25">
      <c r="A282" s="36"/>
      <c r="B282" s="33">
        <v>153</v>
      </c>
      <c r="C282">
        <v>0</v>
      </c>
      <c r="D282">
        <v>0</v>
      </c>
      <c r="E282">
        <v>0</v>
      </c>
    </row>
    <row r="283" spans="1:5" x14ac:dyDescent="0.25">
      <c r="A283" s="36"/>
      <c r="B283" s="33">
        <v>154</v>
      </c>
      <c r="C283">
        <v>0</v>
      </c>
      <c r="D283">
        <v>0</v>
      </c>
      <c r="E283">
        <v>0</v>
      </c>
    </row>
    <row r="284" spans="1:5" x14ac:dyDescent="0.25">
      <c r="A284" s="36"/>
      <c r="B284" s="33">
        <v>155</v>
      </c>
      <c r="C284">
        <v>0</v>
      </c>
      <c r="D284">
        <v>0</v>
      </c>
      <c r="E284">
        <v>0</v>
      </c>
    </row>
    <row r="285" spans="1:5" x14ac:dyDescent="0.25">
      <c r="A285" s="36"/>
      <c r="B285" s="33">
        <v>156</v>
      </c>
      <c r="C285">
        <v>0</v>
      </c>
      <c r="D285">
        <v>0</v>
      </c>
      <c r="E285">
        <v>0</v>
      </c>
    </row>
    <row r="286" spans="1:5" x14ac:dyDescent="0.25">
      <c r="A286" s="36"/>
      <c r="B286" s="33">
        <v>157</v>
      </c>
      <c r="C286">
        <v>0</v>
      </c>
      <c r="D286">
        <v>0</v>
      </c>
      <c r="E286">
        <v>0</v>
      </c>
    </row>
    <row r="287" spans="1:5" x14ac:dyDescent="0.25">
      <c r="A287" s="36"/>
      <c r="B287" s="33">
        <v>158</v>
      </c>
      <c r="C287">
        <v>0</v>
      </c>
      <c r="D287">
        <v>0</v>
      </c>
      <c r="E287">
        <v>0</v>
      </c>
    </row>
    <row r="288" spans="1:5" x14ac:dyDescent="0.25">
      <c r="A288" s="36"/>
      <c r="B288" s="33">
        <v>159</v>
      </c>
      <c r="C288">
        <v>0</v>
      </c>
      <c r="D288">
        <v>0</v>
      </c>
      <c r="E288">
        <v>0</v>
      </c>
    </row>
    <row r="289" spans="1:5" x14ac:dyDescent="0.25">
      <c r="A289" s="36"/>
      <c r="B289" s="33">
        <v>160</v>
      </c>
      <c r="C289">
        <v>0</v>
      </c>
      <c r="D289">
        <v>0</v>
      </c>
      <c r="E289">
        <v>0</v>
      </c>
    </row>
    <row r="290" spans="1:5" x14ac:dyDescent="0.25">
      <c r="A290" s="36"/>
      <c r="B290" s="33">
        <v>161</v>
      </c>
      <c r="C290">
        <v>0</v>
      </c>
      <c r="D290">
        <v>0</v>
      </c>
      <c r="E290">
        <v>0</v>
      </c>
    </row>
    <row r="291" spans="1:5" x14ac:dyDescent="0.25">
      <c r="A291" s="36"/>
      <c r="B291" s="33">
        <v>162</v>
      </c>
      <c r="C291">
        <v>0</v>
      </c>
      <c r="D291">
        <v>0</v>
      </c>
      <c r="E291">
        <v>0</v>
      </c>
    </row>
    <row r="292" spans="1:5" x14ac:dyDescent="0.25">
      <c r="A292" s="36"/>
      <c r="B292" s="33">
        <v>163</v>
      </c>
      <c r="C292">
        <v>0</v>
      </c>
      <c r="D292">
        <v>0</v>
      </c>
      <c r="E292">
        <v>0</v>
      </c>
    </row>
    <row r="293" spans="1:5" x14ac:dyDescent="0.25">
      <c r="A293" s="36"/>
      <c r="B293" s="33">
        <v>164</v>
      </c>
      <c r="C293">
        <v>0</v>
      </c>
      <c r="D293">
        <v>0</v>
      </c>
      <c r="E293">
        <v>0</v>
      </c>
    </row>
    <row r="294" spans="1:5" x14ac:dyDescent="0.25">
      <c r="A294" s="36"/>
      <c r="B294" s="33">
        <v>165</v>
      </c>
      <c r="C294">
        <v>0</v>
      </c>
      <c r="D294">
        <v>0</v>
      </c>
      <c r="E294">
        <v>0</v>
      </c>
    </row>
    <row r="295" spans="1:5" x14ac:dyDescent="0.25">
      <c r="A295" s="36"/>
      <c r="B295" s="33">
        <v>166</v>
      </c>
      <c r="C295">
        <v>1.418701578300641E-2</v>
      </c>
      <c r="D295">
        <v>5.4004660246093267E-2</v>
      </c>
      <c r="E295">
        <v>4.8420868326518783E-2</v>
      </c>
    </row>
    <row r="296" spans="1:5" x14ac:dyDescent="0.25">
      <c r="A296" s="36"/>
      <c r="B296" s="33">
        <v>167</v>
      </c>
      <c r="C296">
        <v>1.418701578300641E-2</v>
      </c>
      <c r="D296">
        <v>7.1027394891907819E-3</v>
      </c>
      <c r="E296">
        <v>4.842086832651879E-2</v>
      </c>
    </row>
    <row r="297" spans="1:5" x14ac:dyDescent="0.25">
      <c r="A297" s="36"/>
      <c r="B297" s="33">
        <v>168</v>
      </c>
      <c r="C297">
        <v>1.2730767029231749E-2</v>
      </c>
      <c r="D297">
        <v>6.3736675203057034E-3</v>
      </c>
      <c r="E297">
        <v>4.3450631439798611E-2</v>
      </c>
    </row>
    <row r="298" spans="1:5" x14ac:dyDescent="0.25">
      <c r="A298" s="36"/>
      <c r="B298" s="33">
        <v>169</v>
      </c>
      <c r="C298">
        <v>1.2730767029231749E-2</v>
      </c>
      <c r="D298">
        <v>6.3736675203057034E-3</v>
      </c>
      <c r="E298">
        <v>4.3450631439798611E-2</v>
      </c>
    </row>
    <row r="299" spans="1:5" x14ac:dyDescent="0.25">
      <c r="A299" s="36"/>
      <c r="B299" s="33">
        <v>172</v>
      </c>
      <c r="C299">
        <v>0</v>
      </c>
      <c r="D299">
        <v>0</v>
      </c>
      <c r="E299">
        <v>0</v>
      </c>
    </row>
    <row r="300" spans="1:5" x14ac:dyDescent="0.25">
      <c r="A300" s="36"/>
      <c r="B300" s="33">
        <v>173</v>
      </c>
      <c r="C300">
        <v>0</v>
      </c>
      <c r="D300">
        <v>0</v>
      </c>
      <c r="E300">
        <v>0</v>
      </c>
    </row>
    <row r="301" spans="1:5" x14ac:dyDescent="0.25">
      <c r="A301" s="36"/>
      <c r="B301" s="33">
        <v>174</v>
      </c>
      <c r="C301">
        <v>0</v>
      </c>
      <c r="D301">
        <v>0</v>
      </c>
      <c r="E301">
        <v>0</v>
      </c>
    </row>
    <row r="302" spans="1:5" x14ac:dyDescent="0.25">
      <c r="A302" s="36"/>
      <c r="B302" s="33">
        <v>175</v>
      </c>
      <c r="C302">
        <v>0</v>
      </c>
      <c r="D302">
        <v>0</v>
      </c>
      <c r="E302">
        <v>0</v>
      </c>
    </row>
    <row r="303" spans="1:5" x14ac:dyDescent="0.25">
      <c r="A303" s="36"/>
      <c r="B303" s="33">
        <v>176</v>
      </c>
      <c r="C303">
        <v>0</v>
      </c>
      <c r="D303">
        <v>0</v>
      </c>
      <c r="E303">
        <v>0</v>
      </c>
    </row>
    <row r="304" spans="1:5" x14ac:dyDescent="0.25">
      <c r="A304" s="36"/>
      <c r="B304" s="33">
        <v>180</v>
      </c>
      <c r="C304">
        <v>0</v>
      </c>
      <c r="D304">
        <v>0</v>
      </c>
      <c r="E304">
        <v>0</v>
      </c>
    </row>
    <row r="305" spans="1:5" x14ac:dyDescent="0.25">
      <c r="A305" s="36"/>
      <c r="B305" s="33">
        <v>181</v>
      </c>
      <c r="C305">
        <v>0</v>
      </c>
      <c r="D305">
        <v>0</v>
      </c>
      <c r="E305">
        <v>0</v>
      </c>
    </row>
    <row r="306" spans="1:5" x14ac:dyDescent="0.25">
      <c r="A306" s="36"/>
      <c r="B306" s="33">
        <v>182</v>
      </c>
      <c r="C306">
        <v>0</v>
      </c>
      <c r="D306">
        <v>0</v>
      </c>
      <c r="E306">
        <v>0</v>
      </c>
    </row>
    <row r="307" spans="1:5" x14ac:dyDescent="0.25">
      <c r="A307" s="36"/>
      <c r="B307" s="33">
        <v>183</v>
      </c>
      <c r="C307">
        <v>0</v>
      </c>
      <c r="D307">
        <v>0</v>
      </c>
      <c r="E307">
        <v>0</v>
      </c>
    </row>
    <row r="308" spans="1:5" x14ac:dyDescent="0.25">
      <c r="A308" s="36"/>
      <c r="B308" s="33">
        <v>184</v>
      </c>
      <c r="C308">
        <v>0</v>
      </c>
      <c r="D308">
        <v>0</v>
      </c>
      <c r="E308">
        <v>0</v>
      </c>
    </row>
    <row r="309" spans="1:5" x14ac:dyDescent="0.25">
      <c r="A309" s="36"/>
      <c r="B309" s="33">
        <v>185</v>
      </c>
      <c r="C309">
        <v>0</v>
      </c>
      <c r="D309">
        <v>0</v>
      </c>
      <c r="E309">
        <v>0</v>
      </c>
    </row>
    <row r="310" spans="1:5" x14ac:dyDescent="0.25">
      <c r="A310" s="36"/>
      <c r="B310" s="33">
        <v>186</v>
      </c>
      <c r="C310">
        <v>0</v>
      </c>
      <c r="D310">
        <v>0</v>
      </c>
      <c r="E310">
        <v>0</v>
      </c>
    </row>
    <row r="311" spans="1:5" x14ac:dyDescent="0.25">
      <c r="A311" s="36"/>
      <c r="B311" s="33">
        <v>187</v>
      </c>
      <c r="C311">
        <v>0</v>
      </c>
      <c r="D311">
        <v>0</v>
      </c>
      <c r="E311">
        <v>0</v>
      </c>
    </row>
    <row r="312" spans="1:5" x14ac:dyDescent="0.25">
      <c r="A312" s="36"/>
      <c r="B312" s="33">
        <v>188</v>
      </c>
      <c r="C312">
        <v>2.5565986672505168E-2</v>
      </c>
      <c r="D312">
        <v>1.279962931573244E-2</v>
      </c>
      <c r="E312">
        <v>0.15341543572900179</v>
      </c>
    </row>
    <row r="313" spans="1:5" x14ac:dyDescent="0.25">
      <c r="A313" s="36"/>
      <c r="B313" s="33">
        <v>189</v>
      </c>
      <c r="C313">
        <v>0</v>
      </c>
      <c r="D313">
        <v>0</v>
      </c>
      <c r="E313">
        <v>0</v>
      </c>
    </row>
    <row r="314" spans="1:5" x14ac:dyDescent="0.25">
      <c r="A314" s="36"/>
      <c r="B314" s="33">
        <v>190</v>
      </c>
      <c r="C314">
        <v>0</v>
      </c>
      <c r="D314">
        <v>0</v>
      </c>
      <c r="E314">
        <v>0</v>
      </c>
    </row>
    <row r="315" spans="1:5" x14ac:dyDescent="0.25">
      <c r="A315" s="36"/>
      <c r="B315" s="33">
        <v>191</v>
      </c>
      <c r="C315">
        <v>0</v>
      </c>
      <c r="D315">
        <v>0</v>
      </c>
      <c r="E315">
        <v>0</v>
      </c>
    </row>
    <row r="316" spans="1:5" x14ac:dyDescent="0.25">
      <c r="A316" s="36"/>
      <c r="B316" s="33">
        <v>192</v>
      </c>
      <c r="C316">
        <v>0</v>
      </c>
      <c r="D316">
        <v>0</v>
      </c>
      <c r="E316">
        <v>0</v>
      </c>
    </row>
    <row r="317" spans="1:5" x14ac:dyDescent="0.25">
      <c r="A317" s="36"/>
      <c r="B317" s="33">
        <v>193</v>
      </c>
      <c r="C317">
        <v>0</v>
      </c>
      <c r="D317">
        <v>0</v>
      </c>
      <c r="E317">
        <v>0</v>
      </c>
    </row>
    <row r="318" spans="1:5" x14ac:dyDescent="0.25">
      <c r="A318" s="36"/>
      <c r="B318" s="33">
        <v>194</v>
      </c>
      <c r="C318">
        <v>0</v>
      </c>
      <c r="D318">
        <v>0</v>
      </c>
      <c r="E318">
        <v>0</v>
      </c>
    </row>
    <row r="319" spans="1:5" x14ac:dyDescent="0.25">
      <c r="A319" s="36">
        <v>48</v>
      </c>
      <c r="B319" s="33">
        <v>15</v>
      </c>
      <c r="C319">
        <v>0.11353093166324429</v>
      </c>
      <c r="D319">
        <v>0</v>
      </c>
      <c r="E319">
        <v>0.17790611497682721</v>
      </c>
    </row>
    <row r="320" spans="1:5" x14ac:dyDescent="0.25">
      <c r="A320" s="36"/>
      <c r="B320" s="33">
        <v>16</v>
      </c>
      <c r="C320">
        <v>0</v>
      </c>
      <c r="D320">
        <v>0</v>
      </c>
      <c r="E320">
        <v>0</v>
      </c>
    </row>
    <row r="321" spans="1:5" x14ac:dyDescent="0.25">
      <c r="A321" s="36"/>
      <c r="B321" s="33">
        <v>17</v>
      </c>
      <c r="C321">
        <v>0</v>
      </c>
      <c r="D321">
        <v>0</v>
      </c>
      <c r="E321">
        <v>0</v>
      </c>
    </row>
    <row r="322" spans="1:5" x14ac:dyDescent="0.25">
      <c r="A322" s="36"/>
      <c r="B322" s="33">
        <v>19</v>
      </c>
      <c r="C322">
        <v>0</v>
      </c>
      <c r="D322">
        <v>0</v>
      </c>
      <c r="E322">
        <v>0</v>
      </c>
    </row>
    <row r="323" spans="1:5" x14ac:dyDescent="0.25">
      <c r="A323" s="36"/>
      <c r="B323" s="33">
        <v>20</v>
      </c>
      <c r="C323">
        <v>0</v>
      </c>
      <c r="D323">
        <v>0</v>
      </c>
      <c r="E323">
        <v>0</v>
      </c>
    </row>
    <row r="324" spans="1:5" x14ac:dyDescent="0.25">
      <c r="A324" s="36"/>
      <c r="B324" s="33">
        <v>21</v>
      </c>
      <c r="C324">
        <v>0</v>
      </c>
      <c r="D324">
        <v>0</v>
      </c>
      <c r="E324">
        <v>0</v>
      </c>
    </row>
    <row r="325" spans="1:5" x14ac:dyDescent="0.25">
      <c r="A325" s="36"/>
      <c r="B325" s="33">
        <v>22</v>
      </c>
      <c r="C325">
        <v>0</v>
      </c>
      <c r="D325">
        <v>0</v>
      </c>
      <c r="E325">
        <v>0</v>
      </c>
    </row>
    <row r="326" spans="1:5" x14ac:dyDescent="0.25">
      <c r="A326" s="36"/>
      <c r="B326" s="33">
        <v>23</v>
      </c>
      <c r="C326">
        <v>0</v>
      </c>
      <c r="D326">
        <v>0</v>
      </c>
      <c r="E326">
        <v>0</v>
      </c>
    </row>
    <row r="327" spans="1:5" x14ac:dyDescent="0.25">
      <c r="A327" s="36"/>
      <c r="B327" s="33">
        <v>24</v>
      </c>
      <c r="C327">
        <v>0</v>
      </c>
      <c r="D327">
        <v>0</v>
      </c>
      <c r="E327">
        <v>0</v>
      </c>
    </row>
    <row r="328" spans="1:5" x14ac:dyDescent="0.25">
      <c r="A328" s="36"/>
      <c r="B328" s="33">
        <v>25</v>
      </c>
      <c r="C328">
        <v>0</v>
      </c>
      <c r="D328">
        <v>0</v>
      </c>
      <c r="E328">
        <v>0</v>
      </c>
    </row>
    <row r="329" spans="1:5" x14ac:dyDescent="0.25">
      <c r="A329" s="36"/>
      <c r="B329" s="33">
        <v>26</v>
      </c>
      <c r="C329">
        <v>0</v>
      </c>
      <c r="D329">
        <v>0</v>
      </c>
      <c r="E329">
        <v>0</v>
      </c>
    </row>
    <row r="330" spans="1:5" x14ac:dyDescent="0.25">
      <c r="A330" s="36"/>
      <c r="B330" s="33">
        <v>27</v>
      </c>
      <c r="C330">
        <v>0</v>
      </c>
      <c r="D330">
        <v>0</v>
      </c>
      <c r="E330">
        <v>0</v>
      </c>
    </row>
    <row r="331" spans="1:5" x14ac:dyDescent="0.25">
      <c r="A331" s="36"/>
      <c r="B331" s="33">
        <v>28</v>
      </c>
      <c r="C331">
        <v>0</v>
      </c>
      <c r="D331">
        <v>0</v>
      </c>
      <c r="E331">
        <v>0</v>
      </c>
    </row>
    <row r="332" spans="1:5" x14ac:dyDescent="0.25">
      <c r="A332" s="36"/>
      <c r="B332" s="33">
        <v>29</v>
      </c>
      <c r="C332">
        <v>0</v>
      </c>
      <c r="D332">
        <v>0</v>
      </c>
      <c r="E332">
        <v>0</v>
      </c>
    </row>
    <row r="333" spans="1:5" x14ac:dyDescent="0.25">
      <c r="A333" s="36"/>
      <c r="B333" s="33">
        <v>30</v>
      </c>
      <c r="C333">
        <v>0</v>
      </c>
      <c r="D333">
        <v>0</v>
      </c>
      <c r="E333">
        <v>0</v>
      </c>
    </row>
    <row r="334" spans="1:5" x14ac:dyDescent="0.25">
      <c r="A334" s="36"/>
      <c r="B334" s="33">
        <v>31</v>
      </c>
      <c r="C334">
        <v>0</v>
      </c>
      <c r="D334">
        <v>0</v>
      </c>
      <c r="E334">
        <v>0</v>
      </c>
    </row>
    <row r="335" spans="1:5" x14ac:dyDescent="0.25">
      <c r="A335" s="36"/>
      <c r="B335" s="33">
        <v>32</v>
      </c>
      <c r="C335">
        <v>0</v>
      </c>
      <c r="D335">
        <v>0</v>
      </c>
      <c r="E335">
        <v>0</v>
      </c>
    </row>
    <row r="336" spans="1:5" x14ac:dyDescent="0.25">
      <c r="A336" s="36"/>
      <c r="B336" s="33">
        <v>33</v>
      </c>
      <c r="C336">
        <v>0</v>
      </c>
      <c r="D336">
        <v>0</v>
      </c>
      <c r="E336">
        <v>0</v>
      </c>
    </row>
    <row r="337" spans="1:5" x14ac:dyDescent="0.25">
      <c r="A337" s="36"/>
      <c r="B337" s="33">
        <v>34</v>
      </c>
      <c r="C337">
        <v>0</v>
      </c>
      <c r="D337">
        <v>0</v>
      </c>
      <c r="E337">
        <v>0</v>
      </c>
    </row>
    <row r="338" spans="1:5" x14ac:dyDescent="0.25">
      <c r="A338" s="36"/>
      <c r="B338" s="33">
        <v>35</v>
      </c>
      <c r="C338">
        <v>0</v>
      </c>
      <c r="D338">
        <v>0</v>
      </c>
      <c r="E338">
        <v>0</v>
      </c>
    </row>
    <row r="339" spans="1:5" x14ac:dyDescent="0.25">
      <c r="A339" s="36"/>
      <c r="B339" s="33">
        <v>37</v>
      </c>
      <c r="C339">
        <v>0</v>
      </c>
      <c r="D339">
        <v>0</v>
      </c>
      <c r="E339">
        <v>0</v>
      </c>
    </row>
    <row r="340" spans="1:5" x14ac:dyDescent="0.25">
      <c r="A340" s="36"/>
      <c r="B340" s="33">
        <v>38</v>
      </c>
      <c r="C340">
        <v>0</v>
      </c>
      <c r="D340">
        <v>0</v>
      </c>
      <c r="E340">
        <v>0</v>
      </c>
    </row>
    <row r="341" spans="1:5" x14ac:dyDescent="0.25">
      <c r="A341" s="36"/>
      <c r="B341" s="33">
        <v>39</v>
      </c>
      <c r="C341">
        <v>0</v>
      </c>
      <c r="D341">
        <v>0</v>
      </c>
      <c r="E341">
        <v>0</v>
      </c>
    </row>
    <row r="342" spans="1:5" x14ac:dyDescent="0.25">
      <c r="A342" s="36"/>
      <c r="B342" s="33">
        <v>40</v>
      </c>
      <c r="C342">
        <v>0</v>
      </c>
      <c r="D342">
        <v>0</v>
      </c>
      <c r="E342">
        <v>0</v>
      </c>
    </row>
    <row r="343" spans="1:5" x14ac:dyDescent="0.25">
      <c r="A343" s="36"/>
      <c r="B343" s="33">
        <v>41</v>
      </c>
      <c r="C343">
        <v>0</v>
      </c>
      <c r="D343">
        <v>0</v>
      </c>
      <c r="E343">
        <v>0</v>
      </c>
    </row>
    <row r="344" spans="1:5" x14ac:dyDescent="0.25">
      <c r="A344" s="36"/>
      <c r="B344" s="33">
        <v>42</v>
      </c>
      <c r="C344">
        <v>0</v>
      </c>
      <c r="D344">
        <v>0</v>
      </c>
      <c r="E344">
        <v>0</v>
      </c>
    </row>
    <row r="345" spans="1:5" x14ac:dyDescent="0.25">
      <c r="A345" s="36"/>
      <c r="B345" s="33">
        <v>43</v>
      </c>
      <c r="C345">
        <v>0</v>
      </c>
      <c r="D345">
        <v>0</v>
      </c>
      <c r="E345">
        <v>0</v>
      </c>
    </row>
    <row r="346" spans="1:5" x14ac:dyDescent="0.25">
      <c r="A346" s="36"/>
      <c r="B346" s="33">
        <v>44</v>
      </c>
      <c r="C346">
        <v>0</v>
      </c>
      <c r="D346">
        <v>0</v>
      </c>
      <c r="E346">
        <v>0</v>
      </c>
    </row>
    <row r="347" spans="1:5" x14ac:dyDescent="0.25">
      <c r="A347" s="36"/>
      <c r="B347" s="33">
        <v>45</v>
      </c>
      <c r="C347">
        <v>0</v>
      </c>
      <c r="D347">
        <v>0</v>
      </c>
      <c r="E347">
        <v>0</v>
      </c>
    </row>
    <row r="348" spans="1:5" x14ac:dyDescent="0.25">
      <c r="A348" s="36"/>
      <c r="B348" s="33">
        <v>46</v>
      </c>
      <c r="C348">
        <v>6.674826524574988E-2</v>
      </c>
      <c r="D348">
        <v>4.1068207333775801E-2</v>
      </c>
      <c r="E348">
        <v>9.6736301829957405E-2</v>
      </c>
    </row>
    <row r="349" spans="1:5" x14ac:dyDescent="0.25">
      <c r="A349" s="36"/>
      <c r="B349" s="33">
        <v>47</v>
      </c>
      <c r="C349">
        <v>0</v>
      </c>
      <c r="D349">
        <v>0</v>
      </c>
      <c r="E349">
        <v>0</v>
      </c>
    </row>
    <row r="350" spans="1:5" x14ac:dyDescent="0.25">
      <c r="A350" s="36"/>
      <c r="B350" s="33">
        <v>49</v>
      </c>
      <c r="C350">
        <v>0</v>
      </c>
      <c r="D350">
        <v>0</v>
      </c>
      <c r="E350">
        <v>0</v>
      </c>
    </row>
    <row r="351" spans="1:5" x14ac:dyDescent="0.25">
      <c r="A351" s="36"/>
      <c r="B351" s="33">
        <v>50</v>
      </c>
      <c r="C351">
        <v>0</v>
      </c>
      <c r="D351">
        <v>0</v>
      </c>
      <c r="E351">
        <v>0</v>
      </c>
    </row>
    <row r="352" spans="1:5" x14ac:dyDescent="0.25">
      <c r="A352" s="36"/>
      <c r="B352" s="33">
        <v>51</v>
      </c>
      <c r="C352">
        <v>0</v>
      </c>
      <c r="D352">
        <v>0</v>
      </c>
      <c r="E352">
        <v>0</v>
      </c>
    </row>
    <row r="353" spans="1:5" x14ac:dyDescent="0.25">
      <c r="A353" s="36"/>
      <c r="B353" s="33">
        <v>52</v>
      </c>
      <c r="C353">
        <v>0</v>
      </c>
      <c r="D353">
        <v>0</v>
      </c>
      <c r="E353">
        <v>0</v>
      </c>
    </row>
    <row r="354" spans="1:5" x14ac:dyDescent="0.25">
      <c r="A354" s="36"/>
      <c r="B354" s="33">
        <v>53</v>
      </c>
      <c r="C354">
        <v>0</v>
      </c>
      <c r="D354">
        <v>0</v>
      </c>
      <c r="E354">
        <v>0</v>
      </c>
    </row>
    <row r="355" spans="1:5" x14ac:dyDescent="0.25">
      <c r="A355" s="36"/>
      <c r="B355" s="33">
        <v>54</v>
      </c>
      <c r="C355">
        <v>2.3481642279359661E-2</v>
      </c>
      <c r="D355">
        <v>1.444755081073365E-2</v>
      </c>
      <c r="E355">
        <v>3.4031254994209191E-2</v>
      </c>
    </row>
    <row r="356" spans="1:5" x14ac:dyDescent="0.25">
      <c r="A356" s="36"/>
      <c r="B356" s="33">
        <v>55</v>
      </c>
      <c r="C356">
        <v>0</v>
      </c>
      <c r="D356">
        <v>0</v>
      </c>
      <c r="E356">
        <v>0</v>
      </c>
    </row>
    <row r="357" spans="1:5" x14ac:dyDescent="0.25">
      <c r="A357" s="36"/>
      <c r="B357" s="33">
        <v>56</v>
      </c>
      <c r="C357">
        <v>0</v>
      </c>
      <c r="D357">
        <v>0</v>
      </c>
      <c r="E357">
        <v>0</v>
      </c>
    </row>
    <row r="358" spans="1:5" x14ac:dyDescent="0.25">
      <c r="A358" s="36"/>
      <c r="B358" s="33">
        <v>57</v>
      </c>
      <c r="C358">
        <v>0</v>
      </c>
      <c r="D358">
        <v>0</v>
      </c>
      <c r="E358">
        <v>0</v>
      </c>
    </row>
    <row r="359" spans="1:5" x14ac:dyDescent="0.25">
      <c r="A359" s="36"/>
      <c r="B359" s="33">
        <v>59</v>
      </c>
      <c r="C359">
        <v>0</v>
      </c>
      <c r="D359">
        <v>0</v>
      </c>
      <c r="E359">
        <v>0</v>
      </c>
    </row>
    <row r="360" spans="1:5" x14ac:dyDescent="0.25">
      <c r="A360" s="36"/>
      <c r="B360" s="33">
        <v>60</v>
      </c>
      <c r="C360">
        <v>0</v>
      </c>
      <c r="D360">
        <v>0</v>
      </c>
      <c r="E360">
        <v>0</v>
      </c>
    </row>
    <row r="361" spans="1:5" x14ac:dyDescent="0.25">
      <c r="A361" s="36"/>
      <c r="B361" s="33">
        <v>62</v>
      </c>
      <c r="C361">
        <v>0</v>
      </c>
      <c r="D361">
        <v>0</v>
      </c>
      <c r="E361">
        <v>0</v>
      </c>
    </row>
    <row r="362" spans="1:5" x14ac:dyDescent="0.25">
      <c r="A362" s="36"/>
      <c r="B362" s="33">
        <v>63</v>
      </c>
      <c r="C362">
        <v>0</v>
      </c>
      <c r="D362">
        <v>0</v>
      </c>
      <c r="E362">
        <v>0</v>
      </c>
    </row>
    <row r="363" spans="1:5" x14ac:dyDescent="0.25">
      <c r="A363" s="36"/>
      <c r="B363" s="33">
        <v>64</v>
      </c>
      <c r="C363">
        <v>0</v>
      </c>
      <c r="D363">
        <v>0</v>
      </c>
      <c r="E363">
        <v>0</v>
      </c>
    </row>
    <row r="364" spans="1:5" x14ac:dyDescent="0.25">
      <c r="A364" s="36"/>
      <c r="B364" s="33">
        <v>65</v>
      </c>
      <c r="C364">
        <v>0</v>
      </c>
      <c r="D364">
        <v>0</v>
      </c>
      <c r="E364">
        <v>0</v>
      </c>
    </row>
    <row r="365" spans="1:5" x14ac:dyDescent="0.25">
      <c r="A365" s="36"/>
      <c r="B365" s="33">
        <v>66</v>
      </c>
      <c r="C365">
        <v>0</v>
      </c>
      <c r="D365">
        <v>0</v>
      </c>
      <c r="E365">
        <v>0</v>
      </c>
    </row>
    <row r="366" spans="1:5" x14ac:dyDescent="0.25">
      <c r="A366" s="36"/>
      <c r="B366" s="33">
        <v>67</v>
      </c>
      <c r="C366">
        <v>0</v>
      </c>
      <c r="D366">
        <v>0</v>
      </c>
      <c r="E366">
        <v>0</v>
      </c>
    </row>
    <row r="367" spans="1:5" x14ac:dyDescent="0.25">
      <c r="A367" s="36"/>
      <c r="B367" s="33">
        <v>68</v>
      </c>
      <c r="C367">
        <v>0</v>
      </c>
      <c r="D367">
        <v>0</v>
      </c>
      <c r="E367">
        <v>0</v>
      </c>
    </row>
    <row r="368" spans="1:5" x14ac:dyDescent="0.25">
      <c r="A368" s="36"/>
      <c r="B368" s="33">
        <v>69</v>
      </c>
      <c r="C368">
        <v>0</v>
      </c>
      <c r="D368">
        <v>0</v>
      </c>
      <c r="E368">
        <v>0</v>
      </c>
    </row>
    <row r="369" spans="1:5" x14ac:dyDescent="0.25">
      <c r="A369" s="36"/>
      <c r="B369" s="33">
        <v>70</v>
      </c>
      <c r="C369">
        <v>0</v>
      </c>
      <c r="D369">
        <v>0</v>
      </c>
      <c r="E369">
        <v>0</v>
      </c>
    </row>
    <row r="370" spans="1:5" x14ac:dyDescent="0.25">
      <c r="A370" s="36"/>
      <c r="B370" s="33">
        <v>75</v>
      </c>
      <c r="C370">
        <v>0</v>
      </c>
      <c r="D370">
        <v>0</v>
      </c>
      <c r="E370">
        <v>0</v>
      </c>
    </row>
    <row r="371" spans="1:5" x14ac:dyDescent="0.25">
      <c r="A371" s="36"/>
      <c r="B371" s="33">
        <v>76</v>
      </c>
      <c r="C371">
        <v>0</v>
      </c>
      <c r="D371">
        <v>0</v>
      </c>
      <c r="E371">
        <v>0</v>
      </c>
    </row>
    <row r="372" spans="1:5" x14ac:dyDescent="0.25">
      <c r="A372" s="36"/>
      <c r="B372" s="33">
        <v>77</v>
      </c>
      <c r="C372">
        <v>0</v>
      </c>
      <c r="D372">
        <v>0</v>
      </c>
      <c r="E372">
        <v>0</v>
      </c>
    </row>
    <row r="373" spans="1:5" x14ac:dyDescent="0.25">
      <c r="A373" s="36"/>
      <c r="B373" s="33">
        <v>78</v>
      </c>
      <c r="C373">
        <v>0</v>
      </c>
      <c r="D373">
        <v>0</v>
      </c>
      <c r="E373">
        <v>0</v>
      </c>
    </row>
    <row r="374" spans="1:5" x14ac:dyDescent="0.25">
      <c r="A374" s="36"/>
      <c r="B374" s="33">
        <v>79</v>
      </c>
      <c r="C374">
        <v>0</v>
      </c>
      <c r="D374">
        <v>0</v>
      </c>
      <c r="E374">
        <v>0</v>
      </c>
    </row>
    <row r="375" spans="1:5" x14ac:dyDescent="0.25">
      <c r="A375" s="36"/>
      <c r="B375" s="33">
        <v>80</v>
      </c>
      <c r="C375">
        <v>0</v>
      </c>
      <c r="D375">
        <v>0</v>
      </c>
      <c r="E375">
        <v>0</v>
      </c>
    </row>
    <row r="376" spans="1:5" x14ac:dyDescent="0.25">
      <c r="A376" s="36"/>
      <c r="B376" s="33">
        <v>81</v>
      </c>
      <c r="C376">
        <v>0</v>
      </c>
      <c r="D376">
        <v>0</v>
      </c>
      <c r="E376">
        <v>0</v>
      </c>
    </row>
    <row r="377" spans="1:5" x14ac:dyDescent="0.25">
      <c r="A377" s="36"/>
      <c r="B377" s="33">
        <v>82</v>
      </c>
      <c r="C377">
        <v>0</v>
      </c>
      <c r="D377">
        <v>0</v>
      </c>
      <c r="E377">
        <v>0</v>
      </c>
    </row>
    <row r="378" spans="1:5" x14ac:dyDescent="0.25">
      <c r="A378" s="36"/>
      <c r="B378" s="33">
        <v>83</v>
      </c>
      <c r="C378">
        <v>0</v>
      </c>
      <c r="D378">
        <v>0</v>
      </c>
      <c r="E378">
        <v>0</v>
      </c>
    </row>
    <row r="379" spans="1:5" x14ac:dyDescent="0.25">
      <c r="A379" s="36"/>
      <c r="B379" s="33">
        <v>84</v>
      </c>
      <c r="C379">
        <v>0</v>
      </c>
      <c r="D379">
        <v>0</v>
      </c>
      <c r="E379">
        <v>0</v>
      </c>
    </row>
    <row r="380" spans="1:5" x14ac:dyDescent="0.25">
      <c r="A380" s="36"/>
      <c r="B380" s="33">
        <v>85</v>
      </c>
      <c r="C380">
        <v>0</v>
      </c>
      <c r="D380">
        <v>0</v>
      </c>
      <c r="E380">
        <v>0</v>
      </c>
    </row>
    <row r="381" spans="1:5" x14ac:dyDescent="0.25">
      <c r="A381" s="36"/>
      <c r="B381" s="33">
        <v>86</v>
      </c>
      <c r="C381">
        <v>0</v>
      </c>
      <c r="D381">
        <v>0</v>
      </c>
      <c r="E381">
        <v>0</v>
      </c>
    </row>
    <row r="382" spans="1:5" x14ac:dyDescent="0.25">
      <c r="A382" s="36"/>
      <c r="B382" s="33">
        <v>87</v>
      </c>
      <c r="C382">
        <v>0</v>
      </c>
      <c r="D382">
        <v>0</v>
      </c>
      <c r="E382">
        <v>0</v>
      </c>
    </row>
    <row r="383" spans="1:5" x14ac:dyDescent="0.25">
      <c r="A383" s="36"/>
      <c r="B383" s="33">
        <v>88</v>
      </c>
      <c r="C383">
        <v>0</v>
      </c>
      <c r="D383">
        <v>0</v>
      </c>
      <c r="E383">
        <v>0</v>
      </c>
    </row>
    <row r="384" spans="1:5" x14ac:dyDescent="0.25">
      <c r="A384" s="36"/>
      <c r="B384" s="33">
        <v>89</v>
      </c>
      <c r="C384">
        <v>0</v>
      </c>
      <c r="D384">
        <v>0</v>
      </c>
      <c r="E384">
        <v>0</v>
      </c>
    </row>
    <row r="385" spans="1:5" x14ac:dyDescent="0.25">
      <c r="A385" s="36"/>
      <c r="B385" s="33">
        <v>91</v>
      </c>
      <c r="C385">
        <v>8.3507929330826139E-2</v>
      </c>
      <c r="D385">
        <v>1</v>
      </c>
      <c r="E385">
        <v>0.14369328804985601</v>
      </c>
    </row>
    <row r="386" spans="1:5" x14ac:dyDescent="0.25">
      <c r="A386" s="36"/>
      <c r="B386" s="33">
        <v>93</v>
      </c>
      <c r="C386">
        <v>0</v>
      </c>
      <c r="D386">
        <v>0</v>
      </c>
      <c r="E386">
        <v>0.16603373176450301</v>
      </c>
    </row>
    <row r="387" spans="1:5" x14ac:dyDescent="0.25">
      <c r="A387" s="36"/>
      <c r="B387" s="33">
        <v>94</v>
      </c>
      <c r="C387">
        <v>0</v>
      </c>
      <c r="D387">
        <v>0</v>
      </c>
      <c r="E387">
        <v>0</v>
      </c>
    </row>
    <row r="388" spans="1:5" x14ac:dyDescent="0.25">
      <c r="A388" s="36"/>
      <c r="B388" s="33">
        <v>95</v>
      </c>
      <c r="C388">
        <v>0</v>
      </c>
      <c r="D388">
        <v>0</v>
      </c>
      <c r="E388">
        <v>0.1082143774677518</v>
      </c>
    </row>
    <row r="389" spans="1:5" x14ac:dyDescent="0.25">
      <c r="A389" s="36"/>
      <c r="B389" s="33">
        <v>97</v>
      </c>
      <c r="C389">
        <v>0</v>
      </c>
      <c r="D389">
        <v>0</v>
      </c>
      <c r="E389">
        <v>0</v>
      </c>
    </row>
    <row r="390" spans="1:5" x14ac:dyDescent="0.25">
      <c r="A390" s="36"/>
      <c r="B390" s="33">
        <v>98</v>
      </c>
      <c r="C390">
        <v>0</v>
      </c>
      <c r="D390">
        <v>0</v>
      </c>
      <c r="E390">
        <v>0</v>
      </c>
    </row>
    <row r="391" spans="1:5" x14ac:dyDescent="0.25">
      <c r="A391" s="36"/>
      <c r="B391" s="33">
        <v>99</v>
      </c>
      <c r="C391">
        <v>0</v>
      </c>
      <c r="D391">
        <v>0</v>
      </c>
      <c r="E391">
        <v>0</v>
      </c>
    </row>
    <row r="392" spans="1:5" x14ac:dyDescent="0.25">
      <c r="A392" s="36"/>
      <c r="B392" s="33">
        <v>100</v>
      </c>
      <c r="C392">
        <v>0</v>
      </c>
      <c r="D392">
        <v>0</v>
      </c>
      <c r="E392">
        <v>0</v>
      </c>
    </row>
    <row r="393" spans="1:5" x14ac:dyDescent="0.25">
      <c r="A393" s="36"/>
      <c r="B393" s="33">
        <v>102</v>
      </c>
      <c r="C393">
        <v>6.6218314300104428E-2</v>
      </c>
      <c r="D393">
        <v>4.0742144398171913E-2</v>
      </c>
      <c r="E393">
        <v>9.5968259477931001E-2</v>
      </c>
    </row>
    <row r="394" spans="1:5" x14ac:dyDescent="0.25">
      <c r="A394" s="36"/>
      <c r="B394" s="33">
        <v>103</v>
      </c>
      <c r="C394">
        <v>0</v>
      </c>
      <c r="D394">
        <v>0</v>
      </c>
      <c r="E394">
        <v>0</v>
      </c>
    </row>
    <row r="395" spans="1:5" x14ac:dyDescent="0.25">
      <c r="A395" s="36"/>
      <c r="B395" s="33">
        <v>104</v>
      </c>
      <c r="C395">
        <v>0</v>
      </c>
      <c r="D395">
        <v>0</v>
      </c>
      <c r="E395">
        <v>0</v>
      </c>
    </row>
    <row r="396" spans="1:5" x14ac:dyDescent="0.25">
      <c r="A396" s="36"/>
      <c r="B396" s="33">
        <v>105</v>
      </c>
      <c r="C396">
        <v>0</v>
      </c>
      <c r="D396">
        <v>0</v>
      </c>
      <c r="E396">
        <v>0</v>
      </c>
    </row>
    <row r="397" spans="1:5" x14ac:dyDescent="0.25">
      <c r="A397" s="36"/>
      <c r="B397" s="33">
        <v>106</v>
      </c>
      <c r="C397">
        <v>0</v>
      </c>
      <c r="D397">
        <v>0</v>
      </c>
      <c r="E397">
        <v>0</v>
      </c>
    </row>
    <row r="398" spans="1:5" x14ac:dyDescent="0.25">
      <c r="A398" s="36"/>
      <c r="B398" s="33">
        <v>107</v>
      </c>
      <c r="C398">
        <v>0</v>
      </c>
      <c r="D398">
        <v>0</v>
      </c>
      <c r="E398">
        <v>0</v>
      </c>
    </row>
    <row r="399" spans="1:5" x14ac:dyDescent="0.25">
      <c r="A399" s="36"/>
      <c r="B399" s="33">
        <v>108</v>
      </c>
      <c r="C399">
        <v>0</v>
      </c>
      <c r="D399">
        <v>0</v>
      </c>
      <c r="E399">
        <v>0</v>
      </c>
    </row>
    <row r="400" spans="1:5" x14ac:dyDescent="0.25">
      <c r="A400" s="36"/>
      <c r="B400" s="33">
        <v>109</v>
      </c>
      <c r="C400">
        <v>0</v>
      </c>
      <c r="D400">
        <v>0</v>
      </c>
      <c r="E400">
        <v>0</v>
      </c>
    </row>
    <row r="401" spans="1:5" x14ac:dyDescent="0.25">
      <c r="A401" s="36"/>
      <c r="B401" s="33">
        <v>111</v>
      </c>
      <c r="C401">
        <v>0</v>
      </c>
      <c r="D401">
        <v>0</v>
      </c>
      <c r="E401">
        <v>0</v>
      </c>
    </row>
    <row r="402" spans="1:5" x14ac:dyDescent="0.25">
      <c r="A402" s="36"/>
      <c r="B402" s="33">
        <v>112</v>
      </c>
      <c r="C402">
        <v>0</v>
      </c>
      <c r="D402">
        <v>0</v>
      </c>
      <c r="E402">
        <v>0</v>
      </c>
    </row>
    <row r="403" spans="1:5" x14ac:dyDescent="0.25">
      <c r="A403" s="36"/>
      <c r="B403" s="33">
        <v>113</v>
      </c>
      <c r="C403">
        <v>0</v>
      </c>
      <c r="D403">
        <v>0</v>
      </c>
      <c r="E403">
        <v>0</v>
      </c>
    </row>
    <row r="404" spans="1:5" x14ac:dyDescent="0.25">
      <c r="A404" s="36"/>
      <c r="B404" s="33">
        <v>116</v>
      </c>
      <c r="C404">
        <v>0.1044258261525499</v>
      </c>
      <c r="D404">
        <v>0</v>
      </c>
      <c r="E404">
        <v>0.162101662710432</v>
      </c>
    </row>
    <row r="405" spans="1:5" x14ac:dyDescent="0.25">
      <c r="A405" s="36"/>
      <c r="B405" s="33">
        <v>117</v>
      </c>
      <c r="C405">
        <v>0</v>
      </c>
      <c r="D405">
        <v>0</v>
      </c>
      <c r="E405">
        <v>6.1931398997350028E-2</v>
      </c>
    </row>
    <row r="406" spans="1:5" x14ac:dyDescent="0.25">
      <c r="A406" s="36"/>
      <c r="B406" s="33">
        <v>118</v>
      </c>
      <c r="C406">
        <v>0</v>
      </c>
      <c r="D406">
        <v>0</v>
      </c>
      <c r="E406">
        <v>0.1630153329637018</v>
      </c>
    </row>
    <row r="407" spans="1:5" x14ac:dyDescent="0.25">
      <c r="A407" s="36"/>
      <c r="B407" s="33">
        <v>119</v>
      </c>
      <c r="C407">
        <v>0</v>
      </c>
      <c r="D407">
        <v>0</v>
      </c>
      <c r="E407">
        <v>0</v>
      </c>
    </row>
    <row r="408" spans="1:5" x14ac:dyDescent="0.25">
      <c r="A408" s="36"/>
      <c r="B408" s="33">
        <v>120</v>
      </c>
      <c r="C408">
        <v>0</v>
      </c>
      <c r="D408">
        <v>0</v>
      </c>
      <c r="E408">
        <v>0</v>
      </c>
    </row>
    <row r="409" spans="1:5" x14ac:dyDescent="0.25">
      <c r="A409" s="36"/>
      <c r="B409" s="33">
        <v>121</v>
      </c>
      <c r="C409">
        <v>0</v>
      </c>
      <c r="D409">
        <v>0</v>
      </c>
      <c r="E409">
        <v>0.17656597755539161</v>
      </c>
    </row>
    <row r="410" spans="1:5" x14ac:dyDescent="0.25">
      <c r="A410" s="36"/>
      <c r="B410" s="33">
        <v>122</v>
      </c>
      <c r="C410">
        <v>0</v>
      </c>
      <c r="D410">
        <v>0</v>
      </c>
      <c r="E410">
        <v>0</v>
      </c>
    </row>
    <row r="411" spans="1:5" x14ac:dyDescent="0.25">
      <c r="A411" s="36"/>
      <c r="B411" s="33">
        <v>123</v>
      </c>
      <c r="C411">
        <v>0.11005359555154511</v>
      </c>
      <c r="D411">
        <v>6.7960551433572838E-2</v>
      </c>
      <c r="E411">
        <v>0</v>
      </c>
    </row>
    <row r="412" spans="1:5" x14ac:dyDescent="0.25">
      <c r="A412" s="36"/>
      <c r="B412" s="33">
        <v>124</v>
      </c>
      <c r="C412">
        <v>0.1189411020800042</v>
      </c>
      <c r="D412">
        <v>0</v>
      </c>
      <c r="E412">
        <v>0.18732309365476621</v>
      </c>
    </row>
    <row r="413" spans="1:5" x14ac:dyDescent="0.25">
      <c r="A413" s="36"/>
      <c r="B413" s="33">
        <v>125</v>
      </c>
      <c r="C413">
        <v>0.1172170781882302</v>
      </c>
      <c r="D413">
        <v>7.2409612789172892E-2</v>
      </c>
      <c r="E413">
        <v>0</v>
      </c>
    </row>
    <row r="414" spans="1:5" x14ac:dyDescent="0.25">
      <c r="A414" s="36"/>
      <c r="B414" s="33">
        <v>126</v>
      </c>
      <c r="C414">
        <v>0.1204431386981987</v>
      </c>
      <c r="D414">
        <v>0</v>
      </c>
      <c r="E414">
        <v>0.1899389366429291</v>
      </c>
    </row>
    <row r="415" spans="1:5" x14ac:dyDescent="0.25">
      <c r="A415" s="36"/>
      <c r="B415" s="33">
        <v>127</v>
      </c>
      <c r="C415">
        <v>0.13142045985215051</v>
      </c>
      <c r="D415">
        <v>8.1234590697250628E-2</v>
      </c>
      <c r="E415">
        <v>0.2092032198535223</v>
      </c>
    </row>
    <row r="416" spans="1:5" x14ac:dyDescent="0.25">
      <c r="A416" s="36"/>
      <c r="B416" s="33">
        <v>128</v>
      </c>
      <c r="C416">
        <v>0</v>
      </c>
      <c r="D416">
        <v>8.1430793207863131E-2</v>
      </c>
      <c r="E416">
        <v>0</v>
      </c>
    </row>
    <row r="417" spans="1:5" x14ac:dyDescent="0.25">
      <c r="A417" s="36"/>
      <c r="B417" s="33">
        <v>129</v>
      </c>
      <c r="C417">
        <v>0.1329019380107776</v>
      </c>
      <c r="D417">
        <v>8.2156220248780068E-2</v>
      </c>
      <c r="E417">
        <v>0.2118553181234529</v>
      </c>
    </row>
    <row r="418" spans="1:5" x14ac:dyDescent="0.25">
      <c r="A418" s="36"/>
      <c r="B418" s="33">
        <v>130</v>
      </c>
      <c r="C418">
        <v>0.13038369851088649</v>
      </c>
      <c r="D418">
        <v>0</v>
      </c>
      <c r="E418">
        <v>0</v>
      </c>
    </row>
    <row r="419" spans="1:5" x14ac:dyDescent="0.25">
      <c r="A419" s="36"/>
      <c r="B419" s="33">
        <v>131</v>
      </c>
      <c r="C419">
        <v>0.12956626429210319</v>
      </c>
      <c r="D419">
        <v>8.0080948508045979E-2</v>
      </c>
      <c r="E419">
        <v>0.20587667594904291</v>
      </c>
    </row>
    <row r="420" spans="1:5" x14ac:dyDescent="0.25">
      <c r="A420" s="36"/>
      <c r="B420" s="33">
        <v>132</v>
      </c>
      <c r="C420">
        <v>0.1283497642719891</v>
      </c>
      <c r="D420">
        <v>7.9324738052396204E-2</v>
      </c>
      <c r="E420">
        <v>0.20372766956935609</v>
      </c>
    </row>
    <row r="421" spans="1:5" x14ac:dyDescent="0.25">
      <c r="A421" s="36"/>
      <c r="B421" s="33">
        <v>133</v>
      </c>
      <c r="C421">
        <v>0</v>
      </c>
      <c r="D421">
        <v>0.33097012834820327</v>
      </c>
      <c r="E421">
        <v>0.19329194602464389</v>
      </c>
    </row>
    <row r="422" spans="1:5" x14ac:dyDescent="0.25">
      <c r="A422" s="36"/>
      <c r="B422" s="33">
        <v>134</v>
      </c>
      <c r="C422">
        <v>5.7727797789087668E-2</v>
      </c>
      <c r="D422">
        <v>7.4158784078899156E-2</v>
      </c>
      <c r="E422">
        <v>0.18932548430701709</v>
      </c>
    </row>
    <row r="423" spans="1:5" x14ac:dyDescent="0.25">
      <c r="A423" s="36"/>
      <c r="B423" s="33">
        <v>135</v>
      </c>
      <c r="C423">
        <v>0.1224630379232792</v>
      </c>
      <c r="D423">
        <v>0</v>
      </c>
      <c r="E423">
        <v>0.106131158112206</v>
      </c>
    </row>
    <row r="424" spans="1:5" x14ac:dyDescent="0.25">
      <c r="A424" s="36"/>
      <c r="B424" s="33">
        <v>136</v>
      </c>
      <c r="C424">
        <v>0.1066590992143852</v>
      </c>
      <c r="D424">
        <v>0</v>
      </c>
      <c r="E424">
        <v>0.16609750090559949</v>
      </c>
    </row>
    <row r="425" spans="1:5" x14ac:dyDescent="0.25">
      <c r="A425" s="36"/>
      <c r="B425" s="33">
        <v>137</v>
      </c>
      <c r="C425">
        <v>0.10687779147891439</v>
      </c>
      <c r="D425">
        <v>6.5991864282197138E-2</v>
      </c>
      <c r="E425">
        <v>0</v>
      </c>
    </row>
    <row r="426" spans="1:5" x14ac:dyDescent="0.25">
      <c r="A426" s="36"/>
      <c r="B426" s="33">
        <v>138</v>
      </c>
      <c r="C426">
        <v>7.4335190739561102E-2</v>
      </c>
      <c r="D426">
        <v>0</v>
      </c>
      <c r="E426">
        <v>0.1694048191850282</v>
      </c>
    </row>
    <row r="427" spans="1:5" x14ac:dyDescent="0.25">
      <c r="A427" s="36"/>
      <c r="B427" s="33">
        <v>139</v>
      </c>
      <c r="C427">
        <v>0</v>
      </c>
      <c r="D427">
        <v>0</v>
      </c>
      <c r="E427">
        <v>0</v>
      </c>
    </row>
    <row r="428" spans="1:5" x14ac:dyDescent="0.25">
      <c r="A428" s="36"/>
      <c r="B428" s="33">
        <v>140</v>
      </c>
      <c r="C428">
        <v>0.1087231568288602</v>
      </c>
      <c r="D428">
        <v>0</v>
      </c>
      <c r="E428">
        <v>0.1695676352266535</v>
      </c>
    </row>
    <row r="429" spans="1:5" x14ac:dyDescent="0.25">
      <c r="A429" s="36"/>
      <c r="B429" s="33">
        <v>141</v>
      </c>
      <c r="C429">
        <v>0</v>
      </c>
      <c r="D429">
        <v>0</v>
      </c>
      <c r="E429">
        <v>0</v>
      </c>
    </row>
    <row r="430" spans="1:5" x14ac:dyDescent="0.25">
      <c r="A430" s="36"/>
      <c r="B430" s="33">
        <v>142</v>
      </c>
      <c r="C430">
        <v>0</v>
      </c>
      <c r="D430">
        <v>0</v>
      </c>
      <c r="E430">
        <v>0</v>
      </c>
    </row>
    <row r="431" spans="1:5" x14ac:dyDescent="0.25">
      <c r="A431" s="36"/>
      <c r="B431" s="33">
        <v>144</v>
      </c>
      <c r="C431">
        <v>0</v>
      </c>
      <c r="D431">
        <v>0</v>
      </c>
      <c r="E431">
        <v>0</v>
      </c>
    </row>
    <row r="432" spans="1:5" x14ac:dyDescent="0.25">
      <c r="A432" s="36"/>
      <c r="B432" s="33">
        <v>145</v>
      </c>
      <c r="C432">
        <v>0</v>
      </c>
      <c r="D432">
        <v>0</v>
      </c>
      <c r="E432">
        <v>0</v>
      </c>
    </row>
    <row r="433" spans="1:5" x14ac:dyDescent="0.25">
      <c r="A433" s="36"/>
      <c r="B433" s="33">
        <v>146</v>
      </c>
      <c r="C433">
        <v>0</v>
      </c>
      <c r="D433">
        <v>0</v>
      </c>
      <c r="E433">
        <v>0</v>
      </c>
    </row>
    <row r="434" spans="1:5" x14ac:dyDescent="0.25">
      <c r="A434" s="36"/>
      <c r="B434" s="33">
        <v>147</v>
      </c>
      <c r="C434">
        <v>6.6514239774359191E-2</v>
      </c>
      <c r="D434">
        <v>4.0924218474363921E-2</v>
      </c>
      <c r="E434">
        <v>9.6397135582669921E-2</v>
      </c>
    </row>
    <row r="435" spans="1:5" x14ac:dyDescent="0.25">
      <c r="A435" s="36"/>
      <c r="B435" s="33">
        <v>148</v>
      </c>
      <c r="C435">
        <v>6.6514239774359177E-2</v>
      </c>
      <c r="D435">
        <v>4.0924218474363928E-2</v>
      </c>
      <c r="E435">
        <v>9.6397135582669977E-2</v>
      </c>
    </row>
    <row r="436" spans="1:5" x14ac:dyDescent="0.25">
      <c r="A436" s="36"/>
      <c r="B436" s="33">
        <v>149</v>
      </c>
      <c r="C436">
        <v>0</v>
      </c>
      <c r="D436">
        <v>0</v>
      </c>
      <c r="E436">
        <v>0</v>
      </c>
    </row>
    <row r="437" spans="1:5" x14ac:dyDescent="0.25">
      <c r="A437" s="36"/>
      <c r="B437" s="33">
        <v>150</v>
      </c>
      <c r="C437">
        <v>0</v>
      </c>
      <c r="D437">
        <v>0</v>
      </c>
      <c r="E437">
        <v>0</v>
      </c>
    </row>
    <row r="438" spans="1:5" x14ac:dyDescent="0.25">
      <c r="A438" s="36"/>
      <c r="B438" s="33">
        <v>151</v>
      </c>
      <c r="C438">
        <v>0</v>
      </c>
      <c r="D438">
        <v>0</v>
      </c>
      <c r="E438">
        <v>0</v>
      </c>
    </row>
    <row r="439" spans="1:5" x14ac:dyDescent="0.25">
      <c r="A439" s="36"/>
      <c r="B439" s="33">
        <v>152</v>
      </c>
      <c r="C439">
        <v>0</v>
      </c>
      <c r="D439">
        <v>0</v>
      </c>
      <c r="E439">
        <v>0</v>
      </c>
    </row>
    <row r="440" spans="1:5" x14ac:dyDescent="0.25">
      <c r="A440" s="36"/>
      <c r="B440" s="33">
        <v>153</v>
      </c>
      <c r="C440">
        <v>0</v>
      </c>
      <c r="D440">
        <v>0</v>
      </c>
      <c r="E440">
        <v>0</v>
      </c>
    </row>
    <row r="441" spans="1:5" x14ac:dyDescent="0.25">
      <c r="A441" s="36"/>
      <c r="B441" s="33">
        <v>154</v>
      </c>
      <c r="C441">
        <v>0</v>
      </c>
      <c r="D441">
        <v>0</v>
      </c>
      <c r="E441">
        <v>0</v>
      </c>
    </row>
    <row r="442" spans="1:5" x14ac:dyDescent="0.25">
      <c r="A442" s="36"/>
      <c r="B442" s="33">
        <v>155</v>
      </c>
      <c r="C442">
        <v>0</v>
      </c>
      <c r="D442">
        <v>0</v>
      </c>
      <c r="E442">
        <v>0</v>
      </c>
    </row>
    <row r="443" spans="1:5" x14ac:dyDescent="0.25">
      <c r="A443" s="36"/>
      <c r="B443" s="33">
        <v>156</v>
      </c>
      <c r="C443">
        <v>0</v>
      </c>
      <c r="D443">
        <v>0</v>
      </c>
      <c r="E443">
        <v>0</v>
      </c>
    </row>
    <row r="444" spans="1:5" x14ac:dyDescent="0.25">
      <c r="A444" s="36"/>
      <c r="B444" s="33">
        <v>157</v>
      </c>
      <c r="C444">
        <v>0</v>
      </c>
      <c r="D444">
        <v>0</v>
      </c>
      <c r="E444">
        <v>0</v>
      </c>
    </row>
    <row r="445" spans="1:5" x14ac:dyDescent="0.25">
      <c r="A445" s="36"/>
      <c r="B445" s="33">
        <v>158</v>
      </c>
      <c r="C445">
        <v>0</v>
      </c>
      <c r="D445">
        <v>0</v>
      </c>
      <c r="E445">
        <v>0</v>
      </c>
    </row>
    <row r="446" spans="1:5" x14ac:dyDescent="0.25">
      <c r="A446" s="36"/>
      <c r="B446" s="33">
        <v>159</v>
      </c>
      <c r="C446">
        <v>0</v>
      </c>
      <c r="D446">
        <v>0</v>
      </c>
      <c r="E446">
        <v>0</v>
      </c>
    </row>
    <row r="447" spans="1:5" x14ac:dyDescent="0.25">
      <c r="A447" s="36"/>
      <c r="B447" s="33">
        <v>160</v>
      </c>
      <c r="C447">
        <v>0</v>
      </c>
      <c r="D447">
        <v>0</v>
      </c>
      <c r="E447">
        <v>0</v>
      </c>
    </row>
    <row r="448" spans="1:5" x14ac:dyDescent="0.25">
      <c r="A448" s="36"/>
      <c r="B448" s="33">
        <v>161</v>
      </c>
      <c r="C448">
        <v>0</v>
      </c>
      <c r="D448">
        <v>0</v>
      </c>
      <c r="E448">
        <v>0</v>
      </c>
    </row>
    <row r="449" spans="1:5" x14ac:dyDescent="0.25">
      <c r="A449" s="36"/>
      <c r="B449" s="33">
        <v>162</v>
      </c>
      <c r="C449">
        <v>0</v>
      </c>
      <c r="D449">
        <v>0</v>
      </c>
      <c r="E449">
        <v>0</v>
      </c>
    </row>
    <row r="450" spans="1:5" x14ac:dyDescent="0.25">
      <c r="A450" s="36"/>
      <c r="B450" s="33">
        <v>163</v>
      </c>
      <c r="C450">
        <v>0</v>
      </c>
      <c r="D450">
        <v>0</v>
      </c>
      <c r="E450">
        <v>0</v>
      </c>
    </row>
    <row r="451" spans="1:5" x14ac:dyDescent="0.25">
      <c r="A451" s="36"/>
      <c r="B451" s="33">
        <v>164</v>
      </c>
      <c r="C451">
        <v>0</v>
      </c>
      <c r="D451">
        <v>0</v>
      </c>
      <c r="E451">
        <v>0</v>
      </c>
    </row>
    <row r="452" spans="1:5" x14ac:dyDescent="0.25">
      <c r="A452" s="36"/>
      <c r="B452" s="33">
        <v>165</v>
      </c>
      <c r="C452">
        <v>0</v>
      </c>
      <c r="D452">
        <v>0</v>
      </c>
      <c r="E452">
        <v>0</v>
      </c>
    </row>
    <row r="453" spans="1:5" x14ac:dyDescent="0.25">
      <c r="A453" s="36"/>
      <c r="B453" s="33">
        <v>166</v>
      </c>
      <c r="C453">
        <v>0</v>
      </c>
      <c r="D453">
        <v>0</v>
      </c>
      <c r="E453">
        <v>0</v>
      </c>
    </row>
    <row r="454" spans="1:5" x14ac:dyDescent="0.25">
      <c r="A454" s="36"/>
      <c r="B454" s="33">
        <v>167</v>
      </c>
      <c r="C454">
        <v>0</v>
      </c>
      <c r="D454">
        <v>0</v>
      </c>
      <c r="E454">
        <v>0</v>
      </c>
    </row>
    <row r="455" spans="1:5" x14ac:dyDescent="0.25">
      <c r="A455" s="36"/>
      <c r="B455" s="33">
        <v>168</v>
      </c>
      <c r="C455">
        <v>0</v>
      </c>
      <c r="D455">
        <v>0</v>
      </c>
      <c r="E455">
        <v>0</v>
      </c>
    </row>
    <row r="456" spans="1:5" x14ac:dyDescent="0.25">
      <c r="A456" s="36"/>
      <c r="B456" s="33">
        <v>169</v>
      </c>
      <c r="C456">
        <v>0</v>
      </c>
      <c r="D456">
        <v>0</v>
      </c>
      <c r="E456">
        <v>0</v>
      </c>
    </row>
    <row r="457" spans="1:5" x14ac:dyDescent="0.25">
      <c r="A457" s="36"/>
      <c r="B457" s="33">
        <v>172</v>
      </c>
      <c r="C457">
        <v>0</v>
      </c>
      <c r="D457">
        <v>0</v>
      </c>
      <c r="E457">
        <v>0</v>
      </c>
    </row>
    <row r="458" spans="1:5" x14ac:dyDescent="0.25">
      <c r="A458" s="36"/>
      <c r="B458" s="33">
        <v>173</v>
      </c>
      <c r="C458">
        <v>0</v>
      </c>
      <c r="D458">
        <v>0</v>
      </c>
      <c r="E458">
        <v>0</v>
      </c>
    </row>
    <row r="459" spans="1:5" x14ac:dyDescent="0.25">
      <c r="A459" s="36"/>
      <c r="B459" s="33">
        <v>174</v>
      </c>
      <c r="C459">
        <v>6.6463241890303684E-2</v>
      </c>
      <c r="D459">
        <v>4.0892841004578538E-2</v>
      </c>
      <c r="E459">
        <v>9.6323225846042068E-2</v>
      </c>
    </row>
    <row r="460" spans="1:5" x14ac:dyDescent="0.25">
      <c r="A460" s="36"/>
      <c r="B460" s="33">
        <v>175</v>
      </c>
      <c r="C460">
        <v>0</v>
      </c>
      <c r="D460">
        <v>0</v>
      </c>
      <c r="E460">
        <v>0</v>
      </c>
    </row>
    <row r="461" spans="1:5" x14ac:dyDescent="0.25">
      <c r="A461" s="36"/>
      <c r="B461" s="33">
        <v>176</v>
      </c>
      <c r="C461">
        <v>0</v>
      </c>
      <c r="D461">
        <v>0</v>
      </c>
      <c r="E461">
        <v>0</v>
      </c>
    </row>
    <row r="462" spans="1:5" x14ac:dyDescent="0.25">
      <c r="A462" s="36"/>
      <c r="B462" s="33">
        <v>180</v>
      </c>
      <c r="C462">
        <v>0</v>
      </c>
      <c r="D462">
        <v>0</v>
      </c>
      <c r="E462">
        <v>0</v>
      </c>
    </row>
    <row r="463" spans="1:5" x14ac:dyDescent="0.25">
      <c r="A463" s="36"/>
      <c r="B463" s="33">
        <v>181</v>
      </c>
      <c r="C463">
        <v>0</v>
      </c>
      <c r="D463">
        <v>0</v>
      </c>
      <c r="E463">
        <v>0</v>
      </c>
    </row>
    <row r="464" spans="1:5" x14ac:dyDescent="0.25">
      <c r="A464" s="36"/>
      <c r="B464" s="33">
        <v>182</v>
      </c>
      <c r="C464">
        <v>0</v>
      </c>
      <c r="D464">
        <v>0</v>
      </c>
      <c r="E464">
        <v>0</v>
      </c>
    </row>
    <row r="465" spans="1:5" x14ac:dyDescent="0.25">
      <c r="A465" s="36"/>
      <c r="B465" s="33">
        <v>183</v>
      </c>
      <c r="C465">
        <v>0</v>
      </c>
      <c r="D465">
        <v>0</v>
      </c>
      <c r="E465">
        <v>0</v>
      </c>
    </row>
    <row r="466" spans="1:5" x14ac:dyDescent="0.25">
      <c r="A466" s="36"/>
      <c r="B466" s="33">
        <v>184</v>
      </c>
      <c r="C466">
        <v>0</v>
      </c>
      <c r="D466">
        <v>0</v>
      </c>
      <c r="E466">
        <v>0</v>
      </c>
    </row>
    <row r="467" spans="1:5" x14ac:dyDescent="0.25">
      <c r="A467" s="36"/>
      <c r="B467" s="33">
        <v>185</v>
      </c>
      <c r="C467">
        <v>0</v>
      </c>
      <c r="D467">
        <v>0</v>
      </c>
      <c r="E467">
        <v>0</v>
      </c>
    </row>
    <row r="468" spans="1:5" x14ac:dyDescent="0.25">
      <c r="A468" s="36"/>
      <c r="B468" s="33">
        <v>186</v>
      </c>
      <c r="C468">
        <v>0</v>
      </c>
      <c r="D468">
        <v>0</v>
      </c>
      <c r="E468">
        <v>0</v>
      </c>
    </row>
    <row r="469" spans="1:5" x14ac:dyDescent="0.25">
      <c r="A469" s="36"/>
      <c r="B469" s="33">
        <v>187</v>
      </c>
      <c r="C469">
        <v>0</v>
      </c>
      <c r="D469">
        <v>0</v>
      </c>
      <c r="E469">
        <v>0</v>
      </c>
    </row>
    <row r="470" spans="1:5" x14ac:dyDescent="0.25">
      <c r="A470" s="36"/>
      <c r="B470" s="33">
        <v>188</v>
      </c>
      <c r="C470">
        <v>0</v>
      </c>
      <c r="D470">
        <v>0</v>
      </c>
      <c r="E470">
        <v>0</v>
      </c>
    </row>
    <row r="471" spans="1:5" x14ac:dyDescent="0.25">
      <c r="A471" s="36"/>
      <c r="B471" s="33">
        <v>189</v>
      </c>
      <c r="C471">
        <v>0</v>
      </c>
      <c r="D471">
        <v>0</v>
      </c>
      <c r="E471">
        <v>0</v>
      </c>
    </row>
    <row r="472" spans="1:5" x14ac:dyDescent="0.25">
      <c r="A472" s="36"/>
      <c r="B472" s="33">
        <v>190</v>
      </c>
      <c r="C472">
        <v>0</v>
      </c>
      <c r="D472">
        <v>0</v>
      </c>
      <c r="E472">
        <v>0</v>
      </c>
    </row>
    <row r="473" spans="1:5" x14ac:dyDescent="0.25">
      <c r="A473" s="36"/>
      <c r="B473" s="33">
        <v>191</v>
      </c>
      <c r="C473">
        <v>0</v>
      </c>
      <c r="D473">
        <v>0</v>
      </c>
      <c r="E473">
        <v>0</v>
      </c>
    </row>
    <row r="474" spans="1:5" x14ac:dyDescent="0.25">
      <c r="A474" s="36"/>
      <c r="B474" s="33">
        <v>192</v>
      </c>
      <c r="C474">
        <v>0</v>
      </c>
      <c r="D474">
        <v>0</v>
      </c>
      <c r="E474">
        <v>0</v>
      </c>
    </row>
    <row r="475" spans="1:5" x14ac:dyDescent="0.25">
      <c r="A475" s="36"/>
      <c r="B475" s="33">
        <v>193</v>
      </c>
      <c r="C475">
        <v>0</v>
      </c>
      <c r="D475">
        <v>0</v>
      </c>
      <c r="E475">
        <v>0</v>
      </c>
    </row>
    <row r="476" spans="1:5" x14ac:dyDescent="0.25">
      <c r="A476" s="36"/>
      <c r="B476" s="33">
        <v>194</v>
      </c>
      <c r="C476">
        <v>0</v>
      </c>
      <c r="D476">
        <v>0</v>
      </c>
      <c r="E476">
        <v>0</v>
      </c>
    </row>
    <row r="477" spans="1:5" x14ac:dyDescent="0.25">
      <c r="A477" s="36">
        <v>58</v>
      </c>
      <c r="B477" s="33">
        <v>15</v>
      </c>
      <c r="C477">
        <v>0</v>
      </c>
      <c r="D477">
        <v>0</v>
      </c>
      <c r="E477">
        <v>0</v>
      </c>
    </row>
    <row r="478" spans="1:5" x14ac:dyDescent="0.25">
      <c r="A478" s="36"/>
      <c r="B478" s="33">
        <v>16</v>
      </c>
      <c r="C478">
        <v>0</v>
      </c>
      <c r="D478">
        <v>0</v>
      </c>
      <c r="E478">
        <v>0</v>
      </c>
    </row>
    <row r="479" spans="1:5" x14ac:dyDescent="0.25">
      <c r="A479" s="36"/>
      <c r="B479" s="33">
        <v>17</v>
      </c>
      <c r="C479">
        <v>0</v>
      </c>
      <c r="D479">
        <v>0</v>
      </c>
      <c r="E479">
        <v>0</v>
      </c>
    </row>
    <row r="480" spans="1:5" x14ac:dyDescent="0.25">
      <c r="A480" s="36"/>
      <c r="B480" s="33">
        <v>19</v>
      </c>
      <c r="C480">
        <v>0</v>
      </c>
      <c r="D480">
        <v>0</v>
      </c>
      <c r="E480">
        <v>0</v>
      </c>
    </row>
    <row r="481" spans="1:5" x14ac:dyDescent="0.25">
      <c r="A481" s="36"/>
      <c r="B481" s="33">
        <v>20</v>
      </c>
      <c r="C481">
        <v>0</v>
      </c>
      <c r="D481">
        <v>0</v>
      </c>
      <c r="E481">
        <v>0</v>
      </c>
    </row>
    <row r="482" spans="1:5" x14ac:dyDescent="0.25">
      <c r="A482" s="36"/>
      <c r="B482" s="33">
        <v>21</v>
      </c>
      <c r="C482">
        <v>0</v>
      </c>
      <c r="D482">
        <v>0</v>
      </c>
      <c r="E482">
        <v>0</v>
      </c>
    </row>
    <row r="483" spans="1:5" x14ac:dyDescent="0.25">
      <c r="A483" s="36"/>
      <c r="B483" s="33">
        <v>22</v>
      </c>
      <c r="C483">
        <v>0</v>
      </c>
      <c r="D483">
        <v>0</v>
      </c>
      <c r="E483">
        <v>0</v>
      </c>
    </row>
    <row r="484" spans="1:5" x14ac:dyDescent="0.25">
      <c r="A484" s="36"/>
      <c r="B484" s="33">
        <v>23</v>
      </c>
      <c r="C484">
        <v>0</v>
      </c>
      <c r="D484">
        <v>0</v>
      </c>
      <c r="E484">
        <v>0</v>
      </c>
    </row>
    <row r="485" spans="1:5" x14ac:dyDescent="0.25">
      <c r="A485" s="36"/>
      <c r="B485" s="33">
        <v>24</v>
      </c>
      <c r="C485">
        <v>0</v>
      </c>
      <c r="D485">
        <v>0</v>
      </c>
      <c r="E485">
        <v>0</v>
      </c>
    </row>
    <row r="486" spans="1:5" x14ac:dyDescent="0.25">
      <c r="A486" s="36"/>
      <c r="B486" s="33">
        <v>25</v>
      </c>
      <c r="C486">
        <v>0</v>
      </c>
      <c r="D486">
        <v>0</v>
      </c>
      <c r="E486">
        <v>0</v>
      </c>
    </row>
    <row r="487" spans="1:5" x14ac:dyDescent="0.25">
      <c r="A487" s="36"/>
      <c r="B487" s="33">
        <v>26</v>
      </c>
      <c r="C487">
        <v>0</v>
      </c>
      <c r="D487">
        <v>0</v>
      </c>
      <c r="E487">
        <v>0</v>
      </c>
    </row>
    <row r="488" spans="1:5" x14ac:dyDescent="0.25">
      <c r="A488" s="36"/>
      <c r="B488" s="33">
        <v>27</v>
      </c>
      <c r="C488">
        <v>0</v>
      </c>
      <c r="D488">
        <v>0</v>
      </c>
      <c r="E488">
        <v>0</v>
      </c>
    </row>
    <row r="489" spans="1:5" x14ac:dyDescent="0.25">
      <c r="A489" s="36"/>
      <c r="B489" s="33">
        <v>28</v>
      </c>
      <c r="C489">
        <v>0</v>
      </c>
      <c r="D489">
        <v>0</v>
      </c>
      <c r="E489">
        <v>0</v>
      </c>
    </row>
    <row r="490" spans="1:5" x14ac:dyDescent="0.25">
      <c r="A490" s="36"/>
      <c r="B490" s="33">
        <v>29</v>
      </c>
      <c r="C490">
        <v>0</v>
      </c>
      <c r="D490">
        <v>0</v>
      </c>
      <c r="E490">
        <v>1</v>
      </c>
    </row>
    <row r="491" spans="1:5" x14ac:dyDescent="0.25">
      <c r="A491" s="36"/>
      <c r="B491" s="33">
        <v>30</v>
      </c>
      <c r="C491">
        <v>0</v>
      </c>
      <c r="D491">
        <v>0</v>
      </c>
      <c r="E491">
        <v>0</v>
      </c>
    </row>
    <row r="492" spans="1:5" x14ac:dyDescent="0.25">
      <c r="A492" s="36"/>
      <c r="B492" s="33">
        <v>31</v>
      </c>
      <c r="C492">
        <v>0</v>
      </c>
      <c r="D492">
        <v>0</v>
      </c>
      <c r="E492">
        <v>0</v>
      </c>
    </row>
    <row r="493" spans="1:5" x14ac:dyDescent="0.25">
      <c r="A493" s="36"/>
      <c r="B493" s="33">
        <v>32</v>
      </c>
      <c r="C493">
        <v>0</v>
      </c>
      <c r="D493">
        <v>0</v>
      </c>
      <c r="E493">
        <v>0</v>
      </c>
    </row>
    <row r="494" spans="1:5" x14ac:dyDescent="0.25">
      <c r="A494" s="36"/>
      <c r="B494" s="33">
        <v>33</v>
      </c>
      <c r="C494">
        <v>0</v>
      </c>
      <c r="D494">
        <v>0</v>
      </c>
      <c r="E494">
        <v>0.44860365963758753</v>
      </c>
    </row>
    <row r="495" spans="1:5" x14ac:dyDescent="0.25">
      <c r="A495" s="36"/>
      <c r="B495" s="33">
        <v>34</v>
      </c>
      <c r="C495">
        <v>0</v>
      </c>
      <c r="D495">
        <v>0</v>
      </c>
      <c r="E495">
        <v>0</v>
      </c>
    </row>
    <row r="496" spans="1:5" x14ac:dyDescent="0.25">
      <c r="A496" s="36"/>
      <c r="B496" s="33">
        <v>35</v>
      </c>
      <c r="C496">
        <v>0</v>
      </c>
      <c r="D496">
        <v>0</v>
      </c>
      <c r="E496">
        <v>0</v>
      </c>
    </row>
    <row r="497" spans="1:5" x14ac:dyDescent="0.25">
      <c r="A497" s="36"/>
      <c r="B497" s="33">
        <v>37</v>
      </c>
      <c r="C497">
        <v>0</v>
      </c>
      <c r="D497">
        <v>0</v>
      </c>
      <c r="E497">
        <v>0</v>
      </c>
    </row>
    <row r="498" spans="1:5" x14ac:dyDescent="0.25">
      <c r="A498" s="36"/>
      <c r="B498" s="33">
        <v>38</v>
      </c>
      <c r="C498">
        <v>0</v>
      </c>
      <c r="D498">
        <v>0</v>
      </c>
      <c r="E498">
        <v>0</v>
      </c>
    </row>
    <row r="499" spans="1:5" x14ac:dyDescent="0.25">
      <c r="A499" s="36"/>
      <c r="B499" s="33">
        <v>39</v>
      </c>
      <c r="C499">
        <v>0</v>
      </c>
      <c r="D499">
        <v>0</v>
      </c>
      <c r="E499">
        <v>0</v>
      </c>
    </row>
    <row r="500" spans="1:5" x14ac:dyDescent="0.25">
      <c r="A500" s="36"/>
      <c r="B500" s="33">
        <v>40</v>
      </c>
      <c r="C500">
        <v>0</v>
      </c>
      <c r="D500">
        <v>0</v>
      </c>
      <c r="E500">
        <v>0</v>
      </c>
    </row>
    <row r="501" spans="1:5" x14ac:dyDescent="0.25">
      <c r="A501" s="36"/>
      <c r="B501" s="33">
        <v>41</v>
      </c>
      <c r="C501">
        <v>0</v>
      </c>
      <c r="D501">
        <v>0</v>
      </c>
      <c r="E501">
        <v>0</v>
      </c>
    </row>
    <row r="502" spans="1:5" x14ac:dyDescent="0.25">
      <c r="A502" s="36"/>
      <c r="B502" s="33">
        <v>42</v>
      </c>
      <c r="C502">
        <v>0</v>
      </c>
      <c r="D502">
        <v>0</v>
      </c>
      <c r="E502">
        <v>0</v>
      </c>
    </row>
    <row r="503" spans="1:5" x14ac:dyDescent="0.25">
      <c r="A503" s="36"/>
      <c r="B503" s="33">
        <v>43</v>
      </c>
      <c r="C503">
        <v>0</v>
      </c>
      <c r="D503">
        <v>0</v>
      </c>
      <c r="E503">
        <v>0</v>
      </c>
    </row>
    <row r="504" spans="1:5" x14ac:dyDescent="0.25">
      <c r="A504" s="36"/>
      <c r="B504" s="33">
        <v>44</v>
      </c>
      <c r="C504">
        <v>0</v>
      </c>
      <c r="D504">
        <v>0</v>
      </c>
      <c r="E504">
        <v>0</v>
      </c>
    </row>
    <row r="505" spans="1:5" x14ac:dyDescent="0.25">
      <c r="A505" s="36"/>
      <c r="B505" s="33">
        <v>45</v>
      </c>
      <c r="C505">
        <v>0</v>
      </c>
      <c r="D505">
        <v>0</v>
      </c>
      <c r="E505">
        <v>0</v>
      </c>
    </row>
    <row r="506" spans="1:5" x14ac:dyDescent="0.25">
      <c r="A506" s="36"/>
      <c r="B506" s="33">
        <v>46</v>
      </c>
      <c r="C506">
        <v>0</v>
      </c>
      <c r="D506">
        <v>0</v>
      </c>
      <c r="E506">
        <v>0</v>
      </c>
    </row>
    <row r="507" spans="1:5" x14ac:dyDescent="0.25">
      <c r="A507" s="36"/>
      <c r="B507" s="33">
        <v>47</v>
      </c>
      <c r="C507">
        <v>0</v>
      </c>
      <c r="D507">
        <v>0</v>
      </c>
      <c r="E507">
        <v>0</v>
      </c>
    </row>
    <row r="508" spans="1:5" x14ac:dyDescent="0.25">
      <c r="A508" s="36"/>
      <c r="B508" s="33">
        <v>49</v>
      </c>
      <c r="C508">
        <v>0</v>
      </c>
      <c r="D508">
        <v>0</v>
      </c>
      <c r="E508">
        <v>0</v>
      </c>
    </row>
    <row r="509" spans="1:5" x14ac:dyDescent="0.25">
      <c r="A509" s="36"/>
      <c r="B509" s="33">
        <v>50</v>
      </c>
      <c r="C509">
        <v>0</v>
      </c>
      <c r="D509">
        <v>0</v>
      </c>
      <c r="E509">
        <v>0</v>
      </c>
    </row>
    <row r="510" spans="1:5" x14ac:dyDescent="0.25">
      <c r="A510" s="36"/>
      <c r="B510" s="33">
        <v>51</v>
      </c>
      <c r="C510">
        <v>0</v>
      </c>
      <c r="D510">
        <v>0</v>
      </c>
      <c r="E510">
        <v>0</v>
      </c>
    </row>
    <row r="511" spans="1:5" x14ac:dyDescent="0.25">
      <c r="A511" s="36"/>
      <c r="B511" s="33">
        <v>52</v>
      </c>
      <c r="C511">
        <v>0</v>
      </c>
      <c r="D511">
        <v>0</v>
      </c>
      <c r="E511">
        <v>0</v>
      </c>
    </row>
    <row r="512" spans="1:5" x14ac:dyDescent="0.25">
      <c r="A512" s="36"/>
      <c r="B512" s="33">
        <v>53</v>
      </c>
      <c r="C512">
        <v>0</v>
      </c>
      <c r="D512">
        <v>0</v>
      </c>
      <c r="E512">
        <v>0</v>
      </c>
    </row>
    <row r="513" spans="1:5" x14ac:dyDescent="0.25">
      <c r="A513" s="36"/>
      <c r="B513" s="33">
        <v>54</v>
      </c>
      <c r="C513">
        <v>0</v>
      </c>
      <c r="D513">
        <v>0</v>
      </c>
      <c r="E513">
        <v>0</v>
      </c>
    </row>
    <row r="514" spans="1:5" x14ac:dyDescent="0.25">
      <c r="A514" s="36"/>
      <c r="B514" s="33">
        <v>55</v>
      </c>
      <c r="C514">
        <v>0</v>
      </c>
      <c r="D514">
        <v>0</v>
      </c>
      <c r="E514">
        <v>0</v>
      </c>
    </row>
    <row r="515" spans="1:5" x14ac:dyDescent="0.25">
      <c r="A515" s="36"/>
      <c r="B515" s="33">
        <v>56</v>
      </c>
      <c r="C515">
        <v>0</v>
      </c>
      <c r="D515">
        <v>0</v>
      </c>
      <c r="E515">
        <v>0</v>
      </c>
    </row>
    <row r="516" spans="1:5" x14ac:dyDescent="0.25">
      <c r="A516" s="36"/>
      <c r="B516" s="33">
        <v>57</v>
      </c>
      <c r="C516">
        <v>0</v>
      </c>
      <c r="D516">
        <v>0</v>
      </c>
      <c r="E516">
        <v>0</v>
      </c>
    </row>
    <row r="517" spans="1:5" x14ac:dyDescent="0.25">
      <c r="A517" s="36"/>
      <c r="B517" s="33">
        <v>59</v>
      </c>
      <c r="C517">
        <v>0</v>
      </c>
      <c r="D517">
        <v>0</v>
      </c>
      <c r="E517">
        <v>0</v>
      </c>
    </row>
    <row r="518" spans="1:5" x14ac:dyDescent="0.25">
      <c r="A518" s="36"/>
      <c r="B518" s="33">
        <v>60</v>
      </c>
      <c r="C518">
        <v>0</v>
      </c>
      <c r="D518">
        <v>0</v>
      </c>
      <c r="E518">
        <v>0</v>
      </c>
    </row>
    <row r="519" spans="1:5" x14ac:dyDescent="0.25">
      <c r="A519" s="36"/>
      <c r="B519" s="33">
        <v>62</v>
      </c>
      <c r="C519">
        <v>0</v>
      </c>
      <c r="D519">
        <v>0</v>
      </c>
      <c r="E519">
        <v>0</v>
      </c>
    </row>
    <row r="520" spans="1:5" x14ac:dyDescent="0.25">
      <c r="A520" s="36"/>
      <c r="B520" s="33">
        <v>63</v>
      </c>
      <c r="C520">
        <v>0</v>
      </c>
      <c r="D520">
        <v>0</v>
      </c>
      <c r="E520">
        <v>0</v>
      </c>
    </row>
    <row r="521" spans="1:5" x14ac:dyDescent="0.25">
      <c r="A521" s="36"/>
      <c r="B521" s="33">
        <v>64</v>
      </c>
      <c r="C521">
        <v>0</v>
      </c>
      <c r="D521">
        <v>0</v>
      </c>
      <c r="E521">
        <v>0</v>
      </c>
    </row>
    <row r="522" spans="1:5" x14ac:dyDescent="0.25">
      <c r="A522" s="36"/>
      <c r="B522" s="33">
        <v>65</v>
      </c>
      <c r="C522">
        <v>0</v>
      </c>
      <c r="D522">
        <v>0</v>
      </c>
      <c r="E522">
        <v>0</v>
      </c>
    </row>
    <row r="523" spans="1:5" x14ac:dyDescent="0.25">
      <c r="A523" s="36"/>
      <c r="B523" s="33">
        <v>66</v>
      </c>
      <c r="C523">
        <v>0</v>
      </c>
      <c r="D523">
        <v>0</v>
      </c>
      <c r="E523">
        <v>0</v>
      </c>
    </row>
    <row r="524" spans="1:5" x14ac:dyDescent="0.25">
      <c r="A524" s="36"/>
      <c r="B524" s="33">
        <v>67</v>
      </c>
      <c r="C524">
        <v>0</v>
      </c>
      <c r="D524">
        <v>0</v>
      </c>
      <c r="E524">
        <v>0</v>
      </c>
    </row>
    <row r="525" spans="1:5" x14ac:dyDescent="0.25">
      <c r="A525" s="36"/>
      <c r="B525" s="33">
        <v>68</v>
      </c>
      <c r="C525">
        <v>0</v>
      </c>
      <c r="D525">
        <v>0</v>
      </c>
      <c r="E525">
        <v>0</v>
      </c>
    </row>
    <row r="526" spans="1:5" x14ac:dyDescent="0.25">
      <c r="A526" s="36"/>
      <c r="B526" s="33">
        <v>69</v>
      </c>
      <c r="C526">
        <v>0</v>
      </c>
      <c r="D526">
        <v>0</v>
      </c>
      <c r="E526">
        <v>0</v>
      </c>
    </row>
    <row r="527" spans="1:5" x14ac:dyDescent="0.25">
      <c r="A527" s="36"/>
      <c r="B527" s="33">
        <v>70</v>
      </c>
      <c r="C527">
        <v>0</v>
      </c>
      <c r="D527">
        <v>0</v>
      </c>
      <c r="E527">
        <v>0</v>
      </c>
    </row>
    <row r="528" spans="1:5" x14ac:dyDescent="0.25">
      <c r="A528" s="36"/>
      <c r="B528" s="33">
        <v>75</v>
      </c>
      <c r="C528">
        <v>0</v>
      </c>
      <c r="D528">
        <v>0</v>
      </c>
      <c r="E528">
        <v>0</v>
      </c>
    </row>
    <row r="529" spans="1:5" x14ac:dyDescent="0.25">
      <c r="A529" s="36"/>
      <c r="B529" s="33">
        <v>76</v>
      </c>
      <c r="C529">
        <v>0</v>
      </c>
      <c r="D529">
        <v>0</v>
      </c>
      <c r="E529">
        <v>0</v>
      </c>
    </row>
    <row r="530" spans="1:5" x14ac:dyDescent="0.25">
      <c r="A530" s="36"/>
      <c r="B530" s="33">
        <v>77</v>
      </c>
      <c r="C530">
        <v>0</v>
      </c>
      <c r="D530">
        <v>0</v>
      </c>
      <c r="E530">
        <v>0</v>
      </c>
    </row>
    <row r="531" spans="1:5" x14ac:dyDescent="0.25">
      <c r="A531" s="36"/>
      <c r="B531" s="33">
        <v>78</v>
      </c>
      <c r="C531">
        <v>0</v>
      </c>
      <c r="D531">
        <v>0</v>
      </c>
      <c r="E531">
        <v>0</v>
      </c>
    </row>
    <row r="532" spans="1:5" x14ac:dyDescent="0.25">
      <c r="A532" s="36"/>
      <c r="B532" s="33">
        <v>79</v>
      </c>
      <c r="C532">
        <v>0</v>
      </c>
      <c r="D532">
        <v>0</v>
      </c>
      <c r="E532">
        <v>0</v>
      </c>
    </row>
    <row r="533" spans="1:5" x14ac:dyDescent="0.25">
      <c r="A533" s="36"/>
      <c r="B533" s="33">
        <v>80</v>
      </c>
      <c r="C533">
        <v>0.1521732334548469</v>
      </c>
      <c r="D533">
        <v>0</v>
      </c>
      <c r="E533">
        <v>0.75337776206259977</v>
      </c>
    </row>
    <row r="534" spans="1:5" x14ac:dyDescent="0.25">
      <c r="A534" s="36"/>
      <c r="B534" s="33">
        <v>81</v>
      </c>
      <c r="C534">
        <v>0.89182911526599584</v>
      </c>
      <c r="D534">
        <v>0.34307894935719618</v>
      </c>
      <c r="E534">
        <v>0</v>
      </c>
    </row>
    <row r="535" spans="1:5" x14ac:dyDescent="0.25">
      <c r="A535" s="36"/>
      <c r="B535" s="33">
        <v>82</v>
      </c>
      <c r="C535">
        <v>0</v>
      </c>
      <c r="D535">
        <v>0</v>
      </c>
      <c r="E535">
        <v>0</v>
      </c>
    </row>
    <row r="536" spans="1:5" x14ac:dyDescent="0.25">
      <c r="A536" s="36"/>
      <c r="B536" s="33">
        <v>83</v>
      </c>
      <c r="C536">
        <v>0</v>
      </c>
      <c r="D536">
        <v>0.15632586650975339</v>
      </c>
      <c r="E536">
        <v>0.38521623272052707</v>
      </c>
    </row>
    <row r="537" spans="1:5" x14ac:dyDescent="0.25">
      <c r="A537" s="36"/>
      <c r="B537" s="33">
        <v>84</v>
      </c>
      <c r="C537">
        <v>9.4438955289257831E-2</v>
      </c>
      <c r="D537">
        <v>0.21697107034381849</v>
      </c>
      <c r="E537">
        <v>0.68325125349346161</v>
      </c>
    </row>
    <row r="538" spans="1:5" x14ac:dyDescent="0.25">
      <c r="A538" s="36"/>
      <c r="B538" s="33">
        <v>85</v>
      </c>
      <c r="C538">
        <v>0</v>
      </c>
      <c r="D538">
        <v>0</v>
      </c>
      <c r="E538">
        <v>0</v>
      </c>
    </row>
    <row r="539" spans="1:5" x14ac:dyDescent="0.25">
      <c r="A539" s="36"/>
      <c r="B539" s="33">
        <v>86</v>
      </c>
      <c r="C539">
        <v>0</v>
      </c>
      <c r="D539">
        <v>0</v>
      </c>
      <c r="E539">
        <v>0</v>
      </c>
    </row>
    <row r="540" spans="1:5" x14ac:dyDescent="0.25">
      <c r="A540" s="36"/>
      <c r="B540" s="33">
        <v>87</v>
      </c>
      <c r="C540">
        <v>0</v>
      </c>
      <c r="D540">
        <v>0</v>
      </c>
      <c r="E540">
        <v>0</v>
      </c>
    </row>
    <row r="541" spans="1:5" x14ac:dyDescent="0.25">
      <c r="A541" s="36"/>
      <c r="B541" s="33">
        <v>88</v>
      </c>
      <c r="C541">
        <v>0</v>
      </c>
      <c r="D541">
        <v>0</v>
      </c>
      <c r="E541">
        <v>0</v>
      </c>
    </row>
    <row r="542" spans="1:5" x14ac:dyDescent="0.25">
      <c r="A542" s="36"/>
      <c r="B542" s="33">
        <v>89</v>
      </c>
      <c r="C542">
        <v>0</v>
      </c>
      <c r="D542">
        <v>0</v>
      </c>
      <c r="E542">
        <v>0</v>
      </c>
    </row>
    <row r="543" spans="1:5" x14ac:dyDescent="0.25">
      <c r="A543" s="36"/>
      <c r="B543" s="33">
        <v>91</v>
      </c>
      <c r="C543">
        <v>0</v>
      </c>
      <c r="D543">
        <v>0</v>
      </c>
      <c r="E543">
        <v>0</v>
      </c>
    </row>
    <row r="544" spans="1:5" x14ac:dyDescent="0.25">
      <c r="A544" s="36"/>
      <c r="B544" s="33">
        <v>93</v>
      </c>
      <c r="C544">
        <v>0</v>
      </c>
      <c r="D544">
        <v>0</v>
      </c>
      <c r="E544">
        <v>0</v>
      </c>
    </row>
    <row r="545" spans="1:5" x14ac:dyDescent="0.25">
      <c r="A545" s="36"/>
      <c r="B545" s="33">
        <v>94</v>
      </c>
      <c r="C545">
        <v>0</v>
      </c>
      <c r="D545">
        <v>0</v>
      </c>
      <c r="E545">
        <v>0</v>
      </c>
    </row>
    <row r="546" spans="1:5" x14ac:dyDescent="0.25">
      <c r="A546" s="36"/>
      <c r="B546" s="33">
        <v>95</v>
      </c>
      <c r="C546">
        <v>0</v>
      </c>
      <c r="D546">
        <v>0</v>
      </c>
      <c r="E546">
        <v>0</v>
      </c>
    </row>
    <row r="547" spans="1:5" x14ac:dyDescent="0.25">
      <c r="A547" s="36"/>
      <c r="B547" s="33">
        <v>97</v>
      </c>
      <c r="C547">
        <v>0</v>
      </c>
      <c r="D547">
        <v>0</v>
      </c>
      <c r="E547">
        <v>0</v>
      </c>
    </row>
    <row r="548" spans="1:5" x14ac:dyDescent="0.25">
      <c r="A548" s="36"/>
      <c r="B548" s="33">
        <v>98</v>
      </c>
      <c r="C548">
        <v>0</v>
      </c>
      <c r="D548">
        <v>0</v>
      </c>
      <c r="E548">
        <v>0</v>
      </c>
    </row>
    <row r="549" spans="1:5" x14ac:dyDescent="0.25">
      <c r="A549" s="36"/>
      <c r="B549" s="33">
        <v>99</v>
      </c>
      <c r="C549">
        <v>0</v>
      </c>
      <c r="D549">
        <v>0</v>
      </c>
      <c r="E549">
        <v>0</v>
      </c>
    </row>
    <row r="550" spans="1:5" x14ac:dyDescent="0.25">
      <c r="A550" s="36"/>
      <c r="B550" s="33">
        <v>100</v>
      </c>
      <c r="C550">
        <v>0</v>
      </c>
      <c r="D550">
        <v>0</v>
      </c>
      <c r="E550">
        <v>0</v>
      </c>
    </row>
    <row r="551" spans="1:5" x14ac:dyDescent="0.25">
      <c r="A551" s="36"/>
      <c r="B551" s="33">
        <v>102</v>
      </c>
      <c r="C551">
        <v>0</v>
      </c>
      <c r="D551">
        <v>0</v>
      </c>
      <c r="E551">
        <v>0</v>
      </c>
    </row>
    <row r="552" spans="1:5" x14ac:dyDescent="0.25">
      <c r="A552" s="36"/>
      <c r="B552" s="33">
        <v>103</v>
      </c>
      <c r="C552">
        <v>0</v>
      </c>
      <c r="D552">
        <v>0</v>
      </c>
      <c r="E552">
        <v>0</v>
      </c>
    </row>
    <row r="553" spans="1:5" x14ac:dyDescent="0.25">
      <c r="A553" s="36"/>
      <c r="B553" s="33">
        <v>104</v>
      </c>
      <c r="C553">
        <v>0</v>
      </c>
      <c r="D553">
        <v>0</v>
      </c>
      <c r="E553">
        <v>0</v>
      </c>
    </row>
    <row r="554" spans="1:5" x14ac:dyDescent="0.25">
      <c r="A554" s="36"/>
      <c r="B554" s="33">
        <v>105</v>
      </c>
      <c r="C554">
        <v>0</v>
      </c>
      <c r="D554">
        <v>0</v>
      </c>
      <c r="E554">
        <v>0</v>
      </c>
    </row>
    <row r="555" spans="1:5" x14ac:dyDescent="0.25">
      <c r="A555" s="36"/>
      <c r="B555" s="33">
        <v>106</v>
      </c>
      <c r="C555">
        <v>0</v>
      </c>
      <c r="D555">
        <v>0</v>
      </c>
      <c r="E555">
        <v>0</v>
      </c>
    </row>
    <row r="556" spans="1:5" x14ac:dyDescent="0.25">
      <c r="A556" s="36"/>
      <c r="B556" s="33">
        <v>107</v>
      </c>
      <c r="C556">
        <v>0</v>
      </c>
      <c r="D556">
        <v>0</v>
      </c>
      <c r="E556">
        <v>0</v>
      </c>
    </row>
    <row r="557" spans="1:5" x14ac:dyDescent="0.25">
      <c r="A557" s="36"/>
      <c r="B557" s="33">
        <v>108</v>
      </c>
      <c r="C557">
        <v>1</v>
      </c>
      <c r="D557">
        <v>0.17780463165975219</v>
      </c>
      <c r="E557">
        <v>0.55740868288864109</v>
      </c>
    </row>
    <row r="558" spans="1:5" x14ac:dyDescent="0.25">
      <c r="A558" s="36"/>
      <c r="B558" s="33">
        <v>109</v>
      </c>
      <c r="C558">
        <v>0</v>
      </c>
      <c r="D558">
        <v>0</v>
      </c>
      <c r="E558">
        <v>0</v>
      </c>
    </row>
    <row r="559" spans="1:5" x14ac:dyDescent="0.25">
      <c r="A559" s="36"/>
      <c r="B559" s="33">
        <v>111</v>
      </c>
      <c r="C559">
        <v>0</v>
      </c>
      <c r="D559">
        <v>0</v>
      </c>
      <c r="E559">
        <v>0</v>
      </c>
    </row>
    <row r="560" spans="1:5" x14ac:dyDescent="0.25">
      <c r="A560" s="36"/>
      <c r="B560" s="33">
        <v>112</v>
      </c>
      <c r="C560">
        <v>0</v>
      </c>
      <c r="D560">
        <v>0</v>
      </c>
      <c r="E560">
        <v>0</v>
      </c>
    </row>
    <row r="561" spans="1:5" x14ac:dyDescent="0.25">
      <c r="A561" s="36"/>
      <c r="B561" s="33">
        <v>113</v>
      </c>
      <c r="C561">
        <v>0</v>
      </c>
      <c r="D561">
        <v>0</v>
      </c>
      <c r="E561">
        <v>0</v>
      </c>
    </row>
    <row r="562" spans="1:5" x14ac:dyDescent="0.25">
      <c r="A562" s="36"/>
      <c r="B562" s="33">
        <v>116</v>
      </c>
      <c r="C562">
        <v>0</v>
      </c>
      <c r="D562">
        <v>0</v>
      </c>
      <c r="E562">
        <v>0</v>
      </c>
    </row>
    <row r="563" spans="1:5" x14ac:dyDescent="0.25">
      <c r="A563" s="36"/>
      <c r="B563" s="33">
        <v>117</v>
      </c>
      <c r="C563">
        <v>0</v>
      </c>
      <c r="D563">
        <v>0</v>
      </c>
      <c r="E563">
        <v>0</v>
      </c>
    </row>
    <row r="564" spans="1:5" x14ac:dyDescent="0.25">
      <c r="A564" s="36"/>
      <c r="B564" s="33">
        <v>118</v>
      </c>
      <c r="C564">
        <v>0</v>
      </c>
      <c r="D564">
        <v>0</v>
      </c>
      <c r="E564">
        <v>0</v>
      </c>
    </row>
    <row r="565" spans="1:5" x14ac:dyDescent="0.25">
      <c r="A565" s="36"/>
      <c r="B565" s="33">
        <v>119</v>
      </c>
      <c r="C565">
        <v>0</v>
      </c>
      <c r="D565">
        <v>0</v>
      </c>
      <c r="E565">
        <v>0</v>
      </c>
    </row>
    <row r="566" spans="1:5" x14ac:dyDescent="0.25">
      <c r="A566" s="36"/>
      <c r="B566" s="33">
        <v>120</v>
      </c>
      <c r="C566">
        <v>0</v>
      </c>
      <c r="D566">
        <v>0</v>
      </c>
      <c r="E566">
        <v>0</v>
      </c>
    </row>
    <row r="567" spans="1:5" x14ac:dyDescent="0.25">
      <c r="A567" s="36"/>
      <c r="B567" s="33">
        <v>121</v>
      </c>
      <c r="C567">
        <v>0</v>
      </c>
      <c r="D567">
        <v>0</v>
      </c>
      <c r="E567">
        <v>0</v>
      </c>
    </row>
    <row r="568" spans="1:5" x14ac:dyDescent="0.25">
      <c r="A568" s="36"/>
      <c r="B568" s="33">
        <v>122</v>
      </c>
      <c r="C568">
        <v>0</v>
      </c>
      <c r="D568">
        <v>0</v>
      </c>
      <c r="E568">
        <v>0</v>
      </c>
    </row>
    <row r="569" spans="1:5" x14ac:dyDescent="0.25">
      <c r="A569" s="36"/>
      <c r="B569" s="33">
        <v>123</v>
      </c>
      <c r="C569">
        <v>0</v>
      </c>
      <c r="D569">
        <v>0</v>
      </c>
      <c r="E569">
        <v>0</v>
      </c>
    </row>
    <row r="570" spans="1:5" x14ac:dyDescent="0.25">
      <c r="A570" s="36"/>
      <c r="B570" s="33">
        <v>124</v>
      </c>
      <c r="C570">
        <v>0</v>
      </c>
      <c r="D570">
        <v>0</v>
      </c>
      <c r="E570">
        <v>0</v>
      </c>
    </row>
    <row r="571" spans="1:5" x14ac:dyDescent="0.25">
      <c r="A571" s="36"/>
      <c r="B571" s="33">
        <v>125</v>
      </c>
      <c r="C571">
        <v>0</v>
      </c>
      <c r="D571">
        <v>0</v>
      </c>
      <c r="E571">
        <v>0</v>
      </c>
    </row>
    <row r="572" spans="1:5" x14ac:dyDescent="0.25">
      <c r="A572" s="36"/>
      <c r="B572" s="33">
        <v>126</v>
      </c>
      <c r="C572">
        <v>0</v>
      </c>
      <c r="D572">
        <v>0</v>
      </c>
      <c r="E572">
        <v>0</v>
      </c>
    </row>
    <row r="573" spans="1:5" x14ac:dyDescent="0.25">
      <c r="A573" s="36"/>
      <c r="B573" s="33">
        <v>127</v>
      </c>
      <c r="C573">
        <v>0</v>
      </c>
      <c r="D573">
        <v>0</v>
      </c>
      <c r="E573">
        <v>0</v>
      </c>
    </row>
    <row r="574" spans="1:5" x14ac:dyDescent="0.25">
      <c r="A574" s="36"/>
      <c r="B574" s="33">
        <v>128</v>
      </c>
      <c r="C574">
        <v>0</v>
      </c>
      <c r="D574">
        <v>0</v>
      </c>
      <c r="E574">
        <v>0</v>
      </c>
    </row>
    <row r="575" spans="1:5" x14ac:dyDescent="0.25">
      <c r="A575" s="36"/>
      <c r="B575" s="33">
        <v>129</v>
      </c>
      <c r="C575">
        <v>0</v>
      </c>
      <c r="D575">
        <v>0</v>
      </c>
      <c r="E575">
        <v>0</v>
      </c>
    </row>
    <row r="576" spans="1:5" x14ac:dyDescent="0.25">
      <c r="A576" s="36"/>
      <c r="B576" s="33">
        <v>130</v>
      </c>
      <c r="C576">
        <v>0</v>
      </c>
      <c r="D576">
        <v>0</v>
      </c>
      <c r="E576">
        <v>0</v>
      </c>
    </row>
    <row r="577" spans="1:5" x14ac:dyDescent="0.25">
      <c r="A577" s="36"/>
      <c r="B577" s="33">
        <v>131</v>
      </c>
      <c r="C577">
        <v>0</v>
      </c>
      <c r="D577">
        <v>0</v>
      </c>
      <c r="E577">
        <v>0</v>
      </c>
    </row>
    <row r="578" spans="1:5" x14ac:dyDescent="0.25">
      <c r="A578" s="36"/>
      <c r="B578" s="33">
        <v>132</v>
      </c>
      <c r="C578">
        <v>0</v>
      </c>
      <c r="D578">
        <v>0</v>
      </c>
      <c r="E578">
        <v>0</v>
      </c>
    </row>
    <row r="579" spans="1:5" x14ac:dyDescent="0.25">
      <c r="A579" s="36"/>
      <c r="B579" s="33">
        <v>133</v>
      </c>
      <c r="C579">
        <v>0</v>
      </c>
      <c r="D579">
        <v>0</v>
      </c>
      <c r="E579">
        <v>0</v>
      </c>
    </row>
    <row r="580" spans="1:5" x14ac:dyDescent="0.25">
      <c r="A580" s="36"/>
      <c r="B580" s="33">
        <v>134</v>
      </c>
      <c r="C580">
        <v>0</v>
      </c>
      <c r="D580">
        <v>0</v>
      </c>
      <c r="E580">
        <v>0</v>
      </c>
    </row>
    <row r="581" spans="1:5" x14ac:dyDescent="0.25">
      <c r="A581" s="36"/>
      <c r="B581" s="33">
        <v>135</v>
      </c>
      <c r="C581">
        <v>0</v>
      </c>
      <c r="D581">
        <v>0</v>
      </c>
      <c r="E581">
        <v>0</v>
      </c>
    </row>
    <row r="582" spans="1:5" x14ac:dyDescent="0.25">
      <c r="A582" s="36"/>
      <c r="B582" s="33">
        <v>136</v>
      </c>
      <c r="C582">
        <v>0</v>
      </c>
      <c r="D582">
        <v>0</v>
      </c>
      <c r="E582">
        <v>0</v>
      </c>
    </row>
    <row r="583" spans="1:5" x14ac:dyDescent="0.25">
      <c r="A583" s="36"/>
      <c r="B583" s="33">
        <v>137</v>
      </c>
      <c r="C583">
        <v>0</v>
      </c>
      <c r="D583">
        <v>0</v>
      </c>
      <c r="E583">
        <v>0</v>
      </c>
    </row>
    <row r="584" spans="1:5" x14ac:dyDescent="0.25">
      <c r="A584" s="36"/>
      <c r="B584" s="33">
        <v>138</v>
      </c>
      <c r="C584">
        <v>0</v>
      </c>
      <c r="D584">
        <v>0</v>
      </c>
      <c r="E584">
        <v>0</v>
      </c>
    </row>
    <row r="585" spans="1:5" x14ac:dyDescent="0.25">
      <c r="A585" s="36"/>
      <c r="B585" s="33">
        <v>139</v>
      </c>
      <c r="C585">
        <v>0</v>
      </c>
      <c r="D585">
        <v>0</v>
      </c>
      <c r="E585">
        <v>0</v>
      </c>
    </row>
    <row r="586" spans="1:5" x14ac:dyDescent="0.25">
      <c r="A586" s="36"/>
      <c r="B586" s="33">
        <v>140</v>
      </c>
      <c r="C586">
        <v>0</v>
      </c>
      <c r="D586">
        <v>0</v>
      </c>
      <c r="E586">
        <v>0</v>
      </c>
    </row>
    <row r="587" spans="1:5" x14ac:dyDescent="0.25">
      <c r="A587" s="36"/>
      <c r="B587" s="33">
        <v>141</v>
      </c>
      <c r="C587">
        <v>0</v>
      </c>
      <c r="D587">
        <v>0</v>
      </c>
      <c r="E587">
        <v>0</v>
      </c>
    </row>
    <row r="588" spans="1:5" x14ac:dyDescent="0.25">
      <c r="A588" s="36"/>
      <c r="B588" s="33">
        <v>142</v>
      </c>
      <c r="C588">
        <v>0</v>
      </c>
      <c r="D588">
        <v>0</v>
      </c>
      <c r="E588">
        <v>0</v>
      </c>
    </row>
    <row r="589" spans="1:5" x14ac:dyDescent="0.25">
      <c r="A589" s="36"/>
      <c r="B589" s="33">
        <v>144</v>
      </c>
      <c r="C589">
        <v>0</v>
      </c>
      <c r="D589">
        <v>0</v>
      </c>
      <c r="E589">
        <v>0</v>
      </c>
    </row>
    <row r="590" spans="1:5" x14ac:dyDescent="0.25">
      <c r="A590" s="36"/>
      <c r="B590" s="33">
        <v>145</v>
      </c>
      <c r="C590">
        <v>0</v>
      </c>
      <c r="D590">
        <v>0</v>
      </c>
      <c r="E590">
        <v>0</v>
      </c>
    </row>
    <row r="591" spans="1:5" x14ac:dyDescent="0.25">
      <c r="A591" s="36"/>
      <c r="B591" s="33">
        <v>146</v>
      </c>
      <c r="C591">
        <v>0</v>
      </c>
      <c r="D591">
        <v>0</v>
      </c>
      <c r="E591">
        <v>0</v>
      </c>
    </row>
    <row r="592" spans="1:5" x14ac:dyDescent="0.25">
      <c r="A592" s="36"/>
      <c r="B592" s="33">
        <v>147</v>
      </c>
      <c r="C592">
        <v>0</v>
      </c>
      <c r="D592">
        <v>0</v>
      </c>
      <c r="E592">
        <v>0</v>
      </c>
    </row>
    <row r="593" spans="1:5" x14ac:dyDescent="0.25">
      <c r="A593" s="36"/>
      <c r="B593" s="33">
        <v>148</v>
      </c>
      <c r="C593">
        <v>0</v>
      </c>
      <c r="D593">
        <v>0</v>
      </c>
      <c r="E593">
        <v>0</v>
      </c>
    </row>
    <row r="594" spans="1:5" x14ac:dyDescent="0.25">
      <c r="A594" s="36"/>
      <c r="B594" s="33">
        <v>149</v>
      </c>
      <c r="C594">
        <v>0</v>
      </c>
      <c r="D594">
        <v>0</v>
      </c>
      <c r="E594">
        <v>0</v>
      </c>
    </row>
    <row r="595" spans="1:5" x14ac:dyDescent="0.25">
      <c r="A595" s="36"/>
      <c r="B595" s="33">
        <v>150</v>
      </c>
      <c r="C595">
        <v>0</v>
      </c>
      <c r="D595">
        <v>0</v>
      </c>
      <c r="E595">
        <v>0</v>
      </c>
    </row>
    <row r="596" spans="1:5" x14ac:dyDescent="0.25">
      <c r="A596" s="36"/>
      <c r="B596" s="33">
        <v>151</v>
      </c>
      <c r="C596">
        <v>0</v>
      </c>
      <c r="D596">
        <v>0</v>
      </c>
      <c r="E596">
        <v>0</v>
      </c>
    </row>
    <row r="597" spans="1:5" x14ac:dyDescent="0.25">
      <c r="A597" s="36"/>
      <c r="B597" s="33">
        <v>152</v>
      </c>
      <c r="C597">
        <v>0</v>
      </c>
      <c r="D597">
        <v>0</v>
      </c>
      <c r="E597">
        <v>0</v>
      </c>
    </row>
    <row r="598" spans="1:5" x14ac:dyDescent="0.25">
      <c r="A598" s="36"/>
      <c r="B598" s="33">
        <v>153</v>
      </c>
      <c r="C598">
        <v>0</v>
      </c>
      <c r="D598">
        <v>0</v>
      </c>
      <c r="E598">
        <v>0</v>
      </c>
    </row>
    <row r="599" spans="1:5" x14ac:dyDescent="0.25">
      <c r="A599" s="36"/>
      <c r="B599" s="33">
        <v>154</v>
      </c>
      <c r="C599">
        <v>0</v>
      </c>
      <c r="D599">
        <v>0</v>
      </c>
      <c r="E599">
        <v>0</v>
      </c>
    </row>
    <row r="600" spans="1:5" x14ac:dyDescent="0.25">
      <c r="A600" s="36"/>
      <c r="B600" s="33">
        <v>155</v>
      </c>
      <c r="C600">
        <v>0</v>
      </c>
      <c r="D600">
        <v>0</v>
      </c>
      <c r="E600">
        <v>0</v>
      </c>
    </row>
    <row r="601" spans="1:5" x14ac:dyDescent="0.25">
      <c r="A601" s="36"/>
      <c r="B601" s="33">
        <v>156</v>
      </c>
      <c r="C601">
        <v>0</v>
      </c>
      <c r="D601">
        <v>0</v>
      </c>
      <c r="E601">
        <v>0</v>
      </c>
    </row>
    <row r="602" spans="1:5" x14ac:dyDescent="0.25">
      <c r="A602" s="36"/>
      <c r="B602" s="33">
        <v>157</v>
      </c>
      <c r="C602">
        <v>0</v>
      </c>
      <c r="D602">
        <v>0</v>
      </c>
      <c r="E602">
        <v>0</v>
      </c>
    </row>
    <row r="603" spans="1:5" x14ac:dyDescent="0.25">
      <c r="A603" s="36"/>
      <c r="B603" s="33">
        <v>158</v>
      </c>
      <c r="C603">
        <v>0</v>
      </c>
      <c r="D603">
        <v>0</v>
      </c>
      <c r="E603">
        <v>0</v>
      </c>
    </row>
    <row r="604" spans="1:5" x14ac:dyDescent="0.25">
      <c r="A604" s="36"/>
      <c r="B604" s="33">
        <v>159</v>
      </c>
      <c r="C604">
        <v>0</v>
      </c>
      <c r="D604">
        <v>0</v>
      </c>
      <c r="E604">
        <v>0</v>
      </c>
    </row>
    <row r="605" spans="1:5" x14ac:dyDescent="0.25">
      <c r="A605" s="36"/>
      <c r="B605" s="33">
        <v>160</v>
      </c>
      <c r="C605">
        <v>1</v>
      </c>
      <c r="D605">
        <v>0.19040545523698521</v>
      </c>
      <c r="E605">
        <v>0</v>
      </c>
    </row>
    <row r="606" spans="1:5" x14ac:dyDescent="0.25">
      <c r="A606" s="36"/>
      <c r="B606" s="33">
        <v>161</v>
      </c>
      <c r="C606">
        <v>0</v>
      </c>
      <c r="D606">
        <v>0</v>
      </c>
      <c r="E606">
        <v>0</v>
      </c>
    </row>
    <row r="607" spans="1:5" x14ac:dyDescent="0.25">
      <c r="A607" s="36"/>
      <c r="B607" s="33">
        <v>162</v>
      </c>
      <c r="C607">
        <v>0</v>
      </c>
      <c r="D607">
        <v>0</v>
      </c>
      <c r="E607">
        <v>0</v>
      </c>
    </row>
    <row r="608" spans="1:5" x14ac:dyDescent="0.25">
      <c r="A608" s="36"/>
      <c r="B608" s="33">
        <v>163</v>
      </c>
      <c r="C608">
        <v>0</v>
      </c>
      <c r="D608">
        <v>0</v>
      </c>
      <c r="E608">
        <v>0</v>
      </c>
    </row>
    <row r="609" spans="1:5" x14ac:dyDescent="0.25">
      <c r="A609" s="36"/>
      <c r="B609" s="33">
        <v>164</v>
      </c>
      <c r="C609">
        <v>0</v>
      </c>
      <c r="D609">
        <v>0</v>
      </c>
      <c r="E609">
        <v>0</v>
      </c>
    </row>
    <row r="610" spans="1:5" x14ac:dyDescent="0.25">
      <c r="A610" s="36"/>
      <c r="B610" s="33">
        <v>165</v>
      </c>
      <c r="C610">
        <v>0</v>
      </c>
      <c r="D610">
        <v>0</v>
      </c>
      <c r="E610">
        <v>0</v>
      </c>
    </row>
    <row r="611" spans="1:5" x14ac:dyDescent="0.25">
      <c r="A611" s="36"/>
      <c r="B611" s="33">
        <v>166</v>
      </c>
      <c r="C611">
        <v>0</v>
      </c>
      <c r="D611">
        <v>0</v>
      </c>
      <c r="E611">
        <v>0</v>
      </c>
    </row>
    <row r="612" spans="1:5" x14ac:dyDescent="0.25">
      <c r="A612" s="36"/>
      <c r="B612" s="33">
        <v>167</v>
      </c>
      <c r="C612">
        <v>0</v>
      </c>
      <c r="D612">
        <v>0</v>
      </c>
      <c r="E612">
        <v>0</v>
      </c>
    </row>
    <row r="613" spans="1:5" x14ac:dyDescent="0.25">
      <c r="A613" s="36"/>
      <c r="B613" s="33">
        <v>168</v>
      </c>
      <c r="C613">
        <v>0</v>
      </c>
      <c r="D613">
        <v>0</v>
      </c>
      <c r="E613">
        <v>0</v>
      </c>
    </row>
    <row r="614" spans="1:5" x14ac:dyDescent="0.25">
      <c r="A614" s="36"/>
      <c r="B614" s="33">
        <v>169</v>
      </c>
      <c r="C614">
        <v>0</v>
      </c>
      <c r="D614">
        <v>0</v>
      </c>
      <c r="E614">
        <v>0</v>
      </c>
    </row>
    <row r="615" spans="1:5" x14ac:dyDescent="0.25">
      <c r="A615" s="36"/>
      <c r="B615" s="33">
        <v>172</v>
      </c>
      <c r="C615">
        <v>0</v>
      </c>
      <c r="D615">
        <v>0</v>
      </c>
      <c r="E615">
        <v>0</v>
      </c>
    </row>
    <row r="616" spans="1:5" x14ac:dyDescent="0.25">
      <c r="A616" s="36"/>
      <c r="B616" s="33">
        <v>173</v>
      </c>
      <c r="C616">
        <v>0</v>
      </c>
      <c r="D616">
        <v>0</v>
      </c>
      <c r="E616">
        <v>0</v>
      </c>
    </row>
    <row r="617" spans="1:5" x14ac:dyDescent="0.25">
      <c r="A617" s="36"/>
      <c r="B617" s="33">
        <v>174</v>
      </c>
      <c r="C617">
        <v>0</v>
      </c>
      <c r="D617">
        <v>0</v>
      </c>
      <c r="E617">
        <v>0</v>
      </c>
    </row>
    <row r="618" spans="1:5" x14ac:dyDescent="0.25">
      <c r="A618" s="36"/>
      <c r="B618" s="33">
        <v>175</v>
      </c>
      <c r="C618">
        <v>0</v>
      </c>
      <c r="D618">
        <v>0</v>
      </c>
      <c r="E618">
        <v>0</v>
      </c>
    </row>
    <row r="619" spans="1:5" x14ac:dyDescent="0.25">
      <c r="A619" s="36"/>
      <c r="B619" s="33">
        <v>176</v>
      </c>
      <c r="C619">
        <v>0</v>
      </c>
      <c r="D619">
        <v>0</v>
      </c>
      <c r="E619">
        <v>0</v>
      </c>
    </row>
    <row r="620" spans="1:5" x14ac:dyDescent="0.25">
      <c r="A620" s="36"/>
      <c r="B620" s="33">
        <v>180</v>
      </c>
      <c r="C620">
        <v>0</v>
      </c>
      <c r="D620">
        <v>0</v>
      </c>
      <c r="E620">
        <v>0</v>
      </c>
    </row>
    <row r="621" spans="1:5" x14ac:dyDescent="0.25">
      <c r="A621" s="36"/>
      <c r="B621" s="33">
        <v>181</v>
      </c>
      <c r="C621">
        <v>0</v>
      </c>
      <c r="D621">
        <v>0</v>
      </c>
      <c r="E621">
        <v>0</v>
      </c>
    </row>
    <row r="622" spans="1:5" x14ac:dyDescent="0.25">
      <c r="A622" s="36"/>
      <c r="B622" s="33">
        <v>182</v>
      </c>
      <c r="C622">
        <v>0</v>
      </c>
      <c r="D622">
        <v>0</v>
      </c>
      <c r="E622">
        <v>0</v>
      </c>
    </row>
    <row r="623" spans="1:5" x14ac:dyDescent="0.25">
      <c r="A623" s="36"/>
      <c r="B623" s="33">
        <v>183</v>
      </c>
      <c r="C623">
        <v>0</v>
      </c>
      <c r="D623">
        <v>0</v>
      </c>
      <c r="E623">
        <v>0</v>
      </c>
    </row>
    <row r="624" spans="1:5" x14ac:dyDescent="0.25">
      <c r="A624" s="36"/>
      <c r="B624" s="33">
        <v>184</v>
      </c>
      <c r="C624">
        <v>0</v>
      </c>
      <c r="D624">
        <v>0</v>
      </c>
      <c r="E624">
        <v>0</v>
      </c>
    </row>
    <row r="625" spans="1:5" x14ac:dyDescent="0.25">
      <c r="A625" s="36"/>
      <c r="B625" s="33">
        <v>185</v>
      </c>
      <c r="C625">
        <v>0</v>
      </c>
      <c r="D625">
        <v>0</v>
      </c>
      <c r="E625">
        <v>0</v>
      </c>
    </row>
    <row r="626" spans="1:5" x14ac:dyDescent="0.25">
      <c r="A626" s="36"/>
      <c r="B626" s="33">
        <v>186</v>
      </c>
      <c r="C626">
        <v>0</v>
      </c>
      <c r="D626">
        <v>0</v>
      </c>
      <c r="E626">
        <v>0</v>
      </c>
    </row>
    <row r="627" spans="1:5" x14ac:dyDescent="0.25">
      <c r="A627" s="36"/>
      <c r="B627" s="33">
        <v>187</v>
      </c>
      <c r="C627">
        <v>0</v>
      </c>
      <c r="D627">
        <v>0</v>
      </c>
      <c r="E627">
        <v>0</v>
      </c>
    </row>
    <row r="628" spans="1:5" x14ac:dyDescent="0.25">
      <c r="A628" s="36"/>
      <c r="B628" s="33">
        <v>188</v>
      </c>
      <c r="C628">
        <v>0</v>
      </c>
      <c r="D628">
        <v>0</v>
      </c>
      <c r="E628">
        <v>0</v>
      </c>
    </row>
    <row r="629" spans="1:5" x14ac:dyDescent="0.25">
      <c r="A629" s="36"/>
      <c r="B629" s="33">
        <v>189</v>
      </c>
      <c r="C629">
        <v>0</v>
      </c>
      <c r="D629">
        <v>5.1661222703799081E-2</v>
      </c>
      <c r="E629">
        <v>0</v>
      </c>
    </row>
    <row r="630" spans="1:5" x14ac:dyDescent="0.25">
      <c r="A630" s="36"/>
      <c r="B630" s="33">
        <v>190</v>
      </c>
      <c r="C630">
        <v>0</v>
      </c>
      <c r="D630">
        <v>0</v>
      </c>
      <c r="E630">
        <v>0</v>
      </c>
    </row>
    <row r="631" spans="1:5" x14ac:dyDescent="0.25">
      <c r="A631" s="36"/>
      <c r="B631" s="33">
        <v>191</v>
      </c>
      <c r="C631">
        <v>0</v>
      </c>
      <c r="D631">
        <v>0</v>
      </c>
      <c r="E631">
        <v>0</v>
      </c>
    </row>
    <row r="632" spans="1:5" x14ac:dyDescent="0.25">
      <c r="A632" s="36"/>
      <c r="B632" s="33">
        <v>192</v>
      </c>
      <c r="C632">
        <v>0</v>
      </c>
      <c r="D632">
        <v>0</v>
      </c>
      <c r="E632">
        <v>0</v>
      </c>
    </row>
    <row r="633" spans="1:5" x14ac:dyDescent="0.25">
      <c r="A633" s="36"/>
      <c r="B633" s="33">
        <v>193</v>
      </c>
      <c r="C633">
        <v>0.23413392725555829</v>
      </c>
      <c r="D633">
        <v>1</v>
      </c>
      <c r="E633">
        <v>0</v>
      </c>
    </row>
    <row r="634" spans="1:5" x14ac:dyDescent="0.25">
      <c r="A634" s="36"/>
      <c r="B634" s="33">
        <v>194</v>
      </c>
      <c r="C634">
        <v>0</v>
      </c>
      <c r="D634">
        <v>0.13811769720387679</v>
      </c>
      <c r="E634">
        <v>0</v>
      </c>
    </row>
    <row r="635" spans="1:5" x14ac:dyDescent="0.25">
      <c r="A635" s="36">
        <v>61</v>
      </c>
      <c r="B635" s="33">
        <v>15</v>
      </c>
      <c r="C635">
        <v>0</v>
      </c>
      <c r="D635">
        <v>0</v>
      </c>
      <c r="E635">
        <v>0</v>
      </c>
    </row>
    <row r="636" spans="1:5" x14ac:dyDescent="0.25">
      <c r="A636" s="36"/>
      <c r="B636" s="33">
        <v>16</v>
      </c>
      <c r="C636">
        <v>0</v>
      </c>
      <c r="D636">
        <v>0</v>
      </c>
      <c r="E636">
        <v>0</v>
      </c>
    </row>
    <row r="637" spans="1:5" x14ac:dyDescent="0.25">
      <c r="A637" s="36"/>
      <c r="B637" s="33">
        <v>17</v>
      </c>
      <c r="C637">
        <v>0</v>
      </c>
      <c r="D637">
        <v>0</v>
      </c>
      <c r="E637">
        <v>0</v>
      </c>
    </row>
    <row r="638" spans="1:5" x14ac:dyDescent="0.25">
      <c r="A638" s="36"/>
      <c r="B638" s="33">
        <v>19</v>
      </c>
      <c r="C638">
        <v>0</v>
      </c>
      <c r="D638">
        <v>0</v>
      </c>
      <c r="E638">
        <v>0</v>
      </c>
    </row>
    <row r="639" spans="1:5" x14ac:dyDescent="0.25">
      <c r="A639" s="36"/>
      <c r="B639" s="33">
        <v>20</v>
      </c>
      <c r="C639">
        <v>0</v>
      </c>
      <c r="D639">
        <v>0</v>
      </c>
      <c r="E639">
        <v>0</v>
      </c>
    </row>
    <row r="640" spans="1:5" x14ac:dyDescent="0.25">
      <c r="A640" s="36"/>
      <c r="B640" s="33">
        <v>21</v>
      </c>
      <c r="C640">
        <v>0</v>
      </c>
      <c r="D640">
        <v>0</v>
      </c>
      <c r="E640">
        <v>0</v>
      </c>
    </row>
    <row r="641" spans="1:5" x14ac:dyDescent="0.25">
      <c r="A641" s="36"/>
      <c r="B641" s="33">
        <v>22</v>
      </c>
      <c r="C641">
        <v>0</v>
      </c>
      <c r="D641">
        <v>0</v>
      </c>
      <c r="E641">
        <v>0</v>
      </c>
    </row>
    <row r="642" spans="1:5" x14ac:dyDescent="0.25">
      <c r="A642" s="36"/>
      <c r="B642" s="33">
        <v>23</v>
      </c>
      <c r="C642">
        <v>0</v>
      </c>
      <c r="D642">
        <v>0</v>
      </c>
      <c r="E642">
        <v>0</v>
      </c>
    </row>
    <row r="643" spans="1:5" x14ac:dyDescent="0.25">
      <c r="A643" s="36"/>
      <c r="B643" s="33">
        <v>24</v>
      </c>
      <c r="C643">
        <v>0</v>
      </c>
      <c r="D643">
        <v>0</v>
      </c>
      <c r="E643">
        <v>0</v>
      </c>
    </row>
    <row r="644" spans="1:5" x14ac:dyDescent="0.25">
      <c r="A644" s="36"/>
      <c r="B644" s="33">
        <v>25</v>
      </c>
      <c r="C644">
        <v>0</v>
      </c>
      <c r="D644">
        <v>0</v>
      </c>
      <c r="E644">
        <v>0</v>
      </c>
    </row>
    <row r="645" spans="1:5" x14ac:dyDescent="0.25">
      <c r="A645" s="36"/>
      <c r="B645" s="33">
        <v>26</v>
      </c>
      <c r="C645">
        <v>0</v>
      </c>
      <c r="D645">
        <v>0</v>
      </c>
      <c r="E645">
        <v>0</v>
      </c>
    </row>
    <row r="646" spans="1:5" x14ac:dyDescent="0.25">
      <c r="A646" s="36"/>
      <c r="B646" s="33">
        <v>27</v>
      </c>
      <c r="C646">
        <v>0</v>
      </c>
      <c r="D646">
        <v>0</v>
      </c>
      <c r="E646">
        <v>0</v>
      </c>
    </row>
    <row r="647" spans="1:5" x14ac:dyDescent="0.25">
      <c r="A647" s="36"/>
      <c r="B647" s="33">
        <v>28</v>
      </c>
      <c r="C647">
        <v>0</v>
      </c>
      <c r="D647">
        <v>0</v>
      </c>
      <c r="E647">
        <v>0</v>
      </c>
    </row>
    <row r="648" spans="1:5" x14ac:dyDescent="0.25">
      <c r="A648" s="36"/>
      <c r="B648" s="33">
        <v>29</v>
      </c>
      <c r="C648">
        <v>0.36488256997894092</v>
      </c>
      <c r="D648">
        <v>0.2028606489564799</v>
      </c>
      <c r="E648">
        <v>0</v>
      </c>
    </row>
    <row r="649" spans="1:5" x14ac:dyDescent="0.25">
      <c r="A649" s="36"/>
      <c r="B649" s="33">
        <v>30</v>
      </c>
      <c r="C649">
        <v>0.13946274484432111</v>
      </c>
      <c r="D649">
        <v>0</v>
      </c>
      <c r="E649">
        <v>0</v>
      </c>
    </row>
    <row r="650" spans="1:5" x14ac:dyDescent="0.25">
      <c r="A650" s="36"/>
      <c r="B650" s="33">
        <v>31</v>
      </c>
      <c r="C650">
        <v>0</v>
      </c>
      <c r="D650">
        <v>0</v>
      </c>
      <c r="E650">
        <v>0</v>
      </c>
    </row>
    <row r="651" spans="1:5" x14ac:dyDescent="0.25">
      <c r="A651" s="36"/>
      <c r="B651" s="33">
        <v>32</v>
      </c>
      <c r="C651">
        <v>0</v>
      </c>
      <c r="D651">
        <v>0</v>
      </c>
      <c r="E651">
        <v>0</v>
      </c>
    </row>
    <row r="652" spans="1:5" x14ac:dyDescent="0.25">
      <c r="A652" s="36"/>
      <c r="B652" s="33">
        <v>33</v>
      </c>
      <c r="C652">
        <v>0</v>
      </c>
      <c r="D652">
        <v>1</v>
      </c>
      <c r="E652">
        <v>0</v>
      </c>
    </row>
    <row r="653" spans="1:5" x14ac:dyDescent="0.25">
      <c r="A653" s="36"/>
      <c r="B653" s="33">
        <v>34</v>
      </c>
      <c r="C653">
        <v>0</v>
      </c>
      <c r="D653">
        <v>0</v>
      </c>
      <c r="E653">
        <v>0</v>
      </c>
    </row>
    <row r="654" spans="1:5" x14ac:dyDescent="0.25">
      <c r="A654" s="36"/>
      <c r="B654" s="33">
        <v>35</v>
      </c>
      <c r="C654">
        <v>0</v>
      </c>
      <c r="D654">
        <v>0</v>
      </c>
      <c r="E654">
        <v>0</v>
      </c>
    </row>
    <row r="655" spans="1:5" x14ac:dyDescent="0.25">
      <c r="A655" s="36"/>
      <c r="B655" s="33">
        <v>37</v>
      </c>
      <c r="C655">
        <v>0</v>
      </c>
      <c r="D655">
        <v>0</v>
      </c>
      <c r="E655">
        <v>0</v>
      </c>
    </row>
    <row r="656" spans="1:5" x14ac:dyDescent="0.25">
      <c r="A656" s="36"/>
      <c r="B656" s="33">
        <v>38</v>
      </c>
      <c r="C656">
        <v>0</v>
      </c>
      <c r="D656">
        <v>0</v>
      </c>
      <c r="E656">
        <v>0</v>
      </c>
    </row>
    <row r="657" spans="1:5" x14ac:dyDescent="0.25">
      <c r="A657" s="36"/>
      <c r="B657" s="33">
        <v>39</v>
      </c>
      <c r="C657">
        <v>0</v>
      </c>
      <c r="D657">
        <v>0</v>
      </c>
      <c r="E657">
        <v>0</v>
      </c>
    </row>
    <row r="658" spans="1:5" x14ac:dyDescent="0.25">
      <c r="A658" s="36"/>
      <c r="B658" s="33">
        <v>40</v>
      </c>
      <c r="C658">
        <v>0</v>
      </c>
      <c r="D658">
        <v>0</v>
      </c>
      <c r="E658">
        <v>0</v>
      </c>
    </row>
    <row r="659" spans="1:5" x14ac:dyDescent="0.25">
      <c r="A659" s="36"/>
      <c r="B659" s="33">
        <v>41</v>
      </c>
      <c r="C659">
        <v>0</v>
      </c>
      <c r="D659">
        <v>0</v>
      </c>
      <c r="E659">
        <v>0</v>
      </c>
    </row>
    <row r="660" spans="1:5" x14ac:dyDescent="0.25">
      <c r="A660" s="36"/>
      <c r="B660" s="33">
        <v>42</v>
      </c>
      <c r="C660">
        <v>0</v>
      </c>
      <c r="D660">
        <v>0</v>
      </c>
      <c r="E660">
        <v>0</v>
      </c>
    </row>
    <row r="661" spans="1:5" x14ac:dyDescent="0.25">
      <c r="A661" s="36"/>
      <c r="B661" s="33">
        <v>43</v>
      </c>
      <c r="C661">
        <v>0</v>
      </c>
      <c r="D661">
        <v>0</v>
      </c>
      <c r="E661">
        <v>0</v>
      </c>
    </row>
    <row r="662" spans="1:5" x14ac:dyDescent="0.25">
      <c r="A662" s="36"/>
      <c r="B662" s="33">
        <v>44</v>
      </c>
      <c r="C662">
        <v>0</v>
      </c>
      <c r="D662">
        <v>0</v>
      </c>
      <c r="E662">
        <v>0</v>
      </c>
    </row>
    <row r="663" spans="1:5" x14ac:dyDescent="0.25">
      <c r="A663" s="36"/>
      <c r="B663" s="33">
        <v>45</v>
      </c>
      <c r="C663">
        <v>0</v>
      </c>
      <c r="D663">
        <v>0</v>
      </c>
      <c r="E663">
        <v>0</v>
      </c>
    </row>
    <row r="664" spans="1:5" x14ac:dyDescent="0.25">
      <c r="A664" s="36"/>
      <c r="B664" s="33">
        <v>46</v>
      </c>
      <c r="C664">
        <v>0</v>
      </c>
      <c r="D664">
        <v>0</v>
      </c>
      <c r="E664">
        <v>0</v>
      </c>
    </row>
    <row r="665" spans="1:5" x14ac:dyDescent="0.25">
      <c r="A665" s="36"/>
      <c r="B665" s="33">
        <v>47</v>
      </c>
      <c r="C665">
        <v>0.33460052439786958</v>
      </c>
      <c r="D665">
        <v>0.17424365208824999</v>
      </c>
      <c r="E665">
        <v>0</v>
      </c>
    </row>
    <row r="666" spans="1:5" x14ac:dyDescent="0.25">
      <c r="A666" s="36"/>
      <c r="B666" s="33">
        <v>49</v>
      </c>
      <c r="C666">
        <v>0</v>
      </c>
      <c r="D666">
        <v>0</v>
      </c>
      <c r="E666">
        <v>0</v>
      </c>
    </row>
    <row r="667" spans="1:5" x14ac:dyDescent="0.25">
      <c r="A667" s="36"/>
      <c r="B667" s="33">
        <v>50</v>
      </c>
      <c r="C667">
        <v>0</v>
      </c>
      <c r="D667">
        <v>0</v>
      </c>
      <c r="E667">
        <v>0</v>
      </c>
    </row>
    <row r="668" spans="1:5" x14ac:dyDescent="0.25">
      <c r="A668" s="36"/>
      <c r="B668" s="33">
        <v>51</v>
      </c>
      <c r="C668">
        <v>0</v>
      </c>
      <c r="D668">
        <v>0</v>
      </c>
      <c r="E668">
        <v>0</v>
      </c>
    </row>
    <row r="669" spans="1:5" x14ac:dyDescent="0.25">
      <c r="A669" s="36"/>
      <c r="B669" s="33">
        <v>52</v>
      </c>
      <c r="C669">
        <v>0</v>
      </c>
      <c r="D669">
        <v>0</v>
      </c>
      <c r="E669">
        <v>0</v>
      </c>
    </row>
    <row r="670" spans="1:5" x14ac:dyDescent="0.25">
      <c r="A670" s="36"/>
      <c r="B670" s="33">
        <v>53</v>
      </c>
      <c r="C670">
        <v>0</v>
      </c>
      <c r="D670">
        <v>0</v>
      </c>
      <c r="E670">
        <v>0</v>
      </c>
    </row>
    <row r="671" spans="1:5" x14ac:dyDescent="0.25">
      <c r="A671" s="36"/>
      <c r="B671" s="33">
        <v>54</v>
      </c>
      <c r="C671">
        <v>0</v>
      </c>
      <c r="D671">
        <v>0</v>
      </c>
      <c r="E671">
        <v>0</v>
      </c>
    </row>
    <row r="672" spans="1:5" x14ac:dyDescent="0.25">
      <c r="A672" s="36"/>
      <c r="B672" s="33">
        <v>55</v>
      </c>
      <c r="C672">
        <v>0</v>
      </c>
      <c r="D672">
        <v>0</v>
      </c>
      <c r="E672">
        <v>0</v>
      </c>
    </row>
    <row r="673" spans="1:5" x14ac:dyDescent="0.25">
      <c r="A673" s="36"/>
      <c r="B673" s="33">
        <v>56</v>
      </c>
      <c r="C673">
        <v>1</v>
      </c>
      <c r="D673">
        <v>0.13744859055639019</v>
      </c>
      <c r="E673">
        <v>0</v>
      </c>
    </row>
    <row r="674" spans="1:5" x14ac:dyDescent="0.25">
      <c r="A674" s="36"/>
      <c r="B674" s="33">
        <v>57</v>
      </c>
      <c r="C674">
        <v>1</v>
      </c>
      <c r="D674">
        <v>1</v>
      </c>
      <c r="E674">
        <v>0.44939190946500401</v>
      </c>
    </row>
    <row r="675" spans="1:5" x14ac:dyDescent="0.25">
      <c r="A675" s="36"/>
      <c r="B675" s="33">
        <v>59</v>
      </c>
      <c r="C675">
        <v>0</v>
      </c>
      <c r="D675">
        <v>0</v>
      </c>
      <c r="E675">
        <v>0</v>
      </c>
    </row>
    <row r="676" spans="1:5" x14ac:dyDescent="0.25">
      <c r="A676" s="36"/>
      <c r="B676" s="33">
        <v>60</v>
      </c>
      <c r="C676">
        <v>0</v>
      </c>
      <c r="D676">
        <v>0</v>
      </c>
      <c r="E676">
        <v>0</v>
      </c>
    </row>
    <row r="677" spans="1:5" x14ac:dyDescent="0.25">
      <c r="A677" s="36"/>
      <c r="B677" s="33">
        <v>62</v>
      </c>
      <c r="C677">
        <v>0</v>
      </c>
      <c r="D677">
        <v>0</v>
      </c>
      <c r="E677">
        <v>0</v>
      </c>
    </row>
    <row r="678" spans="1:5" x14ac:dyDescent="0.25">
      <c r="A678" s="36"/>
      <c r="B678" s="33">
        <v>63</v>
      </c>
      <c r="C678">
        <v>0</v>
      </c>
      <c r="D678">
        <v>0</v>
      </c>
      <c r="E678">
        <v>0</v>
      </c>
    </row>
    <row r="679" spans="1:5" x14ac:dyDescent="0.25">
      <c r="A679" s="36"/>
      <c r="B679" s="33">
        <v>64</v>
      </c>
      <c r="C679">
        <v>0</v>
      </c>
      <c r="D679">
        <v>0</v>
      </c>
      <c r="E679">
        <v>0</v>
      </c>
    </row>
    <row r="680" spans="1:5" x14ac:dyDescent="0.25">
      <c r="A680" s="36"/>
      <c r="B680" s="33">
        <v>65</v>
      </c>
      <c r="C680">
        <v>0</v>
      </c>
      <c r="D680">
        <v>0</v>
      </c>
      <c r="E680">
        <v>0</v>
      </c>
    </row>
    <row r="681" spans="1:5" x14ac:dyDescent="0.25">
      <c r="A681" s="36"/>
      <c r="B681" s="33">
        <v>66</v>
      </c>
      <c r="C681">
        <v>0</v>
      </c>
      <c r="D681">
        <v>0</v>
      </c>
      <c r="E681">
        <v>0</v>
      </c>
    </row>
    <row r="682" spans="1:5" x14ac:dyDescent="0.25">
      <c r="A682" s="36"/>
      <c r="B682" s="33">
        <v>67</v>
      </c>
      <c r="C682">
        <v>0</v>
      </c>
      <c r="D682">
        <v>0</v>
      </c>
      <c r="E682">
        <v>0</v>
      </c>
    </row>
    <row r="683" spans="1:5" x14ac:dyDescent="0.25">
      <c r="A683" s="36"/>
      <c r="B683" s="33">
        <v>68</v>
      </c>
      <c r="C683">
        <v>0</v>
      </c>
      <c r="D683">
        <v>0</v>
      </c>
      <c r="E683">
        <v>0</v>
      </c>
    </row>
    <row r="684" spans="1:5" x14ac:dyDescent="0.25">
      <c r="A684" s="36"/>
      <c r="B684" s="33">
        <v>69</v>
      </c>
      <c r="C684">
        <v>0</v>
      </c>
      <c r="D684">
        <v>0</v>
      </c>
      <c r="E684">
        <v>0</v>
      </c>
    </row>
    <row r="685" spans="1:5" x14ac:dyDescent="0.25">
      <c r="A685" s="36"/>
      <c r="B685" s="33">
        <v>70</v>
      </c>
      <c r="C685">
        <v>0</v>
      </c>
      <c r="D685">
        <v>0</v>
      </c>
      <c r="E685">
        <v>0</v>
      </c>
    </row>
    <row r="686" spans="1:5" x14ac:dyDescent="0.25">
      <c r="A686" s="36"/>
      <c r="B686" s="33">
        <v>75</v>
      </c>
      <c r="C686">
        <v>0</v>
      </c>
      <c r="D686">
        <v>0</v>
      </c>
      <c r="E686">
        <v>0</v>
      </c>
    </row>
    <row r="687" spans="1:5" x14ac:dyDescent="0.25">
      <c r="A687" s="36"/>
      <c r="B687" s="33">
        <v>76</v>
      </c>
      <c r="C687">
        <v>0</v>
      </c>
      <c r="D687">
        <v>0</v>
      </c>
      <c r="E687">
        <v>0</v>
      </c>
    </row>
    <row r="688" spans="1:5" x14ac:dyDescent="0.25">
      <c r="A688" s="36"/>
      <c r="B688" s="33">
        <v>77</v>
      </c>
      <c r="C688">
        <v>0</v>
      </c>
      <c r="D688">
        <v>0</v>
      </c>
      <c r="E688">
        <v>0</v>
      </c>
    </row>
    <row r="689" spans="1:5" x14ac:dyDescent="0.25">
      <c r="A689" s="36"/>
      <c r="B689" s="33">
        <v>78</v>
      </c>
      <c r="C689">
        <v>0</v>
      </c>
      <c r="D689">
        <v>0</v>
      </c>
      <c r="E689">
        <v>0</v>
      </c>
    </row>
    <row r="690" spans="1:5" x14ac:dyDescent="0.25">
      <c r="A690" s="36"/>
      <c r="B690" s="33">
        <v>79</v>
      </c>
      <c r="C690">
        <v>0</v>
      </c>
      <c r="D690">
        <v>0</v>
      </c>
      <c r="E690">
        <v>0</v>
      </c>
    </row>
    <row r="691" spans="1:5" x14ac:dyDescent="0.25">
      <c r="A691" s="36"/>
      <c r="B691" s="33">
        <v>80</v>
      </c>
      <c r="C691">
        <v>0</v>
      </c>
      <c r="D691">
        <v>0.15021906983854891</v>
      </c>
      <c r="E691">
        <v>0.24662223793740021</v>
      </c>
    </row>
    <row r="692" spans="1:5" x14ac:dyDescent="0.25">
      <c r="A692" s="36"/>
      <c r="B692" s="33">
        <v>81</v>
      </c>
      <c r="C692">
        <v>0</v>
      </c>
      <c r="D692">
        <v>0</v>
      </c>
      <c r="E692">
        <v>0</v>
      </c>
    </row>
    <row r="693" spans="1:5" x14ac:dyDescent="0.25">
      <c r="A693" s="36"/>
      <c r="B693" s="33">
        <v>82</v>
      </c>
      <c r="C693">
        <v>0</v>
      </c>
      <c r="D693">
        <v>0</v>
      </c>
      <c r="E693">
        <v>0</v>
      </c>
    </row>
    <row r="694" spans="1:5" x14ac:dyDescent="0.25">
      <c r="A694" s="36"/>
      <c r="B694" s="33">
        <v>83</v>
      </c>
      <c r="C694">
        <v>0</v>
      </c>
      <c r="D694">
        <v>0</v>
      </c>
      <c r="E694">
        <v>0</v>
      </c>
    </row>
    <row r="695" spans="1:5" x14ac:dyDescent="0.25">
      <c r="A695" s="36"/>
      <c r="B695" s="33">
        <v>84</v>
      </c>
      <c r="C695">
        <v>0.28570441546695052</v>
      </c>
      <c r="D695">
        <v>0</v>
      </c>
      <c r="E695">
        <v>0</v>
      </c>
    </row>
    <row r="696" spans="1:5" x14ac:dyDescent="0.25">
      <c r="A696" s="36"/>
      <c r="B696" s="33">
        <v>85</v>
      </c>
      <c r="C696">
        <v>0</v>
      </c>
      <c r="D696">
        <v>0</v>
      </c>
      <c r="E696">
        <v>0</v>
      </c>
    </row>
    <row r="697" spans="1:5" x14ac:dyDescent="0.25">
      <c r="A697" s="36"/>
      <c r="B697" s="33">
        <v>86</v>
      </c>
      <c r="C697">
        <v>0</v>
      </c>
      <c r="D697">
        <v>0</v>
      </c>
      <c r="E697">
        <v>0</v>
      </c>
    </row>
    <row r="698" spans="1:5" x14ac:dyDescent="0.25">
      <c r="A698" s="36"/>
      <c r="B698" s="33">
        <v>87</v>
      </c>
      <c r="C698">
        <v>0</v>
      </c>
      <c r="D698">
        <v>0</v>
      </c>
      <c r="E698">
        <v>0</v>
      </c>
    </row>
    <row r="699" spans="1:5" x14ac:dyDescent="0.25">
      <c r="A699" s="36"/>
      <c r="B699" s="33">
        <v>88</v>
      </c>
      <c r="C699">
        <v>0</v>
      </c>
      <c r="D699">
        <v>0</v>
      </c>
      <c r="E699">
        <v>0</v>
      </c>
    </row>
    <row r="700" spans="1:5" x14ac:dyDescent="0.25">
      <c r="A700" s="36"/>
      <c r="B700" s="33">
        <v>89</v>
      </c>
      <c r="C700">
        <v>0</v>
      </c>
      <c r="D700">
        <v>0</v>
      </c>
      <c r="E700">
        <v>0</v>
      </c>
    </row>
    <row r="701" spans="1:5" x14ac:dyDescent="0.25">
      <c r="A701" s="36"/>
      <c r="B701" s="33">
        <v>91</v>
      </c>
      <c r="C701">
        <v>0</v>
      </c>
      <c r="D701">
        <v>0</v>
      </c>
      <c r="E701">
        <v>0</v>
      </c>
    </row>
    <row r="702" spans="1:5" x14ac:dyDescent="0.25">
      <c r="A702" s="36"/>
      <c r="B702" s="33">
        <v>93</v>
      </c>
      <c r="C702">
        <v>0</v>
      </c>
      <c r="D702">
        <v>0</v>
      </c>
      <c r="E702">
        <v>0</v>
      </c>
    </row>
    <row r="703" spans="1:5" x14ac:dyDescent="0.25">
      <c r="A703" s="36"/>
      <c r="B703" s="33">
        <v>94</v>
      </c>
      <c r="C703">
        <v>0</v>
      </c>
      <c r="D703">
        <v>0</v>
      </c>
      <c r="E703">
        <v>0</v>
      </c>
    </row>
    <row r="704" spans="1:5" x14ac:dyDescent="0.25">
      <c r="A704" s="36"/>
      <c r="B704" s="33">
        <v>95</v>
      </c>
      <c r="C704">
        <v>0</v>
      </c>
      <c r="D704">
        <v>0</v>
      </c>
      <c r="E704">
        <v>0</v>
      </c>
    </row>
    <row r="705" spans="1:5" x14ac:dyDescent="0.25">
      <c r="A705" s="36"/>
      <c r="B705" s="33">
        <v>97</v>
      </c>
      <c r="C705">
        <v>0</v>
      </c>
      <c r="D705">
        <v>0</v>
      </c>
      <c r="E705">
        <v>0</v>
      </c>
    </row>
    <row r="706" spans="1:5" x14ac:dyDescent="0.25">
      <c r="A706" s="36"/>
      <c r="B706" s="33">
        <v>98</v>
      </c>
      <c r="C706">
        <v>0</v>
      </c>
      <c r="D706">
        <v>0</v>
      </c>
      <c r="E706">
        <v>0</v>
      </c>
    </row>
    <row r="707" spans="1:5" x14ac:dyDescent="0.25">
      <c r="A707" s="36"/>
      <c r="B707" s="33">
        <v>99</v>
      </c>
      <c r="C707">
        <v>0</v>
      </c>
      <c r="D707">
        <v>0</v>
      </c>
      <c r="E707">
        <v>0</v>
      </c>
    </row>
    <row r="708" spans="1:5" x14ac:dyDescent="0.25">
      <c r="A708" s="36"/>
      <c r="B708" s="33">
        <v>100</v>
      </c>
      <c r="C708">
        <v>0</v>
      </c>
      <c r="D708">
        <v>0</v>
      </c>
      <c r="E708">
        <v>0</v>
      </c>
    </row>
    <row r="709" spans="1:5" x14ac:dyDescent="0.25">
      <c r="A709" s="36"/>
      <c r="B709" s="33">
        <v>102</v>
      </c>
      <c r="C709">
        <v>0</v>
      </c>
      <c r="D709">
        <v>0</v>
      </c>
      <c r="E709">
        <v>0</v>
      </c>
    </row>
    <row r="710" spans="1:5" x14ac:dyDescent="0.25">
      <c r="A710" s="36"/>
      <c r="B710" s="33">
        <v>103</v>
      </c>
      <c r="C710">
        <v>0</v>
      </c>
      <c r="D710">
        <v>0</v>
      </c>
      <c r="E710">
        <v>0</v>
      </c>
    </row>
    <row r="711" spans="1:5" x14ac:dyDescent="0.25">
      <c r="A711" s="36"/>
      <c r="B711" s="33">
        <v>104</v>
      </c>
      <c r="C711">
        <v>0</v>
      </c>
      <c r="D711">
        <v>0</v>
      </c>
      <c r="E711">
        <v>0</v>
      </c>
    </row>
    <row r="712" spans="1:5" x14ac:dyDescent="0.25">
      <c r="A712" s="36"/>
      <c r="B712" s="33">
        <v>105</v>
      </c>
      <c r="C712">
        <v>0</v>
      </c>
      <c r="D712">
        <v>0</v>
      </c>
      <c r="E712">
        <v>0</v>
      </c>
    </row>
    <row r="713" spans="1:5" x14ac:dyDescent="0.25">
      <c r="A713" s="36"/>
      <c r="B713" s="33">
        <v>106</v>
      </c>
      <c r="C713">
        <v>0</v>
      </c>
      <c r="D713">
        <v>0</v>
      </c>
      <c r="E713">
        <v>0</v>
      </c>
    </row>
    <row r="714" spans="1:5" x14ac:dyDescent="0.25">
      <c r="A714" s="36"/>
      <c r="B714" s="33">
        <v>107</v>
      </c>
      <c r="C714">
        <v>0</v>
      </c>
      <c r="D714">
        <v>0</v>
      </c>
      <c r="E714">
        <v>0</v>
      </c>
    </row>
    <row r="715" spans="1:5" x14ac:dyDescent="0.25">
      <c r="A715" s="36"/>
      <c r="B715" s="33">
        <v>108</v>
      </c>
      <c r="C715">
        <v>0</v>
      </c>
      <c r="D715">
        <v>0</v>
      </c>
      <c r="E715">
        <v>0</v>
      </c>
    </row>
    <row r="716" spans="1:5" x14ac:dyDescent="0.25">
      <c r="A716" s="36"/>
      <c r="B716" s="33">
        <v>109</v>
      </c>
      <c r="C716">
        <v>0</v>
      </c>
      <c r="D716">
        <v>0</v>
      </c>
      <c r="E716">
        <v>0</v>
      </c>
    </row>
    <row r="717" spans="1:5" x14ac:dyDescent="0.25">
      <c r="A717" s="36"/>
      <c r="B717" s="33">
        <v>111</v>
      </c>
      <c r="C717">
        <v>0</v>
      </c>
      <c r="D717">
        <v>0</v>
      </c>
      <c r="E717">
        <v>0.84928139985337237</v>
      </c>
    </row>
    <row r="718" spans="1:5" x14ac:dyDescent="0.25">
      <c r="A718" s="36"/>
      <c r="B718" s="33">
        <v>112</v>
      </c>
      <c r="C718">
        <v>0</v>
      </c>
      <c r="D718">
        <v>0</v>
      </c>
      <c r="E718">
        <v>0</v>
      </c>
    </row>
    <row r="719" spans="1:5" x14ac:dyDescent="0.25">
      <c r="A719" s="36"/>
      <c r="B719" s="33">
        <v>113</v>
      </c>
      <c r="C719">
        <v>0</v>
      </c>
      <c r="D719">
        <v>0</v>
      </c>
      <c r="E719">
        <v>0</v>
      </c>
    </row>
    <row r="720" spans="1:5" x14ac:dyDescent="0.25">
      <c r="A720" s="36"/>
      <c r="B720" s="33">
        <v>116</v>
      </c>
      <c r="C720">
        <v>0</v>
      </c>
      <c r="D720">
        <v>0</v>
      </c>
      <c r="E720">
        <v>0</v>
      </c>
    </row>
    <row r="721" spans="1:5" x14ac:dyDescent="0.25">
      <c r="A721" s="36"/>
      <c r="B721" s="33">
        <v>117</v>
      </c>
      <c r="C721">
        <v>0</v>
      </c>
      <c r="D721">
        <v>0</v>
      </c>
      <c r="E721">
        <v>0</v>
      </c>
    </row>
    <row r="722" spans="1:5" x14ac:dyDescent="0.25">
      <c r="A722" s="36"/>
      <c r="B722" s="33">
        <v>118</v>
      </c>
      <c r="C722">
        <v>0</v>
      </c>
      <c r="D722">
        <v>0</v>
      </c>
      <c r="E722">
        <v>0</v>
      </c>
    </row>
    <row r="723" spans="1:5" x14ac:dyDescent="0.25">
      <c r="A723" s="36"/>
      <c r="B723" s="33">
        <v>119</v>
      </c>
      <c r="C723">
        <v>0</v>
      </c>
      <c r="D723">
        <v>0</v>
      </c>
      <c r="E723">
        <v>0</v>
      </c>
    </row>
    <row r="724" spans="1:5" x14ac:dyDescent="0.25">
      <c r="A724" s="36"/>
      <c r="B724" s="33">
        <v>120</v>
      </c>
      <c r="C724">
        <v>0</v>
      </c>
      <c r="D724">
        <v>0</v>
      </c>
      <c r="E724">
        <v>0</v>
      </c>
    </row>
    <row r="725" spans="1:5" x14ac:dyDescent="0.25">
      <c r="A725" s="36"/>
      <c r="B725" s="33">
        <v>121</v>
      </c>
      <c r="C725">
        <v>0</v>
      </c>
      <c r="D725">
        <v>0</v>
      </c>
      <c r="E725">
        <v>0</v>
      </c>
    </row>
    <row r="726" spans="1:5" x14ac:dyDescent="0.25">
      <c r="A726" s="36"/>
      <c r="B726" s="33">
        <v>122</v>
      </c>
      <c r="C726">
        <v>0</v>
      </c>
      <c r="D726">
        <v>0</v>
      </c>
      <c r="E726">
        <v>0</v>
      </c>
    </row>
    <row r="727" spans="1:5" x14ac:dyDescent="0.25">
      <c r="A727" s="36"/>
      <c r="B727" s="33">
        <v>123</v>
      </c>
      <c r="C727">
        <v>0</v>
      </c>
      <c r="D727">
        <v>0</v>
      </c>
      <c r="E727">
        <v>0</v>
      </c>
    </row>
    <row r="728" spans="1:5" x14ac:dyDescent="0.25">
      <c r="A728" s="36"/>
      <c r="B728" s="33">
        <v>124</v>
      </c>
      <c r="C728">
        <v>0</v>
      </c>
      <c r="D728">
        <v>0</v>
      </c>
      <c r="E728">
        <v>0</v>
      </c>
    </row>
    <row r="729" spans="1:5" x14ac:dyDescent="0.25">
      <c r="A729" s="36"/>
      <c r="B729" s="33">
        <v>125</v>
      </c>
      <c r="C729">
        <v>0</v>
      </c>
      <c r="D729">
        <v>0</v>
      </c>
      <c r="E729">
        <v>0</v>
      </c>
    </row>
    <row r="730" spans="1:5" x14ac:dyDescent="0.25">
      <c r="A730" s="36"/>
      <c r="B730" s="33">
        <v>126</v>
      </c>
      <c r="C730">
        <v>0</v>
      </c>
      <c r="D730">
        <v>0</v>
      </c>
      <c r="E730">
        <v>0</v>
      </c>
    </row>
    <row r="731" spans="1:5" x14ac:dyDescent="0.25">
      <c r="A731" s="36"/>
      <c r="B731" s="33">
        <v>127</v>
      </c>
      <c r="C731">
        <v>0</v>
      </c>
      <c r="D731">
        <v>0</v>
      </c>
      <c r="E731">
        <v>0</v>
      </c>
    </row>
    <row r="732" spans="1:5" x14ac:dyDescent="0.25">
      <c r="A732" s="36"/>
      <c r="B732" s="33">
        <v>128</v>
      </c>
      <c r="C732">
        <v>0</v>
      </c>
      <c r="D732">
        <v>0</v>
      </c>
      <c r="E732">
        <v>0</v>
      </c>
    </row>
    <row r="733" spans="1:5" x14ac:dyDescent="0.25">
      <c r="A733" s="36"/>
      <c r="B733" s="33">
        <v>129</v>
      </c>
      <c r="C733">
        <v>0</v>
      </c>
      <c r="D733">
        <v>0</v>
      </c>
      <c r="E733">
        <v>0</v>
      </c>
    </row>
    <row r="734" spans="1:5" x14ac:dyDescent="0.25">
      <c r="A734" s="36"/>
      <c r="B734" s="33">
        <v>130</v>
      </c>
      <c r="C734">
        <v>0</v>
      </c>
      <c r="D734">
        <v>0</v>
      </c>
      <c r="E734">
        <v>0</v>
      </c>
    </row>
    <row r="735" spans="1:5" x14ac:dyDescent="0.25">
      <c r="A735" s="36"/>
      <c r="B735" s="33">
        <v>131</v>
      </c>
      <c r="C735">
        <v>0</v>
      </c>
      <c r="D735">
        <v>0</v>
      </c>
      <c r="E735">
        <v>0</v>
      </c>
    </row>
    <row r="736" spans="1:5" x14ac:dyDescent="0.25">
      <c r="A736" s="36"/>
      <c r="B736" s="33">
        <v>132</v>
      </c>
      <c r="C736">
        <v>0</v>
      </c>
      <c r="D736">
        <v>0</v>
      </c>
      <c r="E736">
        <v>0</v>
      </c>
    </row>
    <row r="737" spans="1:5" x14ac:dyDescent="0.25">
      <c r="A737" s="36"/>
      <c r="B737" s="33">
        <v>133</v>
      </c>
      <c r="C737">
        <v>0</v>
      </c>
      <c r="D737">
        <v>0</v>
      </c>
      <c r="E737">
        <v>0</v>
      </c>
    </row>
    <row r="738" spans="1:5" x14ac:dyDescent="0.25">
      <c r="A738" s="36"/>
      <c r="B738" s="33">
        <v>134</v>
      </c>
      <c r="C738">
        <v>0</v>
      </c>
      <c r="D738">
        <v>0</v>
      </c>
      <c r="E738">
        <v>0</v>
      </c>
    </row>
    <row r="739" spans="1:5" x14ac:dyDescent="0.25">
      <c r="A739" s="36"/>
      <c r="B739" s="33">
        <v>135</v>
      </c>
      <c r="C739">
        <v>0</v>
      </c>
      <c r="D739">
        <v>0</v>
      </c>
      <c r="E739">
        <v>0</v>
      </c>
    </row>
    <row r="740" spans="1:5" x14ac:dyDescent="0.25">
      <c r="A740" s="36"/>
      <c r="B740" s="33">
        <v>136</v>
      </c>
      <c r="C740">
        <v>0</v>
      </c>
      <c r="D740">
        <v>0</v>
      </c>
      <c r="E740">
        <v>0</v>
      </c>
    </row>
    <row r="741" spans="1:5" x14ac:dyDescent="0.25">
      <c r="A741" s="36"/>
      <c r="B741" s="33">
        <v>137</v>
      </c>
      <c r="C741">
        <v>0</v>
      </c>
      <c r="D741">
        <v>0</v>
      </c>
      <c r="E741">
        <v>0</v>
      </c>
    </row>
    <row r="742" spans="1:5" x14ac:dyDescent="0.25">
      <c r="A742" s="36"/>
      <c r="B742" s="33">
        <v>138</v>
      </c>
      <c r="C742">
        <v>0</v>
      </c>
      <c r="D742">
        <v>0</v>
      </c>
      <c r="E742">
        <v>0</v>
      </c>
    </row>
    <row r="743" spans="1:5" x14ac:dyDescent="0.25">
      <c r="A743" s="36"/>
      <c r="B743" s="33">
        <v>139</v>
      </c>
      <c r="C743">
        <v>0</v>
      </c>
      <c r="D743">
        <v>0</v>
      </c>
      <c r="E743">
        <v>0</v>
      </c>
    </row>
    <row r="744" spans="1:5" x14ac:dyDescent="0.25">
      <c r="A744" s="36"/>
      <c r="B744" s="33">
        <v>140</v>
      </c>
      <c r="C744">
        <v>0</v>
      </c>
      <c r="D744">
        <v>0</v>
      </c>
      <c r="E744">
        <v>0</v>
      </c>
    </row>
    <row r="745" spans="1:5" x14ac:dyDescent="0.25">
      <c r="A745" s="36"/>
      <c r="B745" s="33">
        <v>141</v>
      </c>
      <c r="C745">
        <v>0</v>
      </c>
      <c r="D745">
        <v>0</v>
      </c>
      <c r="E745">
        <v>0</v>
      </c>
    </row>
    <row r="746" spans="1:5" x14ac:dyDescent="0.25">
      <c r="A746" s="36"/>
      <c r="B746" s="33">
        <v>142</v>
      </c>
      <c r="C746">
        <v>0</v>
      </c>
      <c r="D746">
        <v>0</v>
      </c>
      <c r="E746">
        <v>0</v>
      </c>
    </row>
    <row r="747" spans="1:5" x14ac:dyDescent="0.25">
      <c r="A747" s="36"/>
      <c r="B747" s="33">
        <v>144</v>
      </c>
      <c r="C747">
        <v>0</v>
      </c>
      <c r="D747">
        <v>0.18881721800969731</v>
      </c>
      <c r="E747">
        <v>0.32958469171011012</v>
      </c>
    </row>
    <row r="748" spans="1:5" x14ac:dyDescent="0.25">
      <c r="A748" s="36"/>
      <c r="B748" s="33">
        <v>145</v>
      </c>
      <c r="C748">
        <v>0</v>
      </c>
      <c r="D748">
        <v>0</v>
      </c>
      <c r="E748">
        <v>0</v>
      </c>
    </row>
    <row r="749" spans="1:5" x14ac:dyDescent="0.25">
      <c r="A749" s="36"/>
      <c r="B749" s="33">
        <v>146</v>
      </c>
      <c r="C749">
        <v>0</v>
      </c>
      <c r="D749">
        <v>0</v>
      </c>
      <c r="E749">
        <v>0</v>
      </c>
    </row>
    <row r="750" spans="1:5" x14ac:dyDescent="0.25">
      <c r="A750" s="36"/>
      <c r="B750" s="33">
        <v>147</v>
      </c>
      <c r="C750">
        <v>0</v>
      </c>
      <c r="D750">
        <v>0</v>
      </c>
      <c r="E750">
        <v>0</v>
      </c>
    </row>
    <row r="751" spans="1:5" x14ac:dyDescent="0.25">
      <c r="A751" s="36"/>
      <c r="B751" s="33">
        <v>148</v>
      </c>
      <c r="C751">
        <v>0</v>
      </c>
      <c r="D751">
        <v>0</v>
      </c>
      <c r="E751">
        <v>0</v>
      </c>
    </row>
    <row r="752" spans="1:5" x14ac:dyDescent="0.25">
      <c r="A752" s="36"/>
      <c r="B752" s="33">
        <v>149</v>
      </c>
      <c r="C752">
        <v>0</v>
      </c>
      <c r="D752">
        <v>0</v>
      </c>
      <c r="E752">
        <v>0</v>
      </c>
    </row>
    <row r="753" spans="1:5" x14ac:dyDescent="0.25">
      <c r="A753" s="36"/>
      <c r="B753" s="33">
        <v>150</v>
      </c>
      <c r="C753">
        <v>0</v>
      </c>
      <c r="D753">
        <v>0</v>
      </c>
      <c r="E753">
        <v>0</v>
      </c>
    </row>
    <row r="754" spans="1:5" x14ac:dyDescent="0.25">
      <c r="A754" s="36"/>
      <c r="B754" s="33">
        <v>151</v>
      </c>
      <c r="C754">
        <v>0</v>
      </c>
      <c r="D754">
        <v>0</v>
      </c>
      <c r="E754">
        <v>0</v>
      </c>
    </row>
    <row r="755" spans="1:5" x14ac:dyDescent="0.25">
      <c r="A755" s="36"/>
      <c r="B755" s="33">
        <v>152</v>
      </c>
      <c r="C755">
        <v>0</v>
      </c>
      <c r="D755">
        <v>0</v>
      </c>
      <c r="E755">
        <v>0</v>
      </c>
    </row>
    <row r="756" spans="1:5" x14ac:dyDescent="0.25">
      <c r="A756" s="36"/>
      <c r="B756" s="33">
        <v>153</v>
      </c>
      <c r="C756">
        <v>0</v>
      </c>
      <c r="D756">
        <v>0</v>
      </c>
      <c r="E756">
        <v>0</v>
      </c>
    </row>
    <row r="757" spans="1:5" x14ac:dyDescent="0.25">
      <c r="A757" s="36"/>
      <c r="B757" s="33">
        <v>154</v>
      </c>
      <c r="C757">
        <v>0</v>
      </c>
      <c r="D757">
        <v>0</v>
      </c>
      <c r="E757">
        <v>0</v>
      </c>
    </row>
    <row r="758" spans="1:5" x14ac:dyDescent="0.25">
      <c r="A758" s="36"/>
      <c r="B758" s="33">
        <v>155</v>
      </c>
      <c r="C758">
        <v>0</v>
      </c>
      <c r="D758">
        <v>0</v>
      </c>
      <c r="E758">
        <v>0</v>
      </c>
    </row>
    <row r="759" spans="1:5" x14ac:dyDescent="0.25">
      <c r="A759" s="36"/>
      <c r="B759" s="33">
        <v>156</v>
      </c>
      <c r="C759">
        <v>0</v>
      </c>
      <c r="D759">
        <v>0</v>
      </c>
      <c r="E759">
        <v>0</v>
      </c>
    </row>
    <row r="760" spans="1:5" x14ac:dyDescent="0.25">
      <c r="A760" s="36"/>
      <c r="B760" s="33">
        <v>157</v>
      </c>
      <c r="C760">
        <v>0</v>
      </c>
      <c r="D760">
        <v>0</v>
      </c>
      <c r="E760">
        <v>0</v>
      </c>
    </row>
    <row r="761" spans="1:5" x14ac:dyDescent="0.25">
      <c r="A761" s="36"/>
      <c r="B761" s="33">
        <v>158</v>
      </c>
      <c r="C761">
        <v>0</v>
      </c>
      <c r="D761">
        <v>0</v>
      </c>
      <c r="E761">
        <v>0</v>
      </c>
    </row>
    <row r="762" spans="1:5" x14ac:dyDescent="0.25">
      <c r="A762" s="36"/>
      <c r="B762" s="33">
        <v>159</v>
      </c>
      <c r="C762">
        <v>0</v>
      </c>
      <c r="D762">
        <v>0</v>
      </c>
      <c r="E762">
        <v>0</v>
      </c>
    </row>
    <row r="763" spans="1:5" x14ac:dyDescent="0.25">
      <c r="A763" s="36"/>
      <c r="B763" s="33">
        <v>160</v>
      </c>
      <c r="C763">
        <v>0</v>
      </c>
      <c r="D763">
        <v>0</v>
      </c>
      <c r="E763">
        <v>0.60083792430189953</v>
      </c>
    </row>
    <row r="764" spans="1:5" x14ac:dyDescent="0.25">
      <c r="A764" s="36"/>
      <c r="B764" s="33">
        <v>161</v>
      </c>
      <c r="C764">
        <v>1</v>
      </c>
      <c r="D764">
        <v>0</v>
      </c>
      <c r="E764">
        <v>1</v>
      </c>
    </row>
    <row r="765" spans="1:5" x14ac:dyDescent="0.25">
      <c r="A765" s="36"/>
      <c r="B765" s="33">
        <v>162</v>
      </c>
      <c r="C765">
        <v>0</v>
      </c>
      <c r="D765">
        <v>0</v>
      </c>
      <c r="E765">
        <v>0</v>
      </c>
    </row>
    <row r="766" spans="1:5" x14ac:dyDescent="0.25">
      <c r="A766" s="36"/>
      <c r="B766" s="33">
        <v>163</v>
      </c>
      <c r="C766">
        <v>0</v>
      </c>
      <c r="D766">
        <v>0</v>
      </c>
      <c r="E766">
        <v>0</v>
      </c>
    </row>
    <row r="767" spans="1:5" x14ac:dyDescent="0.25">
      <c r="A767" s="36"/>
      <c r="B767" s="33">
        <v>164</v>
      </c>
      <c r="C767">
        <v>0</v>
      </c>
      <c r="D767">
        <v>0</v>
      </c>
      <c r="E767">
        <v>0</v>
      </c>
    </row>
    <row r="768" spans="1:5" x14ac:dyDescent="0.25">
      <c r="A768" s="36"/>
      <c r="B768" s="33">
        <v>165</v>
      </c>
      <c r="C768">
        <v>0</v>
      </c>
      <c r="D768">
        <v>0</v>
      </c>
      <c r="E768">
        <v>0</v>
      </c>
    </row>
    <row r="769" spans="1:5" x14ac:dyDescent="0.25">
      <c r="A769" s="36"/>
      <c r="B769" s="33">
        <v>166</v>
      </c>
      <c r="C769">
        <v>0</v>
      </c>
      <c r="D769">
        <v>0</v>
      </c>
      <c r="E769">
        <v>0</v>
      </c>
    </row>
    <row r="770" spans="1:5" x14ac:dyDescent="0.25">
      <c r="A770" s="36"/>
      <c r="B770" s="33">
        <v>167</v>
      </c>
      <c r="C770">
        <v>0</v>
      </c>
      <c r="D770">
        <v>0</v>
      </c>
      <c r="E770">
        <v>0</v>
      </c>
    </row>
    <row r="771" spans="1:5" x14ac:dyDescent="0.25">
      <c r="A771" s="36"/>
      <c r="B771" s="33">
        <v>168</v>
      </c>
      <c r="C771">
        <v>0</v>
      </c>
      <c r="D771">
        <v>0</v>
      </c>
      <c r="E771">
        <v>0</v>
      </c>
    </row>
    <row r="772" spans="1:5" x14ac:dyDescent="0.25">
      <c r="A772" s="36"/>
      <c r="B772" s="33">
        <v>169</v>
      </c>
      <c r="C772">
        <v>0</v>
      </c>
      <c r="D772">
        <v>0</v>
      </c>
      <c r="E772">
        <v>0</v>
      </c>
    </row>
    <row r="773" spans="1:5" x14ac:dyDescent="0.25">
      <c r="A773" s="36"/>
      <c r="B773" s="33">
        <v>172</v>
      </c>
      <c r="C773">
        <v>0</v>
      </c>
      <c r="D773">
        <v>0</v>
      </c>
      <c r="E773">
        <v>0</v>
      </c>
    </row>
    <row r="774" spans="1:5" x14ac:dyDescent="0.25">
      <c r="A774" s="36"/>
      <c r="B774" s="33">
        <v>173</v>
      </c>
      <c r="C774">
        <v>0</v>
      </c>
      <c r="D774">
        <v>0</v>
      </c>
      <c r="E774">
        <v>0</v>
      </c>
    </row>
    <row r="775" spans="1:5" x14ac:dyDescent="0.25">
      <c r="A775" s="36"/>
      <c r="B775" s="33">
        <v>174</v>
      </c>
      <c r="C775">
        <v>0</v>
      </c>
      <c r="D775">
        <v>0</v>
      </c>
      <c r="E775">
        <v>0</v>
      </c>
    </row>
    <row r="776" spans="1:5" x14ac:dyDescent="0.25">
      <c r="A776" s="36"/>
      <c r="B776" s="33">
        <v>175</v>
      </c>
      <c r="C776">
        <v>0.29647676122790068</v>
      </c>
      <c r="D776">
        <v>0</v>
      </c>
      <c r="E776">
        <v>0.34716002032464</v>
      </c>
    </row>
    <row r="777" spans="1:5" x14ac:dyDescent="0.25">
      <c r="A777" s="36"/>
      <c r="B777" s="33">
        <v>176</v>
      </c>
      <c r="C777">
        <v>0</v>
      </c>
      <c r="D777">
        <v>0</v>
      </c>
      <c r="E777">
        <v>0</v>
      </c>
    </row>
    <row r="778" spans="1:5" x14ac:dyDescent="0.25">
      <c r="A778" s="36"/>
      <c r="B778" s="33">
        <v>180</v>
      </c>
      <c r="C778">
        <v>0</v>
      </c>
      <c r="D778">
        <v>0</v>
      </c>
      <c r="E778">
        <v>0</v>
      </c>
    </row>
    <row r="779" spans="1:5" x14ac:dyDescent="0.25">
      <c r="A779" s="36"/>
      <c r="B779" s="33">
        <v>181</v>
      </c>
      <c r="C779">
        <v>0</v>
      </c>
      <c r="D779">
        <v>0</v>
      </c>
      <c r="E779">
        <v>0</v>
      </c>
    </row>
    <row r="780" spans="1:5" x14ac:dyDescent="0.25">
      <c r="A780" s="36"/>
      <c r="B780" s="33">
        <v>182</v>
      </c>
      <c r="C780">
        <v>0</v>
      </c>
      <c r="D780">
        <v>0</v>
      </c>
      <c r="E780">
        <v>0</v>
      </c>
    </row>
    <row r="781" spans="1:5" x14ac:dyDescent="0.25">
      <c r="A781" s="36"/>
      <c r="B781" s="33">
        <v>183</v>
      </c>
      <c r="C781">
        <v>0</v>
      </c>
      <c r="D781">
        <v>0</v>
      </c>
      <c r="E781">
        <v>0</v>
      </c>
    </row>
    <row r="782" spans="1:5" x14ac:dyDescent="0.25">
      <c r="A782" s="36"/>
      <c r="B782" s="33">
        <v>184</v>
      </c>
      <c r="C782">
        <v>0</v>
      </c>
      <c r="D782">
        <v>0</v>
      </c>
      <c r="E782">
        <v>0</v>
      </c>
    </row>
    <row r="783" spans="1:5" x14ac:dyDescent="0.25">
      <c r="A783" s="36"/>
      <c r="B783" s="33">
        <v>185</v>
      </c>
      <c r="C783">
        <v>0</v>
      </c>
      <c r="D783">
        <v>0</v>
      </c>
      <c r="E783">
        <v>0</v>
      </c>
    </row>
    <row r="784" spans="1:5" x14ac:dyDescent="0.25">
      <c r="A784" s="36"/>
      <c r="B784" s="33">
        <v>186</v>
      </c>
      <c r="C784">
        <v>0</v>
      </c>
      <c r="D784">
        <v>0</v>
      </c>
      <c r="E784">
        <v>0</v>
      </c>
    </row>
    <row r="785" spans="1:5" x14ac:dyDescent="0.25">
      <c r="A785" s="36"/>
      <c r="B785" s="33">
        <v>187</v>
      </c>
      <c r="C785">
        <v>0</v>
      </c>
      <c r="D785">
        <v>0</v>
      </c>
      <c r="E785">
        <v>0</v>
      </c>
    </row>
    <row r="786" spans="1:5" x14ac:dyDescent="0.25">
      <c r="A786" s="36"/>
      <c r="B786" s="33">
        <v>188</v>
      </c>
      <c r="C786">
        <v>0</v>
      </c>
      <c r="D786">
        <v>0</v>
      </c>
      <c r="E786">
        <v>0</v>
      </c>
    </row>
    <row r="787" spans="1:5" x14ac:dyDescent="0.25">
      <c r="A787" s="36"/>
      <c r="B787" s="33">
        <v>189</v>
      </c>
      <c r="C787">
        <v>0</v>
      </c>
      <c r="D787">
        <v>9.2036427412862054E-2</v>
      </c>
      <c r="E787">
        <v>0</v>
      </c>
    </row>
    <row r="788" spans="1:5" x14ac:dyDescent="0.25">
      <c r="A788" s="36"/>
      <c r="B788" s="33">
        <v>190</v>
      </c>
      <c r="C788">
        <v>0</v>
      </c>
      <c r="D788">
        <v>0</v>
      </c>
      <c r="E788">
        <v>0</v>
      </c>
    </row>
    <row r="789" spans="1:5" x14ac:dyDescent="0.25">
      <c r="A789" s="36"/>
      <c r="B789" s="33">
        <v>191</v>
      </c>
      <c r="C789">
        <v>0</v>
      </c>
      <c r="D789">
        <v>0</v>
      </c>
      <c r="E789">
        <v>0</v>
      </c>
    </row>
    <row r="790" spans="1:5" x14ac:dyDescent="0.25">
      <c r="A790" s="36"/>
      <c r="B790" s="33">
        <v>192</v>
      </c>
      <c r="C790">
        <v>0</v>
      </c>
      <c r="D790">
        <v>0</v>
      </c>
      <c r="E790">
        <v>0</v>
      </c>
    </row>
    <row r="791" spans="1:5" x14ac:dyDescent="0.25">
      <c r="A791" s="36"/>
      <c r="B791" s="33">
        <v>193</v>
      </c>
      <c r="C791">
        <v>0</v>
      </c>
      <c r="D791">
        <v>0</v>
      </c>
      <c r="E791">
        <v>0</v>
      </c>
    </row>
    <row r="792" spans="1:5" x14ac:dyDescent="0.25">
      <c r="A792" s="36"/>
      <c r="B792" s="33">
        <v>194</v>
      </c>
      <c r="C792">
        <v>1</v>
      </c>
      <c r="D792">
        <v>0</v>
      </c>
      <c r="E792">
        <v>0</v>
      </c>
    </row>
    <row r="793" spans="1:5" x14ac:dyDescent="0.25">
      <c r="A793" s="36">
        <v>96</v>
      </c>
      <c r="B793" s="33">
        <v>15</v>
      </c>
      <c r="C793">
        <v>0</v>
      </c>
      <c r="D793">
        <v>7.0120083597168939E-2</v>
      </c>
      <c r="E793">
        <v>0</v>
      </c>
    </row>
    <row r="794" spans="1:5" x14ac:dyDescent="0.25">
      <c r="A794" s="36"/>
      <c r="B794" s="33">
        <v>16</v>
      </c>
      <c r="C794">
        <v>0</v>
      </c>
      <c r="D794">
        <v>0</v>
      </c>
      <c r="E794">
        <v>0</v>
      </c>
    </row>
    <row r="795" spans="1:5" x14ac:dyDescent="0.25">
      <c r="A795" s="36"/>
      <c r="B795" s="33">
        <v>17</v>
      </c>
      <c r="C795">
        <v>0</v>
      </c>
      <c r="D795">
        <v>0</v>
      </c>
      <c r="E795">
        <v>0</v>
      </c>
    </row>
    <row r="796" spans="1:5" x14ac:dyDescent="0.25">
      <c r="A796" s="36"/>
      <c r="B796" s="33">
        <v>19</v>
      </c>
      <c r="C796">
        <v>0</v>
      </c>
      <c r="D796">
        <v>0</v>
      </c>
      <c r="E796">
        <v>0</v>
      </c>
    </row>
    <row r="797" spans="1:5" x14ac:dyDescent="0.25">
      <c r="A797" s="36"/>
      <c r="B797" s="33">
        <v>20</v>
      </c>
      <c r="C797">
        <v>0</v>
      </c>
      <c r="D797">
        <v>0</v>
      </c>
      <c r="E797">
        <v>0</v>
      </c>
    </row>
    <row r="798" spans="1:5" x14ac:dyDescent="0.25">
      <c r="A798" s="36"/>
      <c r="B798" s="33">
        <v>21</v>
      </c>
      <c r="C798">
        <v>0</v>
      </c>
      <c r="D798">
        <v>0</v>
      </c>
      <c r="E798">
        <v>0</v>
      </c>
    </row>
    <row r="799" spans="1:5" x14ac:dyDescent="0.25">
      <c r="A799" s="36"/>
      <c r="B799" s="33">
        <v>22</v>
      </c>
      <c r="C799">
        <v>0</v>
      </c>
      <c r="D799">
        <v>0</v>
      </c>
      <c r="E799">
        <v>0</v>
      </c>
    </row>
    <row r="800" spans="1:5" x14ac:dyDescent="0.25">
      <c r="A800" s="36"/>
      <c r="B800" s="33">
        <v>23</v>
      </c>
      <c r="C800">
        <v>0</v>
      </c>
      <c r="D800">
        <v>0</v>
      </c>
      <c r="E800">
        <v>0</v>
      </c>
    </row>
    <row r="801" spans="1:5" x14ac:dyDescent="0.25">
      <c r="A801" s="36"/>
      <c r="B801" s="33">
        <v>24</v>
      </c>
      <c r="C801">
        <v>0</v>
      </c>
      <c r="D801">
        <v>0</v>
      </c>
      <c r="E801">
        <v>0</v>
      </c>
    </row>
    <row r="802" spans="1:5" x14ac:dyDescent="0.25">
      <c r="A802" s="36"/>
      <c r="B802" s="33">
        <v>25</v>
      </c>
      <c r="C802">
        <v>0</v>
      </c>
      <c r="D802">
        <v>0</v>
      </c>
      <c r="E802">
        <v>0</v>
      </c>
    </row>
    <row r="803" spans="1:5" x14ac:dyDescent="0.25">
      <c r="A803" s="36"/>
      <c r="B803" s="33">
        <v>26</v>
      </c>
      <c r="C803">
        <v>0</v>
      </c>
      <c r="D803">
        <v>0</v>
      </c>
      <c r="E803">
        <v>0</v>
      </c>
    </row>
    <row r="804" spans="1:5" x14ac:dyDescent="0.25">
      <c r="A804" s="36"/>
      <c r="B804" s="33">
        <v>27</v>
      </c>
      <c r="C804">
        <v>0</v>
      </c>
      <c r="D804">
        <v>0</v>
      </c>
      <c r="E804">
        <v>0</v>
      </c>
    </row>
    <row r="805" spans="1:5" x14ac:dyDescent="0.25">
      <c r="A805" s="36"/>
      <c r="B805" s="33">
        <v>28</v>
      </c>
      <c r="C805">
        <v>0</v>
      </c>
      <c r="D805">
        <v>0</v>
      </c>
      <c r="E805">
        <v>0</v>
      </c>
    </row>
    <row r="806" spans="1:5" x14ac:dyDescent="0.25">
      <c r="A806" s="36"/>
      <c r="B806" s="33">
        <v>29</v>
      </c>
      <c r="C806">
        <v>0</v>
      </c>
      <c r="D806">
        <v>0</v>
      </c>
      <c r="E806">
        <v>0</v>
      </c>
    </row>
    <row r="807" spans="1:5" x14ac:dyDescent="0.25">
      <c r="A807" s="36"/>
      <c r="B807" s="33">
        <v>30</v>
      </c>
      <c r="C807">
        <v>0</v>
      </c>
      <c r="D807">
        <v>0</v>
      </c>
      <c r="E807">
        <v>0</v>
      </c>
    </row>
    <row r="808" spans="1:5" x14ac:dyDescent="0.25">
      <c r="A808" s="36"/>
      <c r="B808" s="33">
        <v>31</v>
      </c>
      <c r="C808">
        <v>0</v>
      </c>
      <c r="D808">
        <v>0</v>
      </c>
      <c r="E808">
        <v>0</v>
      </c>
    </row>
    <row r="809" spans="1:5" x14ac:dyDescent="0.25">
      <c r="A809" s="36"/>
      <c r="B809" s="33">
        <v>32</v>
      </c>
      <c r="C809">
        <v>0</v>
      </c>
      <c r="D809">
        <v>0</v>
      </c>
      <c r="E809">
        <v>0</v>
      </c>
    </row>
    <row r="810" spans="1:5" x14ac:dyDescent="0.25">
      <c r="A810" s="36"/>
      <c r="B810" s="33">
        <v>33</v>
      </c>
      <c r="C810">
        <v>0</v>
      </c>
      <c r="D810">
        <v>0</v>
      </c>
      <c r="E810">
        <v>0</v>
      </c>
    </row>
    <row r="811" spans="1:5" x14ac:dyDescent="0.25">
      <c r="A811" s="36"/>
      <c r="B811" s="33">
        <v>34</v>
      </c>
      <c r="C811">
        <v>0</v>
      </c>
      <c r="D811">
        <v>0</v>
      </c>
      <c r="E811">
        <v>0</v>
      </c>
    </row>
    <row r="812" spans="1:5" x14ac:dyDescent="0.25">
      <c r="A812" s="36"/>
      <c r="B812" s="33">
        <v>35</v>
      </c>
      <c r="C812">
        <v>0</v>
      </c>
      <c r="D812">
        <v>0</v>
      </c>
      <c r="E812">
        <v>0</v>
      </c>
    </row>
    <row r="813" spans="1:5" x14ac:dyDescent="0.25">
      <c r="A813" s="36"/>
      <c r="B813" s="33">
        <v>37</v>
      </c>
      <c r="C813">
        <v>4.7598232684502723E-2</v>
      </c>
      <c r="D813">
        <v>2.9558874618935721E-2</v>
      </c>
      <c r="E813">
        <v>8.2611525708678538E-2</v>
      </c>
    </row>
    <row r="814" spans="1:5" x14ac:dyDescent="0.25">
      <c r="A814" s="36"/>
      <c r="B814" s="33">
        <v>38</v>
      </c>
      <c r="C814">
        <v>0</v>
      </c>
      <c r="D814">
        <v>0</v>
      </c>
      <c r="E814">
        <v>0</v>
      </c>
    </row>
    <row r="815" spans="1:5" x14ac:dyDescent="0.25">
      <c r="A815" s="36"/>
      <c r="B815" s="33">
        <v>39</v>
      </c>
      <c r="C815">
        <v>0</v>
      </c>
      <c r="D815">
        <v>0</v>
      </c>
      <c r="E815">
        <v>0</v>
      </c>
    </row>
    <row r="816" spans="1:5" x14ac:dyDescent="0.25">
      <c r="A816" s="36"/>
      <c r="B816" s="33">
        <v>40</v>
      </c>
      <c r="C816">
        <v>0.50718022460887902</v>
      </c>
      <c r="D816">
        <v>1.907075452032397E-2</v>
      </c>
      <c r="E816">
        <v>5.3299191787578512E-2</v>
      </c>
    </row>
    <row r="817" spans="1:5" x14ac:dyDescent="0.25">
      <c r="A817" s="36"/>
      <c r="B817" s="33">
        <v>41</v>
      </c>
      <c r="C817">
        <v>3.1349080066309383E-2</v>
      </c>
      <c r="D817">
        <v>1.9468023807546069E-2</v>
      </c>
      <c r="E817">
        <v>1</v>
      </c>
    </row>
    <row r="818" spans="1:5" x14ac:dyDescent="0.25">
      <c r="A818" s="36"/>
      <c r="B818" s="33">
        <v>42</v>
      </c>
      <c r="C818">
        <v>0</v>
      </c>
      <c r="D818">
        <v>0</v>
      </c>
      <c r="E818">
        <v>0</v>
      </c>
    </row>
    <row r="819" spans="1:5" x14ac:dyDescent="0.25">
      <c r="A819" s="36"/>
      <c r="B819" s="33">
        <v>43</v>
      </c>
      <c r="C819">
        <v>0</v>
      </c>
      <c r="D819">
        <v>0</v>
      </c>
      <c r="E819">
        <v>0</v>
      </c>
    </row>
    <row r="820" spans="1:5" x14ac:dyDescent="0.25">
      <c r="A820" s="36"/>
      <c r="B820" s="33">
        <v>44</v>
      </c>
      <c r="C820">
        <v>0</v>
      </c>
      <c r="D820">
        <v>0</v>
      </c>
      <c r="E820">
        <v>0</v>
      </c>
    </row>
    <row r="821" spans="1:5" x14ac:dyDescent="0.25">
      <c r="A821" s="36"/>
      <c r="B821" s="33">
        <v>45</v>
      </c>
      <c r="C821">
        <v>0</v>
      </c>
      <c r="D821">
        <v>0</v>
      </c>
      <c r="E821">
        <v>0</v>
      </c>
    </row>
    <row r="822" spans="1:5" x14ac:dyDescent="0.25">
      <c r="A822" s="36"/>
      <c r="B822" s="33">
        <v>46</v>
      </c>
      <c r="C822">
        <v>0</v>
      </c>
      <c r="D822">
        <v>0</v>
      </c>
      <c r="E822">
        <v>0</v>
      </c>
    </row>
    <row r="823" spans="1:5" x14ac:dyDescent="0.25">
      <c r="A823" s="36"/>
      <c r="B823" s="33">
        <v>47</v>
      </c>
      <c r="C823">
        <v>0</v>
      </c>
      <c r="D823">
        <v>0</v>
      </c>
      <c r="E823">
        <v>0</v>
      </c>
    </row>
    <row r="824" spans="1:5" x14ac:dyDescent="0.25">
      <c r="A824" s="36"/>
      <c r="B824" s="33">
        <v>49</v>
      </c>
      <c r="C824">
        <v>0</v>
      </c>
      <c r="D824">
        <v>0</v>
      </c>
      <c r="E824">
        <v>0</v>
      </c>
    </row>
    <row r="825" spans="1:5" x14ac:dyDescent="0.25">
      <c r="A825" s="36"/>
      <c r="B825" s="33">
        <v>50</v>
      </c>
      <c r="C825">
        <v>0</v>
      </c>
      <c r="D825">
        <v>0</v>
      </c>
      <c r="E825">
        <v>0</v>
      </c>
    </row>
    <row r="826" spans="1:5" x14ac:dyDescent="0.25">
      <c r="A826" s="36"/>
      <c r="B826" s="33">
        <v>51</v>
      </c>
      <c r="C826">
        <v>0</v>
      </c>
      <c r="D826">
        <v>0</v>
      </c>
      <c r="E826">
        <v>0</v>
      </c>
    </row>
    <row r="827" spans="1:5" x14ac:dyDescent="0.25">
      <c r="A827" s="36"/>
      <c r="B827" s="33">
        <v>52</v>
      </c>
      <c r="C827">
        <v>0</v>
      </c>
      <c r="D827">
        <v>0</v>
      </c>
      <c r="E827">
        <v>0</v>
      </c>
    </row>
    <row r="828" spans="1:5" x14ac:dyDescent="0.25">
      <c r="A828" s="36"/>
      <c r="B828" s="33">
        <v>53</v>
      </c>
      <c r="C828">
        <v>0</v>
      </c>
      <c r="D828">
        <v>0</v>
      </c>
      <c r="E828">
        <v>0</v>
      </c>
    </row>
    <row r="829" spans="1:5" x14ac:dyDescent="0.25">
      <c r="A829" s="36"/>
      <c r="B829" s="33">
        <v>54</v>
      </c>
      <c r="C829">
        <v>0</v>
      </c>
      <c r="D829">
        <v>0</v>
      </c>
      <c r="E829">
        <v>0</v>
      </c>
    </row>
    <row r="830" spans="1:5" x14ac:dyDescent="0.25">
      <c r="A830" s="36"/>
      <c r="B830" s="33">
        <v>55</v>
      </c>
      <c r="C830">
        <v>1</v>
      </c>
      <c r="D830">
        <v>1.3730635180141551E-2</v>
      </c>
      <c r="E830">
        <v>1</v>
      </c>
    </row>
    <row r="831" spans="1:5" x14ac:dyDescent="0.25">
      <c r="A831" s="36"/>
      <c r="B831" s="33">
        <v>56</v>
      </c>
      <c r="C831">
        <v>0</v>
      </c>
      <c r="D831">
        <v>0</v>
      </c>
      <c r="E831">
        <v>0</v>
      </c>
    </row>
    <row r="832" spans="1:5" x14ac:dyDescent="0.25">
      <c r="A832" s="36"/>
      <c r="B832" s="33">
        <v>57</v>
      </c>
      <c r="C832">
        <v>0</v>
      </c>
      <c r="D832">
        <v>0</v>
      </c>
      <c r="E832">
        <v>0</v>
      </c>
    </row>
    <row r="833" spans="1:5" x14ac:dyDescent="0.25">
      <c r="A833" s="36"/>
      <c r="B833" s="33">
        <v>59</v>
      </c>
      <c r="C833">
        <v>0</v>
      </c>
      <c r="D833">
        <v>0</v>
      </c>
      <c r="E833">
        <v>0</v>
      </c>
    </row>
    <row r="834" spans="1:5" x14ac:dyDescent="0.25">
      <c r="A834" s="36"/>
      <c r="B834" s="33">
        <v>60</v>
      </c>
      <c r="C834">
        <v>0</v>
      </c>
      <c r="D834">
        <v>0</v>
      </c>
      <c r="E834">
        <v>0</v>
      </c>
    </row>
    <row r="835" spans="1:5" x14ac:dyDescent="0.25">
      <c r="A835" s="36"/>
      <c r="B835" s="33">
        <v>62</v>
      </c>
      <c r="C835">
        <v>0</v>
      </c>
      <c r="D835">
        <v>0</v>
      </c>
      <c r="E835">
        <v>0</v>
      </c>
    </row>
    <row r="836" spans="1:5" x14ac:dyDescent="0.25">
      <c r="A836" s="36"/>
      <c r="B836" s="33">
        <v>63</v>
      </c>
      <c r="C836">
        <v>0</v>
      </c>
      <c r="D836">
        <v>0</v>
      </c>
      <c r="E836">
        <v>0</v>
      </c>
    </row>
    <row r="837" spans="1:5" x14ac:dyDescent="0.25">
      <c r="A837" s="36"/>
      <c r="B837" s="33">
        <v>64</v>
      </c>
      <c r="C837">
        <v>0</v>
      </c>
      <c r="D837">
        <v>0</v>
      </c>
      <c r="E837">
        <v>0</v>
      </c>
    </row>
    <row r="838" spans="1:5" x14ac:dyDescent="0.25">
      <c r="A838" s="36"/>
      <c r="B838" s="33">
        <v>65</v>
      </c>
      <c r="C838">
        <v>0</v>
      </c>
      <c r="D838">
        <v>0</v>
      </c>
      <c r="E838">
        <v>0</v>
      </c>
    </row>
    <row r="839" spans="1:5" x14ac:dyDescent="0.25">
      <c r="A839" s="36"/>
      <c r="B839" s="33">
        <v>66</v>
      </c>
      <c r="C839">
        <v>0</v>
      </c>
      <c r="D839">
        <v>0</v>
      </c>
      <c r="E839">
        <v>0</v>
      </c>
    </row>
    <row r="840" spans="1:5" x14ac:dyDescent="0.25">
      <c r="A840" s="36"/>
      <c r="B840" s="33">
        <v>67</v>
      </c>
      <c r="C840">
        <v>0</v>
      </c>
      <c r="D840">
        <v>0</v>
      </c>
      <c r="E840">
        <v>0</v>
      </c>
    </row>
    <row r="841" spans="1:5" x14ac:dyDescent="0.25">
      <c r="A841" s="36"/>
      <c r="B841" s="33">
        <v>68</v>
      </c>
      <c r="C841">
        <v>0</v>
      </c>
      <c r="D841">
        <v>0</v>
      </c>
      <c r="E841">
        <v>0</v>
      </c>
    </row>
    <row r="842" spans="1:5" x14ac:dyDescent="0.25">
      <c r="A842" s="36"/>
      <c r="B842" s="33">
        <v>69</v>
      </c>
      <c r="C842">
        <v>0</v>
      </c>
      <c r="D842">
        <v>0</v>
      </c>
      <c r="E842">
        <v>0</v>
      </c>
    </row>
    <row r="843" spans="1:5" x14ac:dyDescent="0.25">
      <c r="A843" s="36"/>
      <c r="B843" s="33">
        <v>70</v>
      </c>
      <c r="C843">
        <v>0</v>
      </c>
      <c r="D843">
        <v>0</v>
      </c>
      <c r="E843">
        <v>0</v>
      </c>
    </row>
    <row r="844" spans="1:5" x14ac:dyDescent="0.25">
      <c r="A844" s="36"/>
      <c r="B844" s="33">
        <v>75</v>
      </c>
      <c r="C844">
        <v>0</v>
      </c>
      <c r="D844">
        <v>0</v>
      </c>
      <c r="E844">
        <v>0</v>
      </c>
    </row>
    <row r="845" spans="1:5" x14ac:dyDescent="0.25">
      <c r="A845" s="36"/>
      <c r="B845" s="33">
        <v>76</v>
      </c>
      <c r="C845">
        <v>0</v>
      </c>
      <c r="D845">
        <v>0</v>
      </c>
      <c r="E845">
        <v>0</v>
      </c>
    </row>
    <row r="846" spans="1:5" x14ac:dyDescent="0.25">
      <c r="A846" s="36"/>
      <c r="B846" s="33">
        <v>77</v>
      </c>
      <c r="C846">
        <v>0</v>
      </c>
      <c r="D846">
        <v>0</v>
      </c>
      <c r="E846">
        <v>0</v>
      </c>
    </row>
    <row r="847" spans="1:5" x14ac:dyDescent="0.25">
      <c r="A847" s="36"/>
      <c r="B847" s="33">
        <v>78</v>
      </c>
      <c r="C847">
        <v>0</v>
      </c>
      <c r="D847">
        <v>0</v>
      </c>
      <c r="E847">
        <v>0</v>
      </c>
    </row>
    <row r="848" spans="1:5" x14ac:dyDescent="0.25">
      <c r="A848" s="36"/>
      <c r="B848" s="33">
        <v>79</v>
      </c>
      <c r="C848">
        <v>0</v>
      </c>
      <c r="D848">
        <v>0</v>
      </c>
      <c r="E848">
        <v>0</v>
      </c>
    </row>
    <row r="849" spans="1:5" x14ac:dyDescent="0.25">
      <c r="A849" s="36"/>
      <c r="B849" s="33">
        <v>80</v>
      </c>
      <c r="C849">
        <v>0</v>
      </c>
      <c r="D849">
        <v>0</v>
      </c>
      <c r="E849">
        <v>0</v>
      </c>
    </row>
    <row r="850" spans="1:5" x14ac:dyDescent="0.25">
      <c r="A850" s="36"/>
      <c r="B850" s="33">
        <v>81</v>
      </c>
      <c r="C850">
        <v>0</v>
      </c>
      <c r="D850">
        <v>0</v>
      </c>
      <c r="E850">
        <v>0</v>
      </c>
    </row>
    <row r="851" spans="1:5" x14ac:dyDescent="0.25">
      <c r="A851" s="36"/>
      <c r="B851" s="33">
        <v>82</v>
      </c>
      <c r="C851">
        <v>0</v>
      </c>
      <c r="D851">
        <v>0</v>
      </c>
      <c r="E851">
        <v>0</v>
      </c>
    </row>
    <row r="852" spans="1:5" x14ac:dyDescent="0.25">
      <c r="A852" s="36"/>
      <c r="B852" s="33">
        <v>83</v>
      </c>
      <c r="C852">
        <v>0</v>
      </c>
      <c r="D852">
        <v>0</v>
      </c>
      <c r="E852">
        <v>0</v>
      </c>
    </row>
    <row r="853" spans="1:5" x14ac:dyDescent="0.25">
      <c r="A853" s="36"/>
      <c r="B853" s="33">
        <v>84</v>
      </c>
      <c r="C853">
        <v>0</v>
      </c>
      <c r="D853">
        <v>0</v>
      </c>
      <c r="E853">
        <v>0</v>
      </c>
    </row>
    <row r="854" spans="1:5" x14ac:dyDescent="0.25">
      <c r="A854" s="36"/>
      <c r="B854" s="33">
        <v>85</v>
      </c>
      <c r="C854">
        <v>0</v>
      </c>
      <c r="D854">
        <v>0</v>
      </c>
      <c r="E854">
        <v>0</v>
      </c>
    </row>
    <row r="855" spans="1:5" x14ac:dyDescent="0.25">
      <c r="A855" s="36"/>
      <c r="B855" s="33">
        <v>86</v>
      </c>
      <c r="C855">
        <v>0</v>
      </c>
      <c r="D855">
        <v>0</v>
      </c>
      <c r="E855">
        <v>0</v>
      </c>
    </row>
    <row r="856" spans="1:5" x14ac:dyDescent="0.25">
      <c r="A856" s="36"/>
      <c r="B856" s="33">
        <v>87</v>
      </c>
      <c r="C856">
        <v>0</v>
      </c>
      <c r="D856">
        <v>0</v>
      </c>
      <c r="E856">
        <v>0</v>
      </c>
    </row>
    <row r="857" spans="1:5" x14ac:dyDescent="0.25">
      <c r="A857" s="36"/>
      <c r="B857" s="33">
        <v>88</v>
      </c>
      <c r="C857">
        <v>0</v>
      </c>
      <c r="D857">
        <v>0</v>
      </c>
      <c r="E857">
        <v>0</v>
      </c>
    </row>
    <row r="858" spans="1:5" x14ac:dyDescent="0.25">
      <c r="A858" s="36"/>
      <c r="B858" s="33">
        <v>89</v>
      </c>
      <c r="C858">
        <v>0</v>
      </c>
      <c r="D858">
        <v>0</v>
      </c>
      <c r="E858">
        <v>0</v>
      </c>
    </row>
    <row r="859" spans="1:5" x14ac:dyDescent="0.25">
      <c r="A859" s="36"/>
      <c r="B859" s="33">
        <v>91</v>
      </c>
      <c r="C859">
        <v>0</v>
      </c>
      <c r="D859">
        <v>0</v>
      </c>
      <c r="E859">
        <v>0</v>
      </c>
    </row>
    <row r="860" spans="1:5" x14ac:dyDescent="0.25">
      <c r="A860" s="36"/>
      <c r="B860" s="33">
        <v>93</v>
      </c>
      <c r="C860">
        <v>9.9885775120180195E-2</v>
      </c>
      <c r="D860">
        <v>5.5196856068053662E-2</v>
      </c>
      <c r="E860">
        <v>0</v>
      </c>
    </row>
    <row r="861" spans="1:5" x14ac:dyDescent="0.25">
      <c r="A861" s="36"/>
      <c r="B861" s="33">
        <v>94</v>
      </c>
      <c r="C861">
        <v>0.1050935895044206</v>
      </c>
      <c r="D861">
        <v>6.4881282370909163E-2</v>
      </c>
      <c r="E861">
        <v>1</v>
      </c>
    </row>
    <row r="862" spans="1:5" x14ac:dyDescent="0.25">
      <c r="A862" s="36"/>
      <c r="B862" s="33">
        <v>95</v>
      </c>
      <c r="C862">
        <v>1</v>
      </c>
      <c r="D862">
        <v>0.57760065185219911</v>
      </c>
      <c r="E862">
        <v>0</v>
      </c>
    </row>
    <row r="863" spans="1:5" x14ac:dyDescent="0.25">
      <c r="A863" s="36"/>
      <c r="B863" s="33">
        <v>97</v>
      </c>
      <c r="C863">
        <v>0</v>
      </c>
      <c r="D863">
        <v>0</v>
      </c>
      <c r="E863">
        <v>0</v>
      </c>
    </row>
    <row r="864" spans="1:5" x14ac:dyDescent="0.25">
      <c r="A864" s="36"/>
      <c r="B864" s="33">
        <v>98</v>
      </c>
      <c r="C864">
        <v>0</v>
      </c>
      <c r="D864">
        <v>0</v>
      </c>
      <c r="E864">
        <v>0</v>
      </c>
    </row>
    <row r="865" spans="1:5" x14ac:dyDescent="0.25">
      <c r="A865" s="36"/>
      <c r="B865" s="33">
        <v>99</v>
      </c>
      <c r="C865">
        <v>0</v>
      </c>
      <c r="D865">
        <v>0</v>
      </c>
      <c r="E865">
        <v>0</v>
      </c>
    </row>
    <row r="866" spans="1:5" x14ac:dyDescent="0.25">
      <c r="A866" s="36"/>
      <c r="B866" s="33">
        <v>100</v>
      </c>
      <c r="C866">
        <v>0</v>
      </c>
      <c r="D866">
        <v>0</v>
      </c>
      <c r="E866">
        <v>0</v>
      </c>
    </row>
    <row r="867" spans="1:5" x14ac:dyDescent="0.25">
      <c r="A867" s="36"/>
      <c r="B867" s="33">
        <v>102</v>
      </c>
      <c r="C867">
        <v>0</v>
      </c>
      <c r="D867">
        <v>0</v>
      </c>
      <c r="E867">
        <v>0</v>
      </c>
    </row>
    <row r="868" spans="1:5" x14ac:dyDescent="0.25">
      <c r="A868" s="36"/>
      <c r="B868" s="33">
        <v>103</v>
      </c>
      <c r="C868">
        <v>0</v>
      </c>
      <c r="D868">
        <v>0</v>
      </c>
      <c r="E868">
        <v>0</v>
      </c>
    </row>
    <row r="869" spans="1:5" x14ac:dyDescent="0.25">
      <c r="A869" s="36"/>
      <c r="B869" s="33">
        <v>104</v>
      </c>
      <c r="C869">
        <v>0</v>
      </c>
      <c r="D869">
        <v>0</v>
      </c>
      <c r="E869">
        <v>0</v>
      </c>
    </row>
    <row r="870" spans="1:5" x14ac:dyDescent="0.25">
      <c r="A870" s="36"/>
      <c r="B870" s="33">
        <v>105</v>
      </c>
      <c r="C870">
        <v>0</v>
      </c>
      <c r="D870">
        <v>0</v>
      </c>
      <c r="E870">
        <v>0</v>
      </c>
    </row>
    <row r="871" spans="1:5" x14ac:dyDescent="0.25">
      <c r="A871" s="36"/>
      <c r="B871" s="33">
        <v>106</v>
      </c>
      <c r="C871">
        <v>0</v>
      </c>
      <c r="D871">
        <v>0</v>
      </c>
      <c r="E871">
        <v>0</v>
      </c>
    </row>
    <row r="872" spans="1:5" x14ac:dyDescent="0.25">
      <c r="A872" s="36"/>
      <c r="B872" s="33">
        <v>107</v>
      </c>
      <c r="C872">
        <v>0</v>
      </c>
      <c r="D872">
        <v>0</v>
      </c>
      <c r="E872">
        <v>0</v>
      </c>
    </row>
    <row r="873" spans="1:5" x14ac:dyDescent="0.25">
      <c r="A873" s="36"/>
      <c r="B873" s="33">
        <v>108</v>
      </c>
      <c r="C873">
        <v>0</v>
      </c>
      <c r="D873">
        <v>0</v>
      </c>
      <c r="E873">
        <v>0</v>
      </c>
    </row>
    <row r="874" spans="1:5" x14ac:dyDescent="0.25">
      <c r="A874" s="36"/>
      <c r="B874" s="33">
        <v>109</v>
      </c>
      <c r="C874">
        <v>0</v>
      </c>
      <c r="D874">
        <v>0</v>
      </c>
      <c r="E874">
        <v>0</v>
      </c>
    </row>
    <row r="875" spans="1:5" x14ac:dyDescent="0.25">
      <c r="A875" s="36"/>
      <c r="B875" s="33">
        <v>111</v>
      </c>
      <c r="C875">
        <v>0</v>
      </c>
      <c r="D875">
        <v>0</v>
      </c>
      <c r="E875">
        <v>0</v>
      </c>
    </row>
    <row r="876" spans="1:5" x14ac:dyDescent="0.25">
      <c r="A876" s="36"/>
      <c r="B876" s="33">
        <v>112</v>
      </c>
      <c r="C876">
        <v>0</v>
      </c>
      <c r="D876">
        <v>0</v>
      </c>
      <c r="E876">
        <v>0</v>
      </c>
    </row>
    <row r="877" spans="1:5" x14ac:dyDescent="0.25">
      <c r="A877" s="36"/>
      <c r="B877" s="33">
        <v>113</v>
      </c>
      <c r="C877">
        <v>0</v>
      </c>
      <c r="D877">
        <v>0</v>
      </c>
      <c r="E877">
        <v>0</v>
      </c>
    </row>
    <row r="878" spans="1:5" x14ac:dyDescent="0.25">
      <c r="A878" s="36"/>
      <c r="B878" s="33">
        <v>116</v>
      </c>
      <c r="C878">
        <v>0</v>
      </c>
      <c r="D878">
        <v>6.4465709331706256E-2</v>
      </c>
      <c r="E878">
        <v>0</v>
      </c>
    </row>
    <row r="879" spans="1:5" x14ac:dyDescent="0.25">
      <c r="A879" s="36"/>
      <c r="B879" s="33">
        <v>117</v>
      </c>
      <c r="C879">
        <v>0.1050525228639346</v>
      </c>
      <c r="D879">
        <v>5.6256449183718082E-2</v>
      </c>
      <c r="E879">
        <v>0.10126038528828581</v>
      </c>
    </row>
    <row r="880" spans="1:5" x14ac:dyDescent="0.25">
      <c r="A880" s="36"/>
      <c r="B880" s="33">
        <v>118</v>
      </c>
      <c r="C880">
        <v>9.31989261977485E-2</v>
      </c>
      <c r="D880">
        <v>6.0333637652360557E-2</v>
      </c>
      <c r="E880">
        <v>0</v>
      </c>
    </row>
    <row r="881" spans="1:5" x14ac:dyDescent="0.25">
      <c r="A881" s="36"/>
      <c r="B881" s="33">
        <v>119</v>
      </c>
      <c r="C881">
        <v>0.1029471706220482</v>
      </c>
      <c r="D881">
        <v>6.5229271793310423E-2</v>
      </c>
      <c r="E881">
        <v>0.16438119936880519</v>
      </c>
    </row>
    <row r="882" spans="1:5" x14ac:dyDescent="0.25">
      <c r="A882" s="36"/>
      <c r="B882" s="33">
        <v>120</v>
      </c>
      <c r="C882">
        <v>0.1056504054551108</v>
      </c>
      <c r="D882">
        <v>6.5229271793310423E-2</v>
      </c>
      <c r="E882">
        <v>0.16438119936880519</v>
      </c>
    </row>
    <row r="883" spans="1:5" x14ac:dyDescent="0.25">
      <c r="A883" s="36"/>
      <c r="B883" s="33">
        <v>121</v>
      </c>
      <c r="C883">
        <v>0.1127593718273356</v>
      </c>
      <c r="D883">
        <v>6.9640918514596431E-2</v>
      </c>
      <c r="E883">
        <v>0</v>
      </c>
    </row>
    <row r="884" spans="1:5" x14ac:dyDescent="0.25">
      <c r="A884" s="36"/>
      <c r="B884" s="33">
        <v>122</v>
      </c>
      <c r="C884">
        <v>0.1108709284491142</v>
      </c>
      <c r="D884">
        <v>6.8468133388933511E-2</v>
      </c>
      <c r="E884">
        <v>0.17328604730049271</v>
      </c>
    </row>
    <row r="885" spans="1:5" x14ac:dyDescent="0.25">
      <c r="A885" s="36"/>
      <c r="B885" s="33">
        <v>123</v>
      </c>
      <c r="C885">
        <v>0</v>
      </c>
      <c r="D885">
        <v>0</v>
      </c>
      <c r="E885">
        <v>0.1718668931052931</v>
      </c>
    </row>
    <row r="886" spans="1:5" x14ac:dyDescent="0.25">
      <c r="A886" s="36"/>
      <c r="B886" s="33">
        <v>124</v>
      </c>
      <c r="C886">
        <v>0</v>
      </c>
      <c r="D886">
        <v>7.3480384443366742E-2</v>
      </c>
      <c r="E886">
        <v>0</v>
      </c>
    </row>
    <row r="887" spans="1:5" x14ac:dyDescent="0.25">
      <c r="A887" s="36"/>
      <c r="B887" s="33">
        <v>125</v>
      </c>
      <c r="C887">
        <v>0</v>
      </c>
      <c r="D887">
        <v>0</v>
      </c>
      <c r="E887">
        <v>0.18432392321998439</v>
      </c>
    </row>
    <row r="888" spans="1:5" x14ac:dyDescent="0.25">
      <c r="A888" s="36"/>
      <c r="B888" s="33">
        <v>126</v>
      </c>
      <c r="C888">
        <v>0</v>
      </c>
      <c r="D888">
        <v>6.7458985966457205E-2</v>
      </c>
      <c r="E888">
        <v>0</v>
      </c>
    </row>
    <row r="889" spans="1:5" x14ac:dyDescent="0.25">
      <c r="A889" s="36"/>
      <c r="B889" s="33">
        <v>127</v>
      </c>
      <c r="C889">
        <v>0</v>
      </c>
      <c r="D889">
        <v>0</v>
      </c>
      <c r="E889">
        <v>0</v>
      </c>
    </row>
    <row r="890" spans="1:5" x14ac:dyDescent="0.25">
      <c r="A890" s="36"/>
      <c r="B890" s="33">
        <v>128</v>
      </c>
      <c r="C890">
        <v>0.12502724329196521</v>
      </c>
      <c r="D890">
        <v>0</v>
      </c>
      <c r="E890">
        <v>0.20980652177468029</v>
      </c>
    </row>
    <row r="891" spans="1:5" x14ac:dyDescent="0.25">
      <c r="A891" s="36"/>
      <c r="B891" s="33">
        <v>129</v>
      </c>
      <c r="C891">
        <v>0</v>
      </c>
      <c r="D891">
        <v>0</v>
      </c>
      <c r="E891">
        <v>0</v>
      </c>
    </row>
    <row r="892" spans="1:5" x14ac:dyDescent="0.25">
      <c r="A892" s="36"/>
      <c r="B892" s="33">
        <v>130</v>
      </c>
      <c r="C892">
        <v>0</v>
      </c>
      <c r="D892">
        <v>8.0588684881350084E-2</v>
      </c>
      <c r="E892">
        <v>0.2073005719136751</v>
      </c>
    </row>
    <row r="893" spans="1:5" x14ac:dyDescent="0.25">
      <c r="A893" s="36"/>
      <c r="B893" s="33">
        <v>131</v>
      </c>
      <c r="C893">
        <v>0</v>
      </c>
      <c r="D893">
        <v>0</v>
      </c>
      <c r="E893">
        <v>0</v>
      </c>
    </row>
    <row r="894" spans="1:5" x14ac:dyDescent="0.25">
      <c r="A894" s="36"/>
      <c r="B894" s="33">
        <v>132</v>
      </c>
      <c r="C894">
        <v>0</v>
      </c>
      <c r="D894">
        <v>0</v>
      </c>
      <c r="E894">
        <v>0</v>
      </c>
    </row>
    <row r="895" spans="1:5" x14ac:dyDescent="0.25">
      <c r="A895" s="36"/>
      <c r="B895" s="33">
        <v>133</v>
      </c>
      <c r="C895">
        <v>0.114767222711931</v>
      </c>
      <c r="D895">
        <v>0</v>
      </c>
      <c r="E895">
        <v>0</v>
      </c>
    </row>
    <row r="896" spans="1:5" x14ac:dyDescent="0.25">
      <c r="A896" s="36"/>
      <c r="B896" s="33">
        <v>134</v>
      </c>
      <c r="C896">
        <v>6.2302084759242232E-2</v>
      </c>
      <c r="D896">
        <v>0</v>
      </c>
      <c r="E896">
        <v>0</v>
      </c>
    </row>
    <row r="897" spans="1:5" x14ac:dyDescent="0.25">
      <c r="A897" s="36"/>
      <c r="B897" s="33">
        <v>135</v>
      </c>
      <c r="C897">
        <v>0</v>
      </c>
      <c r="D897">
        <v>6.9463667676657931E-2</v>
      </c>
      <c r="E897">
        <v>8.7406291936346983E-2</v>
      </c>
    </row>
    <row r="898" spans="1:5" x14ac:dyDescent="0.25">
      <c r="A898" s="36"/>
      <c r="B898" s="33">
        <v>136</v>
      </c>
      <c r="C898">
        <v>0</v>
      </c>
      <c r="D898">
        <v>5.240374844297515E-2</v>
      </c>
      <c r="E898">
        <v>0</v>
      </c>
    </row>
    <row r="899" spans="1:5" x14ac:dyDescent="0.25">
      <c r="A899" s="36"/>
      <c r="B899" s="33">
        <v>137</v>
      </c>
      <c r="C899">
        <v>0</v>
      </c>
      <c r="D899">
        <v>0</v>
      </c>
      <c r="E899">
        <v>0.16653022336261661</v>
      </c>
    </row>
    <row r="900" spans="1:5" x14ac:dyDescent="0.25">
      <c r="A900" s="36"/>
      <c r="B900" s="33">
        <v>138</v>
      </c>
      <c r="C900">
        <v>3.5590707997901053E-2</v>
      </c>
      <c r="D900">
        <v>6.704826537237496E-2</v>
      </c>
      <c r="E900">
        <v>0</v>
      </c>
    </row>
    <row r="901" spans="1:5" x14ac:dyDescent="0.25">
      <c r="A901" s="36"/>
      <c r="B901" s="33">
        <v>139</v>
      </c>
      <c r="C901">
        <v>0.1115914597471612</v>
      </c>
      <c r="D901">
        <v>6.1086289024458722E-2</v>
      </c>
      <c r="E901">
        <v>0.48736260120664088</v>
      </c>
    </row>
    <row r="902" spans="1:5" x14ac:dyDescent="0.25">
      <c r="A902" s="36"/>
      <c r="B902" s="33">
        <v>140</v>
      </c>
      <c r="C902">
        <v>0</v>
      </c>
      <c r="D902">
        <v>6.7134536020152236E-2</v>
      </c>
      <c r="E902">
        <v>0</v>
      </c>
    </row>
    <row r="903" spans="1:5" x14ac:dyDescent="0.25">
      <c r="A903" s="36"/>
      <c r="B903" s="33">
        <v>141</v>
      </c>
      <c r="C903">
        <v>0</v>
      </c>
      <c r="D903">
        <v>0</v>
      </c>
      <c r="E903">
        <v>0</v>
      </c>
    </row>
    <row r="904" spans="1:5" x14ac:dyDescent="0.25">
      <c r="A904" s="36"/>
      <c r="B904" s="33">
        <v>142</v>
      </c>
      <c r="C904">
        <v>0</v>
      </c>
      <c r="D904">
        <v>0</v>
      </c>
      <c r="E904">
        <v>0</v>
      </c>
    </row>
    <row r="905" spans="1:5" x14ac:dyDescent="0.25">
      <c r="A905" s="36"/>
      <c r="B905" s="33">
        <v>144</v>
      </c>
      <c r="C905">
        <v>0</v>
      </c>
      <c r="D905">
        <v>0</v>
      </c>
      <c r="E905">
        <v>0</v>
      </c>
    </row>
    <row r="906" spans="1:5" x14ac:dyDescent="0.25">
      <c r="A906" s="36"/>
      <c r="B906" s="33">
        <v>145</v>
      </c>
      <c r="C906">
        <v>0</v>
      </c>
      <c r="D906">
        <v>0</v>
      </c>
      <c r="E906">
        <v>0</v>
      </c>
    </row>
    <row r="907" spans="1:5" x14ac:dyDescent="0.25">
      <c r="A907" s="36"/>
      <c r="B907" s="33">
        <v>146</v>
      </c>
      <c r="C907">
        <v>0</v>
      </c>
      <c r="D907">
        <v>0</v>
      </c>
      <c r="E907">
        <v>0</v>
      </c>
    </row>
    <row r="908" spans="1:5" x14ac:dyDescent="0.25">
      <c r="A908" s="36"/>
      <c r="B908" s="33">
        <v>147</v>
      </c>
      <c r="C908">
        <v>0</v>
      </c>
      <c r="D908">
        <v>0</v>
      </c>
      <c r="E908">
        <v>0</v>
      </c>
    </row>
    <row r="909" spans="1:5" x14ac:dyDescent="0.25">
      <c r="A909" s="36"/>
      <c r="B909" s="33">
        <v>148</v>
      </c>
      <c r="C909">
        <v>0</v>
      </c>
      <c r="D909">
        <v>0</v>
      </c>
      <c r="E909">
        <v>0</v>
      </c>
    </row>
    <row r="910" spans="1:5" x14ac:dyDescent="0.25">
      <c r="A910" s="36"/>
      <c r="B910" s="33">
        <v>149</v>
      </c>
      <c r="C910">
        <v>0</v>
      </c>
      <c r="D910">
        <v>0</v>
      </c>
      <c r="E910">
        <v>0</v>
      </c>
    </row>
    <row r="911" spans="1:5" x14ac:dyDescent="0.25">
      <c r="A911" s="36"/>
      <c r="B911" s="33">
        <v>150</v>
      </c>
      <c r="C911">
        <v>0</v>
      </c>
      <c r="D911">
        <v>0</v>
      </c>
      <c r="E911">
        <v>0</v>
      </c>
    </row>
    <row r="912" spans="1:5" x14ac:dyDescent="0.25">
      <c r="A912" s="36"/>
      <c r="B912" s="33">
        <v>151</v>
      </c>
      <c r="C912">
        <v>0</v>
      </c>
      <c r="D912">
        <v>0</v>
      </c>
      <c r="E912">
        <v>0</v>
      </c>
    </row>
    <row r="913" spans="1:5" x14ac:dyDescent="0.25">
      <c r="A913" s="36"/>
      <c r="B913" s="33">
        <v>152</v>
      </c>
      <c r="C913">
        <v>0</v>
      </c>
      <c r="D913">
        <v>0</v>
      </c>
      <c r="E913">
        <v>0</v>
      </c>
    </row>
    <row r="914" spans="1:5" x14ac:dyDescent="0.25">
      <c r="A914" s="36"/>
      <c r="B914" s="33">
        <v>153</v>
      </c>
      <c r="C914">
        <v>0</v>
      </c>
      <c r="D914">
        <v>0</v>
      </c>
      <c r="E914">
        <v>0</v>
      </c>
    </row>
    <row r="915" spans="1:5" x14ac:dyDescent="0.25">
      <c r="A915" s="36"/>
      <c r="B915" s="33">
        <v>154</v>
      </c>
      <c r="C915">
        <v>0</v>
      </c>
      <c r="D915">
        <v>0</v>
      </c>
      <c r="E915">
        <v>0</v>
      </c>
    </row>
    <row r="916" spans="1:5" x14ac:dyDescent="0.25">
      <c r="A916" s="36"/>
      <c r="B916" s="33">
        <v>155</v>
      </c>
      <c r="C916">
        <v>0</v>
      </c>
      <c r="D916">
        <v>0</v>
      </c>
      <c r="E916">
        <v>0</v>
      </c>
    </row>
    <row r="917" spans="1:5" x14ac:dyDescent="0.25">
      <c r="A917" s="36"/>
      <c r="B917" s="33">
        <v>156</v>
      </c>
      <c r="C917">
        <v>0</v>
      </c>
      <c r="D917">
        <v>0</v>
      </c>
      <c r="E917">
        <v>0</v>
      </c>
    </row>
    <row r="918" spans="1:5" x14ac:dyDescent="0.25">
      <c r="A918" s="36"/>
      <c r="B918" s="33">
        <v>157</v>
      </c>
      <c r="C918">
        <v>0</v>
      </c>
      <c r="D918">
        <v>0</v>
      </c>
      <c r="E918">
        <v>0</v>
      </c>
    </row>
    <row r="919" spans="1:5" x14ac:dyDescent="0.25">
      <c r="A919" s="36"/>
      <c r="B919" s="33">
        <v>158</v>
      </c>
      <c r="C919">
        <v>0.39921976562923139</v>
      </c>
      <c r="D919">
        <v>1</v>
      </c>
      <c r="E919">
        <v>0.11379826297156</v>
      </c>
    </row>
    <row r="920" spans="1:5" x14ac:dyDescent="0.25">
      <c r="A920" s="36"/>
      <c r="B920" s="33">
        <v>159</v>
      </c>
      <c r="C920">
        <v>0</v>
      </c>
      <c r="D920">
        <v>0</v>
      </c>
      <c r="E920">
        <v>0</v>
      </c>
    </row>
    <row r="921" spans="1:5" x14ac:dyDescent="0.25">
      <c r="A921" s="36"/>
      <c r="B921" s="33">
        <v>160</v>
      </c>
      <c r="C921">
        <v>0</v>
      </c>
      <c r="D921">
        <v>0</v>
      </c>
      <c r="E921">
        <v>0</v>
      </c>
    </row>
    <row r="922" spans="1:5" x14ac:dyDescent="0.25">
      <c r="A922" s="36"/>
      <c r="B922" s="33">
        <v>161</v>
      </c>
      <c r="C922">
        <v>0</v>
      </c>
      <c r="D922">
        <v>0</v>
      </c>
      <c r="E922">
        <v>0</v>
      </c>
    </row>
    <row r="923" spans="1:5" x14ac:dyDescent="0.25">
      <c r="A923" s="36"/>
      <c r="B923" s="33">
        <v>162</v>
      </c>
      <c r="C923">
        <v>0</v>
      </c>
      <c r="D923">
        <v>0</v>
      </c>
      <c r="E923">
        <v>0</v>
      </c>
    </row>
    <row r="924" spans="1:5" x14ac:dyDescent="0.25">
      <c r="A924" s="36"/>
      <c r="B924" s="33">
        <v>163</v>
      </c>
      <c r="C924">
        <v>0</v>
      </c>
      <c r="D924">
        <v>0</v>
      </c>
      <c r="E924">
        <v>0</v>
      </c>
    </row>
    <row r="925" spans="1:5" x14ac:dyDescent="0.25">
      <c r="A925" s="36"/>
      <c r="B925" s="33">
        <v>164</v>
      </c>
      <c r="C925">
        <v>0</v>
      </c>
      <c r="D925">
        <v>0</v>
      </c>
      <c r="E925">
        <v>0</v>
      </c>
    </row>
    <row r="926" spans="1:5" x14ac:dyDescent="0.25">
      <c r="A926" s="36"/>
      <c r="B926" s="33">
        <v>165</v>
      </c>
      <c r="C926">
        <v>0</v>
      </c>
      <c r="D926">
        <v>0</v>
      </c>
      <c r="E926">
        <v>0</v>
      </c>
    </row>
    <row r="927" spans="1:5" x14ac:dyDescent="0.25">
      <c r="A927" s="36"/>
      <c r="B927" s="33">
        <v>166</v>
      </c>
      <c r="C927">
        <v>0</v>
      </c>
      <c r="D927">
        <v>0</v>
      </c>
      <c r="E927">
        <v>0</v>
      </c>
    </row>
    <row r="928" spans="1:5" x14ac:dyDescent="0.25">
      <c r="A928" s="36"/>
      <c r="B928" s="33">
        <v>167</v>
      </c>
      <c r="C928">
        <v>0</v>
      </c>
      <c r="D928">
        <v>0</v>
      </c>
      <c r="E928">
        <v>0</v>
      </c>
    </row>
    <row r="929" spans="1:5" x14ac:dyDescent="0.25">
      <c r="A929" s="36"/>
      <c r="B929" s="33">
        <v>168</v>
      </c>
      <c r="C929">
        <v>0</v>
      </c>
      <c r="D929">
        <v>0</v>
      </c>
      <c r="E929">
        <v>0</v>
      </c>
    </row>
    <row r="930" spans="1:5" x14ac:dyDescent="0.25">
      <c r="A930" s="36"/>
      <c r="B930" s="33">
        <v>169</v>
      </c>
      <c r="C930">
        <v>0</v>
      </c>
      <c r="D930">
        <v>0</v>
      </c>
      <c r="E930">
        <v>0</v>
      </c>
    </row>
    <row r="931" spans="1:5" x14ac:dyDescent="0.25">
      <c r="A931" s="36"/>
      <c r="B931" s="33">
        <v>172</v>
      </c>
      <c r="C931">
        <v>1.807726024959003E-2</v>
      </c>
      <c r="D931">
        <v>1.1226119942589321E-2</v>
      </c>
      <c r="E931">
        <v>3.1374905445548308E-2</v>
      </c>
    </row>
    <row r="932" spans="1:5" x14ac:dyDescent="0.25">
      <c r="A932" s="36"/>
      <c r="B932" s="33">
        <v>173</v>
      </c>
      <c r="C932">
        <v>0</v>
      </c>
      <c r="D932">
        <v>0</v>
      </c>
      <c r="E932">
        <v>0</v>
      </c>
    </row>
    <row r="933" spans="1:5" x14ac:dyDescent="0.25">
      <c r="A933" s="36"/>
      <c r="B933" s="33">
        <v>174</v>
      </c>
      <c r="C933">
        <v>0</v>
      </c>
      <c r="D933">
        <v>0</v>
      </c>
      <c r="E933">
        <v>0</v>
      </c>
    </row>
    <row r="934" spans="1:5" x14ac:dyDescent="0.25">
      <c r="A934" s="36"/>
      <c r="B934" s="33">
        <v>175</v>
      </c>
      <c r="C934">
        <v>0</v>
      </c>
      <c r="D934">
        <v>0</v>
      </c>
      <c r="E934">
        <v>0</v>
      </c>
    </row>
    <row r="935" spans="1:5" x14ac:dyDescent="0.25">
      <c r="A935" s="36"/>
      <c r="B935" s="33">
        <v>176</v>
      </c>
      <c r="C935">
        <v>0</v>
      </c>
      <c r="D935">
        <v>0</v>
      </c>
      <c r="E935">
        <v>0</v>
      </c>
    </row>
    <row r="936" spans="1:5" x14ac:dyDescent="0.25">
      <c r="A936" s="36"/>
      <c r="B936" s="33">
        <v>180</v>
      </c>
      <c r="C936">
        <v>0</v>
      </c>
      <c r="D936">
        <v>0</v>
      </c>
      <c r="E936">
        <v>0</v>
      </c>
    </row>
    <row r="937" spans="1:5" x14ac:dyDescent="0.25">
      <c r="A937" s="36"/>
      <c r="B937" s="33">
        <v>181</v>
      </c>
      <c r="C937">
        <v>0</v>
      </c>
      <c r="D937">
        <v>0</v>
      </c>
      <c r="E937">
        <v>0</v>
      </c>
    </row>
    <row r="938" spans="1:5" x14ac:dyDescent="0.25">
      <c r="A938" s="36"/>
      <c r="B938" s="33">
        <v>182</v>
      </c>
      <c r="C938">
        <v>0</v>
      </c>
      <c r="D938">
        <v>0</v>
      </c>
      <c r="E938">
        <v>0</v>
      </c>
    </row>
    <row r="939" spans="1:5" x14ac:dyDescent="0.25">
      <c r="A939" s="36"/>
      <c r="B939" s="33">
        <v>183</v>
      </c>
      <c r="C939">
        <v>0</v>
      </c>
      <c r="D939">
        <v>0</v>
      </c>
      <c r="E939">
        <v>0</v>
      </c>
    </row>
    <row r="940" spans="1:5" x14ac:dyDescent="0.25">
      <c r="A940" s="36"/>
      <c r="B940" s="33">
        <v>184</v>
      </c>
      <c r="C940">
        <v>0</v>
      </c>
      <c r="D940">
        <v>0</v>
      </c>
      <c r="E940">
        <v>0</v>
      </c>
    </row>
    <row r="941" spans="1:5" x14ac:dyDescent="0.25">
      <c r="A941" s="36"/>
      <c r="B941" s="33">
        <v>185</v>
      </c>
      <c r="C941">
        <v>0</v>
      </c>
      <c r="D941">
        <v>0</v>
      </c>
      <c r="E941">
        <v>0</v>
      </c>
    </row>
    <row r="942" spans="1:5" x14ac:dyDescent="0.25">
      <c r="A942" s="36"/>
      <c r="B942" s="33">
        <v>186</v>
      </c>
      <c r="C942">
        <v>0</v>
      </c>
      <c r="D942">
        <v>0</v>
      </c>
      <c r="E942">
        <v>0</v>
      </c>
    </row>
    <row r="943" spans="1:5" x14ac:dyDescent="0.25">
      <c r="A943" s="36"/>
      <c r="B943" s="33">
        <v>187</v>
      </c>
      <c r="C943">
        <v>1</v>
      </c>
      <c r="D943">
        <v>5.9231581151237229E-2</v>
      </c>
      <c r="E943">
        <v>0.14747398137464909</v>
      </c>
    </row>
    <row r="944" spans="1:5" x14ac:dyDescent="0.25">
      <c r="A944" s="36"/>
      <c r="B944" s="33">
        <v>188</v>
      </c>
      <c r="C944">
        <v>0</v>
      </c>
      <c r="D944">
        <v>0</v>
      </c>
      <c r="E944">
        <v>0</v>
      </c>
    </row>
    <row r="945" spans="1:5" x14ac:dyDescent="0.25">
      <c r="A945" s="36"/>
      <c r="B945" s="33">
        <v>189</v>
      </c>
      <c r="C945">
        <v>0</v>
      </c>
      <c r="D945">
        <v>0</v>
      </c>
      <c r="E945">
        <v>0</v>
      </c>
    </row>
    <row r="946" spans="1:5" x14ac:dyDescent="0.25">
      <c r="A946" s="36"/>
      <c r="B946" s="33">
        <v>190</v>
      </c>
      <c r="C946">
        <v>0</v>
      </c>
      <c r="D946">
        <v>0</v>
      </c>
      <c r="E946">
        <v>0</v>
      </c>
    </row>
    <row r="947" spans="1:5" x14ac:dyDescent="0.25">
      <c r="A947" s="36"/>
      <c r="B947" s="33">
        <v>191</v>
      </c>
      <c r="C947">
        <v>0</v>
      </c>
      <c r="D947">
        <v>0</v>
      </c>
      <c r="E947">
        <v>0</v>
      </c>
    </row>
    <row r="948" spans="1:5" x14ac:dyDescent="0.25">
      <c r="A948" s="36"/>
      <c r="B948" s="33">
        <v>192</v>
      </c>
      <c r="C948">
        <v>0</v>
      </c>
      <c r="D948">
        <v>0</v>
      </c>
      <c r="E948">
        <v>0</v>
      </c>
    </row>
    <row r="949" spans="1:5" x14ac:dyDescent="0.25">
      <c r="A949" s="36"/>
      <c r="B949" s="33">
        <v>193</v>
      </c>
      <c r="C949">
        <v>0</v>
      </c>
      <c r="D949">
        <v>0</v>
      </c>
      <c r="E949">
        <v>0</v>
      </c>
    </row>
    <row r="950" spans="1:5" x14ac:dyDescent="0.25">
      <c r="A950" s="36"/>
      <c r="B950" s="33">
        <v>194</v>
      </c>
      <c r="C950">
        <v>0</v>
      </c>
      <c r="D950">
        <v>0</v>
      </c>
      <c r="E950">
        <v>0</v>
      </c>
    </row>
    <row r="951" spans="1:5" x14ac:dyDescent="0.25">
      <c r="A951" s="36">
        <v>110</v>
      </c>
      <c r="B951" s="33">
        <v>15</v>
      </c>
      <c r="C951">
        <v>0</v>
      </c>
      <c r="D951">
        <v>0</v>
      </c>
      <c r="E951">
        <v>0</v>
      </c>
    </row>
    <row r="952" spans="1:5" x14ac:dyDescent="0.25">
      <c r="A952" s="36"/>
      <c r="B952" s="33">
        <v>16</v>
      </c>
      <c r="C952">
        <v>0</v>
      </c>
      <c r="D952">
        <v>0</v>
      </c>
      <c r="E952">
        <v>0</v>
      </c>
    </row>
    <row r="953" spans="1:5" x14ac:dyDescent="0.25">
      <c r="A953" s="36"/>
      <c r="B953" s="33">
        <v>17</v>
      </c>
      <c r="C953">
        <v>0</v>
      </c>
      <c r="D953">
        <v>0</v>
      </c>
      <c r="E953">
        <v>0</v>
      </c>
    </row>
    <row r="954" spans="1:5" x14ac:dyDescent="0.25">
      <c r="A954" s="36"/>
      <c r="B954" s="33">
        <v>19</v>
      </c>
      <c r="C954">
        <v>0</v>
      </c>
      <c r="D954">
        <v>0</v>
      </c>
      <c r="E954">
        <v>0</v>
      </c>
    </row>
    <row r="955" spans="1:5" x14ac:dyDescent="0.25">
      <c r="A955" s="36"/>
      <c r="B955" s="33">
        <v>20</v>
      </c>
      <c r="C955">
        <v>0</v>
      </c>
      <c r="D955">
        <v>0</v>
      </c>
      <c r="E955">
        <v>0</v>
      </c>
    </row>
    <row r="956" spans="1:5" x14ac:dyDescent="0.25">
      <c r="A956" s="36"/>
      <c r="B956" s="33">
        <v>21</v>
      </c>
      <c r="C956">
        <v>0</v>
      </c>
      <c r="D956">
        <v>0</v>
      </c>
      <c r="E956">
        <v>0</v>
      </c>
    </row>
    <row r="957" spans="1:5" x14ac:dyDescent="0.25">
      <c r="A957" s="36"/>
      <c r="B957" s="33">
        <v>22</v>
      </c>
      <c r="C957">
        <v>0</v>
      </c>
      <c r="D957">
        <v>0</v>
      </c>
      <c r="E957">
        <v>0</v>
      </c>
    </row>
    <row r="958" spans="1:5" x14ac:dyDescent="0.25">
      <c r="A958" s="36"/>
      <c r="B958" s="33">
        <v>23</v>
      </c>
      <c r="C958">
        <v>0</v>
      </c>
      <c r="D958">
        <v>0</v>
      </c>
      <c r="E958">
        <v>0</v>
      </c>
    </row>
    <row r="959" spans="1:5" x14ac:dyDescent="0.25">
      <c r="A959" s="36"/>
      <c r="B959" s="33">
        <v>24</v>
      </c>
      <c r="C959">
        <v>0</v>
      </c>
      <c r="D959">
        <v>0</v>
      </c>
      <c r="E959">
        <v>0</v>
      </c>
    </row>
    <row r="960" spans="1:5" x14ac:dyDescent="0.25">
      <c r="A960" s="36"/>
      <c r="B960" s="33">
        <v>25</v>
      </c>
      <c r="C960">
        <v>0</v>
      </c>
      <c r="D960">
        <v>0</v>
      </c>
      <c r="E960">
        <v>0</v>
      </c>
    </row>
    <row r="961" spans="1:5" x14ac:dyDescent="0.25">
      <c r="A961" s="36"/>
      <c r="B961" s="33">
        <v>26</v>
      </c>
      <c r="C961">
        <v>0</v>
      </c>
      <c r="D961">
        <v>0</v>
      </c>
      <c r="E961">
        <v>0</v>
      </c>
    </row>
    <row r="962" spans="1:5" x14ac:dyDescent="0.25">
      <c r="A962" s="36"/>
      <c r="B962" s="33">
        <v>27</v>
      </c>
      <c r="C962">
        <v>0</v>
      </c>
      <c r="D962">
        <v>0</v>
      </c>
      <c r="E962">
        <v>0</v>
      </c>
    </row>
    <row r="963" spans="1:5" x14ac:dyDescent="0.25">
      <c r="A963" s="36"/>
      <c r="B963" s="33">
        <v>28</v>
      </c>
      <c r="C963">
        <v>0</v>
      </c>
      <c r="D963">
        <v>0</v>
      </c>
      <c r="E963">
        <v>0</v>
      </c>
    </row>
    <row r="964" spans="1:5" x14ac:dyDescent="0.25">
      <c r="A964" s="36"/>
      <c r="B964" s="33">
        <v>29</v>
      </c>
      <c r="C964">
        <v>0</v>
      </c>
      <c r="D964">
        <v>0</v>
      </c>
      <c r="E964">
        <v>0</v>
      </c>
    </row>
    <row r="965" spans="1:5" x14ac:dyDescent="0.25">
      <c r="A965" s="36"/>
      <c r="B965" s="33">
        <v>30</v>
      </c>
      <c r="C965">
        <v>0</v>
      </c>
      <c r="D965">
        <v>0</v>
      </c>
      <c r="E965">
        <v>0</v>
      </c>
    </row>
    <row r="966" spans="1:5" x14ac:dyDescent="0.25">
      <c r="A966" s="36"/>
      <c r="B966" s="33">
        <v>31</v>
      </c>
      <c r="C966">
        <v>0</v>
      </c>
      <c r="D966">
        <v>0</v>
      </c>
      <c r="E966">
        <v>0</v>
      </c>
    </row>
    <row r="967" spans="1:5" x14ac:dyDescent="0.25">
      <c r="A967" s="36"/>
      <c r="B967" s="33">
        <v>32</v>
      </c>
      <c r="C967">
        <v>0.45903846499042628</v>
      </c>
      <c r="D967">
        <v>0.23020760063611839</v>
      </c>
      <c r="E967">
        <v>1</v>
      </c>
    </row>
    <row r="968" spans="1:5" x14ac:dyDescent="0.25">
      <c r="A968" s="36"/>
      <c r="B968" s="33">
        <v>33</v>
      </c>
      <c r="C968">
        <v>0</v>
      </c>
      <c r="D968">
        <v>0</v>
      </c>
      <c r="E968">
        <v>0</v>
      </c>
    </row>
    <row r="969" spans="1:5" x14ac:dyDescent="0.25">
      <c r="A969" s="36"/>
      <c r="B969" s="33">
        <v>34</v>
      </c>
      <c r="C969">
        <v>0</v>
      </c>
      <c r="D969">
        <v>0</v>
      </c>
      <c r="E969">
        <v>0</v>
      </c>
    </row>
    <row r="970" spans="1:5" x14ac:dyDescent="0.25">
      <c r="A970" s="36"/>
      <c r="B970" s="33">
        <v>35</v>
      </c>
      <c r="C970">
        <v>0</v>
      </c>
      <c r="D970">
        <v>0</v>
      </c>
      <c r="E970">
        <v>0</v>
      </c>
    </row>
    <row r="971" spans="1:5" x14ac:dyDescent="0.25">
      <c r="A971" s="36"/>
      <c r="B971" s="33">
        <v>37</v>
      </c>
      <c r="C971">
        <v>0</v>
      </c>
      <c r="D971">
        <v>0</v>
      </c>
      <c r="E971">
        <v>0</v>
      </c>
    </row>
    <row r="972" spans="1:5" x14ac:dyDescent="0.25">
      <c r="A972" s="36"/>
      <c r="B972" s="33">
        <v>38</v>
      </c>
      <c r="C972">
        <v>0</v>
      </c>
      <c r="D972">
        <v>0</v>
      </c>
      <c r="E972">
        <v>0</v>
      </c>
    </row>
    <row r="973" spans="1:5" x14ac:dyDescent="0.25">
      <c r="A973" s="36"/>
      <c r="B973" s="33">
        <v>39</v>
      </c>
      <c r="C973">
        <v>0</v>
      </c>
      <c r="D973">
        <v>0</v>
      </c>
      <c r="E973">
        <v>0</v>
      </c>
    </row>
    <row r="974" spans="1:5" x14ac:dyDescent="0.25">
      <c r="A974" s="36"/>
      <c r="B974" s="33">
        <v>40</v>
      </c>
      <c r="C974">
        <v>0</v>
      </c>
      <c r="D974">
        <v>0</v>
      </c>
      <c r="E974">
        <v>0</v>
      </c>
    </row>
    <row r="975" spans="1:5" x14ac:dyDescent="0.25">
      <c r="A975" s="36"/>
      <c r="B975" s="33">
        <v>41</v>
      </c>
      <c r="C975">
        <v>0</v>
      </c>
      <c r="D975">
        <v>0</v>
      </c>
      <c r="E975">
        <v>0</v>
      </c>
    </row>
    <row r="976" spans="1:5" x14ac:dyDescent="0.25">
      <c r="A976" s="36"/>
      <c r="B976" s="33">
        <v>42</v>
      </c>
      <c r="C976">
        <v>0</v>
      </c>
      <c r="D976">
        <v>0</v>
      </c>
      <c r="E976">
        <v>0</v>
      </c>
    </row>
    <row r="977" spans="1:5" x14ac:dyDescent="0.25">
      <c r="A977" s="36"/>
      <c r="B977" s="33">
        <v>43</v>
      </c>
      <c r="C977">
        <v>0</v>
      </c>
      <c r="D977">
        <v>0</v>
      </c>
      <c r="E977">
        <v>0</v>
      </c>
    </row>
    <row r="978" spans="1:5" x14ac:dyDescent="0.25">
      <c r="A978" s="36"/>
      <c r="B978" s="33">
        <v>44</v>
      </c>
      <c r="C978">
        <v>0</v>
      </c>
      <c r="D978">
        <v>0</v>
      </c>
      <c r="E978">
        <v>0</v>
      </c>
    </row>
    <row r="979" spans="1:5" x14ac:dyDescent="0.25">
      <c r="A979" s="36"/>
      <c r="B979" s="33">
        <v>45</v>
      </c>
      <c r="C979">
        <v>0</v>
      </c>
      <c r="D979">
        <v>0</v>
      </c>
      <c r="E979">
        <v>0</v>
      </c>
    </row>
    <row r="980" spans="1:5" x14ac:dyDescent="0.25">
      <c r="A980" s="36"/>
      <c r="B980" s="33">
        <v>46</v>
      </c>
      <c r="C980">
        <v>0</v>
      </c>
      <c r="D980">
        <v>0</v>
      </c>
      <c r="E980">
        <v>0</v>
      </c>
    </row>
    <row r="981" spans="1:5" x14ac:dyDescent="0.25">
      <c r="A981" s="36"/>
      <c r="B981" s="33">
        <v>47</v>
      </c>
      <c r="C981">
        <v>0</v>
      </c>
      <c r="D981">
        <v>0</v>
      </c>
      <c r="E981">
        <v>0</v>
      </c>
    </row>
    <row r="982" spans="1:5" x14ac:dyDescent="0.25">
      <c r="A982" s="36"/>
      <c r="B982" s="33">
        <v>49</v>
      </c>
      <c r="C982">
        <v>0</v>
      </c>
      <c r="D982">
        <v>0</v>
      </c>
      <c r="E982">
        <v>0</v>
      </c>
    </row>
    <row r="983" spans="1:5" x14ac:dyDescent="0.25">
      <c r="A983" s="36"/>
      <c r="B983" s="33">
        <v>50</v>
      </c>
      <c r="C983">
        <v>0</v>
      </c>
      <c r="D983">
        <v>0</v>
      </c>
      <c r="E983">
        <v>0</v>
      </c>
    </row>
    <row r="984" spans="1:5" x14ac:dyDescent="0.25">
      <c r="A984" s="36"/>
      <c r="B984" s="33">
        <v>51</v>
      </c>
      <c r="C984">
        <v>0</v>
      </c>
      <c r="D984">
        <v>0</v>
      </c>
      <c r="E984">
        <v>0</v>
      </c>
    </row>
    <row r="985" spans="1:5" x14ac:dyDescent="0.25">
      <c r="A985" s="36"/>
      <c r="B985" s="33">
        <v>52</v>
      </c>
      <c r="C985">
        <v>0</v>
      </c>
      <c r="D985">
        <v>0</v>
      </c>
      <c r="E985">
        <v>0</v>
      </c>
    </row>
    <row r="986" spans="1:5" x14ac:dyDescent="0.25">
      <c r="A986" s="36"/>
      <c r="B986" s="33">
        <v>53</v>
      </c>
      <c r="C986">
        <v>0</v>
      </c>
      <c r="D986">
        <v>0</v>
      </c>
      <c r="E986">
        <v>0</v>
      </c>
    </row>
    <row r="987" spans="1:5" x14ac:dyDescent="0.25">
      <c r="A987" s="36"/>
      <c r="B987" s="33">
        <v>54</v>
      </c>
      <c r="C987">
        <v>0</v>
      </c>
      <c r="D987">
        <v>0</v>
      </c>
      <c r="E987">
        <v>0</v>
      </c>
    </row>
    <row r="988" spans="1:5" x14ac:dyDescent="0.25">
      <c r="A988" s="36"/>
      <c r="B988" s="33">
        <v>55</v>
      </c>
      <c r="C988">
        <v>0</v>
      </c>
      <c r="D988">
        <v>0</v>
      </c>
      <c r="E988">
        <v>0</v>
      </c>
    </row>
    <row r="989" spans="1:5" x14ac:dyDescent="0.25">
      <c r="A989" s="36"/>
      <c r="B989" s="33">
        <v>56</v>
      </c>
      <c r="C989">
        <v>0</v>
      </c>
      <c r="D989">
        <v>0</v>
      </c>
      <c r="E989">
        <v>0</v>
      </c>
    </row>
    <row r="990" spans="1:5" x14ac:dyDescent="0.25">
      <c r="A990" s="36"/>
      <c r="B990" s="33">
        <v>57</v>
      </c>
      <c r="C990">
        <v>0</v>
      </c>
      <c r="D990">
        <v>0</v>
      </c>
      <c r="E990">
        <v>0</v>
      </c>
    </row>
    <row r="991" spans="1:5" x14ac:dyDescent="0.25">
      <c r="A991" s="36"/>
      <c r="B991" s="33">
        <v>59</v>
      </c>
      <c r="C991">
        <v>0</v>
      </c>
      <c r="D991">
        <v>0</v>
      </c>
      <c r="E991">
        <v>0</v>
      </c>
    </row>
    <row r="992" spans="1:5" x14ac:dyDescent="0.25">
      <c r="A992" s="36"/>
      <c r="B992" s="33">
        <v>60</v>
      </c>
      <c r="C992">
        <v>0</v>
      </c>
      <c r="D992">
        <v>0</v>
      </c>
      <c r="E992">
        <v>0</v>
      </c>
    </row>
    <row r="993" spans="1:5" x14ac:dyDescent="0.25">
      <c r="A993" s="36"/>
      <c r="B993" s="33">
        <v>62</v>
      </c>
      <c r="C993">
        <v>0</v>
      </c>
      <c r="D993">
        <v>0</v>
      </c>
      <c r="E993">
        <v>0</v>
      </c>
    </row>
    <row r="994" spans="1:5" x14ac:dyDescent="0.25">
      <c r="A994" s="36"/>
      <c r="B994" s="33">
        <v>63</v>
      </c>
      <c r="C994">
        <v>1</v>
      </c>
      <c r="D994">
        <v>0.21583125375542719</v>
      </c>
      <c r="E994">
        <v>1</v>
      </c>
    </row>
    <row r="995" spans="1:5" x14ac:dyDescent="0.25">
      <c r="A995" s="36"/>
      <c r="B995" s="33">
        <v>64</v>
      </c>
      <c r="C995">
        <v>0</v>
      </c>
      <c r="D995">
        <v>0</v>
      </c>
      <c r="E995">
        <v>0</v>
      </c>
    </row>
    <row r="996" spans="1:5" x14ac:dyDescent="0.25">
      <c r="A996" s="36"/>
      <c r="B996" s="33">
        <v>65</v>
      </c>
      <c r="C996">
        <v>0</v>
      </c>
      <c r="D996">
        <v>0</v>
      </c>
      <c r="E996">
        <v>0</v>
      </c>
    </row>
    <row r="997" spans="1:5" x14ac:dyDescent="0.25">
      <c r="A997" s="36"/>
      <c r="B997" s="33">
        <v>66</v>
      </c>
      <c r="C997">
        <v>0</v>
      </c>
      <c r="D997">
        <v>0</v>
      </c>
      <c r="E997">
        <v>0</v>
      </c>
    </row>
    <row r="998" spans="1:5" x14ac:dyDescent="0.25">
      <c r="A998" s="36"/>
      <c r="B998" s="33">
        <v>67</v>
      </c>
      <c r="C998">
        <v>0</v>
      </c>
      <c r="D998">
        <v>0</v>
      </c>
      <c r="E998">
        <v>0</v>
      </c>
    </row>
    <row r="999" spans="1:5" x14ac:dyDescent="0.25">
      <c r="A999" s="36"/>
      <c r="B999" s="33">
        <v>68</v>
      </c>
      <c r="C999">
        <v>0</v>
      </c>
      <c r="D999">
        <v>0</v>
      </c>
      <c r="E999">
        <v>0</v>
      </c>
    </row>
    <row r="1000" spans="1:5" x14ac:dyDescent="0.25">
      <c r="A1000" s="36"/>
      <c r="B1000" s="33">
        <v>69</v>
      </c>
      <c r="C1000">
        <v>0</v>
      </c>
      <c r="D1000">
        <v>0</v>
      </c>
      <c r="E1000">
        <v>0</v>
      </c>
    </row>
    <row r="1001" spans="1:5" x14ac:dyDescent="0.25">
      <c r="A1001" s="36"/>
      <c r="B1001" s="33">
        <v>70</v>
      </c>
      <c r="C1001">
        <v>0</v>
      </c>
      <c r="D1001">
        <v>0</v>
      </c>
      <c r="E1001">
        <v>0</v>
      </c>
    </row>
    <row r="1002" spans="1:5" x14ac:dyDescent="0.25">
      <c r="A1002" s="36"/>
      <c r="B1002" s="33">
        <v>75</v>
      </c>
      <c r="C1002">
        <v>0</v>
      </c>
      <c r="D1002">
        <v>0</v>
      </c>
      <c r="E1002">
        <v>0</v>
      </c>
    </row>
    <row r="1003" spans="1:5" x14ac:dyDescent="0.25">
      <c r="A1003" s="36"/>
      <c r="B1003" s="33">
        <v>76</v>
      </c>
      <c r="C1003">
        <v>0</v>
      </c>
      <c r="D1003">
        <v>0</v>
      </c>
      <c r="E1003">
        <v>0</v>
      </c>
    </row>
    <row r="1004" spans="1:5" x14ac:dyDescent="0.25">
      <c r="A1004" s="36"/>
      <c r="B1004" s="33">
        <v>77</v>
      </c>
      <c r="C1004">
        <v>0</v>
      </c>
      <c r="D1004">
        <v>0</v>
      </c>
      <c r="E1004">
        <v>0</v>
      </c>
    </row>
    <row r="1005" spans="1:5" x14ac:dyDescent="0.25">
      <c r="A1005" s="36"/>
      <c r="B1005" s="33">
        <v>78</v>
      </c>
      <c r="C1005">
        <v>0</v>
      </c>
      <c r="D1005">
        <v>0</v>
      </c>
      <c r="E1005">
        <v>0</v>
      </c>
    </row>
    <row r="1006" spans="1:5" x14ac:dyDescent="0.25">
      <c r="A1006" s="36"/>
      <c r="B1006" s="33">
        <v>79</v>
      </c>
      <c r="C1006">
        <v>0</v>
      </c>
      <c r="D1006">
        <v>0</v>
      </c>
      <c r="E1006">
        <v>0</v>
      </c>
    </row>
    <row r="1007" spans="1:5" x14ac:dyDescent="0.25">
      <c r="A1007" s="36"/>
      <c r="B1007" s="33">
        <v>80</v>
      </c>
      <c r="C1007">
        <v>0</v>
      </c>
      <c r="D1007">
        <v>0</v>
      </c>
      <c r="E1007">
        <v>0</v>
      </c>
    </row>
    <row r="1008" spans="1:5" x14ac:dyDescent="0.25">
      <c r="A1008" s="36"/>
      <c r="B1008" s="33">
        <v>81</v>
      </c>
      <c r="C1008">
        <v>0</v>
      </c>
      <c r="D1008">
        <v>0</v>
      </c>
      <c r="E1008">
        <v>0</v>
      </c>
    </row>
    <row r="1009" spans="1:5" x14ac:dyDescent="0.25">
      <c r="A1009" s="36"/>
      <c r="B1009" s="33">
        <v>82</v>
      </c>
      <c r="C1009">
        <v>0</v>
      </c>
      <c r="D1009">
        <v>0</v>
      </c>
      <c r="E1009">
        <v>0</v>
      </c>
    </row>
    <row r="1010" spans="1:5" x14ac:dyDescent="0.25">
      <c r="A1010" s="36"/>
      <c r="B1010" s="33">
        <v>83</v>
      </c>
      <c r="C1010">
        <v>0</v>
      </c>
      <c r="D1010">
        <v>0</v>
      </c>
      <c r="E1010">
        <v>0</v>
      </c>
    </row>
    <row r="1011" spans="1:5" x14ac:dyDescent="0.25">
      <c r="A1011" s="36"/>
      <c r="B1011" s="33">
        <v>84</v>
      </c>
      <c r="C1011">
        <v>0</v>
      </c>
      <c r="D1011">
        <v>0</v>
      </c>
      <c r="E1011">
        <v>0</v>
      </c>
    </row>
    <row r="1012" spans="1:5" x14ac:dyDescent="0.25">
      <c r="A1012" s="36"/>
      <c r="B1012" s="33">
        <v>85</v>
      </c>
      <c r="C1012">
        <v>0</v>
      </c>
      <c r="D1012">
        <v>0</v>
      </c>
      <c r="E1012">
        <v>0</v>
      </c>
    </row>
    <row r="1013" spans="1:5" x14ac:dyDescent="0.25">
      <c r="A1013" s="36"/>
      <c r="B1013" s="33">
        <v>86</v>
      </c>
      <c r="C1013">
        <v>0</v>
      </c>
      <c r="D1013">
        <v>0</v>
      </c>
      <c r="E1013">
        <v>0</v>
      </c>
    </row>
    <row r="1014" spans="1:5" x14ac:dyDescent="0.25">
      <c r="A1014" s="36"/>
      <c r="B1014" s="33">
        <v>87</v>
      </c>
      <c r="C1014">
        <v>0.4959128524069823</v>
      </c>
      <c r="D1014">
        <v>0.34889790979490298</v>
      </c>
      <c r="E1014">
        <v>0.67622630117729354</v>
      </c>
    </row>
    <row r="1015" spans="1:5" x14ac:dyDescent="0.25">
      <c r="A1015" s="36"/>
      <c r="B1015" s="33">
        <v>88</v>
      </c>
      <c r="C1015">
        <v>0</v>
      </c>
      <c r="D1015">
        <v>0</v>
      </c>
      <c r="E1015">
        <v>0</v>
      </c>
    </row>
    <row r="1016" spans="1:5" x14ac:dyDescent="0.25">
      <c r="A1016" s="36"/>
      <c r="B1016" s="33">
        <v>89</v>
      </c>
      <c r="C1016">
        <v>0</v>
      </c>
      <c r="D1016">
        <v>0</v>
      </c>
      <c r="E1016">
        <v>0</v>
      </c>
    </row>
    <row r="1017" spans="1:5" x14ac:dyDescent="0.25">
      <c r="A1017" s="36"/>
      <c r="B1017" s="33">
        <v>91</v>
      </c>
      <c r="C1017">
        <v>0</v>
      </c>
      <c r="D1017">
        <v>0</v>
      </c>
      <c r="E1017">
        <v>0</v>
      </c>
    </row>
    <row r="1018" spans="1:5" x14ac:dyDescent="0.25">
      <c r="A1018" s="36"/>
      <c r="B1018" s="33">
        <v>93</v>
      </c>
      <c r="C1018">
        <v>0</v>
      </c>
      <c r="D1018">
        <v>0</v>
      </c>
      <c r="E1018">
        <v>0</v>
      </c>
    </row>
    <row r="1019" spans="1:5" x14ac:dyDescent="0.25">
      <c r="A1019" s="36"/>
      <c r="B1019" s="33">
        <v>94</v>
      </c>
      <c r="C1019">
        <v>0</v>
      </c>
      <c r="D1019">
        <v>0</v>
      </c>
      <c r="E1019">
        <v>0</v>
      </c>
    </row>
    <row r="1020" spans="1:5" x14ac:dyDescent="0.25">
      <c r="A1020" s="36"/>
      <c r="B1020" s="33">
        <v>95</v>
      </c>
      <c r="C1020">
        <v>0</v>
      </c>
      <c r="D1020">
        <v>0</v>
      </c>
      <c r="E1020">
        <v>0</v>
      </c>
    </row>
    <row r="1021" spans="1:5" x14ac:dyDescent="0.25">
      <c r="A1021" s="36"/>
      <c r="B1021" s="33">
        <v>97</v>
      </c>
      <c r="C1021">
        <v>0</v>
      </c>
      <c r="D1021">
        <v>0</v>
      </c>
      <c r="E1021">
        <v>0</v>
      </c>
    </row>
    <row r="1022" spans="1:5" x14ac:dyDescent="0.25">
      <c r="A1022" s="36"/>
      <c r="B1022" s="33">
        <v>98</v>
      </c>
      <c r="C1022">
        <v>0</v>
      </c>
      <c r="D1022">
        <v>0</v>
      </c>
      <c r="E1022">
        <v>0</v>
      </c>
    </row>
    <row r="1023" spans="1:5" x14ac:dyDescent="0.25">
      <c r="A1023" s="36"/>
      <c r="B1023" s="33">
        <v>99</v>
      </c>
      <c r="C1023">
        <v>0</v>
      </c>
      <c r="D1023">
        <v>0</v>
      </c>
      <c r="E1023">
        <v>0</v>
      </c>
    </row>
    <row r="1024" spans="1:5" x14ac:dyDescent="0.25">
      <c r="A1024" s="36"/>
      <c r="B1024" s="33">
        <v>100</v>
      </c>
      <c r="C1024">
        <v>0</v>
      </c>
      <c r="D1024">
        <v>0</v>
      </c>
      <c r="E1024">
        <v>0</v>
      </c>
    </row>
    <row r="1025" spans="1:5" x14ac:dyDescent="0.25">
      <c r="A1025" s="36"/>
      <c r="B1025" s="33">
        <v>102</v>
      </c>
      <c r="C1025">
        <v>0</v>
      </c>
      <c r="D1025">
        <v>0</v>
      </c>
      <c r="E1025">
        <v>0</v>
      </c>
    </row>
    <row r="1026" spans="1:5" x14ac:dyDescent="0.25">
      <c r="A1026" s="36"/>
      <c r="B1026" s="33">
        <v>103</v>
      </c>
      <c r="C1026">
        <v>0</v>
      </c>
      <c r="D1026">
        <v>0</v>
      </c>
      <c r="E1026">
        <v>0</v>
      </c>
    </row>
    <row r="1027" spans="1:5" x14ac:dyDescent="0.25">
      <c r="A1027" s="36"/>
      <c r="B1027" s="33">
        <v>104</v>
      </c>
      <c r="C1027">
        <v>0</v>
      </c>
      <c r="D1027">
        <v>0</v>
      </c>
      <c r="E1027">
        <v>0</v>
      </c>
    </row>
    <row r="1028" spans="1:5" x14ac:dyDescent="0.25">
      <c r="A1028" s="36"/>
      <c r="B1028" s="33">
        <v>105</v>
      </c>
      <c r="C1028">
        <v>0</v>
      </c>
      <c r="D1028">
        <v>0</v>
      </c>
      <c r="E1028">
        <v>0</v>
      </c>
    </row>
    <row r="1029" spans="1:5" x14ac:dyDescent="0.25">
      <c r="A1029" s="36"/>
      <c r="B1029" s="33">
        <v>106</v>
      </c>
      <c r="C1029">
        <v>0</v>
      </c>
      <c r="D1029">
        <v>0</v>
      </c>
      <c r="E1029">
        <v>0</v>
      </c>
    </row>
    <row r="1030" spans="1:5" x14ac:dyDescent="0.25">
      <c r="A1030" s="36"/>
      <c r="B1030" s="33">
        <v>107</v>
      </c>
      <c r="C1030">
        <v>0</v>
      </c>
      <c r="D1030">
        <v>0</v>
      </c>
      <c r="E1030">
        <v>0</v>
      </c>
    </row>
    <row r="1031" spans="1:5" x14ac:dyDescent="0.25">
      <c r="A1031" s="36"/>
      <c r="B1031" s="33">
        <v>108</v>
      </c>
      <c r="C1031">
        <v>0</v>
      </c>
      <c r="D1031">
        <v>0</v>
      </c>
      <c r="E1031">
        <v>0</v>
      </c>
    </row>
    <row r="1032" spans="1:5" x14ac:dyDescent="0.25">
      <c r="A1032" s="36"/>
      <c r="B1032" s="33">
        <v>109</v>
      </c>
      <c r="C1032">
        <v>0</v>
      </c>
      <c r="D1032">
        <v>0</v>
      </c>
      <c r="E1032">
        <v>0</v>
      </c>
    </row>
    <row r="1033" spans="1:5" x14ac:dyDescent="0.25">
      <c r="A1033" s="36"/>
      <c r="B1033" s="33">
        <v>111</v>
      </c>
      <c r="C1033">
        <v>0</v>
      </c>
      <c r="D1033">
        <v>0</v>
      </c>
      <c r="E1033">
        <v>0</v>
      </c>
    </row>
    <row r="1034" spans="1:5" x14ac:dyDescent="0.25">
      <c r="A1034" s="36"/>
      <c r="B1034" s="33">
        <v>112</v>
      </c>
      <c r="C1034">
        <v>0</v>
      </c>
      <c r="D1034">
        <v>0</v>
      </c>
      <c r="E1034">
        <v>0</v>
      </c>
    </row>
    <row r="1035" spans="1:5" x14ac:dyDescent="0.25">
      <c r="A1035" s="36"/>
      <c r="B1035" s="33">
        <v>113</v>
      </c>
      <c r="C1035">
        <v>0</v>
      </c>
      <c r="D1035">
        <v>0</v>
      </c>
      <c r="E1035">
        <v>0</v>
      </c>
    </row>
    <row r="1036" spans="1:5" x14ac:dyDescent="0.25">
      <c r="A1036" s="36"/>
      <c r="B1036" s="33">
        <v>116</v>
      </c>
      <c r="C1036">
        <v>0</v>
      </c>
      <c r="D1036">
        <v>0</v>
      </c>
      <c r="E1036">
        <v>0</v>
      </c>
    </row>
    <row r="1037" spans="1:5" x14ac:dyDescent="0.25">
      <c r="A1037" s="36"/>
      <c r="B1037" s="33">
        <v>117</v>
      </c>
      <c r="C1037">
        <v>0</v>
      </c>
      <c r="D1037">
        <v>0</v>
      </c>
      <c r="E1037">
        <v>0</v>
      </c>
    </row>
    <row r="1038" spans="1:5" x14ac:dyDescent="0.25">
      <c r="A1038" s="36"/>
      <c r="B1038" s="33">
        <v>118</v>
      </c>
      <c r="C1038">
        <v>0</v>
      </c>
      <c r="D1038">
        <v>0</v>
      </c>
      <c r="E1038">
        <v>0</v>
      </c>
    </row>
    <row r="1039" spans="1:5" x14ac:dyDescent="0.25">
      <c r="A1039" s="36"/>
      <c r="B1039" s="33">
        <v>119</v>
      </c>
      <c r="C1039">
        <v>0</v>
      </c>
      <c r="D1039">
        <v>0</v>
      </c>
      <c r="E1039">
        <v>0</v>
      </c>
    </row>
    <row r="1040" spans="1:5" x14ac:dyDescent="0.25">
      <c r="A1040" s="36"/>
      <c r="B1040" s="33">
        <v>120</v>
      </c>
      <c r="C1040">
        <v>0</v>
      </c>
      <c r="D1040">
        <v>0</v>
      </c>
      <c r="E1040">
        <v>0</v>
      </c>
    </row>
    <row r="1041" spans="1:5" x14ac:dyDescent="0.25">
      <c r="A1041" s="36"/>
      <c r="B1041" s="33">
        <v>121</v>
      </c>
      <c r="C1041">
        <v>0</v>
      </c>
      <c r="D1041">
        <v>0</v>
      </c>
      <c r="E1041">
        <v>0</v>
      </c>
    </row>
    <row r="1042" spans="1:5" x14ac:dyDescent="0.25">
      <c r="A1042" s="36"/>
      <c r="B1042" s="33">
        <v>122</v>
      </c>
      <c r="C1042">
        <v>0</v>
      </c>
      <c r="D1042">
        <v>0</v>
      </c>
      <c r="E1042">
        <v>0</v>
      </c>
    </row>
    <row r="1043" spans="1:5" x14ac:dyDescent="0.25">
      <c r="A1043" s="36"/>
      <c r="B1043" s="33">
        <v>123</v>
      </c>
      <c r="C1043">
        <v>0</v>
      </c>
      <c r="D1043">
        <v>0</v>
      </c>
      <c r="E1043">
        <v>0</v>
      </c>
    </row>
    <row r="1044" spans="1:5" x14ac:dyDescent="0.25">
      <c r="A1044" s="36"/>
      <c r="B1044" s="33">
        <v>124</v>
      </c>
      <c r="C1044">
        <v>0</v>
      </c>
      <c r="D1044">
        <v>0</v>
      </c>
      <c r="E1044">
        <v>0</v>
      </c>
    </row>
    <row r="1045" spans="1:5" x14ac:dyDescent="0.25">
      <c r="A1045" s="36"/>
      <c r="B1045" s="33">
        <v>125</v>
      </c>
      <c r="C1045">
        <v>0</v>
      </c>
      <c r="D1045">
        <v>0</v>
      </c>
      <c r="E1045">
        <v>0</v>
      </c>
    </row>
    <row r="1046" spans="1:5" x14ac:dyDescent="0.25">
      <c r="A1046" s="36"/>
      <c r="B1046" s="33">
        <v>126</v>
      </c>
      <c r="C1046">
        <v>0</v>
      </c>
      <c r="D1046">
        <v>0</v>
      </c>
      <c r="E1046">
        <v>0</v>
      </c>
    </row>
    <row r="1047" spans="1:5" x14ac:dyDescent="0.25">
      <c r="A1047" s="36"/>
      <c r="B1047" s="33">
        <v>127</v>
      </c>
      <c r="C1047">
        <v>0</v>
      </c>
      <c r="D1047">
        <v>0</v>
      </c>
      <c r="E1047">
        <v>0</v>
      </c>
    </row>
    <row r="1048" spans="1:5" x14ac:dyDescent="0.25">
      <c r="A1048" s="36"/>
      <c r="B1048" s="33">
        <v>128</v>
      </c>
      <c r="C1048">
        <v>0</v>
      </c>
      <c r="D1048">
        <v>0</v>
      </c>
      <c r="E1048">
        <v>0</v>
      </c>
    </row>
    <row r="1049" spans="1:5" x14ac:dyDescent="0.25">
      <c r="A1049" s="36"/>
      <c r="B1049" s="33">
        <v>129</v>
      </c>
      <c r="C1049">
        <v>0</v>
      </c>
      <c r="D1049">
        <v>0</v>
      </c>
      <c r="E1049">
        <v>0</v>
      </c>
    </row>
    <row r="1050" spans="1:5" x14ac:dyDescent="0.25">
      <c r="A1050" s="36"/>
      <c r="B1050" s="33">
        <v>130</v>
      </c>
      <c r="C1050">
        <v>0</v>
      </c>
      <c r="D1050">
        <v>0</v>
      </c>
      <c r="E1050">
        <v>0</v>
      </c>
    </row>
    <row r="1051" spans="1:5" x14ac:dyDescent="0.25">
      <c r="A1051" s="36"/>
      <c r="B1051" s="33">
        <v>131</v>
      </c>
      <c r="C1051">
        <v>0</v>
      </c>
      <c r="D1051">
        <v>0</v>
      </c>
      <c r="E1051">
        <v>0</v>
      </c>
    </row>
    <row r="1052" spans="1:5" x14ac:dyDescent="0.25">
      <c r="A1052" s="36"/>
      <c r="B1052" s="33">
        <v>132</v>
      </c>
      <c r="C1052">
        <v>0</v>
      </c>
      <c r="D1052">
        <v>0</v>
      </c>
      <c r="E1052">
        <v>0</v>
      </c>
    </row>
    <row r="1053" spans="1:5" x14ac:dyDescent="0.25">
      <c r="A1053" s="36"/>
      <c r="B1053" s="33">
        <v>133</v>
      </c>
      <c r="C1053">
        <v>0</v>
      </c>
      <c r="D1053">
        <v>0</v>
      </c>
      <c r="E1053">
        <v>0</v>
      </c>
    </row>
    <row r="1054" spans="1:5" x14ac:dyDescent="0.25">
      <c r="A1054" s="36"/>
      <c r="B1054" s="33">
        <v>134</v>
      </c>
      <c r="C1054">
        <v>0</v>
      </c>
      <c r="D1054">
        <v>0</v>
      </c>
      <c r="E1054">
        <v>0</v>
      </c>
    </row>
    <row r="1055" spans="1:5" x14ac:dyDescent="0.25">
      <c r="A1055" s="36"/>
      <c r="B1055" s="33">
        <v>135</v>
      </c>
      <c r="C1055">
        <v>0</v>
      </c>
      <c r="D1055">
        <v>0</v>
      </c>
      <c r="E1055">
        <v>0</v>
      </c>
    </row>
    <row r="1056" spans="1:5" x14ac:dyDescent="0.25">
      <c r="A1056" s="36"/>
      <c r="B1056" s="33">
        <v>136</v>
      </c>
      <c r="C1056">
        <v>0</v>
      </c>
      <c r="D1056">
        <v>0</v>
      </c>
      <c r="E1056">
        <v>0</v>
      </c>
    </row>
    <row r="1057" spans="1:5" x14ac:dyDescent="0.25">
      <c r="A1057" s="36"/>
      <c r="B1057" s="33">
        <v>137</v>
      </c>
      <c r="C1057">
        <v>0</v>
      </c>
      <c r="D1057">
        <v>0</v>
      </c>
      <c r="E1057">
        <v>0</v>
      </c>
    </row>
    <row r="1058" spans="1:5" x14ac:dyDescent="0.25">
      <c r="A1058" s="36"/>
      <c r="B1058" s="33">
        <v>138</v>
      </c>
      <c r="C1058">
        <v>0</v>
      </c>
      <c r="D1058">
        <v>0</v>
      </c>
      <c r="E1058">
        <v>0</v>
      </c>
    </row>
    <row r="1059" spans="1:5" x14ac:dyDescent="0.25">
      <c r="A1059" s="36"/>
      <c r="B1059" s="33">
        <v>139</v>
      </c>
      <c r="C1059">
        <v>0</v>
      </c>
      <c r="D1059">
        <v>0</v>
      </c>
      <c r="E1059">
        <v>0</v>
      </c>
    </row>
    <row r="1060" spans="1:5" x14ac:dyDescent="0.25">
      <c r="A1060" s="36"/>
      <c r="B1060" s="33">
        <v>140</v>
      </c>
      <c r="C1060">
        <v>0</v>
      </c>
      <c r="D1060">
        <v>0</v>
      </c>
      <c r="E1060">
        <v>0</v>
      </c>
    </row>
    <row r="1061" spans="1:5" x14ac:dyDescent="0.25">
      <c r="A1061" s="36"/>
      <c r="B1061" s="33">
        <v>141</v>
      </c>
      <c r="C1061">
        <v>0</v>
      </c>
      <c r="D1061">
        <v>0</v>
      </c>
      <c r="E1061">
        <v>0</v>
      </c>
    </row>
    <row r="1062" spans="1:5" x14ac:dyDescent="0.25">
      <c r="A1062" s="36"/>
      <c r="B1062" s="33">
        <v>142</v>
      </c>
      <c r="C1062">
        <v>0</v>
      </c>
      <c r="D1062">
        <v>0</v>
      </c>
      <c r="E1062">
        <v>0</v>
      </c>
    </row>
    <row r="1063" spans="1:5" x14ac:dyDescent="0.25">
      <c r="A1063" s="36"/>
      <c r="B1063" s="33">
        <v>144</v>
      </c>
      <c r="C1063">
        <v>0</v>
      </c>
      <c r="D1063">
        <v>0</v>
      </c>
      <c r="E1063">
        <v>0</v>
      </c>
    </row>
    <row r="1064" spans="1:5" x14ac:dyDescent="0.25">
      <c r="A1064" s="36"/>
      <c r="B1064" s="33">
        <v>145</v>
      </c>
      <c r="C1064">
        <v>0</v>
      </c>
      <c r="D1064">
        <v>0</v>
      </c>
      <c r="E1064">
        <v>0</v>
      </c>
    </row>
    <row r="1065" spans="1:5" x14ac:dyDescent="0.25">
      <c r="A1065" s="36"/>
      <c r="B1065" s="33">
        <v>146</v>
      </c>
      <c r="C1065">
        <v>0</v>
      </c>
      <c r="D1065">
        <v>0</v>
      </c>
      <c r="E1065">
        <v>0</v>
      </c>
    </row>
    <row r="1066" spans="1:5" x14ac:dyDescent="0.25">
      <c r="A1066" s="36"/>
      <c r="B1066" s="33">
        <v>147</v>
      </c>
      <c r="C1066">
        <v>0</v>
      </c>
      <c r="D1066">
        <v>0</v>
      </c>
      <c r="E1066">
        <v>0</v>
      </c>
    </row>
    <row r="1067" spans="1:5" x14ac:dyDescent="0.25">
      <c r="A1067" s="36"/>
      <c r="B1067" s="33">
        <v>148</v>
      </c>
      <c r="C1067">
        <v>0</v>
      </c>
      <c r="D1067">
        <v>0</v>
      </c>
      <c r="E1067">
        <v>0</v>
      </c>
    </row>
    <row r="1068" spans="1:5" x14ac:dyDescent="0.25">
      <c r="A1068" s="36"/>
      <c r="B1068" s="33">
        <v>149</v>
      </c>
      <c r="C1068">
        <v>0</v>
      </c>
      <c r="D1068">
        <v>0</v>
      </c>
      <c r="E1068">
        <v>0</v>
      </c>
    </row>
    <row r="1069" spans="1:5" x14ac:dyDescent="0.25">
      <c r="A1069" s="36"/>
      <c r="B1069" s="33">
        <v>150</v>
      </c>
      <c r="C1069">
        <v>0</v>
      </c>
      <c r="D1069">
        <v>0</v>
      </c>
      <c r="E1069">
        <v>0</v>
      </c>
    </row>
    <row r="1070" spans="1:5" x14ac:dyDescent="0.25">
      <c r="A1070" s="36"/>
      <c r="B1070" s="33">
        <v>151</v>
      </c>
      <c r="C1070">
        <v>0</v>
      </c>
      <c r="D1070">
        <v>0</v>
      </c>
      <c r="E1070">
        <v>0</v>
      </c>
    </row>
    <row r="1071" spans="1:5" x14ac:dyDescent="0.25">
      <c r="A1071" s="36"/>
      <c r="B1071" s="33">
        <v>152</v>
      </c>
      <c r="C1071">
        <v>0</v>
      </c>
      <c r="D1071">
        <v>0</v>
      </c>
      <c r="E1071">
        <v>0</v>
      </c>
    </row>
    <row r="1072" spans="1:5" x14ac:dyDescent="0.25">
      <c r="A1072" s="36"/>
      <c r="B1072" s="33">
        <v>153</v>
      </c>
      <c r="C1072">
        <v>0</v>
      </c>
      <c r="D1072">
        <v>0</v>
      </c>
      <c r="E1072">
        <v>0</v>
      </c>
    </row>
    <row r="1073" spans="1:5" x14ac:dyDescent="0.25">
      <c r="A1073" s="36"/>
      <c r="B1073" s="33">
        <v>154</v>
      </c>
      <c r="C1073">
        <v>0</v>
      </c>
      <c r="D1073">
        <v>0</v>
      </c>
      <c r="E1073">
        <v>0</v>
      </c>
    </row>
    <row r="1074" spans="1:5" x14ac:dyDescent="0.25">
      <c r="A1074" s="36"/>
      <c r="B1074" s="33">
        <v>155</v>
      </c>
      <c r="C1074">
        <v>0</v>
      </c>
      <c r="D1074">
        <v>0</v>
      </c>
      <c r="E1074">
        <v>0</v>
      </c>
    </row>
    <row r="1075" spans="1:5" x14ac:dyDescent="0.25">
      <c r="A1075" s="36"/>
      <c r="B1075" s="33">
        <v>156</v>
      </c>
      <c r="C1075">
        <v>0</v>
      </c>
      <c r="D1075">
        <v>0</v>
      </c>
      <c r="E1075">
        <v>0</v>
      </c>
    </row>
    <row r="1076" spans="1:5" x14ac:dyDescent="0.25">
      <c r="A1076" s="36"/>
      <c r="B1076" s="33">
        <v>157</v>
      </c>
      <c r="C1076">
        <v>0</v>
      </c>
      <c r="D1076">
        <v>0</v>
      </c>
      <c r="E1076">
        <v>0</v>
      </c>
    </row>
    <row r="1077" spans="1:5" x14ac:dyDescent="0.25">
      <c r="A1077" s="36"/>
      <c r="B1077" s="33">
        <v>158</v>
      </c>
      <c r="C1077">
        <v>0</v>
      </c>
      <c r="D1077">
        <v>0</v>
      </c>
      <c r="E1077">
        <v>0</v>
      </c>
    </row>
    <row r="1078" spans="1:5" x14ac:dyDescent="0.25">
      <c r="A1078" s="36"/>
      <c r="B1078" s="33">
        <v>159</v>
      </c>
      <c r="C1078">
        <v>0</v>
      </c>
      <c r="D1078">
        <v>0</v>
      </c>
      <c r="E1078">
        <v>0</v>
      </c>
    </row>
    <row r="1079" spans="1:5" x14ac:dyDescent="0.25">
      <c r="A1079" s="36"/>
      <c r="B1079" s="33">
        <v>160</v>
      </c>
      <c r="C1079">
        <v>0</v>
      </c>
      <c r="D1079">
        <v>0</v>
      </c>
      <c r="E1079">
        <v>0</v>
      </c>
    </row>
    <row r="1080" spans="1:5" x14ac:dyDescent="0.25">
      <c r="A1080" s="36"/>
      <c r="B1080" s="33">
        <v>161</v>
      </c>
      <c r="C1080">
        <v>0</v>
      </c>
      <c r="D1080">
        <v>0</v>
      </c>
      <c r="E1080">
        <v>0</v>
      </c>
    </row>
    <row r="1081" spans="1:5" x14ac:dyDescent="0.25">
      <c r="A1081" s="36"/>
      <c r="B1081" s="33">
        <v>162</v>
      </c>
      <c r="C1081">
        <v>0</v>
      </c>
      <c r="D1081">
        <v>0</v>
      </c>
      <c r="E1081">
        <v>0</v>
      </c>
    </row>
    <row r="1082" spans="1:5" x14ac:dyDescent="0.25">
      <c r="A1082" s="36"/>
      <c r="B1082" s="33">
        <v>163</v>
      </c>
      <c r="C1082">
        <v>0</v>
      </c>
      <c r="D1082">
        <v>0</v>
      </c>
      <c r="E1082">
        <v>0</v>
      </c>
    </row>
    <row r="1083" spans="1:5" x14ac:dyDescent="0.25">
      <c r="A1083" s="36"/>
      <c r="B1083" s="33">
        <v>164</v>
      </c>
      <c r="C1083">
        <v>0</v>
      </c>
      <c r="D1083">
        <v>0</v>
      </c>
      <c r="E1083">
        <v>0</v>
      </c>
    </row>
    <row r="1084" spans="1:5" x14ac:dyDescent="0.25">
      <c r="A1084" s="36"/>
      <c r="B1084" s="33">
        <v>165</v>
      </c>
      <c r="C1084">
        <v>0</v>
      </c>
      <c r="D1084">
        <v>0</v>
      </c>
      <c r="E1084">
        <v>0</v>
      </c>
    </row>
    <row r="1085" spans="1:5" x14ac:dyDescent="0.25">
      <c r="A1085" s="36"/>
      <c r="B1085" s="33">
        <v>166</v>
      </c>
      <c r="C1085">
        <v>0</v>
      </c>
      <c r="D1085">
        <v>0</v>
      </c>
      <c r="E1085">
        <v>0</v>
      </c>
    </row>
    <row r="1086" spans="1:5" x14ac:dyDescent="0.25">
      <c r="A1086" s="36"/>
      <c r="B1086" s="33">
        <v>167</v>
      </c>
      <c r="C1086">
        <v>0</v>
      </c>
      <c r="D1086">
        <v>0</v>
      </c>
      <c r="E1086">
        <v>0</v>
      </c>
    </row>
    <row r="1087" spans="1:5" x14ac:dyDescent="0.25">
      <c r="A1087" s="36"/>
      <c r="B1087" s="33">
        <v>168</v>
      </c>
      <c r="C1087">
        <v>0</v>
      </c>
      <c r="D1087">
        <v>0</v>
      </c>
      <c r="E1087">
        <v>0</v>
      </c>
    </row>
    <row r="1088" spans="1:5" x14ac:dyDescent="0.25">
      <c r="A1088" s="36"/>
      <c r="B1088" s="33">
        <v>169</v>
      </c>
      <c r="C1088">
        <v>0</v>
      </c>
      <c r="D1088">
        <v>0</v>
      </c>
      <c r="E1088">
        <v>0</v>
      </c>
    </row>
    <row r="1089" spans="1:5" x14ac:dyDescent="0.25">
      <c r="A1089" s="36"/>
      <c r="B1089" s="33">
        <v>172</v>
      </c>
      <c r="C1089">
        <v>0</v>
      </c>
      <c r="D1089">
        <v>0</v>
      </c>
      <c r="E1089">
        <v>0</v>
      </c>
    </row>
    <row r="1090" spans="1:5" x14ac:dyDescent="0.25">
      <c r="A1090" s="36"/>
      <c r="B1090" s="33">
        <v>173</v>
      </c>
      <c r="C1090">
        <v>0</v>
      </c>
      <c r="D1090">
        <v>0</v>
      </c>
      <c r="E1090">
        <v>0</v>
      </c>
    </row>
    <row r="1091" spans="1:5" x14ac:dyDescent="0.25">
      <c r="A1091" s="36"/>
      <c r="B1091" s="33">
        <v>174</v>
      </c>
      <c r="C1091">
        <v>0</v>
      </c>
      <c r="D1091">
        <v>0</v>
      </c>
      <c r="E1091">
        <v>0</v>
      </c>
    </row>
    <row r="1092" spans="1:5" x14ac:dyDescent="0.25">
      <c r="A1092" s="36"/>
      <c r="B1092" s="33">
        <v>175</v>
      </c>
      <c r="C1092">
        <v>0.19864656118746651</v>
      </c>
      <c r="D1092">
        <v>0.30298171651808942</v>
      </c>
      <c r="E1092">
        <v>0.31826206535602419</v>
      </c>
    </row>
    <row r="1093" spans="1:5" x14ac:dyDescent="0.25">
      <c r="A1093" s="36"/>
      <c r="B1093" s="33">
        <v>176</v>
      </c>
      <c r="C1093">
        <v>0</v>
      </c>
      <c r="D1093">
        <v>0</v>
      </c>
      <c r="E1093">
        <v>0</v>
      </c>
    </row>
    <row r="1094" spans="1:5" x14ac:dyDescent="0.25">
      <c r="A1094" s="36"/>
      <c r="B1094" s="33">
        <v>180</v>
      </c>
      <c r="C1094">
        <v>0</v>
      </c>
      <c r="D1094">
        <v>0</v>
      </c>
      <c r="E1094">
        <v>0</v>
      </c>
    </row>
    <row r="1095" spans="1:5" x14ac:dyDescent="0.25">
      <c r="A1095" s="36"/>
      <c r="B1095" s="33">
        <v>181</v>
      </c>
      <c r="C1095">
        <v>0</v>
      </c>
      <c r="D1095">
        <v>0</v>
      </c>
      <c r="E1095">
        <v>0</v>
      </c>
    </row>
    <row r="1096" spans="1:5" x14ac:dyDescent="0.25">
      <c r="A1096" s="36"/>
      <c r="B1096" s="33">
        <v>182</v>
      </c>
      <c r="C1096">
        <v>0</v>
      </c>
      <c r="D1096">
        <v>0</v>
      </c>
      <c r="E1096">
        <v>0</v>
      </c>
    </row>
    <row r="1097" spans="1:5" x14ac:dyDescent="0.25">
      <c r="A1097" s="36"/>
      <c r="B1097" s="33">
        <v>183</v>
      </c>
      <c r="C1097">
        <v>0</v>
      </c>
      <c r="D1097">
        <v>0</v>
      </c>
      <c r="E1097">
        <v>0</v>
      </c>
    </row>
    <row r="1098" spans="1:5" x14ac:dyDescent="0.25">
      <c r="A1098" s="36"/>
      <c r="B1098" s="33">
        <v>184</v>
      </c>
      <c r="C1098">
        <v>0</v>
      </c>
      <c r="D1098">
        <v>0</v>
      </c>
      <c r="E1098">
        <v>0</v>
      </c>
    </row>
    <row r="1099" spans="1:5" x14ac:dyDescent="0.25">
      <c r="A1099" s="36"/>
      <c r="B1099" s="33">
        <v>185</v>
      </c>
      <c r="C1099">
        <v>0</v>
      </c>
      <c r="D1099">
        <v>0</v>
      </c>
      <c r="E1099">
        <v>0</v>
      </c>
    </row>
    <row r="1100" spans="1:5" x14ac:dyDescent="0.25">
      <c r="A1100" s="36"/>
      <c r="B1100" s="33">
        <v>186</v>
      </c>
      <c r="C1100">
        <v>0</v>
      </c>
      <c r="D1100">
        <v>0</v>
      </c>
      <c r="E1100">
        <v>0</v>
      </c>
    </row>
    <row r="1101" spans="1:5" x14ac:dyDescent="0.25">
      <c r="A1101" s="36"/>
      <c r="B1101" s="33">
        <v>187</v>
      </c>
      <c r="C1101">
        <v>0</v>
      </c>
      <c r="D1101">
        <v>0</v>
      </c>
      <c r="E1101">
        <v>0</v>
      </c>
    </row>
    <row r="1102" spans="1:5" x14ac:dyDescent="0.25">
      <c r="A1102" s="36"/>
      <c r="B1102" s="33">
        <v>188</v>
      </c>
      <c r="C1102">
        <v>0</v>
      </c>
      <c r="D1102">
        <v>0</v>
      </c>
      <c r="E1102">
        <v>0</v>
      </c>
    </row>
    <row r="1103" spans="1:5" x14ac:dyDescent="0.25">
      <c r="A1103" s="36"/>
      <c r="B1103" s="33">
        <v>189</v>
      </c>
      <c r="C1103">
        <v>0</v>
      </c>
      <c r="D1103">
        <v>0</v>
      </c>
      <c r="E1103">
        <v>0</v>
      </c>
    </row>
    <row r="1104" spans="1:5" x14ac:dyDescent="0.25">
      <c r="A1104" s="36"/>
      <c r="B1104" s="33">
        <v>190</v>
      </c>
      <c r="C1104">
        <v>0</v>
      </c>
      <c r="D1104">
        <v>0</v>
      </c>
      <c r="E1104">
        <v>0</v>
      </c>
    </row>
    <row r="1105" spans="1:5" x14ac:dyDescent="0.25">
      <c r="A1105" s="36"/>
      <c r="B1105" s="33">
        <v>191</v>
      </c>
      <c r="C1105">
        <v>0</v>
      </c>
      <c r="D1105">
        <v>0</v>
      </c>
      <c r="E1105">
        <v>0</v>
      </c>
    </row>
    <row r="1106" spans="1:5" x14ac:dyDescent="0.25">
      <c r="A1106" s="36"/>
      <c r="B1106" s="33">
        <v>192</v>
      </c>
      <c r="C1106">
        <v>0</v>
      </c>
      <c r="D1106">
        <v>0</v>
      </c>
      <c r="E1106">
        <v>0</v>
      </c>
    </row>
    <row r="1107" spans="1:5" x14ac:dyDescent="0.25">
      <c r="A1107" s="36"/>
      <c r="B1107" s="33">
        <v>193</v>
      </c>
      <c r="C1107">
        <v>0</v>
      </c>
      <c r="D1107">
        <v>0</v>
      </c>
      <c r="E1107">
        <v>0</v>
      </c>
    </row>
    <row r="1108" spans="1:5" x14ac:dyDescent="0.25">
      <c r="A1108" s="36"/>
      <c r="B1108" s="33">
        <v>194</v>
      </c>
      <c r="C1108">
        <v>0</v>
      </c>
      <c r="D1108">
        <v>0</v>
      </c>
      <c r="E1108">
        <v>0</v>
      </c>
    </row>
    <row r="1109" spans="1:5" x14ac:dyDescent="0.25">
      <c r="A1109" s="36">
        <v>114</v>
      </c>
      <c r="B1109" s="33">
        <v>15</v>
      </c>
      <c r="C1109">
        <v>0</v>
      </c>
      <c r="D1109">
        <v>0</v>
      </c>
      <c r="E1109">
        <v>0</v>
      </c>
    </row>
    <row r="1110" spans="1:5" x14ac:dyDescent="0.25">
      <c r="A1110" s="36"/>
      <c r="B1110" s="33">
        <v>16</v>
      </c>
      <c r="C1110">
        <v>0</v>
      </c>
      <c r="D1110">
        <v>0</v>
      </c>
      <c r="E1110">
        <v>0</v>
      </c>
    </row>
    <row r="1111" spans="1:5" x14ac:dyDescent="0.25">
      <c r="A1111" s="36"/>
      <c r="B1111" s="33">
        <v>17</v>
      </c>
      <c r="C1111">
        <v>0</v>
      </c>
      <c r="D1111">
        <v>0</v>
      </c>
      <c r="E1111">
        <v>0</v>
      </c>
    </row>
    <row r="1112" spans="1:5" x14ac:dyDescent="0.25">
      <c r="A1112" s="36"/>
      <c r="B1112" s="33">
        <v>19</v>
      </c>
      <c r="C1112">
        <v>0</v>
      </c>
      <c r="D1112">
        <v>0</v>
      </c>
      <c r="E1112">
        <v>0</v>
      </c>
    </row>
    <row r="1113" spans="1:5" x14ac:dyDescent="0.25">
      <c r="A1113" s="36"/>
      <c r="B1113" s="33">
        <v>20</v>
      </c>
      <c r="C1113">
        <v>0</v>
      </c>
      <c r="D1113">
        <v>0</v>
      </c>
      <c r="E1113">
        <v>0</v>
      </c>
    </row>
    <row r="1114" spans="1:5" x14ac:dyDescent="0.25">
      <c r="A1114" s="36"/>
      <c r="B1114" s="33">
        <v>21</v>
      </c>
      <c r="C1114">
        <v>0</v>
      </c>
      <c r="D1114">
        <v>0</v>
      </c>
      <c r="E1114">
        <v>0</v>
      </c>
    </row>
    <row r="1115" spans="1:5" x14ac:dyDescent="0.25">
      <c r="A1115" s="36"/>
      <c r="B1115" s="33">
        <v>22</v>
      </c>
      <c r="C1115">
        <v>0</v>
      </c>
      <c r="D1115">
        <v>0</v>
      </c>
      <c r="E1115">
        <v>0</v>
      </c>
    </row>
    <row r="1116" spans="1:5" x14ac:dyDescent="0.25">
      <c r="A1116" s="36"/>
      <c r="B1116" s="33">
        <v>23</v>
      </c>
      <c r="C1116">
        <v>0</v>
      </c>
      <c r="D1116">
        <v>0</v>
      </c>
      <c r="E1116">
        <v>0</v>
      </c>
    </row>
    <row r="1117" spans="1:5" x14ac:dyDescent="0.25">
      <c r="A1117" s="36"/>
      <c r="B1117" s="33">
        <v>24</v>
      </c>
      <c r="C1117">
        <v>0</v>
      </c>
      <c r="D1117">
        <v>0</v>
      </c>
      <c r="E1117">
        <v>0</v>
      </c>
    </row>
    <row r="1118" spans="1:5" x14ac:dyDescent="0.25">
      <c r="A1118" s="36"/>
      <c r="B1118" s="33">
        <v>25</v>
      </c>
      <c r="C1118">
        <v>0</v>
      </c>
      <c r="D1118">
        <v>0</v>
      </c>
      <c r="E1118">
        <v>0</v>
      </c>
    </row>
    <row r="1119" spans="1:5" x14ac:dyDescent="0.25">
      <c r="A1119" s="36"/>
      <c r="B1119" s="33">
        <v>26</v>
      </c>
      <c r="C1119">
        <v>0</v>
      </c>
      <c r="D1119">
        <v>0</v>
      </c>
      <c r="E1119">
        <v>0</v>
      </c>
    </row>
    <row r="1120" spans="1:5" x14ac:dyDescent="0.25">
      <c r="A1120" s="36"/>
      <c r="B1120" s="33">
        <v>27</v>
      </c>
      <c r="C1120">
        <v>0</v>
      </c>
      <c r="D1120">
        <v>0</v>
      </c>
      <c r="E1120">
        <v>0</v>
      </c>
    </row>
    <row r="1121" spans="1:5" x14ac:dyDescent="0.25">
      <c r="A1121" s="36"/>
      <c r="B1121" s="33">
        <v>28</v>
      </c>
      <c r="C1121">
        <v>0</v>
      </c>
      <c r="D1121">
        <v>0</v>
      </c>
      <c r="E1121">
        <v>0</v>
      </c>
    </row>
    <row r="1122" spans="1:5" x14ac:dyDescent="0.25">
      <c r="A1122" s="36"/>
      <c r="B1122" s="33">
        <v>29</v>
      </c>
      <c r="C1122">
        <v>0</v>
      </c>
      <c r="D1122">
        <v>0</v>
      </c>
      <c r="E1122">
        <v>0</v>
      </c>
    </row>
    <row r="1123" spans="1:5" x14ac:dyDescent="0.25">
      <c r="A1123" s="36"/>
      <c r="B1123" s="33">
        <v>30</v>
      </c>
      <c r="C1123">
        <v>0</v>
      </c>
      <c r="D1123">
        <v>0</v>
      </c>
      <c r="E1123">
        <v>0</v>
      </c>
    </row>
    <row r="1124" spans="1:5" x14ac:dyDescent="0.25">
      <c r="A1124" s="36"/>
      <c r="B1124" s="33">
        <v>31</v>
      </c>
      <c r="C1124">
        <v>0</v>
      </c>
      <c r="D1124">
        <v>0</v>
      </c>
      <c r="E1124">
        <v>0</v>
      </c>
    </row>
    <row r="1125" spans="1:5" x14ac:dyDescent="0.25">
      <c r="A1125" s="36"/>
      <c r="B1125" s="33">
        <v>32</v>
      </c>
      <c r="C1125">
        <v>0</v>
      </c>
      <c r="D1125">
        <v>0</v>
      </c>
      <c r="E1125">
        <v>0</v>
      </c>
    </row>
    <row r="1126" spans="1:5" x14ac:dyDescent="0.25">
      <c r="A1126" s="36"/>
      <c r="B1126" s="33">
        <v>33</v>
      </c>
      <c r="C1126">
        <v>0</v>
      </c>
      <c r="D1126">
        <v>0</v>
      </c>
      <c r="E1126">
        <v>0</v>
      </c>
    </row>
    <row r="1127" spans="1:5" x14ac:dyDescent="0.25">
      <c r="A1127" s="36"/>
      <c r="B1127" s="33">
        <v>34</v>
      </c>
      <c r="C1127">
        <v>0</v>
      </c>
      <c r="D1127">
        <v>0</v>
      </c>
      <c r="E1127">
        <v>0</v>
      </c>
    </row>
    <row r="1128" spans="1:5" x14ac:dyDescent="0.25">
      <c r="A1128" s="36"/>
      <c r="B1128" s="33">
        <v>35</v>
      </c>
      <c r="C1128">
        <v>0</v>
      </c>
      <c r="D1128">
        <v>0</v>
      </c>
      <c r="E1128">
        <v>0</v>
      </c>
    </row>
    <row r="1129" spans="1:5" x14ac:dyDescent="0.25">
      <c r="A1129" s="36"/>
      <c r="B1129" s="33">
        <v>37</v>
      </c>
      <c r="C1129">
        <v>0</v>
      </c>
      <c r="D1129">
        <v>0</v>
      </c>
      <c r="E1129">
        <v>0</v>
      </c>
    </row>
    <row r="1130" spans="1:5" x14ac:dyDescent="0.25">
      <c r="A1130" s="36"/>
      <c r="B1130" s="33">
        <v>38</v>
      </c>
      <c r="C1130">
        <v>0</v>
      </c>
      <c r="D1130">
        <v>0</v>
      </c>
      <c r="E1130">
        <v>0</v>
      </c>
    </row>
    <row r="1131" spans="1:5" x14ac:dyDescent="0.25">
      <c r="A1131" s="36"/>
      <c r="B1131" s="33">
        <v>39</v>
      </c>
      <c r="C1131">
        <v>0</v>
      </c>
      <c r="D1131">
        <v>0</v>
      </c>
      <c r="E1131">
        <v>0</v>
      </c>
    </row>
    <row r="1132" spans="1:5" x14ac:dyDescent="0.25">
      <c r="A1132" s="36"/>
      <c r="B1132" s="33">
        <v>40</v>
      </c>
      <c r="C1132">
        <v>0</v>
      </c>
      <c r="D1132">
        <v>0</v>
      </c>
      <c r="E1132">
        <v>0</v>
      </c>
    </row>
    <row r="1133" spans="1:5" x14ac:dyDescent="0.25">
      <c r="A1133" s="36"/>
      <c r="B1133" s="33">
        <v>41</v>
      </c>
      <c r="C1133">
        <v>0</v>
      </c>
      <c r="D1133">
        <v>0</v>
      </c>
      <c r="E1133">
        <v>0</v>
      </c>
    </row>
    <row r="1134" spans="1:5" x14ac:dyDescent="0.25">
      <c r="A1134" s="36"/>
      <c r="B1134" s="33">
        <v>42</v>
      </c>
      <c r="C1134">
        <v>0</v>
      </c>
      <c r="D1134">
        <v>0</v>
      </c>
      <c r="E1134">
        <v>0</v>
      </c>
    </row>
    <row r="1135" spans="1:5" x14ac:dyDescent="0.25">
      <c r="A1135" s="36"/>
      <c r="B1135" s="33">
        <v>43</v>
      </c>
      <c r="C1135">
        <v>0</v>
      </c>
      <c r="D1135">
        <v>0</v>
      </c>
      <c r="E1135">
        <v>0</v>
      </c>
    </row>
    <row r="1136" spans="1:5" x14ac:dyDescent="0.25">
      <c r="A1136" s="36"/>
      <c r="B1136" s="33">
        <v>44</v>
      </c>
      <c r="C1136">
        <v>0</v>
      </c>
      <c r="D1136">
        <v>0</v>
      </c>
      <c r="E1136">
        <v>0</v>
      </c>
    </row>
    <row r="1137" spans="1:5" x14ac:dyDescent="0.25">
      <c r="A1137" s="36"/>
      <c r="B1137" s="33">
        <v>45</v>
      </c>
      <c r="C1137">
        <v>0</v>
      </c>
      <c r="D1137">
        <v>0</v>
      </c>
      <c r="E1137">
        <v>0</v>
      </c>
    </row>
    <row r="1138" spans="1:5" x14ac:dyDescent="0.25">
      <c r="A1138" s="36"/>
      <c r="B1138" s="33">
        <v>46</v>
      </c>
      <c r="C1138">
        <v>0</v>
      </c>
      <c r="D1138">
        <v>0</v>
      </c>
      <c r="E1138">
        <v>0</v>
      </c>
    </row>
    <row r="1139" spans="1:5" x14ac:dyDescent="0.25">
      <c r="A1139" s="36"/>
      <c r="B1139" s="33">
        <v>47</v>
      </c>
      <c r="C1139">
        <v>0</v>
      </c>
      <c r="D1139">
        <v>0</v>
      </c>
      <c r="E1139">
        <v>0</v>
      </c>
    </row>
    <row r="1140" spans="1:5" x14ac:dyDescent="0.25">
      <c r="A1140" s="36"/>
      <c r="B1140" s="33">
        <v>49</v>
      </c>
      <c r="C1140">
        <v>0</v>
      </c>
      <c r="D1140">
        <v>0</v>
      </c>
      <c r="E1140">
        <v>0</v>
      </c>
    </row>
    <row r="1141" spans="1:5" x14ac:dyDescent="0.25">
      <c r="A1141" s="36"/>
      <c r="B1141" s="33">
        <v>50</v>
      </c>
      <c r="C1141">
        <v>0</v>
      </c>
      <c r="D1141">
        <v>0</v>
      </c>
      <c r="E1141">
        <v>0</v>
      </c>
    </row>
    <row r="1142" spans="1:5" x14ac:dyDescent="0.25">
      <c r="A1142" s="36"/>
      <c r="B1142" s="33">
        <v>51</v>
      </c>
      <c r="C1142">
        <v>0</v>
      </c>
      <c r="D1142">
        <v>0</v>
      </c>
      <c r="E1142">
        <v>0</v>
      </c>
    </row>
    <row r="1143" spans="1:5" x14ac:dyDescent="0.25">
      <c r="A1143" s="36"/>
      <c r="B1143" s="33">
        <v>52</v>
      </c>
      <c r="C1143">
        <v>0</v>
      </c>
      <c r="D1143">
        <v>0</v>
      </c>
      <c r="E1143">
        <v>0</v>
      </c>
    </row>
    <row r="1144" spans="1:5" x14ac:dyDescent="0.25">
      <c r="A1144" s="36"/>
      <c r="B1144" s="33">
        <v>53</v>
      </c>
      <c r="C1144">
        <v>0</v>
      </c>
      <c r="D1144">
        <v>0</v>
      </c>
      <c r="E1144">
        <v>0</v>
      </c>
    </row>
    <row r="1145" spans="1:5" x14ac:dyDescent="0.25">
      <c r="A1145" s="36"/>
      <c r="B1145" s="33">
        <v>54</v>
      </c>
      <c r="C1145">
        <v>0</v>
      </c>
      <c r="D1145">
        <v>0</v>
      </c>
      <c r="E1145">
        <v>0</v>
      </c>
    </row>
    <row r="1146" spans="1:5" x14ac:dyDescent="0.25">
      <c r="A1146" s="36"/>
      <c r="B1146" s="33">
        <v>55</v>
      </c>
      <c r="C1146">
        <v>0</v>
      </c>
      <c r="D1146">
        <v>0</v>
      </c>
      <c r="E1146">
        <v>0</v>
      </c>
    </row>
    <row r="1147" spans="1:5" x14ac:dyDescent="0.25">
      <c r="A1147" s="36"/>
      <c r="B1147" s="33">
        <v>56</v>
      </c>
      <c r="C1147">
        <v>0</v>
      </c>
      <c r="D1147">
        <v>0</v>
      </c>
      <c r="E1147">
        <v>0</v>
      </c>
    </row>
    <row r="1148" spans="1:5" x14ac:dyDescent="0.25">
      <c r="A1148" s="36"/>
      <c r="B1148" s="33">
        <v>57</v>
      </c>
      <c r="C1148">
        <v>0</v>
      </c>
      <c r="D1148">
        <v>0</v>
      </c>
      <c r="E1148">
        <v>0</v>
      </c>
    </row>
    <row r="1149" spans="1:5" x14ac:dyDescent="0.25">
      <c r="A1149" s="36"/>
      <c r="B1149" s="33">
        <v>59</v>
      </c>
      <c r="C1149">
        <v>0</v>
      </c>
      <c r="D1149">
        <v>0</v>
      </c>
      <c r="E1149">
        <v>0</v>
      </c>
    </row>
    <row r="1150" spans="1:5" x14ac:dyDescent="0.25">
      <c r="A1150" s="36"/>
      <c r="B1150" s="33">
        <v>60</v>
      </c>
      <c r="C1150">
        <v>0</v>
      </c>
      <c r="D1150">
        <v>0</v>
      </c>
      <c r="E1150">
        <v>0</v>
      </c>
    </row>
    <row r="1151" spans="1:5" x14ac:dyDescent="0.25">
      <c r="A1151" s="36"/>
      <c r="B1151" s="33">
        <v>62</v>
      </c>
      <c r="C1151">
        <v>0</v>
      </c>
      <c r="D1151">
        <v>0</v>
      </c>
      <c r="E1151">
        <v>0</v>
      </c>
    </row>
    <row r="1152" spans="1:5" x14ac:dyDescent="0.25">
      <c r="A1152" s="36"/>
      <c r="B1152" s="33">
        <v>63</v>
      </c>
      <c r="C1152">
        <v>0</v>
      </c>
      <c r="D1152">
        <v>0</v>
      </c>
      <c r="E1152">
        <v>0</v>
      </c>
    </row>
    <row r="1153" spans="1:5" x14ac:dyDescent="0.25">
      <c r="A1153" s="36"/>
      <c r="B1153" s="33">
        <v>64</v>
      </c>
      <c r="C1153">
        <v>0</v>
      </c>
      <c r="D1153">
        <v>0</v>
      </c>
      <c r="E1153">
        <v>0</v>
      </c>
    </row>
    <row r="1154" spans="1:5" x14ac:dyDescent="0.25">
      <c r="A1154" s="36"/>
      <c r="B1154" s="33">
        <v>65</v>
      </c>
      <c r="C1154">
        <v>0</v>
      </c>
      <c r="D1154">
        <v>0</v>
      </c>
      <c r="E1154">
        <v>0</v>
      </c>
    </row>
    <row r="1155" spans="1:5" x14ac:dyDescent="0.25">
      <c r="A1155" s="36"/>
      <c r="B1155" s="33">
        <v>66</v>
      </c>
      <c r="C1155">
        <v>0</v>
      </c>
      <c r="D1155">
        <v>0</v>
      </c>
      <c r="E1155">
        <v>0</v>
      </c>
    </row>
    <row r="1156" spans="1:5" x14ac:dyDescent="0.25">
      <c r="A1156" s="36"/>
      <c r="B1156" s="33">
        <v>67</v>
      </c>
      <c r="C1156">
        <v>0</v>
      </c>
      <c r="D1156">
        <v>0</v>
      </c>
      <c r="E1156">
        <v>0</v>
      </c>
    </row>
    <row r="1157" spans="1:5" x14ac:dyDescent="0.25">
      <c r="A1157" s="36"/>
      <c r="B1157" s="33">
        <v>68</v>
      </c>
      <c r="C1157">
        <v>0</v>
      </c>
      <c r="D1157">
        <v>0</v>
      </c>
      <c r="E1157">
        <v>0</v>
      </c>
    </row>
    <row r="1158" spans="1:5" x14ac:dyDescent="0.25">
      <c r="A1158" s="36"/>
      <c r="B1158" s="33">
        <v>69</v>
      </c>
      <c r="C1158">
        <v>0</v>
      </c>
      <c r="D1158">
        <v>0</v>
      </c>
      <c r="E1158">
        <v>0</v>
      </c>
    </row>
    <row r="1159" spans="1:5" x14ac:dyDescent="0.25">
      <c r="A1159" s="36"/>
      <c r="B1159" s="33">
        <v>70</v>
      </c>
      <c r="C1159">
        <v>0</v>
      </c>
      <c r="D1159">
        <v>0</v>
      </c>
      <c r="E1159">
        <v>0</v>
      </c>
    </row>
    <row r="1160" spans="1:5" x14ac:dyDescent="0.25">
      <c r="A1160" s="36"/>
      <c r="B1160" s="33">
        <v>75</v>
      </c>
      <c r="C1160">
        <v>0</v>
      </c>
      <c r="D1160">
        <v>0</v>
      </c>
      <c r="E1160">
        <v>0</v>
      </c>
    </row>
    <row r="1161" spans="1:5" x14ac:dyDescent="0.25">
      <c r="A1161" s="36"/>
      <c r="B1161" s="33">
        <v>76</v>
      </c>
      <c r="C1161">
        <v>0</v>
      </c>
      <c r="D1161">
        <v>0</v>
      </c>
      <c r="E1161">
        <v>0</v>
      </c>
    </row>
    <row r="1162" spans="1:5" x14ac:dyDescent="0.25">
      <c r="A1162" s="36"/>
      <c r="B1162" s="33">
        <v>77</v>
      </c>
      <c r="C1162">
        <v>0</v>
      </c>
      <c r="D1162">
        <v>0</v>
      </c>
      <c r="E1162">
        <v>0</v>
      </c>
    </row>
    <row r="1163" spans="1:5" x14ac:dyDescent="0.25">
      <c r="A1163" s="36"/>
      <c r="B1163" s="33">
        <v>78</v>
      </c>
      <c r="C1163">
        <v>0</v>
      </c>
      <c r="D1163">
        <v>0</v>
      </c>
      <c r="E1163">
        <v>0</v>
      </c>
    </row>
    <row r="1164" spans="1:5" x14ac:dyDescent="0.25">
      <c r="A1164" s="36"/>
      <c r="B1164" s="33">
        <v>79</v>
      </c>
      <c r="C1164">
        <v>0</v>
      </c>
      <c r="D1164">
        <v>0</v>
      </c>
      <c r="E1164">
        <v>0</v>
      </c>
    </row>
    <row r="1165" spans="1:5" x14ac:dyDescent="0.25">
      <c r="A1165" s="36"/>
      <c r="B1165" s="33">
        <v>80</v>
      </c>
      <c r="C1165">
        <v>0</v>
      </c>
      <c r="D1165">
        <v>0</v>
      </c>
      <c r="E1165">
        <v>0</v>
      </c>
    </row>
    <row r="1166" spans="1:5" x14ac:dyDescent="0.25">
      <c r="A1166" s="36"/>
      <c r="B1166" s="33">
        <v>81</v>
      </c>
      <c r="C1166">
        <v>0</v>
      </c>
      <c r="D1166">
        <v>0</v>
      </c>
      <c r="E1166">
        <v>0</v>
      </c>
    </row>
    <row r="1167" spans="1:5" x14ac:dyDescent="0.25">
      <c r="A1167" s="36"/>
      <c r="B1167" s="33">
        <v>82</v>
      </c>
      <c r="C1167">
        <v>0</v>
      </c>
      <c r="D1167">
        <v>0</v>
      </c>
      <c r="E1167">
        <v>0</v>
      </c>
    </row>
    <row r="1168" spans="1:5" x14ac:dyDescent="0.25">
      <c r="A1168" s="36"/>
      <c r="B1168" s="33">
        <v>83</v>
      </c>
      <c r="C1168">
        <v>0</v>
      </c>
      <c r="D1168">
        <v>0</v>
      </c>
      <c r="E1168">
        <v>0</v>
      </c>
    </row>
    <row r="1169" spans="1:5" x14ac:dyDescent="0.25">
      <c r="A1169" s="36"/>
      <c r="B1169" s="33">
        <v>84</v>
      </c>
      <c r="C1169">
        <v>0</v>
      </c>
      <c r="D1169">
        <v>0</v>
      </c>
      <c r="E1169">
        <v>0</v>
      </c>
    </row>
    <row r="1170" spans="1:5" x14ac:dyDescent="0.25">
      <c r="A1170" s="36"/>
      <c r="B1170" s="33">
        <v>85</v>
      </c>
      <c r="C1170">
        <v>0</v>
      </c>
      <c r="D1170">
        <v>0</v>
      </c>
      <c r="E1170">
        <v>0</v>
      </c>
    </row>
    <row r="1171" spans="1:5" x14ac:dyDescent="0.25">
      <c r="A1171" s="36"/>
      <c r="B1171" s="33">
        <v>86</v>
      </c>
      <c r="C1171">
        <v>0</v>
      </c>
      <c r="D1171">
        <v>0</v>
      </c>
      <c r="E1171">
        <v>0</v>
      </c>
    </row>
    <row r="1172" spans="1:5" x14ac:dyDescent="0.25">
      <c r="A1172" s="36"/>
      <c r="B1172" s="33">
        <v>87</v>
      </c>
      <c r="C1172">
        <v>0</v>
      </c>
      <c r="D1172">
        <v>0</v>
      </c>
      <c r="E1172">
        <v>0</v>
      </c>
    </row>
    <row r="1173" spans="1:5" x14ac:dyDescent="0.25">
      <c r="A1173" s="36"/>
      <c r="B1173" s="33">
        <v>88</v>
      </c>
      <c r="C1173">
        <v>0</v>
      </c>
      <c r="D1173">
        <v>0</v>
      </c>
      <c r="E1173">
        <v>0</v>
      </c>
    </row>
    <row r="1174" spans="1:5" x14ac:dyDescent="0.25">
      <c r="A1174" s="36"/>
      <c r="B1174" s="33">
        <v>89</v>
      </c>
      <c r="C1174">
        <v>0</v>
      </c>
      <c r="D1174">
        <v>0</v>
      </c>
      <c r="E1174">
        <v>0</v>
      </c>
    </row>
    <row r="1175" spans="1:5" x14ac:dyDescent="0.25">
      <c r="A1175" s="36"/>
      <c r="B1175" s="33">
        <v>91</v>
      </c>
      <c r="C1175">
        <v>0</v>
      </c>
      <c r="D1175">
        <v>0</v>
      </c>
      <c r="E1175">
        <v>0</v>
      </c>
    </row>
    <row r="1176" spans="1:5" x14ac:dyDescent="0.25">
      <c r="A1176" s="36"/>
      <c r="B1176" s="33">
        <v>93</v>
      </c>
      <c r="C1176">
        <v>0</v>
      </c>
      <c r="D1176">
        <v>0</v>
      </c>
      <c r="E1176">
        <v>0</v>
      </c>
    </row>
    <row r="1177" spans="1:5" x14ac:dyDescent="0.25">
      <c r="A1177" s="36"/>
      <c r="B1177" s="33">
        <v>94</v>
      </c>
      <c r="C1177">
        <v>0</v>
      </c>
      <c r="D1177">
        <v>0</v>
      </c>
      <c r="E1177">
        <v>0</v>
      </c>
    </row>
    <row r="1178" spans="1:5" x14ac:dyDescent="0.25">
      <c r="A1178" s="36"/>
      <c r="B1178" s="33">
        <v>95</v>
      </c>
      <c r="C1178">
        <v>0</v>
      </c>
      <c r="D1178">
        <v>0</v>
      </c>
      <c r="E1178">
        <v>0</v>
      </c>
    </row>
    <row r="1179" spans="1:5" x14ac:dyDescent="0.25">
      <c r="A1179" s="36"/>
      <c r="B1179" s="33">
        <v>97</v>
      </c>
      <c r="C1179">
        <v>0</v>
      </c>
      <c r="D1179">
        <v>0</v>
      </c>
      <c r="E1179">
        <v>0</v>
      </c>
    </row>
    <row r="1180" spans="1:5" x14ac:dyDescent="0.25">
      <c r="A1180" s="36"/>
      <c r="B1180" s="33">
        <v>98</v>
      </c>
      <c r="C1180">
        <v>0</v>
      </c>
      <c r="D1180">
        <v>0</v>
      </c>
      <c r="E1180">
        <v>0</v>
      </c>
    </row>
    <row r="1181" spans="1:5" x14ac:dyDescent="0.25">
      <c r="A1181" s="36"/>
      <c r="B1181" s="33">
        <v>99</v>
      </c>
      <c r="C1181">
        <v>0</v>
      </c>
      <c r="D1181">
        <v>0</v>
      </c>
      <c r="E1181">
        <v>0</v>
      </c>
    </row>
    <row r="1182" spans="1:5" x14ac:dyDescent="0.25">
      <c r="A1182" s="36"/>
      <c r="B1182" s="33">
        <v>100</v>
      </c>
      <c r="C1182">
        <v>0</v>
      </c>
      <c r="D1182">
        <v>0</v>
      </c>
      <c r="E1182">
        <v>0</v>
      </c>
    </row>
    <row r="1183" spans="1:5" x14ac:dyDescent="0.25">
      <c r="A1183" s="36"/>
      <c r="B1183" s="33">
        <v>102</v>
      </c>
      <c r="C1183">
        <v>0</v>
      </c>
      <c r="D1183">
        <v>0</v>
      </c>
      <c r="E1183">
        <v>0</v>
      </c>
    </row>
    <row r="1184" spans="1:5" x14ac:dyDescent="0.25">
      <c r="A1184" s="36"/>
      <c r="B1184" s="33">
        <v>103</v>
      </c>
      <c r="C1184">
        <v>0</v>
      </c>
      <c r="D1184">
        <v>0</v>
      </c>
      <c r="E1184">
        <v>0</v>
      </c>
    </row>
    <row r="1185" spans="1:5" x14ac:dyDescent="0.25">
      <c r="A1185" s="36"/>
      <c r="B1185" s="33">
        <v>104</v>
      </c>
      <c r="C1185">
        <v>0</v>
      </c>
      <c r="D1185">
        <v>0</v>
      </c>
      <c r="E1185">
        <v>0</v>
      </c>
    </row>
    <row r="1186" spans="1:5" x14ac:dyDescent="0.25">
      <c r="A1186" s="36"/>
      <c r="B1186" s="33">
        <v>105</v>
      </c>
      <c r="C1186">
        <v>0</v>
      </c>
      <c r="D1186">
        <v>0</v>
      </c>
      <c r="E1186">
        <v>0</v>
      </c>
    </row>
    <row r="1187" spans="1:5" x14ac:dyDescent="0.25">
      <c r="A1187" s="36"/>
      <c r="B1187" s="33">
        <v>106</v>
      </c>
      <c r="C1187">
        <v>0</v>
      </c>
      <c r="D1187">
        <v>0</v>
      </c>
      <c r="E1187">
        <v>0</v>
      </c>
    </row>
    <row r="1188" spans="1:5" x14ac:dyDescent="0.25">
      <c r="A1188" s="36"/>
      <c r="B1188" s="33">
        <v>107</v>
      </c>
      <c r="C1188">
        <v>0</v>
      </c>
      <c r="D1188">
        <v>0</v>
      </c>
      <c r="E1188">
        <v>0</v>
      </c>
    </row>
    <row r="1189" spans="1:5" x14ac:dyDescent="0.25">
      <c r="A1189" s="36"/>
      <c r="B1189" s="33">
        <v>108</v>
      </c>
      <c r="C1189">
        <v>0</v>
      </c>
      <c r="D1189">
        <v>0</v>
      </c>
      <c r="E1189">
        <v>0</v>
      </c>
    </row>
    <row r="1190" spans="1:5" x14ac:dyDescent="0.25">
      <c r="A1190" s="36"/>
      <c r="B1190" s="33">
        <v>109</v>
      </c>
      <c r="C1190">
        <v>0</v>
      </c>
      <c r="D1190">
        <v>0</v>
      </c>
      <c r="E1190">
        <v>0</v>
      </c>
    </row>
    <row r="1191" spans="1:5" x14ac:dyDescent="0.25">
      <c r="A1191" s="36"/>
      <c r="B1191" s="33">
        <v>111</v>
      </c>
      <c r="C1191">
        <v>0</v>
      </c>
      <c r="D1191">
        <v>0</v>
      </c>
      <c r="E1191">
        <v>0</v>
      </c>
    </row>
    <row r="1192" spans="1:5" x14ac:dyDescent="0.25">
      <c r="A1192" s="36"/>
      <c r="B1192" s="33">
        <v>112</v>
      </c>
      <c r="C1192">
        <v>0</v>
      </c>
      <c r="D1192">
        <v>0</v>
      </c>
      <c r="E1192">
        <v>0</v>
      </c>
    </row>
    <row r="1193" spans="1:5" x14ac:dyDescent="0.25">
      <c r="A1193" s="36"/>
      <c r="B1193" s="33">
        <v>113</v>
      </c>
      <c r="C1193">
        <v>0</v>
      </c>
      <c r="D1193">
        <v>0</v>
      </c>
      <c r="E1193">
        <v>0</v>
      </c>
    </row>
    <row r="1194" spans="1:5" x14ac:dyDescent="0.25">
      <c r="A1194" s="36"/>
      <c r="B1194" s="33">
        <v>116</v>
      </c>
      <c r="C1194">
        <v>0</v>
      </c>
      <c r="D1194">
        <v>0</v>
      </c>
      <c r="E1194">
        <v>0</v>
      </c>
    </row>
    <row r="1195" spans="1:5" x14ac:dyDescent="0.25">
      <c r="A1195" s="36"/>
      <c r="B1195" s="33">
        <v>117</v>
      </c>
      <c r="C1195">
        <v>0</v>
      </c>
      <c r="D1195">
        <v>0</v>
      </c>
      <c r="E1195">
        <v>0</v>
      </c>
    </row>
    <row r="1196" spans="1:5" x14ac:dyDescent="0.25">
      <c r="A1196" s="36"/>
      <c r="B1196" s="33">
        <v>118</v>
      </c>
      <c r="C1196">
        <v>0</v>
      </c>
      <c r="D1196">
        <v>0</v>
      </c>
      <c r="E1196">
        <v>0</v>
      </c>
    </row>
    <row r="1197" spans="1:5" x14ac:dyDescent="0.25">
      <c r="A1197" s="36"/>
      <c r="B1197" s="33">
        <v>119</v>
      </c>
      <c r="C1197">
        <v>0</v>
      </c>
      <c r="D1197">
        <v>0</v>
      </c>
      <c r="E1197">
        <v>0</v>
      </c>
    </row>
    <row r="1198" spans="1:5" x14ac:dyDescent="0.25">
      <c r="A1198" s="36"/>
      <c r="B1198" s="33">
        <v>120</v>
      </c>
      <c r="C1198">
        <v>0</v>
      </c>
      <c r="D1198">
        <v>0</v>
      </c>
      <c r="E1198">
        <v>0</v>
      </c>
    </row>
    <row r="1199" spans="1:5" x14ac:dyDescent="0.25">
      <c r="A1199" s="36"/>
      <c r="B1199" s="33">
        <v>121</v>
      </c>
      <c r="C1199">
        <v>0</v>
      </c>
      <c r="D1199">
        <v>0</v>
      </c>
      <c r="E1199">
        <v>0</v>
      </c>
    </row>
    <row r="1200" spans="1:5" x14ac:dyDescent="0.25">
      <c r="A1200" s="36"/>
      <c r="B1200" s="33">
        <v>122</v>
      </c>
      <c r="C1200">
        <v>0</v>
      </c>
      <c r="D1200">
        <v>0</v>
      </c>
      <c r="E1200">
        <v>0</v>
      </c>
    </row>
    <row r="1201" spans="1:5" x14ac:dyDescent="0.25">
      <c r="A1201" s="36"/>
      <c r="B1201" s="33">
        <v>123</v>
      </c>
      <c r="C1201">
        <v>0</v>
      </c>
      <c r="D1201">
        <v>0</v>
      </c>
      <c r="E1201">
        <v>0</v>
      </c>
    </row>
    <row r="1202" spans="1:5" x14ac:dyDescent="0.25">
      <c r="A1202" s="36"/>
      <c r="B1202" s="33">
        <v>124</v>
      </c>
      <c r="C1202">
        <v>0</v>
      </c>
      <c r="D1202">
        <v>0</v>
      </c>
      <c r="E1202">
        <v>0</v>
      </c>
    </row>
    <row r="1203" spans="1:5" x14ac:dyDescent="0.25">
      <c r="A1203" s="36"/>
      <c r="B1203" s="33">
        <v>125</v>
      </c>
      <c r="C1203">
        <v>0</v>
      </c>
      <c r="D1203">
        <v>0</v>
      </c>
      <c r="E1203">
        <v>0</v>
      </c>
    </row>
    <row r="1204" spans="1:5" x14ac:dyDescent="0.25">
      <c r="A1204" s="36"/>
      <c r="B1204" s="33">
        <v>126</v>
      </c>
      <c r="C1204">
        <v>0</v>
      </c>
      <c r="D1204">
        <v>0</v>
      </c>
      <c r="E1204">
        <v>0</v>
      </c>
    </row>
    <row r="1205" spans="1:5" x14ac:dyDescent="0.25">
      <c r="A1205" s="36"/>
      <c r="B1205" s="33">
        <v>127</v>
      </c>
      <c r="C1205">
        <v>0</v>
      </c>
      <c r="D1205">
        <v>0</v>
      </c>
      <c r="E1205">
        <v>0</v>
      </c>
    </row>
    <row r="1206" spans="1:5" x14ac:dyDescent="0.25">
      <c r="A1206" s="36"/>
      <c r="B1206" s="33">
        <v>128</v>
      </c>
      <c r="C1206">
        <v>0</v>
      </c>
      <c r="D1206">
        <v>0</v>
      </c>
      <c r="E1206">
        <v>0</v>
      </c>
    </row>
    <row r="1207" spans="1:5" x14ac:dyDescent="0.25">
      <c r="A1207" s="36"/>
      <c r="B1207" s="33">
        <v>129</v>
      </c>
      <c r="C1207">
        <v>0</v>
      </c>
      <c r="D1207">
        <v>0</v>
      </c>
      <c r="E1207">
        <v>0</v>
      </c>
    </row>
    <row r="1208" spans="1:5" x14ac:dyDescent="0.25">
      <c r="A1208" s="36"/>
      <c r="B1208" s="33">
        <v>130</v>
      </c>
      <c r="C1208">
        <v>0</v>
      </c>
      <c r="D1208">
        <v>0</v>
      </c>
      <c r="E1208">
        <v>0</v>
      </c>
    </row>
    <row r="1209" spans="1:5" x14ac:dyDescent="0.25">
      <c r="A1209" s="36"/>
      <c r="B1209" s="33">
        <v>131</v>
      </c>
      <c r="C1209">
        <v>0</v>
      </c>
      <c r="D1209">
        <v>0</v>
      </c>
      <c r="E1209">
        <v>0</v>
      </c>
    </row>
    <row r="1210" spans="1:5" x14ac:dyDescent="0.25">
      <c r="A1210" s="36"/>
      <c r="B1210" s="33">
        <v>132</v>
      </c>
      <c r="C1210">
        <v>0</v>
      </c>
      <c r="D1210">
        <v>0</v>
      </c>
      <c r="E1210">
        <v>0</v>
      </c>
    </row>
    <row r="1211" spans="1:5" x14ac:dyDescent="0.25">
      <c r="A1211" s="36"/>
      <c r="B1211" s="33">
        <v>133</v>
      </c>
      <c r="C1211">
        <v>0</v>
      </c>
      <c r="D1211">
        <v>0</v>
      </c>
      <c r="E1211">
        <v>0</v>
      </c>
    </row>
    <row r="1212" spans="1:5" x14ac:dyDescent="0.25">
      <c r="A1212" s="36"/>
      <c r="B1212" s="33">
        <v>134</v>
      </c>
      <c r="C1212">
        <v>0</v>
      </c>
      <c r="D1212">
        <v>0</v>
      </c>
      <c r="E1212">
        <v>0</v>
      </c>
    </row>
    <row r="1213" spans="1:5" x14ac:dyDescent="0.25">
      <c r="A1213" s="36"/>
      <c r="B1213" s="33">
        <v>135</v>
      </c>
      <c r="C1213">
        <v>0</v>
      </c>
      <c r="D1213">
        <v>0</v>
      </c>
      <c r="E1213">
        <v>0</v>
      </c>
    </row>
    <row r="1214" spans="1:5" x14ac:dyDescent="0.25">
      <c r="A1214" s="36"/>
      <c r="B1214" s="33">
        <v>136</v>
      </c>
      <c r="C1214">
        <v>0</v>
      </c>
      <c r="D1214">
        <v>0</v>
      </c>
      <c r="E1214">
        <v>0</v>
      </c>
    </row>
    <row r="1215" spans="1:5" x14ac:dyDescent="0.25">
      <c r="A1215" s="36"/>
      <c r="B1215" s="33">
        <v>137</v>
      </c>
      <c r="C1215">
        <v>0</v>
      </c>
      <c r="D1215">
        <v>0</v>
      </c>
      <c r="E1215">
        <v>0</v>
      </c>
    </row>
    <row r="1216" spans="1:5" x14ac:dyDescent="0.25">
      <c r="A1216" s="36"/>
      <c r="B1216" s="33">
        <v>138</v>
      </c>
      <c r="C1216">
        <v>0</v>
      </c>
      <c r="D1216">
        <v>0</v>
      </c>
      <c r="E1216">
        <v>0</v>
      </c>
    </row>
    <row r="1217" spans="1:5" x14ac:dyDescent="0.25">
      <c r="A1217" s="36"/>
      <c r="B1217" s="33">
        <v>139</v>
      </c>
      <c r="C1217">
        <v>0</v>
      </c>
      <c r="D1217">
        <v>0</v>
      </c>
      <c r="E1217">
        <v>0</v>
      </c>
    </row>
    <row r="1218" spans="1:5" x14ac:dyDescent="0.25">
      <c r="A1218" s="36"/>
      <c r="B1218" s="33">
        <v>140</v>
      </c>
      <c r="C1218">
        <v>0</v>
      </c>
      <c r="D1218">
        <v>0</v>
      </c>
      <c r="E1218">
        <v>0</v>
      </c>
    </row>
    <row r="1219" spans="1:5" x14ac:dyDescent="0.25">
      <c r="A1219" s="36"/>
      <c r="B1219" s="33">
        <v>141</v>
      </c>
      <c r="C1219">
        <v>0</v>
      </c>
      <c r="D1219">
        <v>0</v>
      </c>
      <c r="E1219">
        <v>0</v>
      </c>
    </row>
    <row r="1220" spans="1:5" x14ac:dyDescent="0.25">
      <c r="A1220" s="36"/>
      <c r="B1220" s="33">
        <v>142</v>
      </c>
      <c r="C1220">
        <v>0</v>
      </c>
      <c r="D1220">
        <v>0</v>
      </c>
      <c r="E1220">
        <v>0</v>
      </c>
    </row>
    <row r="1221" spans="1:5" x14ac:dyDescent="0.25">
      <c r="A1221" s="36"/>
      <c r="B1221" s="33">
        <v>144</v>
      </c>
      <c r="C1221">
        <v>0</v>
      </c>
      <c r="D1221">
        <v>0</v>
      </c>
      <c r="E1221">
        <v>0</v>
      </c>
    </row>
    <row r="1222" spans="1:5" x14ac:dyDescent="0.25">
      <c r="A1222" s="36"/>
      <c r="B1222" s="33">
        <v>145</v>
      </c>
      <c r="C1222">
        <v>0</v>
      </c>
      <c r="D1222">
        <v>0</v>
      </c>
      <c r="E1222">
        <v>0</v>
      </c>
    </row>
    <row r="1223" spans="1:5" x14ac:dyDescent="0.25">
      <c r="A1223" s="36"/>
      <c r="B1223" s="33">
        <v>146</v>
      </c>
      <c r="C1223">
        <v>0</v>
      </c>
      <c r="D1223">
        <v>0</v>
      </c>
      <c r="E1223">
        <v>0</v>
      </c>
    </row>
    <row r="1224" spans="1:5" x14ac:dyDescent="0.25">
      <c r="A1224" s="36"/>
      <c r="B1224" s="33">
        <v>147</v>
      </c>
      <c r="C1224">
        <v>0</v>
      </c>
      <c r="D1224">
        <v>0</v>
      </c>
      <c r="E1224">
        <v>0</v>
      </c>
    </row>
    <row r="1225" spans="1:5" x14ac:dyDescent="0.25">
      <c r="A1225" s="36"/>
      <c r="B1225" s="33">
        <v>148</v>
      </c>
      <c r="C1225">
        <v>0</v>
      </c>
      <c r="D1225">
        <v>0</v>
      </c>
      <c r="E1225">
        <v>0</v>
      </c>
    </row>
    <row r="1226" spans="1:5" x14ac:dyDescent="0.25">
      <c r="A1226" s="36"/>
      <c r="B1226" s="33">
        <v>149</v>
      </c>
      <c r="C1226">
        <v>0</v>
      </c>
      <c r="D1226">
        <v>0</v>
      </c>
      <c r="E1226">
        <v>0</v>
      </c>
    </row>
    <row r="1227" spans="1:5" x14ac:dyDescent="0.25">
      <c r="A1227" s="36"/>
      <c r="B1227" s="33">
        <v>150</v>
      </c>
      <c r="C1227">
        <v>0</v>
      </c>
      <c r="D1227">
        <v>0</v>
      </c>
      <c r="E1227">
        <v>0</v>
      </c>
    </row>
    <row r="1228" spans="1:5" x14ac:dyDescent="0.25">
      <c r="A1228" s="36"/>
      <c r="B1228" s="33">
        <v>151</v>
      </c>
      <c r="C1228">
        <v>0</v>
      </c>
      <c r="D1228">
        <v>0</v>
      </c>
      <c r="E1228">
        <v>0</v>
      </c>
    </row>
    <row r="1229" spans="1:5" x14ac:dyDescent="0.25">
      <c r="A1229" s="36"/>
      <c r="B1229" s="33">
        <v>152</v>
      </c>
      <c r="C1229">
        <v>0</v>
      </c>
      <c r="D1229">
        <v>0</v>
      </c>
      <c r="E1229">
        <v>0</v>
      </c>
    </row>
    <row r="1230" spans="1:5" x14ac:dyDescent="0.25">
      <c r="A1230" s="36"/>
      <c r="B1230" s="33">
        <v>153</v>
      </c>
      <c r="C1230">
        <v>0</v>
      </c>
      <c r="D1230">
        <v>0</v>
      </c>
      <c r="E1230">
        <v>0</v>
      </c>
    </row>
    <row r="1231" spans="1:5" x14ac:dyDescent="0.25">
      <c r="A1231" s="36"/>
      <c r="B1231" s="33">
        <v>154</v>
      </c>
      <c r="C1231">
        <v>0</v>
      </c>
      <c r="D1231">
        <v>0</v>
      </c>
      <c r="E1231">
        <v>0</v>
      </c>
    </row>
    <row r="1232" spans="1:5" x14ac:dyDescent="0.25">
      <c r="A1232" s="36"/>
      <c r="B1232" s="33">
        <v>155</v>
      </c>
      <c r="C1232">
        <v>0</v>
      </c>
      <c r="D1232">
        <v>0</v>
      </c>
      <c r="E1232">
        <v>0</v>
      </c>
    </row>
    <row r="1233" spans="1:5" x14ac:dyDescent="0.25">
      <c r="A1233" s="36"/>
      <c r="B1233" s="33">
        <v>156</v>
      </c>
      <c r="C1233">
        <v>0</v>
      </c>
      <c r="D1233">
        <v>0</v>
      </c>
      <c r="E1233">
        <v>0</v>
      </c>
    </row>
    <row r="1234" spans="1:5" x14ac:dyDescent="0.25">
      <c r="A1234" s="36"/>
      <c r="B1234" s="33">
        <v>157</v>
      </c>
      <c r="C1234">
        <v>0</v>
      </c>
      <c r="D1234">
        <v>0</v>
      </c>
      <c r="E1234">
        <v>0</v>
      </c>
    </row>
    <row r="1235" spans="1:5" x14ac:dyDescent="0.25">
      <c r="A1235" s="36"/>
      <c r="B1235" s="33">
        <v>158</v>
      </c>
      <c r="C1235">
        <v>0</v>
      </c>
      <c r="D1235">
        <v>0</v>
      </c>
      <c r="E1235">
        <v>0</v>
      </c>
    </row>
    <row r="1236" spans="1:5" x14ac:dyDescent="0.25">
      <c r="A1236" s="36"/>
      <c r="B1236" s="33">
        <v>159</v>
      </c>
      <c r="C1236">
        <v>0</v>
      </c>
      <c r="D1236">
        <v>0</v>
      </c>
      <c r="E1236">
        <v>0</v>
      </c>
    </row>
    <row r="1237" spans="1:5" x14ac:dyDescent="0.25">
      <c r="A1237" s="36"/>
      <c r="B1237" s="33">
        <v>160</v>
      </c>
      <c r="C1237">
        <v>0</v>
      </c>
      <c r="D1237">
        <v>0</v>
      </c>
      <c r="E1237">
        <v>0</v>
      </c>
    </row>
    <row r="1238" spans="1:5" x14ac:dyDescent="0.25">
      <c r="A1238" s="36"/>
      <c r="B1238" s="33">
        <v>161</v>
      </c>
      <c r="C1238">
        <v>0</v>
      </c>
      <c r="D1238">
        <v>0</v>
      </c>
      <c r="E1238">
        <v>0</v>
      </c>
    </row>
    <row r="1239" spans="1:5" x14ac:dyDescent="0.25">
      <c r="A1239" s="36"/>
      <c r="B1239" s="33">
        <v>162</v>
      </c>
      <c r="C1239">
        <v>0</v>
      </c>
      <c r="D1239">
        <v>0</v>
      </c>
      <c r="E1239">
        <v>0</v>
      </c>
    </row>
    <row r="1240" spans="1:5" x14ac:dyDescent="0.25">
      <c r="A1240" s="36"/>
      <c r="B1240" s="33">
        <v>163</v>
      </c>
      <c r="C1240">
        <v>0</v>
      </c>
      <c r="D1240">
        <v>0</v>
      </c>
      <c r="E1240">
        <v>0</v>
      </c>
    </row>
    <row r="1241" spans="1:5" x14ac:dyDescent="0.25">
      <c r="A1241" s="36"/>
      <c r="B1241" s="33">
        <v>164</v>
      </c>
      <c r="C1241">
        <v>0</v>
      </c>
      <c r="D1241">
        <v>0</v>
      </c>
      <c r="E1241">
        <v>0</v>
      </c>
    </row>
    <row r="1242" spans="1:5" x14ac:dyDescent="0.25">
      <c r="A1242" s="36"/>
      <c r="B1242" s="33">
        <v>165</v>
      </c>
      <c r="C1242">
        <v>0</v>
      </c>
      <c r="D1242">
        <v>0</v>
      </c>
      <c r="E1242">
        <v>0</v>
      </c>
    </row>
    <row r="1243" spans="1:5" x14ac:dyDescent="0.25">
      <c r="A1243" s="36"/>
      <c r="B1243" s="33">
        <v>166</v>
      </c>
      <c r="C1243">
        <v>0</v>
      </c>
      <c r="D1243">
        <v>0</v>
      </c>
      <c r="E1243">
        <v>0</v>
      </c>
    </row>
    <row r="1244" spans="1:5" x14ac:dyDescent="0.25">
      <c r="A1244" s="36"/>
      <c r="B1244" s="33">
        <v>167</v>
      </c>
      <c r="C1244">
        <v>0</v>
      </c>
      <c r="D1244">
        <v>0</v>
      </c>
      <c r="E1244">
        <v>0</v>
      </c>
    </row>
    <row r="1245" spans="1:5" x14ac:dyDescent="0.25">
      <c r="A1245" s="36"/>
      <c r="B1245" s="33">
        <v>168</v>
      </c>
      <c r="C1245">
        <v>0</v>
      </c>
      <c r="D1245">
        <v>0</v>
      </c>
      <c r="E1245">
        <v>0</v>
      </c>
    </row>
    <row r="1246" spans="1:5" x14ac:dyDescent="0.25">
      <c r="A1246" s="36"/>
      <c r="B1246" s="33">
        <v>169</v>
      </c>
      <c r="C1246">
        <v>0</v>
      </c>
      <c r="D1246">
        <v>0</v>
      </c>
      <c r="E1246">
        <v>0</v>
      </c>
    </row>
    <row r="1247" spans="1:5" x14ac:dyDescent="0.25">
      <c r="A1247" s="36"/>
      <c r="B1247" s="33">
        <v>172</v>
      </c>
      <c r="C1247">
        <v>0</v>
      </c>
      <c r="D1247">
        <v>0</v>
      </c>
      <c r="E1247">
        <v>0</v>
      </c>
    </row>
    <row r="1248" spans="1:5" x14ac:dyDescent="0.25">
      <c r="A1248" s="36"/>
      <c r="B1248" s="33">
        <v>173</v>
      </c>
      <c r="C1248">
        <v>0</v>
      </c>
      <c r="D1248">
        <v>0</v>
      </c>
      <c r="E1248">
        <v>0</v>
      </c>
    </row>
    <row r="1249" spans="1:5" x14ac:dyDescent="0.25">
      <c r="A1249" s="36"/>
      <c r="B1249" s="33">
        <v>174</v>
      </c>
      <c r="C1249">
        <v>0</v>
      </c>
      <c r="D1249">
        <v>0</v>
      </c>
      <c r="E1249">
        <v>0</v>
      </c>
    </row>
    <row r="1250" spans="1:5" x14ac:dyDescent="0.25">
      <c r="A1250" s="36"/>
      <c r="B1250" s="33">
        <v>175</v>
      </c>
      <c r="C1250">
        <v>0</v>
      </c>
      <c r="D1250">
        <v>0</v>
      </c>
      <c r="E1250">
        <v>0</v>
      </c>
    </row>
    <row r="1251" spans="1:5" x14ac:dyDescent="0.25">
      <c r="A1251" s="36"/>
      <c r="B1251" s="33">
        <v>176</v>
      </c>
      <c r="C1251">
        <v>0</v>
      </c>
      <c r="D1251">
        <v>0</v>
      </c>
      <c r="E1251">
        <v>0</v>
      </c>
    </row>
    <row r="1252" spans="1:5" x14ac:dyDescent="0.25">
      <c r="A1252" s="36"/>
      <c r="B1252" s="33">
        <v>180</v>
      </c>
      <c r="C1252">
        <v>0</v>
      </c>
      <c r="D1252">
        <v>0</v>
      </c>
      <c r="E1252">
        <v>0</v>
      </c>
    </row>
    <row r="1253" spans="1:5" x14ac:dyDescent="0.25">
      <c r="A1253" s="36"/>
      <c r="B1253" s="33">
        <v>181</v>
      </c>
      <c r="C1253">
        <v>0</v>
      </c>
      <c r="D1253">
        <v>0</v>
      </c>
      <c r="E1253">
        <v>0</v>
      </c>
    </row>
    <row r="1254" spans="1:5" x14ac:dyDescent="0.25">
      <c r="A1254" s="36"/>
      <c r="B1254" s="33">
        <v>182</v>
      </c>
      <c r="C1254">
        <v>0</v>
      </c>
      <c r="D1254">
        <v>0</v>
      </c>
      <c r="E1254">
        <v>0</v>
      </c>
    </row>
    <row r="1255" spans="1:5" x14ac:dyDescent="0.25">
      <c r="A1255" s="36"/>
      <c r="B1255" s="33">
        <v>183</v>
      </c>
      <c r="C1255">
        <v>0</v>
      </c>
      <c r="D1255">
        <v>0</v>
      </c>
      <c r="E1255">
        <v>0</v>
      </c>
    </row>
    <row r="1256" spans="1:5" x14ac:dyDescent="0.25">
      <c r="A1256" s="36"/>
      <c r="B1256" s="33">
        <v>184</v>
      </c>
      <c r="C1256">
        <v>0</v>
      </c>
      <c r="D1256">
        <v>0</v>
      </c>
      <c r="E1256">
        <v>0</v>
      </c>
    </row>
    <row r="1257" spans="1:5" x14ac:dyDescent="0.25">
      <c r="A1257" s="36"/>
      <c r="B1257" s="33">
        <v>185</v>
      </c>
      <c r="C1257">
        <v>0</v>
      </c>
      <c r="D1257">
        <v>0</v>
      </c>
      <c r="E1257">
        <v>0</v>
      </c>
    </row>
    <row r="1258" spans="1:5" x14ac:dyDescent="0.25">
      <c r="A1258" s="36"/>
      <c r="B1258" s="33">
        <v>186</v>
      </c>
      <c r="C1258">
        <v>0</v>
      </c>
      <c r="D1258">
        <v>0</v>
      </c>
      <c r="E1258">
        <v>0</v>
      </c>
    </row>
    <row r="1259" spans="1:5" x14ac:dyDescent="0.25">
      <c r="A1259" s="36"/>
      <c r="B1259" s="33">
        <v>187</v>
      </c>
      <c r="C1259">
        <v>0</v>
      </c>
      <c r="D1259">
        <v>0</v>
      </c>
      <c r="E1259">
        <v>0</v>
      </c>
    </row>
    <row r="1260" spans="1:5" x14ac:dyDescent="0.25">
      <c r="A1260" s="36"/>
      <c r="B1260" s="33">
        <v>188</v>
      </c>
      <c r="C1260">
        <v>0</v>
      </c>
      <c r="D1260">
        <v>0</v>
      </c>
      <c r="E1260">
        <v>0</v>
      </c>
    </row>
    <row r="1261" spans="1:5" x14ac:dyDescent="0.25">
      <c r="A1261" s="36"/>
      <c r="B1261" s="33">
        <v>189</v>
      </c>
      <c r="C1261">
        <v>0</v>
      </c>
      <c r="D1261">
        <v>0</v>
      </c>
      <c r="E1261">
        <v>0</v>
      </c>
    </row>
    <row r="1262" spans="1:5" x14ac:dyDescent="0.25">
      <c r="A1262" s="36"/>
      <c r="B1262" s="33">
        <v>190</v>
      </c>
      <c r="C1262">
        <v>0</v>
      </c>
      <c r="D1262">
        <v>0</v>
      </c>
      <c r="E1262">
        <v>0</v>
      </c>
    </row>
    <row r="1263" spans="1:5" x14ac:dyDescent="0.25">
      <c r="A1263" s="36"/>
      <c r="B1263" s="33">
        <v>191</v>
      </c>
      <c r="C1263">
        <v>0</v>
      </c>
      <c r="D1263">
        <v>0</v>
      </c>
      <c r="E1263">
        <v>0</v>
      </c>
    </row>
    <row r="1264" spans="1:5" x14ac:dyDescent="0.25">
      <c r="A1264" s="36"/>
      <c r="B1264" s="33">
        <v>192</v>
      </c>
      <c r="C1264">
        <v>0</v>
      </c>
      <c r="D1264">
        <v>0</v>
      </c>
      <c r="E1264">
        <v>0</v>
      </c>
    </row>
    <row r="1265" spans="1:5" x14ac:dyDescent="0.25">
      <c r="A1265" s="36"/>
      <c r="B1265" s="33">
        <v>193</v>
      </c>
      <c r="C1265">
        <v>0</v>
      </c>
      <c r="D1265">
        <v>0</v>
      </c>
      <c r="E1265">
        <v>0</v>
      </c>
    </row>
    <row r="1266" spans="1:5" x14ac:dyDescent="0.25">
      <c r="A1266" s="36"/>
      <c r="B1266" s="33">
        <v>194</v>
      </c>
      <c r="C1266">
        <v>0</v>
      </c>
      <c r="D1266">
        <v>0</v>
      </c>
      <c r="E1266">
        <v>0</v>
      </c>
    </row>
    <row r="1267" spans="1:5" x14ac:dyDescent="0.25">
      <c r="A1267" s="36">
        <v>115</v>
      </c>
      <c r="B1267" s="33">
        <v>15</v>
      </c>
      <c r="C1267">
        <v>0</v>
      </c>
      <c r="D1267">
        <v>0</v>
      </c>
      <c r="E1267">
        <v>0</v>
      </c>
    </row>
    <row r="1268" spans="1:5" x14ac:dyDescent="0.25">
      <c r="A1268" s="36"/>
      <c r="B1268" s="33">
        <v>16</v>
      </c>
      <c r="C1268">
        <v>0</v>
      </c>
      <c r="D1268">
        <v>0</v>
      </c>
      <c r="E1268">
        <v>0</v>
      </c>
    </row>
    <row r="1269" spans="1:5" x14ac:dyDescent="0.25">
      <c r="A1269" s="36"/>
      <c r="B1269" s="33">
        <v>17</v>
      </c>
      <c r="C1269">
        <v>0</v>
      </c>
      <c r="D1269">
        <v>0</v>
      </c>
      <c r="E1269">
        <v>0</v>
      </c>
    </row>
    <row r="1270" spans="1:5" x14ac:dyDescent="0.25">
      <c r="A1270" s="36"/>
      <c r="B1270" s="33">
        <v>19</v>
      </c>
      <c r="C1270">
        <v>0</v>
      </c>
      <c r="D1270">
        <v>0</v>
      </c>
      <c r="E1270">
        <v>0</v>
      </c>
    </row>
    <row r="1271" spans="1:5" x14ac:dyDescent="0.25">
      <c r="A1271" s="36"/>
      <c r="B1271" s="33">
        <v>20</v>
      </c>
      <c r="C1271">
        <v>0</v>
      </c>
      <c r="D1271">
        <v>0</v>
      </c>
      <c r="E1271">
        <v>0</v>
      </c>
    </row>
    <row r="1272" spans="1:5" x14ac:dyDescent="0.25">
      <c r="A1272" s="36"/>
      <c r="B1272" s="33">
        <v>21</v>
      </c>
      <c r="C1272">
        <v>0</v>
      </c>
      <c r="D1272">
        <v>0</v>
      </c>
      <c r="E1272">
        <v>0</v>
      </c>
    </row>
    <row r="1273" spans="1:5" x14ac:dyDescent="0.25">
      <c r="A1273" s="36"/>
      <c r="B1273" s="33">
        <v>22</v>
      </c>
      <c r="C1273">
        <v>0</v>
      </c>
      <c r="D1273">
        <v>0</v>
      </c>
      <c r="E1273">
        <v>0</v>
      </c>
    </row>
    <row r="1274" spans="1:5" x14ac:dyDescent="0.25">
      <c r="A1274" s="36"/>
      <c r="B1274" s="33">
        <v>23</v>
      </c>
      <c r="C1274">
        <v>0</v>
      </c>
      <c r="D1274">
        <v>0</v>
      </c>
      <c r="E1274">
        <v>0</v>
      </c>
    </row>
    <row r="1275" spans="1:5" x14ac:dyDescent="0.25">
      <c r="A1275" s="36"/>
      <c r="B1275" s="33">
        <v>24</v>
      </c>
      <c r="C1275">
        <v>0</v>
      </c>
      <c r="D1275">
        <v>0</v>
      </c>
      <c r="E1275">
        <v>0</v>
      </c>
    </row>
    <row r="1276" spans="1:5" x14ac:dyDescent="0.25">
      <c r="A1276" s="36"/>
      <c r="B1276" s="33">
        <v>25</v>
      </c>
      <c r="C1276">
        <v>0</v>
      </c>
      <c r="D1276">
        <v>0</v>
      </c>
      <c r="E1276">
        <v>0</v>
      </c>
    </row>
    <row r="1277" spans="1:5" x14ac:dyDescent="0.25">
      <c r="A1277" s="36"/>
      <c r="B1277" s="33">
        <v>26</v>
      </c>
      <c r="C1277">
        <v>0</v>
      </c>
      <c r="D1277">
        <v>0</v>
      </c>
      <c r="E1277">
        <v>0</v>
      </c>
    </row>
    <row r="1278" spans="1:5" x14ac:dyDescent="0.25">
      <c r="A1278" s="36"/>
      <c r="B1278" s="33">
        <v>27</v>
      </c>
      <c r="C1278">
        <v>0</v>
      </c>
      <c r="D1278">
        <v>0</v>
      </c>
      <c r="E1278">
        <v>0</v>
      </c>
    </row>
    <row r="1279" spans="1:5" x14ac:dyDescent="0.25">
      <c r="A1279" s="36"/>
      <c r="B1279" s="33">
        <v>28</v>
      </c>
      <c r="C1279">
        <v>0</v>
      </c>
      <c r="D1279">
        <v>0</v>
      </c>
      <c r="E1279">
        <v>0</v>
      </c>
    </row>
    <row r="1280" spans="1:5" x14ac:dyDescent="0.25">
      <c r="A1280" s="36"/>
      <c r="B1280" s="33">
        <v>29</v>
      </c>
      <c r="C1280">
        <v>0</v>
      </c>
      <c r="D1280">
        <v>0</v>
      </c>
      <c r="E1280">
        <v>0</v>
      </c>
    </row>
    <row r="1281" spans="1:5" x14ac:dyDescent="0.25">
      <c r="A1281" s="36"/>
      <c r="B1281" s="33">
        <v>30</v>
      </c>
      <c r="C1281">
        <v>0.22136948262246789</v>
      </c>
      <c r="D1281">
        <v>0.31829669584794962</v>
      </c>
      <c r="E1281">
        <v>0.62691844048197665</v>
      </c>
    </row>
    <row r="1282" spans="1:5" x14ac:dyDescent="0.25">
      <c r="A1282" s="36"/>
      <c r="B1282" s="33">
        <v>31</v>
      </c>
      <c r="C1282">
        <v>0</v>
      </c>
      <c r="D1282">
        <v>0</v>
      </c>
      <c r="E1282">
        <v>0</v>
      </c>
    </row>
    <row r="1283" spans="1:5" x14ac:dyDescent="0.25">
      <c r="A1283" s="36"/>
      <c r="B1283" s="33">
        <v>32</v>
      </c>
      <c r="C1283">
        <v>0</v>
      </c>
      <c r="D1283">
        <v>0</v>
      </c>
      <c r="E1283">
        <v>0</v>
      </c>
    </row>
    <row r="1284" spans="1:5" x14ac:dyDescent="0.25">
      <c r="A1284" s="36"/>
      <c r="B1284" s="33">
        <v>33</v>
      </c>
      <c r="C1284">
        <v>0.81588097448055086</v>
      </c>
      <c r="D1284">
        <v>0</v>
      </c>
      <c r="E1284">
        <v>0</v>
      </c>
    </row>
    <row r="1285" spans="1:5" x14ac:dyDescent="0.25">
      <c r="A1285" s="36"/>
      <c r="B1285" s="33">
        <v>34</v>
      </c>
      <c r="C1285">
        <v>1.5783580227511199E-2</v>
      </c>
      <c r="D1285">
        <v>1</v>
      </c>
      <c r="E1285">
        <v>2.6982325696233551E-2</v>
      </c>
    </row>
    <row r="1286" spans="1:5" x14ac:dyDescent="0.25">
      <c r="A1286" s="36"/>
      <c r="B1286" s="33">
        <v>35</v>
      </c>
      <c r="C1286">
        <v>1.578597883916398E-2</v>
      </c>
      <c r="D1286">
        <v>1</v>
      </c>
      <c r="E1286">
        <v>1</v>
      </c>
    </row>
    <row r="1287" spans="1:5" x14ac:dyDescent="0.25">
      <c r="A1287" s="36"/>
      <c r="B1287" s="33">
        <v>37</v>
      </c>
      <c r="C1287">
        <v>0</v>
      </c>
      <c r="D1287">
        <v>0</v>
      </c>
      <c r="E1287">
        <v>0</v>
      </c>
    </row>
    <row r="1288" spans="1:5" x14ac:dyDescent="0.25">
      <c r="A1288" s="36"/>
      <c r="B1288" s="33">
        <v>38</v>
      </c>
      <c r="C1288">
        <v>0</v>
      </c>
      <c r="D1288">
        <v>0</v>
      </c>
      <c r="E1288">
        <v>0</v>
      </c>
    </row>
    <row r="1289" spans="1:5" x14ac:dyDescent="0.25">
      <c r="A1289" s="36"/>
      <c r="B1289" s="33">
        <v>39</v>
      </c>
      <c r="C1289">
        <v>0.12165111938243341</v>
      </c>
      <c r="D1289">
        <v>6.6038322242231245E-2</v>
      </c>
      <c r="E1289">
        <v>0.2079648645727947</v>
      </c>
    </row>
    <row r="1290" spans="1:5" x14ac:dyDescent="0.25">
      <c r="A1290" s="36"/>
      <c r="B1290" s="33">
        <v>40</v>
      </c>
      <c r="C1290">
        <v>0</v>
      </c>
      <c r="D1290">
        <v>0</v>
      </c>
      <c r="E1290">
        <v>0</v>
      </c>
    </row>
    <row r="1291" spans="1:5" x14ac:dyDescent="0.25">
      <c r="A1291" s="36"/>
      <c r="B1291" s="33">
        <v>41</v>
      </c>
      <c r="C1291">
        <v>0</v>
      </c>
      <c r="D1291">
        <v>0</v>
      </c>
      <c r="E1291">
        <v>0</v>
      </c>
    </row>
    <row r="1292" spans="1:5" x14ac:dyDescent="0.25">
      <c r="A1292" s="36"/>
      <c r="B1292" s="33">
        <v>42</v>
      </c>
      <c r="C1292">
        <v>0</v>
      </c>
      <c r="D1292">
        <v>0</v>
      </c>
      <c r="E1292">
        <v>0</v>
      </c>
    </row>
    <row r="1293" spans="1:5" x14ac:dyDescent="0.25">
      <c r="A1293" s="36"/>
      <c r="B1293" s="33">
        <v>43</v>
      </c>
      <c r="C1293">
        <v>0</v>
      </c>
      <c r="D1293">
        <v>0</v>
      </c>
      <c r="E1293">
        <v>0</v>
      </c>
    </row>
    <row r="1294" spans="1:5" x14ac:dyDescent="0.25">
      <c r="A1294" s="36"/>
      <c r="B1294" s="33">
        <v>44</v>
      </c>
      <c r="C1294">
        <v>0</v>
      </c>
      <c r="D1294">
        <v>0</v>
      </c>
      <c r="E1294">
        <v>0</v>
      </c>
    </row>
    <row r="1295" spans="1:5" x14ac:dyDescent="0.25">
      <c r="A1295" s="36"/>
      <c r="B1295" s="33">
        <v>45</v>
      </c>
      <c r="C1295">
        <v>0</v>
      </c>
      <c r="D1295">
        <v>0</v>
      </c>
      <c r="E1295">
        <v>0</v>
      </c>
    </row>
    <row r="1296" spans="1:5" x14ac:dyDescent="0.25">
      <c r="A1296" s="36"/>
      <c r="B1296" s="33">
        <v>46</v>
      </c>
      <c r="C1296">
        <v>0</v>
      </c>
      <c r="D1296">
        <v>0</v>
      </c>
      <c r="E1296">
        <v>0</v>
      </c>
    </row>
    <row r="1297" spans="1:5" x14ac:dyDescent="0.25">
      <c r="A1297" s="36"/>
      <c r="B1297" s="33">
        <v>47</v>
      </c>
      <c r="C1297">
        <v>0</v>
      </c>
      <c r="D1297">
        <v>0</v>
      </c>
      <c r="E1297">
        <v>0.61476826010701613</v>
      </c>
    </row>
    <row r="1298" spans="1:5" x14ac:dyDescent="0.25">
      <c r="A1298" s="36"/>
      <c r="B1298" s="33">
        <v>49</v>
      </c>
      <c r="C1298">
        <v>0</v>
      </c>
      <c r="D1298">
        <v>0</v>
      </c>
      <c r="E1298">
        <v>0</v>
      </c>
    </row>
    <row r="1299" spans="1:5" x14ac:dyDescent="0.25">
      <c r="A1299" s="36"/>
      <c r="B1299" s="33">
        <v>50</v>
      </c>
      <c r="C1299">
        <v>0</v>
      </c>
      <c r="D1299">
        <v>0</v>
      </c>
      <c r="E1299">
        <v>0</v>
      </c>
    </row>
    <row r="1300" spans="1:5" x14ac:dyDescent="0.25">
      <c r="A1300" s="36"/>
      <c r="B1300" s="33">
        <v>51</v>
      </c>
      <c r="C1300">
        <v>0</v>
      </c>
      <c r="D1300">
        <v>0</v>
      </c>
      <c r="E1300">
        <v>0</v>
      </c>
    </row>
    <row r="1301" spans="1:5" x14ac:dyDescent="0.25">
      <c r="A1301" s="36"/>
      <c r="B1301" s="33">
        <v>52</v>
      </c>
      <c r="C1301">
        <v>0</v>
      </c>
      <c r="D1301">
        <v>0</v>
      </c>
      <c r="E1301">
        <v>0</v>
      </c>
    </row>
    <row r="1302" spans="1:5" x14ac:dyDescent="0.25">
      <c r="A1302" s="36"/>
      <c r="B1302" s="33">
        <v>53</v>
      </c>
      <c r="C1302">
        <v>0</v>
      </c>
      <c r="D1302">
        <v>0</v>
      </c>
      <c r="E1302">
        <v>0</v>
      </c>
    </row>
    <row r="1303" spans="1:5" x14ac:dyDescent="0.25">
      <c r="A1303" s="36"/>
      <c r="B1303" s="33">
        <v>54</v>
      </c>
      <c r="C1303">
        <v>0</v>
      </c>
      <c r="D1303">
        <v>0</v>
      </c>
      <c r="E1303">
        <v>0</v>
      </c>
    </row>
    <row r="1304" spans="1:5" x14ac:dyDescent="0.25">
      <c r="A1304" s="36"/>
      <c r="B1304" s="33">
        <v>55</v>
      </c>
      <c r="C1304">
        <v>0</v>
      </c>
      <c r="D1304">
        <v>0</v>
      </c>
      <c r="E1304">
        <v>0</v>
      </c>
    </row>
    <row r="1305" spans="1:5" x14ac:dyDescent="0.25">
      <c r="A1305" s="36"/>
      <c r="B1305" s="33">
        <v>56</v>
      </c>
      <c r="C1305">
        <v>0</v>
      </c>
      <c r="D1305">
        <v>0</v>
      </c>
      <c r="E1305">
        <v>0</v>
      </c>
    </row>
    <row r="1306" spans="1:5" x14ac:dyDescent="0.25">
      <c r="A1306" s="36"/>
      <c r="B1306" s="33">
        <v>57</v>
      </c>
      <c r="C1306">
        <v>0</v>
      </c>
      <c r="D1306">
        <v>0</v>
      </c>
      <c r="E1306">
        <v>0</v>
      </c>
    </row>
    <row r="1307" spans="1:5" x14ac:dyDescent="0.25">
      <c r="A1307" s="36"/>
      <c r="B1307" s="33">
        <v>59</v>
      </c>
      <c r="C1307">
        <v>0</v>
      </c>
      <c r="D1307">
        <v>0</v>
      </c>
      <c r="E1307">
        <v>0</v>
      </c>
    </row>
    <row r="1308" spans="1:5" x14ac:dyDescent="0.25">
      <c r="A1308" s="36"/>
      <c r="B1308" s="33">
        <v>60</v>
      </c>
      <c r="C1308">
        <v>0</v>
      </c>
      <c r="D1308">
        <v>0</v>
      </c>
      <c r="E1308">
        <v>0</v>
      </c>
    </row>
    <row r="1309" spans="1:5" x14ac:dyDescent="0.25">
      <c r="A1309" s="36"/>
      <c r="B1309" s="33">
        <v>62</v>
      </c>
      <c r="C1309">
        <v>0</v>
      </c>
      <c r="D1309">
        <v>0</v>
      </c>
      <c r="E1309">
        <v>0</v>
      </c>
    </row>
    <row r="1310" spans="1:5" x14ac:dyDescent="0.25">
      <c r="A1310" s="36"/>
      <c r="B1310" s="33">
        <v>63</v>
      </c>
      <c r="C1310">
        <v>0</v>
      </c>
      <c r="D1310">
        <v>0</v>
      </c>
      <c r="E1310">
        <v>0</v>
      </c>
    </row>
    <row r="1311" spans="1:5" x14ac:dyDescent="0.25">
      <c r="A1311" s="36"/>
      <c r="B1311" s="33">
        <v>64</v>
      </c>
      <c r="C1311">
        <v>0</v>
      </c>
      <c r="D1311">
        <v>0</v>
      </c>
      <c r="E1311">
        <v>0</v>
      </c>
    </row>
    <row r="1312" spans="1:5" x14ac:dyDescent="0.25">
      <c r="A1312" s="36"/>
      <c r="B1312" s="33">
        <v>65</v>
      </c>
      <c r="C1312">
        <v>0</v>
      </c>
      <c r="D1312">
        <v>0</v>
      </c>
      <c r="E1312">
        <v>0</v>
      </c>
    </row>
    <row r="1313" spans="1:5" x14ac:dyDescent="0.25">
      <c r="A1313" s="36"/>
      <c r="B1313" s="33">
        <v>66</v>
      </c>
      <c r="C1313">
        <v>0</v>
      </c>
      <c r="D1313">
        <v>0</v>
      </c>
      <c r="E1313">
        <v>0</v>
      </c>
    </row>
    <row r="1314" spans="1:5" x14ac:dyDescent="0.25">
      <c r="A1314" s="36"/>
      <c r="B1314" s="33">
        <v>67</v>
      </c>
      <c r="C1314">
        <v>0</v>
      </c>
      <c r="D1314">
        <v>0</v>
      </c>
      <c r="E1314">
        <v>0</v>
      </c>
    </row>
    <row r="1315" spans="1:5" x14ac:dyDescent="0.25">
      <c r="A1315" s="36"/>
      <c r="B1315" s="33">
        <v>68</v>
      </c>
      <c r="C1315">
        <v>0</v>
      </c>
      <c r="D1315">
        <v>0</v>
      </c>
      <c r="E1315">
        <v>0</v>
      </c>
    </row>
    <row r="1316" spans="1:5" x14ac:dyDescent="0.25">
      <c r="A1316" s="36"/>
      <c r="B1316" s="33">
        <v>69</v>
      </c>
      <c r="C1316">
        <v>0</v>
      </c>
      <c r="D1316">
        <v>0</v>
      </c>
      <c r="E1316">
        <v>0</v>
      </c>
    </row>
    <row r="1317" spans="1:5" x14ac:dyDescent="0.25">
      <c r="A1317" s="36"/>
      <c r="B1317" s="33">
        <v>70</v>
      </c>
      <c r="C1317">
        <v>0</v>
      </c>
      <c r="D1317">
        <v>0</v>
      </c>
      <c r="E1317">
        <v>0</v>
      </c>
    </row>
    <row r="1318" spans="1:5" x14ac:dyDescent="0.25">
      <c r="A1318" s="36"/>
      <c r="B1318" s="33">
        <v>75</v>
      </c>
      <c r="C1318">
        <v>0</v>
      </c>
      <c r="D1318">
        <v>0</v>
      </c>
      <c r="E1318">
        <v>0</v>
      </c>
    </row>
    <row r="1319" spans="1:5" x14ac:dyDescent="0.25">
      <c r="A1319" s="36"/>
      <c r="B1319" s="33">
        <v>76</v>
      </c>
      <c r="C1319">
        <v>0</v>
      </c>
      <c r="D1319">
        <v>0</v>
      </c>
      <c r="E1319">
        <v>0</v>
      </c>
    </row>
    <row r="1320" spans="1:5" x14ac:dyDescent="0.25">
      <c r="A1320" s="36"/>
      <c r="B1320" s="33">
        <v>77</v>
      </c>
      <c r="C1320">
        <v>0</v>
      </c>
      <c r="D1320">
        <v>0</v>
      </c>
      <c r="E1320">
        <v>0</v>
      </c>
    </row>
    <row r="1321" spans="1:5" x14ac:dyDescent="0.25">
      <c r="A1321" s="36"/>
      <c r="B1321" s="33">
        <v>78</v>
      </c>
      <c r="C1321">
        <v>0</v>
      </c>
      <c r="D1321">
        <v>0</v>
      </c>
      <c r="E1321">
        <v>0</v>
      </c>
    </row>
    <row r="1322" spans="1:5" x14ac:dyDescent="0.25">
      <c r="A1322" s="36"/>
      <c r="B1322" s="33">
        <v>79</v>
      </c>
      <c r="C1322">
        <v>0</v>
      </c>
      <c r="D1322">
        <v>0</v>
      </c>
      <c r="E1322">
        <v>0</v>
      </c>
    </row>
    <row r="1323" spans="1:5" x14ac:dyDescent="0.25">
      <c r="A1323" s="36"/>
      <c r="B1323" s="33">
        <v>80</v>
      </c>
      <c r="C1323">
        <v>0</v>
      </c>
      <c r="D1323">
        <v>2.2610870189518319E-2</v>
      </c>
      <c r="E1323">
        <v>0</v>
      </c>
    </row>
    <row r="1324" spans="1:5" x14ac:dyDescent="0.25">
      <c r="A1324" s="36"/>
      <c r="B1324" s="33">
        <v>81</v>
      </c>
      <c r="C1324">
        <v>0</v>
      </c>
      <c r="D1324">
        <v>0</v>
      </c>
      <c r="E1324">
        <v>0.59733782508535693</v>
      </c>
    </row>
    <row r="1325" spans="1:5" x14ac:dyDescent="0.25">
      <c r="A1325" s="36"/>
      <c r="B1325" s="33">
        <v>82</v>
      </c>
      <c r="C1325">
        <v>0</v>
      </c>
      <c r="D1325">
        <v>0</v>
      </c>
      <c r="E1325">
        <v>0</v>
      </c>
    </row>
    <row r="1326" spans="1:5" x14ac:dyDescent="0.25">
      <c r="A1326" s="36"/>
      <c r="B1326" s="33">
        <v>83</v>
      </c>
      <c r="C1326">
        <v>0.28348894922926848</v>
      </c>
      <c r="D1326">
        <v>0</v>
      </c>
      <c r="E1326">
        <v>0.10880972867859449</v>
      </c>
    </row>
    <row r="1327" spans="1:5" x14ac:dyDescent="0.25">
      <c r="A1327" s="36"/>
      <c r="B1327" s="33">
        <v>84</v>
      </c>
      <c r="C1327">
        <v>0</v>
      </c>
      <c r="D1327">
        <v>0</v>
      </c>
      <c r="E1327">
        <v>0</v>
      </c>
    </row>
    <row r="1328" spans="1:5" x14ac:dyDescent="0.25">
      <c r="A1328" s="36"/>
      <c r="B1328" s="33">
        <v>85</v>
      </c>
      <c r="C1328">
        <v>0</v>
      </c>
      <c r="D1328">
        <v>0</v>
      </c>
      <c r="E1328">
        <v>0</v>
      </c>
    </row>
    <row r="1329" spans="1:5" x14ac:dyDescent="0.25">
      <c r="A1329" s="36"/>
      <c r="B1329" s="33">
        <v>86</v>
      </c>
      <c r="C1329">
        <v>0</v>
      </c>
      <c r="D1329">
        <v>0</v>
      </c>
      <c r="E1329">
        <v>0</v>
      </c>
    </row>
    <row r="1330" spans="1:5" x14ac:dyDescent="0.25">
      <c r="A1330" s="36"/>
      <c r="B1330" s="33">
        <v>87</v>
      </c>
      <c r="C1330">
        <v>0</v>
      </c>
      <c r="D1330">
        <v>0</v>
      </c>
      <c r="E1330">
        <v>0</v>
      </c>
    </row>
    <row r="1331" spans="1:5" x14ac:dyDescent="0.25">
      <c r="A1331" s="36"/>
      <c r="B1331" s="33">
        <v>88</v>
      </c>
      <c r="C1331">
        <v>0</v>
      </c>
      <c r="D1331">
        <v>0</v>
      </c>
      <c r="E1331">
        <v>0</v>
      </c>
    </row>
    <row r="1332" spans="1:5" x14ac:dyDescent="0.25">
      <c r="A1332" s="36"/>
      <c r="B1332" s="33">
        <v>89</v>
      </c>
      <c r="C1332">
        <v>0</v>
      </c>
      <c r="D1332">
        <v>0</v>
      </c>
      <c r="E1332">
        <v>0</v>
      </c>
    </row>
    <row r="1333" spans="1:5" x14ac:dyDescent="0.25">
      <c r="A1333" s="36"/>
      <c r="B1333" s="33">
        <v>91</v>
      </c>
      <c r="C1333">
        <v>0</v>
      </c>
      <c r="D1333">
        <v>0</v>
      </c>
      <c r="E1333">
        <v>0</v>
      </c>
    </row>
    <row r="1334" spans="1:5" x14ac:dyDescent="0.25">
      <c r="A1334" s="36"/>
      <c r="B1334" s="33">
        <v>93</v>
      </c>
      <c r="C1334">
        <v>0</v>
      </c>
      <c r="D1334">
        <v>0</v>
      </c>
      <c r="E1334">
        <v>0</v>
      </c>
    </row>
    <row r="1335" spans="1:5" x14ac:dyDescent="0.25">
      <c r="A1335" s="36"/>
      <c r="B1335" s="33">
        <v>94</v>
      </c>
      <c r="C1335">
        <v>0</v>
      </c>
      <c r="D1335">
        <v>0</v>
      </c>
      <c r="E1335">
        <v>0</v>
      </c>
    </row>
    <row r="1336" spans="1:5" x14ac:dyDescent="0.25">
      <c r="A1336" s="36"/>
      <c r="B1336" s="33">
        <v>95</v>
      </c>
      <c r="C1336">
        <v>0</v>
      </c>
      <c r="D1336">
        <v>0</v>
      </c>
      <c r="E1336">
        <v>0</v>
      </c>
    </row>
    <row r="1337" spans="1:5" x14ac:dyDescent="0.25">
      <c r="A1337" s="36"/>
      <c r="B1337" s="33">
        <v>97</v>
      </c>
      <c r="C1337">
        <v>0</v>
      </c>
      <c r="D1337">
        <v>0</v>
      </c>
      <c r="E1337">
        <v>0</v>
      </c>
    </row>
    <row r="1338" spans="1:5" x14ac:dyDescent="0.25">
      <c r="A1338" s="36"/>
      <c r="B1338" s="33">
        <v>98</v>
      </c>
      <c r="C1338">
        <v>0</v>
      </c>
      <c r="D1338">
        <v>0</v>
      </c>
      <c r="E1338">
        <v>0</v>
      </c>
    </row>
    <row r="1339" spans="1:5" x14ac:dyDescent="0.25">
      <c r="A1339" s="36"/>
      <c r="B1339" s="33">
        <v>99</v>
      </c>
      <c r="C1339">
        <v>0</v>
      </c>
      <c r="D1339">
        <v>0</v>
      </c>
      <c r="E1339">
        <v>0</v>
      </c>
    </row>
    <row r="1340" spans="1:5" x14ac:dyDescent="0.25">
      <c r="A1340" s="36"/>
      <c r="B1340" s="33">
        <v>100</v>
      </c>
      <c r="C1340">
        <v>0</v>
      </c>
      <c r="D1340">
        <v>0</v>
      </c>
      <c r="E1340">
        <v>0</v>
      </c>
    </row>
    <row r="1341" spans="1:5" x14ac:dyDescent="0.25">
      <c r="A1341" s="36"/>
      <c r="B1341" s="33">
        <v>102</v>
      </c>
      <c r="C1341">
        <v>0</v>
      </c>
      <c r="D1341">
        <v>0</v>
      </c>
      <c r="E1341">
        <v>0</v>
      </c>
    </row>
    <row r="1342" spans="1:5" x14ac:dyDescent="0.25">
      <c r="A1342" s="36"/>
      <c r="B1342" s="33">
        <v>103</v>
      </c>
      <c r="C1342">
        <v>0</v>
      </c>
      <c r="D1342">
        <v>0</v>
      </c>
      <c r="E1342">
        <v>0</v>
      </c>
    </row>
    <row r="1343" spans="1:5" x14ac:dyDescent="0.25">
      <c r="A1343" s="36"/>
      <c r="B1343" s="33">
        <v>104</v>
      </c>
      <c r="C1343">
        <v>0</v>
      </c>
      <c r="D1343">
        <v>0</v>
      </c>
      <c r="E1343">
        <v>0</v>
      </c>
    </row>
    <row r="1344" spans="1:5" x14ac:dyDescent="0.25">
      <c r="A1344" s="36"/>
      <c r="B1344" s="33">
        <v>105</v>
      </c>
      <c r="C1344">
        <v>0</v>
      </c>
      <c r="D1344">
        <v>0</v>
      </c>
      <c r="E1344">
        <v>0</v>
      </c>
    </row>
    <row r="1345" spans="1:5" x14ac:dyDescent="0.25">
      <c r="A1345" s="36"/>
      <c r="B1345" s="33">
        <v>106</v>
      </c>
      <c r="C1345">
        <v>0</v>
      </c>
      <c r="D1345">
        <v>0</v>
      </c>
      <c r="E1345">
        <v>0</v>
      </c>
    </row>
    <row r="1346" spans="1:5" x14ac:dyDescent="0.25">
      <c r="A1346" s="36"/>
      <c r="B1346" s="33">
        <v>107</v>
      </c>
      <c r="C1346">
        <v>0</v>
      </c>
      <c r="D1346">
        <v>0</v>
      </c>
      <c r="E1346">
        <v>0</v>
      </c>
    </row>
    <row r="1347" spans="1:5" x14ac:dyDescent="0.25">
      <c r="A1347" s="36"/>
      <c r="B1347" s="33">
        <v>108</v>
      </c>
      <c r="C1347">
        <v>0</v>
      </c>
      <c r="D1347">
        <v>0</v>
      </c>
      <c r="E1347">
        <v>0</v>
      </c>
    </row>
    <row r="1348" spans="1:5" x14ac:dyDescent="0.25">
      <c r="A1348" s="36"/>
      <c r="B1348" s="33">
        <v>109</v>
      </c>
      <c r="C1348">
        <v>0.25798985035085498</v>
      </c>
      <c r="D1348">
        <v>0.14157628645147641</v>
      </c>
      <c r="E1348">
        <v>0.43343721833764282</v>
      </c>
    </row>
    <row r="1349" spans="1:5" x14ac:dyDescent="0.25">
      <c r="A1349" s="36"/>
      <c r="B1349" s="33">
        <v>111</v>
      </c>
      <c r="C1349">
        <v>0.1913228103568673</v>
      </c>
      <c r="D1349">
        <v>0.69330778691957962</v>
      </c>
      <c r="E1349">
        <v>0</v>
      </c>
    </row>
    <row r="1350" spans="1:5" x14ac:dyDescent="0.25">
      <c r="A1350" s="36"/>
      <c r="B1350" s="33">
        <v>112</v>
      </c>
      <c r="C1350">
        <v>0</v>
      </c>
      <c r="D1350">
        <v>0</v>
      </c>
      <c r="E1350">
        <v>0</v>
      </c>
    </row>
    <row r="1351" spans="1:5" x14ac:dyDescent="0.25">
      <c r="A1351" s="36"/>
      <c r="B1351" s="33">
        <v>113</v>
      </c>
      <c r="C1351">
        <v>0</v>
      </c>
      <c r="D1351">
        <v>0</v>
      </c>
      <c r="E1351">
        <v>0</v>
      </c>
    </row>
    <row r="1352" spans="1:5" x14ac:dyDescent="0.25">
      <c r="A1352" s="36"/>
      <c r="B1352" s="33">
        <v>116</v>
      </c>
      <c r="C1352">
        <v>0</v>
      </c>
      <c r="D1352">
        <v>0</v>
      </c>
      <c r="E1352">
        <v>0</v>
      </c>
    </row>
    <row r="1353" spans="1:5" x14ac:dyDescent="0.25">
      <c r="A1353" s="36"/>
      <c r="B1353" s="33">
        <v>117</v>
      </c>
      <c r="C1353">
        <v>0</v>
      </c>
      <c r="D1353">
        <v>0</v>
      </c>
      <c r="E1353">
        <v>0</v>
      </c>
    </row>
    <row r="1354" spans="1:5" x14ac:dyDescent="0.25">
      <c r="A1354" s="36"/>
      <c r="B1354" s="33">
        <v>118</v>
      </c>
      <c r="C1354">
        <v>0</v>
      </c>
      <c r="D1354">
        <v>0</v>
      </c>
      <c r="E1354">
        <v>0</v>
      </c>
    </row>
    <row r="1355" spans="1:5" x14ac:dyDescent="0.25">
      <c r="A1355" s="36"/>
      <c r="B1355" s="33">
        <v>119</v>
      </c>
      <c r="C1355">
        <v>0</v>
      </c>
      <c r="D1355">
        <v>0</v>
      </c>
      <c r="E1355">
        <v>0</v>
      </c>
    </row>
    <row r="1356" spans="1:5" x14ac:dyDescent="0.25">
      <c r="A1356" s="36"/>
      <c r="B1356" s="33">
        <v>120</v>
      </c>
      <c r="C1356">
        <v>0</v>
      </c>
      <c r="D1356">
        <v>0</v>
      </c>
      <c r="E1356">
        <v>0</v>
      </c>
    </row>
    <row r="1357" spans="1:5" x14ac:dyDescent="0.25">
      <c r="A1357" s="36"/>
      <c r="B1357" s="33">
        <v>121</v>
      </c>
      <c r="C1357">
        <v>0</v>
      </c>
      <c r="D1357">
        <v>0</v>
      </c>
      <c r="E1357">
        <v>0</v>
      </c>
    </row>
    <row r="1358" spans="1:5" x14ac:dyDescent="0.25">
      <c r="A1358" s="36"/>
      <c r="B1358" s="33">
        <v>122</v>
      </c>
      <c r="C1358">
        <v>0</v>
      </c>
      <c r="D1358">
        <v>0</v>
      </c>
      <c r="E1358">
        <v>0</v>
      </c>
    </row>
    <row r="1359" spans="1:5" x14ac:dyDescent="0.25">
      <c r="A1359" s="36"/>
      <c r="B1359" s="33">
        <v>123</v>
      </c>
      <c r="C1359">
        <v>0</v>
      </c>
      <c r="D1359">
        <v>0</v>
      </c>
      <c r="E1359">
        <v>0</v>
      </c>
    </row>
    <row r="1360" spans="1:5" x14ac:dyDescent="0.25">
      <c r="A1360" s="36"/>
      <c r="B1360" s="33">
        <v>124</v>
      </c>
      <c r="C1360">
        <v>0</v>
      </c>
      <c r="D1360">
        <v>0</v>
      </c>
      <c r="E1360">
        <v>0</v>
      </c>
    </row>
    <row r="1361" spans="1:5" x14ac:dyDescent="0.25">
      <c r="A1361" s="36"/>
      <c r="B1361" s="33">
        <v>125</v>
      </c>
      <c r="C1361">
        <v>0</v>
      </c>
      <c r="D1361">
        <v>0</v>
      </c>
      <c r="E1361">
        <v>0</v>
      </c>
    </row>
    <row r="1362" spans="1:5" x14ac:dyDescent="0.25">
      <c r="A1362" s="36"/>
      <c r="B1362" s="33">
        <v>126</v>
      </c>
      <c r="C1362">
        <v>0</v>
      </c>
      <c r="D1362">
        <v>0</v>
      </c>
      <c r="E1362">
        <v>0</v>
      </c>
    </row>
    <row r="1363" spans="1:5" x14ac:dyDescent="0.25">
      <c r="A1363" s="36"/>
      <c r="B1363" s="33">
        <v>127</v>
      </c>
      <c r="C1363">
        <v>0</v>
      </c>
      <c r="D1363">
        <v>0</v>
      </c>
      <c r="E1363">
        <v>0</v>
      </c>
    </row>
    <row r="1364" spans="1:5" x14ac:dyDescent="0.25">
      <c r="A1364" s="36"/>
      <c r="B1364" s="33">
        <v>128</v>
      </c>
      <c r="C1364">
        <v>0</v>
      </c>
      <c r="D1364">
        <v>0</v>
      </c>
      <c r="E1364">
        <v>0</v>
      </c>
    </row>
    <row r="1365" spans="1:5" x14ac:dyDescent="0.25">
      <c r="A1365" s="36"/>
      <c r="B1365" s="33">
        <v>129</v>
      </c>
      <c r="C1365">
        <v>0</v>
      </c>
      <c r="D1365">
        <v>0</v>
      </c>
      <c r="E1365">
        <v>0</v>
      </c>
    </row>
    <row r="1366" spans="1:5" x14ac:dyDescent="0.25">
      <c r="A1366" s="36"/>
      <c r="B1366" s="33">
        <v>130</v>
      </c>
      <c r="C1366">
        <v>0</v>
      </c>
      <c r="D1366">
        <v>0</v>
      </c>
      <c r="E1366">
        <v>0</v>
      </c>
    </row>
    <row r="1367" spans="1:5" x14ac:dyDescent="0.25">
      <c r="A1367" s="36"/>
      <c r="B1367" s="33">
        <v>131</v>
      </c>
      <c r="C1367">
        <v>0</v>
      </c>
      <c r="D1367">
        <v>0</v>
      </c>
      <c r="E1367">
        <v>0</v>
      </c>
    </row>
    <row r="1368" spans="1:5" x14ac:dyDescent="0.25">
      <c r="A1368" s="36"/>
      <c r="B1368" s="33">
        <v>132</v>
      </c>
      <c r="C1368">
        <v>0</v>
      </c>
      <c r="D1368">
        <v>0</v>
      </c>
      <c r="E1368">
        <v>0</v>
      </c>
    </row>
    <row r="1369" spans="1:5" x14ac:dyDescent="0.25">
      <c r="A1369" s="36"/>
      <c r="B1369" s="33">
        <v>133</v>
      </c>
      <c r="C1369">
        <v>0</v>
      </c>
      <c r="D1369">
        <v>0</v>
      </c>
      <c r="E1369">
        <v>0</v>
      </c>
    </row>
    <row r="1370" spans="1:5" x14ac:dyDescent="0.25">
      <c r="A1370" s="36"/>
      <c r="B1370" s="33">
        <v>134</v>
      </c>
      <c r="C1370">
        <v>0</v>
      </c>
      <c r="D1370">
        <v>0</v>
      </c>
      <c r="E1370">
        <v>0</v>
      </c>
    </row>
    <row r="1371" spans="1:5" x14ac:dyDescent="0.25">
      <c r="A1371" s="36"/>
      <c r="B1371" s="33">
        <v>135</v>
      </c>
      <c r="C1371">
        <v>0</v>
      </c>
      <c r="D1371">
        <v>0</v>
      </c>
      <c r="E1371">
        <v>0</v>
      </c>
    </row>
    <row r="1372" spans="1:5" x14ac:dyDescent="0.25">
      <c r="A1372" s="36"/>
      <c r="B1372" s="33">
        <v>136</v>
      </c>
      <c r="C1372">
        <v>0</v>
      </c>
      <c r="D1372">
        <v>0</v>
      </c>
      <c r="E1372">
        <v>0</v>
      </c>
    </row>
    <row r="1373" spans="1:5" x14ac:dyDescent="0.25">
      <c r="A1373" s="36"/>
      <c r="B1373" s="33">
        <v>137</v>
      </c>
      <c r="C1373">
        <v>0</v>
      </c>
      <c r="D1373">
        <v>0</v>
      </c>
      <c r="E1373">
        <v>0</v>
      </c>
    </row>
    <row r="1374" spans="1:5" x14ac:dyDescent="0.25">
      <c r="A1374" s="36"/>
      <c r="B1374" s="33">
        <v>138</v>
      </c>
      <c r="C1374">
        <v>0</v>
      </c>
      <c r="D1374">
        <v>0</v>
      </c>
      <c r="E1374">
        <v>0</v>
      </c>
    </row>
    <row r="1375" spans="1:5" x14ac:dyDescent="0.25">
      <c r="A1375" s="36"/>
      <c r="B1375" s="33">
        <v>139</v>
      </c>
      <c r="C1375">
        <v>0</v>
      </c>
      <c r="D1375">
        <v>0</v>
      </c>
      <c r="E1375">
        <v>0</v>
      </c>
    </row>
    <row r="1376" spans="1:5" x14ac:dyDescent="0.25">
      <c r="A1376" s="36"/>
      <c r="B1376" s="33">
        <v>140</v>
      </c>
      <c r="C1376">
        <v>0</v>
      </c>
      <c r="D1376">
        <v>0</v>
      </c>
      <c r="E1376">
        <v>0</v>
      </c>
    </row>
    <row r="1377" spans="1:5" x14ac:dyDescent="0.25">
      <c r="A1377" s="36"/>
      <c r="B1377" s="33">
        <v>141</v>
      </c>
      <c r="C1377">
        <v>0</v>
      </c>
      <c r="D1377">
        <v>0</v>
      </c>
      <c r="E1377">
        <v>0</v>
      </c>
    </row>
    <row r="1378" spans="1:5" x14ac:dyDescent="0.25">
      <c r="A1378" s="36"/>
      <c r="B1378" s="33">
        <v>142</v>
      </c>
      <c r="C1378">
        <v>0</v>
      </c>
      <c r="D1378">
        <v>0</v>
      </c>
      <c r="E1378">
        <v>0</v>
      </c>
    </row>
    <row r="1379" spans="1:5" x14ac:dyDescent="0.25">
      <c r="A1379" s="36"/>
      <c r="B1379" s="33">
        <v>144</v>
      </c>
      <c r="C1379">
        <v>0</v>
      </c>
      <c r="D1379">
        <v>0</v>
      </c>
      <c r="E1379">
        <v>0.4580487316669396</v>
      </c>
    </row>
    <row r="1380" spans="1:5" x14ac:dyDescent="0.25">
      <c r="A1380" s="36"/>
      <c r="B1380" s="33">
        <v>145</v>
      </c>
      <c r="C1380">
        <v>0</v>
      </c>
      <c r="D1380">
        <v>0</v>
      </c>
      <c r="E1380">
        <v>0</v>
      </c>
    </row>
    <row r="1381" spans="1:5" x14ac:dyDescent="0.25">
      <c r="A1381" s="36"/>
      <c r="B1381" s="33">
        <v>146</v>
      </c>
      <c r="C1381">
        <v>0</v>
      </c>
      <c r="D1381">
        <v>0</v>
      </c>
      <c r="E1381">
        <v>0</v>
      </c>
    </row>
    <row r="1382" spans="1:5" x14ac:dyDescent="0.25">
      <c r="A1382" s="36"/>
      <c r="B1382" s="33">
        <v>147</v>
      </c>
      <c r="C1382">
        <v>0</v>
      </c>
      <c r="D1382">
        <v>0</v>
      </c>
      <c r="E1382">
        <v>0</v>
      </c>
    </row>
    <row r="1383" spans="1:5" x14ac:dyDescent="0.25">
      <c r="A1383" s="36"/>
      <c r="B1383" s="33">
        <v>148</v>
      </c>
      <c r="C1383">
        <v>0</v>
      </c>
      <c r="D1383">
        <v>0</v>
      </c>
      <c r="E1383">
        <v>0</v>
      </c>
    </row>
    <row r="1384" spans="1:5" x14ac:dyDescent="0.25">
      <c r="A1384" s="36"/>
      <c r="B1384" s="33">
        <v>149</v>
      </c>
      <c r="C1384">
        <v>0</v>
      </c>
      <c r="D1384">
        <v>0</v>
      </c>
      <c r="E1384">
        <v>0</v>
      </c>
    </row>
    <row r="1385" spans="1:5" x14ac:dyDescent="0.25">
      <c r="A1385" s="36"/>
      <c r="B1385" s="33">
        <v>150</v>
      </c>
      <c r="C1385">
        <v>0</v>
      </c>
      <c r="D1385">
        <v>0</v>
      </c>
      <c r="E1385">
        <v>0</v>
      </c>
    </row>
    <row r="1386" spans="1:5" x14ac:dyDescent="0.25">
      <c r="A1386" s="36"/>
      <c r="B1386" s="33">
        <v>151</v>
      </c>
      <c r="C1386">
        <v>0</v>
      </c>
      <c r="D1386">
        <v>0</v>
      </c>
      <c r="E1386">
        <v>0</v>
      </c>
    </row>
    <row r="1387" spans="1:5" x14ac:dyDescent="0.25">
      <c r="A1387" s="36"/>
      <c r="B1387" s="33">
        <v>152</v>
      </c>
      <c r="C1387">
        <v>0</v>
      </c>
      <c r="D1387">
        <v>0</v>
      </c>
      <c r="E1387">
        <v>0</v>
      </c>
    </row>
    <row r="1388" spans="1:5" x14ac:dyDescent="0.25">
      <c r="A1388" s="36"/>
      <c r="B1388" s="33">
        <v>153</v>
      </c>
      <c r="C1388">
        <v>0</v>
      </c>
      <c r="D1388">
        <v>0</v>
      </c>
      <c r="E1388">
        <v>0</v>
      </c>
    </row>
    <row r="1389" spans="1:5" x14ac:dyDescent="0.25">
      <c r="A1389" s="36"/>
      <c r="B1389" s="33">
        <v>154</v>
      </c>
      <c r="C1389">
        <v>0</v>
      </c>
      <c r="D1389">
        <v>0</v>
      </c>
      <c r="E1389">
        <v>0</v>
      </c>
    </row>
    <row r="1390" spans="1:5" x14ac:dyDescent="0.25">
      <c r="A1390" s="36"/>
      <c r="B1390" s="33">
        <v>155</v>
      </c>
      <c r="C1390">
        <v>0</v>
      </c>
      <c r="D1390">
        <v>0</v>
      </c>
      <c r="E1390">
        <v>0</v>
      </c>
    </row>
    <row r="1391" spans="1:5" x14ac:dyDescent="0.25">
      <c r="A1391" s="36"/>
      <c r="B1391" s="33">
        <v>156</v>
      </c>
      <c r="C1391">
        <v>0</v>
      </c>
      <c r="D1391">
        <v>0</v>
      </c>
      <c r="E1391">
        <v>0</v>
      </c>
    </row>
    <row r="1392" spans="1:5" x14ac:dyDescent="0.25">
      <c r="A1392" s="36"/>
      <c r="B1392" s="33">
        <v>157</v>
      </c>
      <c r="C1392">
        <v>0</v>
      </c>
      <c r="D1392">
        <v>0</v>
      </c>
      <c r="E1392">
        <v>0</v>
      </c>
    </row>
    <row r="1393" spans="1:5" x14ac:dyDescent="0.25">
      <c r="A1393" s="36"/>
      <c r="B1393" s="33">
        <v>158</v>
      </c>
      <c r="C1393">
        <v>0</v>
      </c>
      <c r="D1393">
        <v>0</v>
      </c>
      <c r="E1393">
        <v>0</v>
      </c>
    </row>
    <row r="1394" spans="1:5" x14ac:dyDescent="0.25">
      <c r="A1394" s="36"/>
      <c r="B1394" s="33">
        <v>159</v>
      </c>
      <c r="C1394">
        <v>0.40888288063722172</v>
      </c>
      <c r="D1394">
        <v>0.21574455537096091</v>
      </c>
      <c r="E1394">
        <v>1</v>
      </c>
    </row>
    <row r="1395" spans="1:5" x14ac:dyDescent="0.25">
      <c r="A1395" s="36"/>
      <c r="B1395" s="33">
        <v>160</v>
      </c>
      <c r="C1395">
        <v>0</v>
      </c>
      <c r="D1395">
        <v>0</v>
      </c>
      <c r="E1395">
        <v>0</v>
      </c>
    </row>
    <row r="1396" spans="1:5" x14ac:dyDescent="0.25">
      <c r="A1396" s="36"/>
      <c r="B1396" s="33">
        <v>161</v>
      </c>
      <c r="C1396">
        <v>0</v>
      </c>
      <c r="D1396">
        <v>1</v>
      </c>
      <c r="E1396">
        <v>0</v>
      </c>
    </row>
    <row r="1397" spans="1:5" x14ac:dyDescent="0.25">
      <c r="A1397" s="36"/>
      <c r="B1397" s="33">
        <v>162</v>
      </c>
      <c r="C1397">
        <v>0</v>
      </c>
      <c r="D1397">
        <v>0</v>
      </c>
      <c r="E1397">
        <v>0</v>
      </c>
    </row>
    <row r="1398" spans="1:5" x14ac:dyDescent="0.25">
      <c r="A1398" s="36"/>
      <c r="B1398" s="33">
        <v>163</v>
      </c>
      <c r="C1398">
        <v>0</v>
      </c>
      <c r="D1398">
        <v>0</v>
      </c>
      <c r="E1398">
        <v>0</v>
      </c>
    </row>
    <row r="1399" spans="1:5" x14ac:dyDescent="0.25">
      <c r="A1399" s="36"/>
      <c r="B1399" s="33">
        <v>164</v>
      </c>
      <c r="C1399">
        <v>0</v>
      </c>
      <c r="D1399">
        <v>0</v>
      </c>
      <c r="E1399">
        <v>0</v>
      </c>
    </row>
    <row r="1400" spans="1:5" x14ac:dyDescent="0.25">
      <c r="A1400" s="36"/>
      <c r="B1400" s="33">
        <v>165</v>
      </c>
      <c r="C1400">
        <v>0</v>
      </c>
      <c r="D1400">
        <v>0</v>
      </c>
      <c r="E1400">
        <v>0</v>
      </c>
    </row>
    <row r="1401" spans="1:5" x14ac:dyDescent="0.25">
      <c r="A1401" s="36"/>
      <c r="B1401" s="33">
        <v>166</v>
      </c>
      <c r="C1401">
        <v>0</v>
      </c>
      <c r="D1401">
        <v>0</v>
      </c>
      <c r="E1401">
        <v>0</v>
      </c>
    </row>
    <row r="1402" spans="1:5" x14ac:dyDescent="0.25">
      <c r="A1402" s="36"/>
      <c r="B1402" s="33">
        <v>167</v>
      </c>
      <c r="C1402">
        <v>0</v>
      </c>
      <c r="D1402">
        <v>0</v>
      </c>
      <c r="E1402">
        <v>0</v>
      </c>
    </row>
    <row r="1403" spans="1:5" x14ac:dyDescent="0.25">
      <c r="A1403" s="36"/>
      <c r="B1403" s="33">
        <v>168</v>
      </c>
      <c r="C1403">
        <v>0</v>
      </c>
      <c r="D1403">
        <v>0</v>
      </c>
      <c r="E1403">
        <v>0</v>
      </c>
    </row>
    <row r="1404" spans="1:5" x14ac:dyDescent="0.25">
      <c r="A1404" s="36"/>
      <c r="B1404" s="33">
        <v>169</v>
      </c>
      <c r="C1404">
        <v>0</v>
      </c>
      <c r="D1404">
        <v>0</v>
      </c>
      <c r="E1404">
        <v>0</v>
      </c>
    </row>
    <row r="1405" spans="1:5" x14ac:dyDescent="0.25">
      <c r="A1405" s="36"/>
      <c r="B1405" s="33">
        <v>172</v>
      </c>
      <c r="C1405">
        <v>0</v>
      </c>
      <c r="D1405">
        <v>0</v>
      </c>
      <c r="E1405">
        <v>0</v>
      </c>
    </row>
    <row r="1406" spans="1:5" x14ac:dyDescent="0.25">
      <c r="A1406" s="36"/>
      <c r="B1406" s="33">
        <v>173</v>
      </c>
      <c r="C1406">
        <v>0</v>
      </c>
      <c r="D1406">
        <v>0</v>
      </c>
      <c r="E1406">
        <v>0</v>
      </c>
    </row>
    <row r="1407" spans="1:5" x14ac:dyDescent="0.25">
      <c r="A1407" s="36"/>
      <c r="B1407" s="33">
        <v>174</v>
      </c>
      <c r="C1407">
        <v>0</v>
      </c>
      <c r="D1407">
        <v>0</v>
      </c>
      <c r="E1407">
        <v>0</v>
      </c>
    </row>
    <row r="1408" spans="1:5" x14ac:dyDescent="0.25">
      <c r="A1408" s="36"/>
      <c r="B1408" s="33">
        <v>175</v>
      </c>
      <c r="C1408">
        <v>0</v>
      </c>
      <c r="D1408">
        <v>0</v>
      </c>
      <c r="E1408">
        <v>0</v>
      </c>
    </row>
    <row r="1409" spans="1:5" x14ac:dyDescent="0.25">
      <c r="A1409" s="36"/>
      <c r="B1409" s="33">
        <v>176</v>
      </c>
      <c r="C1409">
        <v>0.10962786013920479</v>
      </c>
      <c r="D1409">
        <v>0</v>
      </c>
      <c r="E1409">
        <v>0</v>
      </c>
    </row>
    <row r="1410" spans="1:5" x14ac:dyDescent="0.25">
      <c r="A1410" s="36"/>
      <c r="B1410" s="33">
        <v>180</v>
      </c>
      <c r="C1410">
        <v>0</v>
      </c>
      <c r="D1410">
        <v>0</v>
      </c>
      <c r="E1410">
        <v>0</v>
      </c>
    </row>
    <row r="1411" spans="1:5" x14ac:dyDescent="0.25">
      <c r="A1411" s="36"/>
      <c r="B1411" s="33">
        <v>181</v>
      </c>
      <c r="C1411">
        <v>0</v>
      </c>
      <c r="D1411">
        <v>0</v>
      </c>
      <c r="E1411">
        <v>0</v>
      </c>
    </row>
    <row r="1412" spans="1:5" x14ac:dyDescent="0.25">
      <c r="A1412" s="36"/>
      <c r="B1412" s="33">
        <v>182</v>
      </c>
      <c r="C1412">
        <v>0</v>
      </c>
      <c r="D1412">
        <v>0</v>
      </c>
      <c r="E1412">
        <v>0</v>
      </c>
    </row>
    <row r="1413" spans="1:5" x14ac:dyDescent="0.25">
      <c r="A1413" s="36"/>
      <c r="B1413" s="33">
        <v>183</v>
      </c>
      <c r="C1413">
        <v>0</v>
      </c>
      <c r="D1413">
        <v>0</v>
      </c>
      <c r="E1413">
        <v>0</v>
      </c>
    </row>
    <row r="1414" spans="1:5" x14ac:dyDescent="0.25">
      <c r="A1414" s="36"/>
      <c r="B1414" s="33">
        <v>184</v>
      </c>
      <c r="C1414">
        <v>0</v>
      </c>
      <c r="D1414">
        <v>0</v>
      </c>
      <c r="E1414">
        <v>0</v>
      </c>
    </row>
    <row r="1415" spans="1:5" x14ac:dyDescent="0.25">
      <c r="A1415" s="36"/>
      <c r="B1415" s="33">
        <v>185</v>
      </c>
      <c r="C1415">
        <v>0</v>
      </c>
      <c r="D1415">
        <v>0</v>
      </c>
      <c r="E1415">
        <v>0</v>
      </c>
    </row>
    <row r="1416" spans="1:5" x14ac:dyDescent="0.25">
      <c r="A1416" s="36"/>
      <c r="B1416" s="33">
        <v>186</v>
      </c>
      <c r="C1416">
        <v>0</v>
      </c>
      <c r="D1416">
        <v>0</v>
      </c>
      <c r="E1416">
        <v>0</v>
      </c>
    </row>
    <row r="1417" spans="1:5" x14ac:dyDescent="0.25">
      <c r="A1417" s="36"/>
      <c r="B1417" s="33">
        <v>187</v>
      </c>
      <c r="C1417">
        <v>0</v>
      </c>
      <c r="D1417">
        <v>0</v>
      </c>
      <c r="E1417">
        <v>0</v>
      </c>
    </row>
    <row r="1418" spans="1:5" x14ac:dyDescent="0.25">
      <c r="A1418" s="36"/>
      <c r="B1418" s="33">
        <v>188</v>
      </c>
      <c r="C1418">
        <v>0</v>
      </c>
      <c r="D1418">
        <v>0</v>
      </c>
      <c r="E1418">
        <v>0</v>
      </c>
    </row>
    <row r="1419" spans="1:5" x14ac:dyDescent="0.25">
      <c r="A1419" s="36"/>
      <c r="B1419" s="33">
        <v>189</v>
      </c>
      <c r="C1419">
        <v>0.40494958491583749</v>
      </c>
      <c r="D1419">
        <v>8.1015079644576604E-2</v>
      </c>
      <c r="E1419">
        <v>0</v>
      </c>
    </row>
    <row r="1420" spans="1:5" x14ac:dyDescent="0.25">
      <c r="A1420" s="36"/>
      <c r="B1420" s="33">
        <v>190</v>
      </c>
      <c r="C1420">
        <v>0</v>
      </c>
      <c r="D1420">
        <v>0</v>
      </c>
      <c r="E1420">
        <v>0</v>
      </c>
    </row>
    <row r="1421" spans="1:5" x14ac:dyDescent="0.25">
      <c r="A1421" s="36"/>
      <c r="B1421" s="33">
        <v>191</v>
      </c>
      <c r="C1421">
        <v>0</v>
      </c>
      <c r="D1421">
        <v>0</v>
      </c>
      <c r="E1421">
        <v>0</v>
      </c>
    </row>
    <row r="1422" spans="1:5" x14ac:dyDescent="0.25">
      <c r="A1422" s="36"/>
      <c r="B1422" s="33">
        <v>192</v>
      </c>
      <c r="C1422">
        <v>0</v>
      </c>
      <c r="D1422">
        <v>0</v>
      </c>
      <c r="E1422">
        <v>0</v>
      </c>
    </row>
    <row r="1423" spans="1:5" x14ac:dyDescent="0.25">
      <c r="A1423" s="36"/>
      <c r="B1423" s="33">
        <v>193</v>
      </c>
      <c r="C1423">
        <v>0</v>
      </c>
      <c r="D1423">
        <v>0</v>
      </c>
      <c r="E1423">
        <v>0.42934374922550722</v>
      </c>
    </row>
    <row r="1424" spans="1:5" x14ac:dyDescent="0.25">
      <c r="A1424" s="36"/>
      <c r="B1424" s="33">
        <v>194</v>
      </c>
      <c r="C1424">
        <v>0</v>
      </c>
      <c r="D1424">
        <v>0</v>
      </c>
      <c r="E1424">
        <v>0.43424922581640563</v>
      </c>
    </row>
    <row r="1425" spans="1:5" x14ac:dyDescent="0.25">
      <c r="A1425" s="36">
        <v>177</v>
      </c>
      <c r="B1425" s="33">
        <v>15</v>
      </c>
      <c r="C1425">
        <v>0</v>
      </c>
      <c r="D1425">
        <v>0</v>
      </c>
      <c r="E1425">
        <v>0</v>
      </c>
    </row>
    <row r="1426" spans="1:5" x14ac:dyDescent="0.25">
      <c r="A1426" s="36"/>
      <c r="B1426" s="33">
        <v>16</v>
      </c>
      <c r="C1426">
        <v>0</v>
      </c>
      <c r="D1426">
        <v>0</v>
      </c>
      <c r="E1426">
        <v>0</v>
      </c>
    </row>
    <row r="1427" spans="1:5" x14ac:dyDescent="0.25">
      <c r="A1427" s="36"/>
      <c r="B1427" s="33">
        <v>17</v>
      </c>
      <c r="C1427">
        <v>0</v>
      </c>
      <c r="D1427">
        <v>0</v>
      </c>
      <c r="E1427">
        <v>0</v>
      </c>
    </row>
    <row r="1428" spans="1:5" x14ac:dyDescent="0.25">
      <c r="A1428" s="36"/>
      <c r="B1428" s="33">
        <v>19</v>
      </c>
      <c r="C1428">
        <v>0</v>
      </c>
      <c r="D1428">
        <v>0</v>
      </c>
      <c r="E1428">
        <v>0</v>
      </c>
    </row>
    <row r="1429" spans="1:5" x14ac:dyDescent="0.25">
      <c r="A1429" s="36"/>
      <c r="B1429" s="33">
        <v>20</v>
      </c>
      <c r="C1429">
        <v>0</v>
      </c>
      <c r="D1429">
        <v>0</v>
      </c>
      <c r="E1429">
        <v>0</v>
      </c>
    </row>
    <row r="1430" spans="1:5" x14ac:dyDescent="0.25">
      <c r="A1430" s="36"/>
      <c r="B1430" s="33">
        <v>21</v>
      </c>
      <c r="C1430">
        <v>0</v>
      </c>
      <c r="D1430">
        <v>0</v>
      </c>
      <c r="E1430">
        <v>0</v>
      </c>
    </row>
    <row r="1431" spans="1:5" x14ac:dyDescent="0.25">
      <c r="A1431" s="36"/>
      <c r="B1431" s="33">
        <v>22</v>
      </c>
      <c r="C1431">
        <v>0</v>
      </c>
      <c r="D1431">
        <v>0</v>
      </c>
      <c r="E1431">
        <v>0</v>
      </c>
    </row>
    <row r="1432" spans="1:5" x14ac:dyDescent="0.25">
      <c r="A1432" s="36"/>
      <c r="B1432" s="33">
        <v>23</v>
      </c>
      <c r="C1432">
        <v>0</v>
      </c>
      <c r="D1432">
        <v>0</v>
      </c>
      <c r="E1432">
        <v>0</v>
      </c>
    </row>
    <row r="1433" spans="1:5" x14ac:dyDescent="0.25">
      <c r="A1433" s="36"/>
      <c r="B1433" s="33">
        <v>24</v>
      </c>
      <c r="C1433">
        <v>0</v>
      </c>
      <c r="D1433">
        <v>0</v>
      </c>
      <c r="E1433">
        <v>0</v>
      </c>
    </row>
    <row r="1434" spans="1:5" x14ac:dyDescent="0.25">
      <c r="A1434" s="36"/>
      <c r="B1434" s="33">
        <v>25</v>
      </c>
      <c r="C1434">
        <v>0</v>
      </c>
      <c r="D1434">
        <v>0</v>
      </c>
      <c r="E1434">
        <v>0</v>
      </c>
    </row>
    <row r="1435" spans="1:5" x14ac:dyDescent="0.25">
      <c r="A1435" s="36"/>
      <c r="B1435" s="33">
        <v>26</v>
      </c>
      <c r="C1435">
        <v>0</v>
      </c>
      <c r="D1435">
        <v>0</v>
      </c>
      <c r="E1435">
        <v>0</v>
      </c>
    </row>
    <row r="1436" spans="1:5" x14ac:dyDescent="0.25">
      <c r="A1436" s="36"/>
      <c r="B1436" s="33">
        <v>27</v>
      </c>
      <c r="C1436">
        <v>0</v>
      </c>
      <c r="D1436">
        <v>0</v>
      </c>
      <c r="E1436">
        <v>0</v>
      </c>
    </row>
    <row r="1437" spans="1:5" x14ac:dyDescent="0.25">
      <c r="A1437" s="36"/>
      <c r="B1437" s="33">
        <v>28</v>
      </c>
      <c r="C1437">
        <v>0</v>
      </c>
      <c r="D1437">
        <v>0</v>
      </c>
      <c r="E1437">
        <v>0</v>
      </c>
    </row>
    <row r="1438" spans="1:5" x14ac:dyDescent="0.25">
      <c r="A1438" s="36"/>
      <c r="B1438" s="33">
        <v>29</v>
      </c>
      <c r="C1438">
        <v>0</v>
      </c>
      <c r="D1438">
        <v>0</v>
      </c>
      <c r="E1438">
        <v>0</v>
      </c>
    </row>
    <row r="1439" spans="1:5" x14ac:dyDescent="0.25">
      <c r="A1439" s="36"/>
      <c r="B1439" s="33">
        <v>30</v>
      </c>
      <c r="C1439">
        <v>0</v>
      </c>
      <c r="D1439">
        <v>0</v>
      </c>
      <c r="E1439">
        <v>0</v>
      </c>
    </row>
    <row r="1440" spans="1:5" x14ac:dyDescent="0.25">
      <c r="A1440" s="36"/>
      <c r="B1440" s="33">
        <v>31</v>
      </c>
      <c r="C1440">
        <v>0</v>
      </c>
      <c r="D1440">
        <v>0</v>
      </c>
      <c r="E1440">
        <v>0</v>
      </c>
    </row>
    <row r="1441" spans="1:5" x14ac:dyDescent="0.25">
      <c r="A1441" s="36"/>
      <c r="B1441" s="33">
        <v>32</v>
      </c>
      <c r="C1441">
        <v>0</v>
      </c>
      <c r="D1441">
        <v>0</v>
      </c>
      <c r="E1441">
        <v>0</v>
      </c>
    </row>
    <row r="1442" spans="1:5" x14ac:dyDescent="0.25">
      <c r="A1442" s="36"/>
      <c r="B1442" s="33">
        <v>33</v>
      </c>
      <c r="C1442">
        <v>0</v>
      </c>
      <c r="D1442">
        <v>0</v>
      </c>
      <c r="E1442">
        <v>0</v>
      </c>
    </row>
    <row r="1443" spans="1:5" x14ac:dyDescent="0.25">
      <c r="A1443" s="36"/>
      <c r="B1443" s="33">
        <v>34</v>
      </c>
      <c r="C1443">
        <v>0</v>
      </c>
      <c r="D1443">
        <v>0</v>
      </c>
      <c r="E1443">
        <v>0</v>
      </c>
    </row>
    <row r="1444" spans="1:5" x14ac:dyDescent="0.25">
      <c r="A1444" s="36"/>
      <c r="B1444" s="33">
        <v>35</v>
      </c>
      <c r="C1444">
        <v>0</v>
      </c>
      <c r="D1444">
        <v>0</v>
      </c>
      <c r="E1444">
        <v>0</v>
      </c>
    </row>
    <row r="1445" spans="1:5" x14ac:dyDescent="0.25">
      <c r="A1445" s="36"/>
      <c r="B1445" s="33">
        <v>37</v>
      </c>
      <c r="C1445">
        <v>0</v>
      </c>
      <c r="D1445">
        <v>0</v>
      </c>
      <c r="E1445">
        <v>0</v>
      </c>
    </row>
    <row r="1446" spans="1:5" x14ac:dyDescent="0.25">
      <c r="A1446" s="36"/>
      <c r="B1446" s="33">
        <v>38</v>
      </c>
      <c r="C1446">
        <v>0</v>
      </c>
      <c r="D1446">
        <v>0</v>
      </c>
      <c r="E1446">
        <v>0</v>
      </c>
    </row>
    <row r="1447" spans="1:5" x14ac:dyDescent="0.25">
      <c r="A1447" s="36"/>
      <c r="B1447" s="33">
        <v>39</v>
      </c>
      <c r="C1447">
        <v>0</v>
      </c>
      <c r="D1447">
        <v>0</v>
      </c>
      <c r="E1447">
        <v>0</v>
      </c>
    </row>
    <row r="1448" spans="1:5" x14ac:dyDescent="0.25">
      <c r="A1448" s="36"/>
      <c r="B1448" s="33">
        <v>40</v>
      </c>
      <c r="C1448">
        <v>0</v>
      </c>
      <c r="D1448">
        <v>0</v>
      </c>
      <c r="E1448">
        <v>0</v>
      </c>
    </row>
    <row r="1449" spans="1:5" x14ac:dyDescent="0.25">
      <c r="A1449" s="36"/>
      <c r="B1449" s="33">
        <v>41</v>
      </c>
      <c r="C1449">
        <v>0</v>
      </c>
      <c r="D1449">
        <v>0</v>
      </c>
      <c r="E1449">
        <v>0</v>
      </c>
    </row>
    <row r="1450" spans="1:5" x14ac:dyDescent="0.25">
      <c r="A1450" s="36"/>
      <c r="B1450" s="33">
        <v>42</v>
      </c>
      <c r="C1450">
        <v>0</v>
      </c>
      <c r="D1450">
        <v>0</v>
      </c>
      <c r="E1450">
        <v>0</v>
      </c>
    </row>
    <row r="1451" spans="1:5" x14ac:dyDescent="0.25">
      <c r="A1451" s="36"/>
      <c r="B1451" s="33">
        <v>43</v>
      </c>
      <c r="C1451">
        <v>0</v>
      </c>
      <c r="D1451">
        <v>0</v>
      </c>
      <c r="E1451">
        <v>0</v>
      </c>
    </row>
    <row r="1452" spans="1:5" x14ac:dyDescent="0.25">
      <c r="A1452" s="36"/>
      <c r="B1452" s="33">
        <v>44</v>
      </c>
      <c r="C1452">
        <v>0</v>
      </c>
      <c r="D1452">
        <v>0</v>
      </c>
      <c r="E1452">
        <v>0</v>
      </c>
    </row>
    <row r="1453" spans="1:5" x14ac:dyDescent="0.25">
      <c r="A1453" s="36"/>
      <c r="B1453" s="33">
        <v>45</v>
      </c>
      <c r="C1453">
        <v>0</v>
      </c>
      <c r="D1453">
        <v>0</v>
      </c>
      <c r="E1453">
        <v>0</v>
      </c>
    </row>
    <row r="1454" spans="1:5" x14ac:dyDescent="0.25">
      <c r="A1454" s="36"/>
      <c r="B1454" s="33">
        <v>46</v>
      </c>
      <c r="C1454">
        <v>0</v>
      </c>
      <c r="D1454">
        <v>0</v>
      </c>
      <c r="E1454">
        <v>0</v>
      </c>
    </row>
    <row r="1455" spans="1:5" x14ac:dyDescent="0.25">
      <c r="A1455" s="36"/>
      <c r="B1455" s="33">
        <v>47</v>
      </c>
      <c r="C1455">
        <v>0</v>
      </c>
      <c r="D1455">
        <v>0</v>
      </c>
      <c r="E1455">
        <v>0</v>
      </c>
    </row>
    <row r="1456" spans="1:5" x14ac:dyDescent="0.25">
      <c r="A1456" s="36"/>
      <c r="B1456" s="33">
        <v>49</v>
      </c>
      <c r="C1456">
        <v>0</v>
      </c>
      <c r="D1456">
        <v>0</v>
      </c>
      <c r="E1456">
        <v>0</v>
      </c>
    </row>
    <row r="1457" spans="1:5" x14ac:dyDescent="0.25">
      <c r="A1457" s="36"/>
      <c r="B1457" s="33">
        <v>50</v>
      </c>
      <c r="C1457">
        <v>0</v>
      </c>
      <c r="D1457">
        <v>0</v>
      </c>
      <c r="E1457">
        <v>0</v>
      </c>
    </row>
    <row r="1458" spans="1:5" x14ac:dyDescent="0.25">
      <c r="A1458" s="36"/>
      <c r="B1458" s="33">
        <v>51</v>
      </c>
      <c r="C1458">
        <v>0</v>
      </c>
      <c r="D1458">
        <v>0</v>
      </c>
      <c r="E1458">
        <v>0</v>
      </c>
    </row>
    <row r="1459" spans="1:5" x14ac:dyDescent="0.25">
      <c r="A1459" s="36"/>
      <c r="B1459" s="33">
        <v>52</v>
      </c>
      <c r="C1459">
        <v>0</v>
      </c>
      <c r="D1459">
        <v>0</v>
      </c>
      <c r="E1459">
        <v>0</v>
      </c>
    </row>
    <row r="1460" spans="1:5" x14ac:dyDescent="0.25">
      <c r="A1460" s="36"/>
      <c r="B1460" s="33">
        <v>53</v>
      </c>
      <c r="C1460">
        <v>0</v>
      </c>
      <c r="D1460">
        <v>0</v>
      </c>
      <c r="E1460">
        <v>0</v>
      </c>
    </row>
    <row r="1461" spans="1:5" x14ac:dyDescent="0.25">
      <c r="A1461" s="36"/>
      <c r="B1461" s="33">
        <v>54</v>
      </c>
      <c r="C1461">
        <v>0</v>
      </c>
      <c r="D1461">
        <v>0</v>
      </c>
      <c r="E1461">
        <v>0</v>
      </c>
    </row>
    <row r="1462" spans="1:5" x14ac:dyDescent="0.25">
      <c r="A1462" s="36"/>
      <c r="B1462" s="33">
        <v>55</v>
      </c>
      <c r="C1462">
        <v>0</v>
      </c>
      <c r="D1462">
        <v>0</v>
      </c>
      <c r="E1462">
        <v>0</v>
      </c>
    </row>
    <row r="1463" spans="1:5" x14ac:dyDescent="0.25">
      <c r="A1463" s="36"/>
      <c r="B1463" s="33">
        <v>56</v>
      </c>
      <c r="C1463">
        <v>0</v>
      </c>
      <c r="D1463">
        <v>0</v>
      </c>
      <c r="E1463">
        <v>0</v>
      </c>
    </row>
    <row r="1464" spans="1:5" x14ac:dyDescent="0.25">
      <c r="A1464" s="36"/>
      <c r="B1464" s="33">
        <v>57</v>
      </c>
      <c r="C1464">
        <v>0</v>
      </c>
      <c r="D1464">
        <v>0</v>
      </c>
      <c r="E1464">
        <v>0</v>
      </c>
    </row>
    <row r="1465" spans="1:5" x14ac:dyDescent="0.25">
      <c r="A1465" s="36"/>
      <c r="B1465" s="33">
        <v>59</v>
      </c>
      <c r="C1465">
        <v>0</v>
      </c>
      <c r="D1465">
        <v>0</v>
      </c>
      <c r="E1465">
        <v>0</v>
      </c>
    </row>
    <row r="1466" spans="1:5" x14ac:dyDescent="0.25">
      <c r="A1466" s="36"/>
      <c r="B1466" s="33">
        <v>60</v>
      </c>
      <c r="C1466">
        <v>0</v>
      </c>
      <c r="D1466">
        <v>0</v>
      </c>
      <c r="E1466">
        <v>0</v>
      </c>
    </row>
    <row r="1467" spans="1:5" x14ac:dyDescent="0.25">
      <c r="A1467" s="36"/>
      <c r="B1467" s="33">
        <v>62</v>
      </c>
      <c r="C1467">
        <v>0</v>
      </c>
      <c r="D1467">
        <v>0</v>
      </c>
      <c r="E1467">
        <v>0</v>
      </c>
    </row>
    <row r="1468" spans="1:5" x14ac:dyDescent="0.25">
      <c r="A1468" s="36"/>
      <c r="B1468" s="33">
        <v>63</v>
      </c>
      <c r="C1468">
        <v>0</v>
      </c>
      <c r="D1468">
        <v>0</v>
      </c>
      <c r="E1468">
        <v>0</v>
      </c>
    </row>
    <row r="1469" spans="1:5" x14ac:dyDescent="0.25">
      <c r="A1469" s="36"/>
      <c r="B1469" s="33">
        <v>64</v>
      </c>
      <c r="C1469">
        <v>0</v>
      </c>
      <c r="D1469">
        <v>0</v>
      </c>
      <c r="E1469">
        <v>0</v>
      </c>
    </row>
    <row r="1470" spans="1:5" x14ac:dyDescent="0.25">
      <c r="A1470" s="36"/>
      <c r="B1470" s="33">
        <v>65</v>
      </c>
      <c r="C1470">
        <v>0</v>
      </c>
      <c r="D1470">
        <v>0</v>
      </c>
      <c r="E1470">
        <v>0</v>
      </c>
    </row>
    <row r="1471" spans="1:5" x14ac:dyDescent="0.25">
      <c r="A1471" s="36"/>
      <c r="B1471" s="33">
        <v>66</v>
      </c>
      <c r="C1471">
        <v>0</v>
      </c>
      <c r="D1471">
        <v>0</v>
      </c>
      <c r="E1471">
        <v>0</v>
      </c>
    </row>
    <row r="1472" spans="1:5" x14ac:dyDescent="0.25">
      <c r="A1472" s="36"/>
      <c r="B1472" s="33">
        <v>67</v>
      </c>
      <c r="C1472">
        <v>0</v>
      </c>
      <c r="D1472">
        <v>0</v>
      </c>
      <c r="E1472">
        <v>0</v>
      </c>
    </row>
    <row r="1473" spans="1:5" x14ac:dyDescent="0.25">
      <c r="A1473" s="36"/>
      <c r="B1473" s="33">
        <v>68</v>
      </c>
      <c r="C1473">
        <v>0</v>
      </c>
      <c r="D1473">
        <v>0</v>
      </c>
      <c r="E1473">
        <v>0</v>
      </c>
    </row>
    <row r="1474" spans="1:5" x14ac:dyDescent="0.25">
      <c r="A1474" s="36"/>
      <c r="B1474" s="33">
        <v>69</v>
      </c>
      <c r="C1474">
        <v>0</v>
      </c>
      <c r="D1474">
        <v>0</v>
      </c>
      <c r="E1474">
        <v>0</v>
      </c>
    </row>
    <row r="1475" spans="1:5" x14ac:dyDescent="0.25">
      <c r="A1475" s="36"/>
      <c r="B1475" s="33">
        <v>70</v>
      </c>
      <c r="C1475">
        <v>0</v>
      </c>
      <c r="D1475">
        <v>0</v>
      </c>
      <c r="E1475">
        <v>0</v>
      </c>
    </row>
    <row r="1476" spans="1:5" x14ac:dyDescent="0.25">
      <c r="A1476" s="36"/>
      <c r="B1476" s="33">
        <v>75</v>
      </c>
      <c r="C1476">
        <v>0</v>
      </c>
      <c r="D1476">
        <v>0</v>
      </c>
      <c r="E1476">
        <v>0</v>
      </c>
    </row>
    <row r="1477" spans="1:5" x14ac:dyDescent="0.25">
      <c r="A1477" s="36"/>
      <c r="B1477" s="33">
        <v>76</v>
      </c>
      <c r="C1477">
        <v>0</v>
      </c>
      <c r="D1477">
        <v>0</v>
      </c>
      <c r="E1477">
        <v>0</v>
      </c>
    </row>
    <row r="1478" spans="1:5" x14ac:dyDescent="0.25">
      <c r="A1478" s="36"/>
      <c r="B1478" s="33">
        <v>77</v>
      </c>
      <c r="C1478">
        <v>0</v>
      </c>
      <c r="D1478">
        <v>0</v>
      </c>
      <c r="E1478">
        <v>0</v>
      </c>
    </row>
    <row r="1479" spans="1:5" x14ac:dyDescent="0.25">
      <c r="A1479" s="36"/>
      <c r="B1479" s="33">
        <v>78</v>
      </c>
      <c r="C1479">
        <v>0</v>
      </c>
      <c r="D1479">
        <v>0</v>
      </c>
      <c r="E1479">
        <v>0</v>
      </c>
    </row>
    <row r="1480" spans="1:5" x14ac:dyDescent="0.25">
      <c r="A1480" s="36"/>
      <c r="B1480" s="33">
        <v>79</v>
      </c>
      <c r="C1480">
        <v>0</v>
      </c>
      <c r="D1480">
        <v>0</v>
      </c>
      <c r="E1480">
        <v>0</v>
      </c>
    </row>
    <row r="1481" spans="1:5" x14ac:dyDescent="0.25">
      <c r="A1481" s="36"/>
      <c r="B1481" s="33">
        <v>80</v>
      </c>
      <c r="C1481">
        <v>0</v>
      </c>
      <c r="D1481">
        <v>0</v>
      </c>
      <c r="E1481">
        <v>0</v>
      </c>
    </row>
    <row r="1482" spans="1:5" x14ac:dyDescent="0.25">
      <c r="A1482" s="36"/>
      <c r="B1482" s="33">
        <v>81</v>
      </c>
      <c r="C1482">
        <v>0</v>
      </c>
      <c r="D1482">
        <v>0</v>
      </c>
      <c r="E1482">
        <v>0</v>
      </c>
    </row>
    <row r="1483" spans="1:5" x14ac:dyDescent="0.25">
      <c r="A1483" s="36"/>
      <c r="B1483" s="33">
        <v>82</v>
      </c>
      <c r="C1483">
        <v>0</v>
      </c>
      <c r="D1483">
        <v>0</v>
      </c>
      <c r="E1483">
        <v>0</v>
      </c>
    </row>
    <row r="1484" spans="1:5" x14ac:dyDescent="0.25">
      <c r="A1484" s="36"/>
      <c r="B1484" s="33">
        <v>83</v>
      </c>
      <c r="C1484">
        <v>0</v>
      </c>
      <c r="D1484">
        <v>0</v>
      </c>
      <c r="E1484">
        <v>0</v>
      </c>
    </row>
    <row r="1485" spans="1:5" x14ac:dyDescent="0.25">
      <c r="A1485" s="36"/>
      <c r="B1485" s="33">
        <v>84</v>
      </c>
      <c r="C1485">
        <v>0</v>
      </c>
      <c r="D1485">
        <v>0</v>
      </c>
      <c r="E1485">
        <v>0</v>
      </c>
    </row>
    <row r="1486" spans="1:5" x14ac:dyDescent="0.25">
      <c r="A1486" s="36"/>
      <c r="B1486" s="33">
        <v>85</v>
      </c>
      <c r="C1486">
        <v>0</v>
      </c>
      <c r="D1486">
        <v>0</v>
      </c>
      <c r="E1486">
        <v>0</v>
      </c>
    </row>
    <row r="1487" spans="1:5" x14ac:dyDescent="0.25">
      <c r="A1487" s="36"/>
      <c r="B1487" s="33">
        <v>86</v>
      </c>
      <c r="C1487">
        <v>0</v>
      </c>
      <c r="D1487">
        <v>0</v>
      </c>
      <c r="E1487">
        <v>0</v>
      </c>
    </row>
    <row r="1488" spans="1:5" x14ac:dyDescent="0.25">
      <c r="A1488" s="36"/>
      <c r="B1488" s="33">
        <v>87</v>
      </c>
      <c r="C1488">
        <v>0</v>
      </c>
      <c r="D1488">
        <v>0</v>
      </c>
      <c r="E1488">
        <v>0</v>
      </c>
    </row>
    <row r="1489" spans="1:5" x14ac:dyDescent="0.25">
      <c r="A1489" s="36"/>
      <c r="B1489" s="33">
        <v>88</v>
      </c>
      <c r="C1489">
        <v>0</v>
      </c>
      <c r="D1489">
        <v>0</v>
      </c>
      <c r="E1489">
        <v>0</v>
      </c>
    </row>
    <row r="1490" spans="1:5" x14ac:dyDescent="0.25">
      <c r="A1490" s="36"/>
      <c r="B1490" s="33">
        <v>89</v>
      </c>
      <c r="C1490">
        <v>0</v>
      </c>
      <c r="D1490">
        <v>0</v>
      </c>
      <c r="E1490">
        <v>0</v>
      </c>
    </row>
    <row r="1491" spans="1:5" x14ac:dyDescent="0.25">
      <c r="A1491" s="36"/>
      <c r="B1491" s="33">
        <v>91</v>
      </c>
      <c r="C1491">
        <v>0</v>
      </c>
      <c r="D1491">
        <v>0</v>
      </c>
      <c r="E1491">
        <v>0</v>
      </c>
    </row>
    <row r="1492" spans="1:5" x14ac:dyDescent="0.25">
      <c r="A1492" s="36"/>
      <c r="B1492" s="33">
        <v>93</v>
      </c>
      <c r="C1492">
        <v>0</v>
      </c>
      <c r="D1492">
        <v>0</v>
      </c>
      <c r="E1492">
        <v>0</v>
      </c>
    </row>
    <row r="1493" spans="1:5" x14ac:dyDescent="0.25">
      <c r="A1493" s="36"/>
      <c r="B1493" s="33">
        <v>94</v>
      </c>
      <c r="C1493">
        <v>0</v>
      </c>
      <c r="D1493">
        <v>0</v>
      </c>
      <c r="E1493">
        <v>0</v>
      </c>
    </row>
    <row r="1494" spans="1:5" x14ac:dyDescent="0.25">
      <c r="A1494" s="36"/>
      <c r="B1494" s="33">
        <v>95</v>
      </c>
      <c r="C1494">
        <v>0</v>
      </c>
      <c r="D1494">
        <v>0</v>
      </c>
      <c r="E1494">
        <v>0</v>
      </c>
    </row>
    <row r="1495" spans="1:5" x14ac:dyDescent="0.25">
      <c r="A1495" s="36"/>
      <c r="B1495" s="33">
        <v>97</v>
      </c>
      <c r="C1495">
        <v>0</v>
      </c>
      <c r="D1495">
        <v>0</v>
      </c>
      <c r="E1495">
        <v>0</v>
      </c>
    </row>
    <row r="1496" spans="1:5" x14ac:dyDescent="0.25">
      <c r="A1496" s="36"/>
      <c r="B1496" s="33">
        <v>98</v>
      </c>
      <c r="C1496">
        <v>0</v>
      </c>
      <c r="D1496">
        <v>0</v>
      </c>
      <c r="E1496">
        <v>0</v>
      </c>
    </row>
    <row r="1497" spans="1:5" x14ac:dyDescent="0.25">
      <c r="A1497" s="36"/>
      <c r="B1497" s="33">
        <v>99</v>
      </c>
      <c r="C1497">
        <v>0</v>
      </c>
      <c r="D1497">
        <v>0</v>
      </c>
      <c r="E1497">
        <v>0</v>
      </c>
    </row>
    <row r="1498" spans="1:5" x14ac:dyDescent="0.25">
      <c r="A1498" s="36"/>
      <c r="B1498" s="33">
        <v>100</v>
      </c>
      <c r="C1498">
        <v>0</v>
      </c>
      <c r="D1498">
        <v>0</v>
      </c>
      <c r="E1498">
        <v>0</v>
      </c>
    </row>
    <row r="1499" spans="1:5" x14ac:dyDescent="0.25">
      <c r="A1499" s="36"/>
      <c r="B1499" s="33">
        <v>102</v>
      </c>
      <c r="C1499">
        <v>0</v>
      </c>
      <c r="D1499">
        <v>0</v>
      </c>
      <c r="E1499">
        <v>0</v>
      </c>
    </row>
    <row r="1500" spans="1:5" x14ac:dyDescent="0.25">
      <c r="A1500" s="36"/>
      <c r="B1500" s="33">
        <v>103</v>
      </c>
      <c r="C1500">
        <v>0</v>
      </c>
      <c r="D1500">
        <v>0</v>
      </c>
      <c r="E1500">
        <v>0</v>
      </c>
    </row>
    <row r="1501" spans="1:5" x14ac:dyDescent="0.25">
      <c r="A1501" s="36"/>
      <c r="B1501" s="33">
        <v>104</v>
      </c>
      <c r="C1501">
        <v>0</v>
      </c>
      <c r="D1501">
        <v>0</v>
      </c>
      <c r="E1501">
        <v>0</v>
      </c>
    </row>
    <row r="1502" spans="1:5" x14ac:dyDescent="0.25">
      <c r="A1502" s="36"/>
      <c r="B1502" s="33">
        <v>105</v>
      </c>
      <c r="C1502">
        <v>0</v>
      </c>
      <c r="D1502">
        <v>0</v>
      </c>
      <c r="E1502">
        <v>0</v>
      </c>
    </row>
    <row r="1503" spans="1:5" x14ac:dyDescent="0.25">
      <c r="A1503" s="36"/>
      <c r="B1503" s="33">
        <v>106</v>
      </c>
      <c r="C1503">
        <v>0</v>
      </c>
      <c r="D1503">
        <v>0</v>
      </c>
      <c r="E1503">
        <v>0</v>
      </c>
    </row>
    <row r="1504" spans="1:5" x14ac:dyDescent="0.25">
      <c r="A1504" s="36"/>
      <c r="B1504" s="33">
        <v>107</v>
      </c>
      <c r="C1504">
        <v>0</v>
      </c>
      <c r="D1504">
        <v>0</v>
      </c>
      <c r="E1504">
        <v>0</v>
      </c>
    </row>
    <row r="1505" spans="1:5" x14ac:dyDescent="0.25">
      <c r="A1505" s="36"/>
      <c r="B1505" s="33">
        <v>108</v>
      </c>
      <c r="C1505">
        <v>0</v>
      </c>
      <c r="D1505">
        <v>0</v>
      </c>
      <c r="E1505">
        <v>0</v>
      </c>
    </row>
    <row r="1506" spans="1:5" x14ac:dyDescent="0.25">
      <c r="A1506" s="36"/>
      <c r="B1506" s="33">
        <v>109</v>
      </c>
      <c r="C1506">
        <v>0</v>
      </c>
      <c r="D1506">
        <v>0</v>
      </c>
      <c r="E1506">
        <v>0</v>
      </c>
    </row>
    <row r="1507" spans="1:5" x14ac:dyDescent="0.25">
      <c r="A1507" s="36"/>
      <c r="B1507" s="33">
        <v>111</v>
      </c>
      <c r="C1507">
        <v>0</v>
      </c>
      <c r="D1507">
        <v>0</v>
      </c>
      <c r="E1507">
        <v>0</v>
      </c>
    </row>
    <row r="1508" spans="1:5" x14ac:dyDescent="0.25">
      <c r="A1508" s="36"/>
      <c r="B1508" s="33">
        <v>112</v>
      </c>
      <c r="C1508">
        <v>0</v>
      </c>
      <c r="D1508">
        <v>0</v>
      </c>
      <c r="E1508">
        <v>0</v>
      </c>
    </row>
    <row r="1509" spans="1:5" x14ac:dyDescent="0.25">
      <c r="A1509" s="36"/>
      <c r="B1509" s="33">
        <v>113</v>
      </c>
      <c r="C1509">
        <v>0</v>
      </c>
      <c r="D1509">
        <v>0</v>
      </c>
      <c r="E1509">
        <v>0</v>
      </c>
    </row>
    <row r="1510" spans="1:5" x14ac:dyDescent="0.25">
      <c r="A1510" s="36"/>
      <c r="B1510" s="33">
        <v>116</v>
      </c>
      <c r="C1510">
        <v>0</v>
      </c>
      <c r="D1510">
        <v>0</v>
      </c>
      <c r="E1510">
        <v>0</v>
      </c>
    </row>
    <row r="1511" spans="1:5" x14ac:dyDescent="0.25">
      <c r="A1511" s="36"/>
      <c r="B1511" s="33">
        <v>117</v>
      </c>
      <c r="C1511">
        <v>0</v>
      </c>
      <c r="D1511">
        <v>0</v>
      </c>
      <c r="E1511">
        <v>0</v>
      </c>
    </row>
    <row r="1512" spans="1:5" x14ac:dyDescent="0.25">
      <c r="A1512" s="36"/>
      <c r="B1512" s="33">
        <v>118</v>
      </c>
      <c r="C1512">
        <v>0</v>
      </c>
      <c r="D1512">
        <v>0</v>
      </c>
      <c r="E1512">
        <v>0</v>
      </c>
    </row>
    <row r="1513" spans="1:5" x14ac:dyDescent="0.25">
      <c r="A1513" s="36"/>
      <c r="B1513" s="33">
        <v>119</v>
      </c>
      <c r="C1513">
        <v>0</v>
      </c>
      <c r="D1513">
        <v>0</v>
      </c>
      <c r="E1513">
        <v>0</v>
      </c>
    </row>
    <row r="1514" spans="1:5" x14ac:dyDescent="0.25">
      <c r="A1514" s="36"/>
      <c r="B1514" s="33">
        <v>120</v>
      </c>
      <c r="C1514">
        <v>0</v>
      </c>
      <c r="D1514">
        <v>0</v>
      </c>
      <c r="E1514">
        <v>0</v>
      </c>
    </row>
    <row r="1515" spans="1:5" x14ac:dyDescent="0.25">
      <c r="A1515" s="36"/>
      <c r="B1515" s="33">
        <v>121</v>
      </c>
      <c r="C1515">
        <v>0</v>
      </c>
      <c r="D1515">
        <v>0</v>
      </c>
      <c r="E1515">
        <v>0</v>
      </c>
    </row>
    <row r="1516" spans="1:5" x14ac:dyDescent="0.25">
      <c r="A1516" s="36"/>
      <c r="B1516" s="33">
        <v>122</v>
      </c>
      <c r="C1516">
        <v>0</v>
      </c>
      <c r="D1516">
        <v>0</v>
      </c>
      <c r="E1516">
        <v>0</v>
      </c>
    </row>
    <row r="1517" spans="1:5" x14ac:dyDescent="0.25">
      <c r="A1517" s="36"/>
      <c r="B1517" s="33">
        <v>123</v>
      </c>
      <c r="C1517">
        <v>0</v>
      </c>
      <c r="D1517">
        <v>0</v>
      </c>
      <c r="E1517">
        <v>0</v>
      </c>
    </row>
    <row r="1518" spans="1:5" x14ac:dyDescent="0.25">
      <c r="A1518" s="36"/>
      <c r="B1518" s="33">
        <v>124</v>
      </c>
      <c r="C1518">
        <v>0</v>
      </c>
      <c r="D1518">
        <v>0</v>
      </c>
      <c r="E1518">
        <v>0</v>
      </c>
    </row>
    <row r="1519" spans="1:5" x14ac:dyDescent="0.25">
      <c r="A1519" s="36"/>
      <c r="B1519" s="33">
        <v>125</v>
      </c>
      <c r="C1519">
        <v>0</v>
      </c>
      <c r="D1519">
        <v>0</v>
      </c>
      <c r="E1519">
        <v>0</v>
      </c>
    </row>
    <row r="1520" spans="1:5" x14ac:dyDescent="0.25">
      <c r="A1520" s="36"/>
      <c r="B1520" s="33">
        <v>126</v>
      </c>
      <c r="C1520">
        <v>0</v>
      </c>
      <c r="D1520">
        <v>0</v>
      </c>
      <c r="E1520">
        <v>0</v>
      </c>
    </row>
    <row r="1521" spans="1:5" x14ac:dyDescent="0.25">
      <c r="A1521" s="36"/>
      <c r="B1521" s="33">
        <v>127</v>
      </c>
      <c r="C1521">
        <v>0</v>
      </c>
      <c r="D1521">
        <v>0</v>
      </c>
      <c r="E1521">
        <v>0</v>
      </c>
    </row>
    <row r="1522" spans="1:5" x14ac:dyDescent="0.25">
      <c r="A1522" s="36"/>
      <c r="B1522" s="33">
        <v>128</v>
      </c>
      <c r="C1522">
        <v>0</v>
      </c>
      <c r="D1522">
        <v>0</v>
      </c>
      <c r="E1522">
        <v>0</v>
      </c>
    </row>
    <row r="1523" spans="1:5" x14ac:dyDescent="0.25">
      <c r="A1523" s="36"/>
      <c r="B1523" s="33">
        <v>129</v>
      </c>
      <c r="C1523">
        <v>0</v>
      </c>
      <c r="D1523">
        <v>0</v>
      </c>
      <c r="E1523">
        <v>0</v>
      </c>
    </row>
    <row r="1524" spans="1:5" x14ac:dyDescent="0.25">
      <c r="A1524" s="36"/>
      <c r="B1524" s="33">
        <v>130</v>
      </c>
      <c r="C1524">
        <v>0</v>
      </c>
      <c r="D1524">
        <v>0</v>
      </c>
      <c r="E1524">
        <v>0</v>
      </c>
    </row>
    <row r="1525" spans="1:5" x14ac:dyDescent="0.25">
      <c r="A1525" s="36"/>
      <c r="B1525" s="33">
        <v>131</v>
      </c>
      <c r="C1525">
        <v>0</v>
      </c>
      <c r="D1525">
        <v>0</v>
      </c>
      <c r="E1525">
        <v>0</v>
      </c>
    </row>
    <row r="1526" spans="1:5" x14ac:dyDescent="0.25">
      <c r="A1526" s="36"/>
      <c r="B1526" s="33">
        <v>132</v>
      </c>
      <c r="C1526">
        <v>0</v>
      </c>
      <c r="D1526">
        <v>0</v>
      </c>
      <c r="E1526">
        <v>0</v>
      </c>
    </row>
    <row r="1527" spans="1:5" x14ac:dyDescent="0.25">
      <c r="A1527" s="36"/>
      <c r="B1527" s="33">
        <v>133</v>
      </c>
      <c r="C1527">
        <v>0</v>
      </c>
      <c r="D1527">
        <v>0</v>
      </c>
      <c r="E1527">
        <v>0</v>
      </c>
    </row>
    <row r="1528" spans="1:5" x14ac:dyDescent="0.25">
      <c r="A1528" s="36"/>
      <c r="B1528" s="33">
        <v>134</v>
      </c>
      <c r="C1528">
        <v>0</v>
      </c>
      <c r="D1528">
        <v>0</v>
      </c>
      <c r="E1528">
        <v>0</v>
      </c>
    </row>
    <row r="1529" spans="1:5" x14ac:dyDescent="0.25">
      <c r="A1529" s="36"/>
      <c r="B1529" s="33">
        <v>135</v>
      </c>
      <c r="C1529">
        <v>0</v>
      </c>
      <c r="D1529">
        <v>0</v>
      </c>
      <c r="E1529">
        <v>0</v>
      </c>
    </row>
    <row r="1530" spans="1:5" x14ac:dyDescent="0.25">
      <c r="A1530" s="36"/>
      <c r="B1530" s="33">
        <v>136</v>
      </c>
      <c r="C1530">
        <v>0</v>
      </c>
      <c r="D1530">
        <v>0</v>
      </c>
      <c r="E1530">
        <v>0</v>
      </c>
    </row>
    <row r="1531" spans="1:5" x14ac:dyDescent="0.25">
      <c r="A1531" s="36"/>
      <c r="B1531" s="33">
        <v>137</v>
      </c>
      <c r="C1531">
        <v>0</v>
      </c>
      <c r="D1531">
        <v>0</v>
      </c>
      <c r="E1531">
        <v>0</v>
      </c>
    </row>
    <row r="1532" spans="1:5" x14ac:dyDescent="0.25">
      <c r="A1532" s="36"/>
      <c r="B1532" s="33">
        <v>138</v>
      </c>
      <c r="C1532">
        <v>0</v>
      </c>
      <c r="D1532">
        <v>0</v>
      </c>
      <c r="E1532">
        <v>0</v>
      </c>
    </row>
    <row r="1533" spans="1:5" x14ac:dyDescent="0.25">
      <c r="A1533" s="36"/>
      <c r="B1533" s="33">
        <v>139</v>
      </c>
      <c r="C1533">
        <v>0</v>
      </c>
      <c r="D1533">
        <v>0</v>
      </c>
      <c r="E1533">
        <v>0</v>
      </c>
    </row>
    <row r="1534" spans="1:5" x14ac:dyDescent="0.25">
      <c r="A1534" s="36"/>
      <c r="B1534" s="33">
        <v>140</v>
      </c>
      <c r="C1534">
        <v>0</v>
      </c>
      <c r="D1534">
        <v>0</v>
      </c>
      <c r="E1534">
        <v>0</v>
      </c>
    </row>
    <row r="1535" spans="1:5" x14ac:dyDescent="0.25">
      <c r="A1535" s="36"/>
      <c r="B1535" s="33">
        <v>141</v>
      </c>
      <c r="C1535">
        <v>0</v>
      </c>
      <c r="D1535">
        <v>0</v>
      </c>
      <c r="E1535">
        <v>0</v>
      </c>
    </row>
    <row r="1536" spans="1:5" x14ac:dyDescent="0.25">
      <c r="A1536" s="36"/>
      <c r="B1536" s="33">
        <v>142</v>
      </c>
      <c r="C1536">
        <v>0</v>
      </c>
      <c r="D1536">
        <v>0</v>
      </c>
      <c r="E1536">
        <v>0</v>
      </c>
    </row>
    <row r="1537" spans="1:5" x14ac:dyDescent="0.25">
      <c r="A1537" s="36"/>
      <c r="B1537" s="33">
        <v>144</v>
      </c>
      <c r="C1537">
        <v>0</v>
      </c>
      <c r="D1537">
        <v>0</v>
      </c>
      <c r="E1537">
        <v>0</v>
      </c>
    </row>
    <row r="1538" spans="1:5" x14ac:dyDescent="0.25">
      <c r="A1538" s="36"/>
      <c r="B1538" s="33">
        <v>145</v>
      </c>
      <c r="C1538">
        <v>0</v>
      </c>
      <c r="D1538">
        <v>0</v>
      </c>
      <c r="E1538">
        <v>0</v>
      </c>
    </row>
    <row r="1539" spans="1:5" x14ac:dyDescent="0.25">
      <c r="A1539" s="36"/>
      <c r="B1539" s="33">
        <v>146</v>
      </c>
      <c r="C1539">
        <v>0</v>
      </c>
      <c r="D1539">
        <v>0</v>
      </c>
      <c r="E1539">
        <v>0</v>
      </c>
    </row>
    <row r="1540" spans="1:5" x14ac:dyDescent="0.25">
      <c r="A1540" s="36"/>
      <c r="B1540" s="33">
        <v>147</v>
      </c>
      <c r="C1540">
        <v>0</v>
      </c>
      <c r="D1540">
        <v>0</v>
      </c>
      <c r="E1540">
        <v>0</v>
      </c>
    </row>
    <row r="1541" spans="1:5" x14ac:dyDescent="0.25">
      <c r="A1541" s="36"/>
      <c r="B1541" s="33">
        <v>148</v>
      </c>
      <c r="C1541">
        <v>0</v>
      </c>
      <c r="D1541">
        <v>0</v>
      </c>
      <c r="E1541">
        <v>0</v>
      </c>
    </row>
    <row r="1542" spans="1:5" x14ac:dyDescent="0.25">
      <c r="A1542" s="36"/>
      <c r="B1542" s="33">
        <v>149</v>
      </c>
      <c r="C1542">
        <v>0</v>
      </c>
      <c r="D1542">
        <v>0</v>
      </c>
      <c r="E1542">
        <v>0</v>
      </c>
    </row>
    <row r="1543" spans="1:5" x14ac:dyDescent="0.25">
      <c r="A1543" s="36"/>
      <c r="B1543" s="33">
        <v>150</v>
      </c>
      <c r="C1543">
        <v>0</v>
      </c>
      <c r="D1543">
        <v>0</v>
      </c>
      <c r="E1543">
        <v>0</v>
      </c>
    </row>
    <row r="1544" spans="1:5" x14ac:dyDescent="0.25">
      <c r="A1544" s="36"/>
      <c r="B1544" s="33">
        <v>151</v>
      </c>
      <c r="C1544">
        <v>0</v>
      </c>
      <c r="D1544">
        <v>0</v>
      </c>
      <c r="E1544">
        <v>0</v>
      </c>
    </row>
    <row r="1545" spans="1:5" x14ac:dyDescent="0.25">
      <c r="A1545" s="36"/>
      <c r="B1545" s="33">
        <v>152</v>
      </c>
      <c r="C1545">
        <v>0</v>
      </c>
      <c r="D1545">
        <v>0</v>
      </c>
      <c r="E1545">
        <v>0</v>
      </c>
    </row>
    <row r="1546" spans="1:5" x14ac:dyDescent="0.25">
      <c r="A1546" s="36"/>
      <c r="B1546" s="33">
        <v>153</v>
      </c>
      <c r="C1546">
        <v>0</v>
      </c>
      <c r="D1546">
        <v>0</v>
      </c>
      <c r="E1546">
        <v>0</v>
      </c>
    </row>
    <row r="1547" spans="1:5" x14ac:dyDescent="0.25">
      <c r="A1547" s="36"/>
      <c r="B1547" s="33">
        <v>154</v>
      </c>
      <c r="C1547">
        <v>0</v>
      </c>
      <c r="D1547">
        <v>0</v>
      </c>
      <c r="E1547">
        <v>0</v>
      </c>
    </row>
    <row r="1548" spans="1:5" x14ac:dyDescent="0.25">
      <c r="A1548" s="36"/>
      <c r="B1548" s="33">
        <v>155</v>
      </c>
      <c r="C1548">
        <v>0</v>
      </c>
      <c r="D1548">
        <v>0</v>
      </c>
      <c r="E1548">
        <v>0</v>
      </c>
    </row>
    <row r="1549" spans="1:5" x14ac:dyDescent="0.25">
      <c r="A1549" s="36"/>
      <c r="B1549" s="33">
        <v>156</v>
      </c>
      <c r="C1549">
        <v>0</v>
      </c>
      <c r="D1549">
        <v>0</v>
      </c>
      <c r="E1549">
        <v>0</v>
      </c>
    </row>
    <row r="1550" spans="1:5" x14ac:dyDescent="0.25">
      <c r="A1550" s="36"/>
      <c r="B1550" s="33">
        <v>157</v>
      </c>
      <c r="C1550">
        <v>0</v>
      </c>
      <c r="D1550">
        <v>0</v>
      </c>
      <c r="E1550">
        <v>0</v>
      </c>
    </row>
    <row r="1551" spans="1:5" x14ac:dyDescent="0.25">
      <c r="A1551" s="36"/>
      <c r="B1551" s="33">
        <v>158</v>
      </c>
      <c r="C1551">
        <v>0</v>
      </c>
      <c r="D1551">
        <v>0</v>
      </c>
      <c r="E1551">
        <v>0</v>
      </c>
    </row>
    <row r="1552" spans="1:5" x14ac:dyDescent="0.25">
      <c r="A1552" s="36"/>
      <c r="B1552" s="33">
        <v>159</v>
      </c>
      <c r="C1552">
        <v>0</v>
      </c>
      <c r="D1552">
        <v>0</v>
      </c>
      <c r="E1552">
        <v>0</v>
      </c>
    </row>
    <row r="1553" spans="1:5" x14ac:dyDescent="0.25">
      <c r="A1553" s="36"/>
      <c r="B1553" s="33">
        <v>160</v>
      </c>
      <c r="C1553">
        <v>0</v>
      </c>
      <c r="D1553">
        <v>0</v>
      </c>
      <c r="E1553">
        <v>0</v>
      </c>
    </row>
    <row r="1554" spans="1:5" x14ac:dyDescent="0.25">
      <c r="A1554" s="36"/>
      <c r="B1554" s="33">
        <v>161</v>
      </c>
      <c r="C1554">
        <v>0</v>
      </c>
      <c r="D1554">
        <v>0</v>
      </c>
      <c r="E1554">
        <v>0</v>
      </c>
    </row>
    <row r="1555" spans="1:5" x14ac:dyDescent="0.25">
      <c r="A1555" s="36"/>
      <c r="B1555" s="33">
        <v>162</v>
      </c>
      <c r="C1555">
        <v>0</v>
      </c>
      <c r="D1555">
        <v>0</v>
      </c>
      <c r="E1555">
        <v>0</v>
      </c>
    </row>
    <row r="1556" spans="1:5" x14ac:dyDescent="0.25">
      <c r="A1556" s="36"/>
      <c r="B1556" s="33">
        <v>163</v>
      </c>
      <c r="C1556">
        <v>0</v>
      </c>
      <c r="D1556">
        <v>0</v>
      </c>
      <c r="E1556">
        <v>0</v>
      </c>
    </row>
    <row r="1557" spans="1:5" x14ac:dyDescent="0.25">
      <c r="A1557" s="36"/>
      <c r="B1557" s="33">
        <v>164</v>
      </c>
      <c r="C1557">
        <v>0</v>
      </c>
      <c r="D1557">
        <v>0</v>
      </c>
      <c r="E1557">
        <v>0</v>
      </c>
    </row>
    <row r="1558" spans="1:5" x14ac:dyDescent="0.25">
      <c r="A1558" s="36"/>
      <c r="B1558" s="33">
        <v>165</v>
      </c>
      <c r="C1558">
        <v>0</v>
      </c>
      <c r="D1558">
        <v>0</v>
      </c>
      <c r="E1558">
        <v>0</v>
      </c>
    </row>
    <row r="1559" spans="1:5" x14ac:dyDescent="0.25">
      <c r="A1559" s="36"/>
      <c r="B1559" s="33">
        <v>166</v>
      </c>
      <c r="C1559">
        <v>0</v>
      </c>
      <c r="D1559">
        <v>0</v>
      </c>
      <c r="E1559">
        <v>0</v>
      </c>
    </row>
    <row r="1560" spans="1:5" x14ac:dyDescent="0.25">
      <c r="A1560" s="36"/>
      <c r="B1560" s="33">
        <v>167</v>
      </c>
      <c r="C1560">
        <v>0</v>
      </c>
      <c r="D1560">
        <v>0</v>
      </c>
      <c r="E1560">
        <v>0</v>
      </c>
    </row>
    <row r="1561" spans="1:5" x14ac:dyDescent="0.25">
      <c r="A1561" s="36"/>
      <c r="B1561" s="33">
        <v>168</v>
      </c>
      <c r="C1561">
        <v>0</v>
      </c>
      <c r="D1561">
        <v>0</v>
      </c>
      <c r="E1561">
        <v>0</v>
      </c>
    </row>
    <row r="1562" spans="1:5" x14ac:dyDescent="0.25">
      <c r="A1562" s="36"/>
      <c r="B1562" s="33">
        <v>169</v>
      </c>
      <c r="C1562">
        <v>0</v>
      </c>
      <c r="D1562">
        <v>0</v>
      </c>
      <c r="E1562">
        <v>0</v>
      </c>
    </row>
    <row r="1563" spans="1:5" x14ac:dyDescent="0.25">
      <c r="A1563" s="36"/>
      <c r="B1563" s="33">
        <v>172</v>
      </c>
      <c r="C1563">
        <v>0</v>
      </c>
      <c r="D1563">
        <v>0</v>
      </c>
      <c r="E1563">
        <v>0</v>
      </c>
    </row>
    <row r="1564" spans="1:5" x14ac:dyDescent="0.25">
      <c r="A1564" s="36"/>
      <c r="B1564" s="33">
        <v>173</v>
      </c>
      <c r="C1564">
        <v>0</v>
      </c>
      <c r="D1564">
        <v>0</v>
      </c>
      <c r="E1564">
        <v>0</v>
      </c>
    </row>
    <row r="1565" spans="1:5" x14ac:dyDescent="0.25">
      <c r="A1565" s="36"/>
      <c r="B1565" s="33">
        <v>174</v>
      </c>
      <c r="C1565">
        <v>0</v>
      </c>
      <c r="D1565">
        <v>0</v>
      </c>
      <c r="E1565">
        <v>0</v>
      </c>
    </row>
    <row r="1566" spans="1:5" x14ac:dyDescent="0.25">
      <c r="A1566" s="36"/>
      <c r="B1566" s="33">
        <v>175</v>
      </c>
      <c r="C1566">
        <v>0</v>
      </c>
      <c r="D1566">
        <v>0</v>
      </c>
      <c r="E1566">
        <v>0</v>
      </c>
    </row>
    <row r="1567" spans="1:5" x14ac:dyDescent="0.25">
      <c r="A1567" s="36"/>
      <c r="B1567" s="33">
        <v>176</v>
      </c>
      <c r="C1567">
        <v>0</v>
      </c>
      <c r="D1567">
        <v>0</v>
      </c>
      <c r="E1567">
        <v>0</v>
      </c>
    </row>
    <row r="1568" spans="1:5" x14ac:dyDescent="0.25">
      <c r="A1568" s="36"/>
      <c r="B1568" s="33">
        <v>180</v>
      </c>
      <c r="C1568">
        <v>0</v>
      </c>
      <c r="D1568">
        <v>0</v>
      </c>
      <c r="E1568">
        <v>0</v>
      </c>
    </row>
    <row r="1569" spans="1:5" x14ac:dyDescent="0.25">
      <c r="A1569" s="36"/>
      <c r="B1569" s="33">
        <v>181</v>
      </c>
      <c r="C1569">
        <v>0</v>
      </c>
      <c r="D1569">
        <v>0</v>
      </c>
      <c r="E1569">
        <v>0</v>
      </c>
    </row>
    <row r="1570" spans="1:5" x14ac:dyDescent="0.25">
      <c r="A1570" s="36"/>
      <c r="B1570" s="33">
        <v>182</v>
      </c>
      <c r="C1570">
        <v>0</v>
      </c>
      <c r="D1570">
        <v>0</v>
      </c>
      <c r="E1570">
        <v>0</v>
      </c>
    </row>
    <row r="1571" spans="1:5" x14ac:dyDescent="0.25">
      <c r="A1571" s="36"/>
      <c r="B1571" s="33">
        <v>183</v>
      </c>
      <c r="C1571">
        <v>0</v>
      </c>
      <c r="D1571">
        <v>0</v>
      </c>
      <c r="E1571">
        <v>0</v>
      </c>
    </row>
    <row r="1572" spans="1:5" x14ac:dyDescent="0.25">
      <c r="A1572" s="36"/>
      <c r="B1572" s="33">
        <v>184</v>
      </c>
      <c r="C1572">
        <v>0</v>
      </c>
      <c r="D1572">
        <v>0</v>
      </c>
      <c r="E1572">
        <v>0</v>
      </c>
    </row>
    <row r="1573" spans="1:5" x14ac:dyDescent="0.25">
      <c r="A1573" s="36"/>
      <c r="B1573" s="33">
        <v>185</v>
      </c>
      <c r="C1573">
        <v>0</v>
      </c>
      <c r="D1573">
        <v>0</v>
      </c>
      <c r="E1573">
        <v>0</v>
      </c>
    </row>
    <row r="1574" spans="1:5" x14ac:dyDescent="0.25">
      <c r="A1574" s="36"/>
      <c r="B1574" s="33">
        <v>186</v>
      </c>
      <c r="C1574">
        <v>0</v>
      </c>
      <c r="D1574">
        <v>0</v>
      </c>
      <c r="E1574">
        <v>0</v>
      </c>
    </row>
    <row r="1575" spans="1:5" x14ac:dyDescent="0.25">
      <c r="A1575" s="36"/>
      <c r="B1575" s="33">
        <v>187</v>
      </c>
      <c r="C1575">
        <v>0</v>
      </c>
      <c r="D1575">
        <v>0</v>
      </c>
      <c r="E1575">
        <v>0</v>
      </c>
    </row>
    <row r="1576" spans="1:5" x14ac:dyDescent="0.25">
      <c r="A1576" s="36"/>
      <c r="B1576" s="33">
        <v>188</v>
      </c>
      <c r="C1576">
        <v>0</v>
      </c>
      <c r="D1576">
        <v>0</v>
      </c>
      <c r="E1576">
        <v>0</v>
      </c>
    </row>
    <row r="1577" spans="1:5" x14ac:dyDescent="0.25">
      <c r="A1577" s="36"/>
      <c r="B1577" s="33">
        <v>189</v>
      </c>
      <c r="C1577">
        <v>0</v>
      </c>
      <c r="D1577">
        <v>0</v>
      </c>
      <c r="E1577">
        <v>0</v>
      </c>
    </row>
    <row r="1578" spans="1:5" x14ac:dyDescent="0.25">
      <c r="A1578" s="36"/>
      <c r="B1578" s="33">
        <v>190</v>
      </c>
      <c r="C1578">
        <v>0</v>
      </c>
      <c r="D1578">
        <v>0</v>
      </c>
      <c r="E1578">
        <v>0</v>
      </c>
    </row>
    <row r="1579" spans="1:5" x14ac:dyDescent="0.25">
      <c r="A1579" s="36"/>
      <c r="B1579" s="33">
        <v>191</v>
      </c>
      <c r="C1579">
        <v>0</v>
      </c>
      <c r="D1579">
        <v>0</v>
      </c>
      <c r="E1579">
        <v>0</v>
      </c>
    </row>
    <row r="1580" spans="1:5" x14ac:dyDescent="0.25">
      <c r="A1580" s="36"/>
      <c r="B1580" s="33">
        <v>192</v>
      </c>
      <c r="C1580">
        <v>0</v>
      </c>
      <c r="D1580">
        <v>0</v>
      </c>
      <c r="E1580">
        <v>0</v>
      </c>
    </row>
    <row r="1581" spans="1:5" x14ac:dyDescent="0.25">
      <c r="A1581" s="36"/>
      <c r="B1581" s="33">
        <v>193</v>
      </c>
      <c r="C1581">
        <v>0</v>
      </c>
      <c r="D1581">
        <v>0</v>
      </c>
      <c r="E1581">
        <v>0</v>
      </c>
    </row>
    <row r="1582" spans="1:5" x14ac:dyDescent="0.25">
      <c r="A1582" s="36"/>
      <c r="B1582" s="33">
        <v>194</v>
      </c>
      <c r="C1582">
        <v>0</v>
      </c>
      <c r="D1582">
        <v>0</v>
      </c>
      <c r="E1582">
        <v>0</v>
      </c>
    </row>
    <row r="1583" spans="1:5" x14ac:dyDescent="0.25">
      <c r="A1583" s="36">
        <v>178</v>
      </c>
      <c r="B1583" s="33">
        <v>15</v>
      </c>
      <c r="C1583">
        <v>0</v>
      </c>
      <c r="D1583">
        <v>0</v>
      </c>
      <c r="E1583">
        <v>0</v>
      </c>
    </row>
    <row r="1584" spans="1:5" x14ac:dyDescent="0.25">
      <c r="A1584" s="36"/>
      <c r="B1584" s="33">
        <v>16</v>
      </c>
      <c r="C1584">
        <v>0</v>
      </c>
      <c r="D1584">
        <v>0</v>
      </c>
      <c r="E1584">
        <v>0</v>
      </c>
    </row>
    <row r="1585" spans="1:5" x14ac:dyDescent="0.25">
      <c r="A1585" s="36"/>
      <c r="B1585" s="33">
        <v>17</v>
      </c>
      <c r="C1585">
        <v>0</v>
      </c>
      <c r="D1585">
        <v>0</v>
      </c>
      <c r="E1585">
        <v>0</v>
      </c>
    </row>
    <row r="1586" spans="1:5" x14ac:dyDescent="0.25">
      <c r="A1586" s="36"/>
      <c r="B1586" s="33">
        <v>19</v>
      </c>
      <c r="C1586">
        <v>0</v>
      </c>
      <c r="D1586">
        <v>0</v>
      </c>
      <c r="E1586">
        <v>0</v>
      </c>
    </row>
    <row r="1587" spans="1:5" x14ac:dyDescent="0.25">
      <c r="A1587" s="36"/>
      <c r="B1587" s="33">
        <v>20</v>
      </c>
      <c r="C1587">
        <v>0</v>
      </c>
      <c r="D1587">
        <v>0</v>
      </c>
      <c r="E1587">
        <v>0</v>
      </c>
    </row>
    <row r="1588" spans="1:5" x14ac:dyDescent="0.25">
      <c r="A1588" s="36"/>
      <c r="B1588" s="33">
        <v>21</v>
      </c>
      <c r="C1588">
        <v>0</v>
      </c>
      <c r="D1588">
        <v>0</v>
      </c>
      <c r="E1588">
        <v>0</v>
      </c>
    </row>
    <row r="1589" spans="1:5" x14ac:dyDescent="0.25">
      <c r="A1589" s="36"/>
      <c r="B1589" s="33">
        <v>22</v>
      </c>
      <c r="C1589">
        <v>0</v>
      </c>
      <c r="D1589">
        <v>0</v>
      </c>
      <c r="E1589">
        <v>0</v>
      </c>
    </row>
    <row r="1590" spans="1:5" x14ac:dyDescent="0.25">
      <c r="A1590" s="36"/>
      <c r="B1590" s="33">
        <v>23</v>
      </c>
      <c r="C1590">
        <v>0</v>
      </c>
      <c r="D1590">
        <v>0</v>
      </c>
      <c r="E1590">
        <v>0</v>
      </c>
    </row>
    <row r="1591" spans="1:5" x14ac:dyDescent="0.25">
      <c r="A1591" s="36"/>
      <c r="B1591" s="33">
        <v>24</v>
      </c>
      <c r="C1591">
        <v>0</v>
      </c>
      <c r="D1591">
        <v>0</v>
      </c>
      <c r="E1591">
        <v>0</v>
      </c>
    </row>
    <row r="1592" spans="1:5" x14ac:dyDescent="0.25">
      <c r="A1592" s="36"/>
      <c r="B1592" s="33">
        <v>25</v>
      </c>
      <c r="C1592">
        <v>0</v>
      </c>
      <c r="D1592">
        <v>0</v>
      </c>
      <c r="E1592">
        <v>0</v>
      </c>
    </row>
    <row r="1593" spans="1:5" x14ac:dyDescent="0.25">
      <c r="A1593" s="36"/>
      <c r="B1593" s="33">
        <v>26</v>
      </c>
      <c r="C1593">
        <v>0</v>
      </c>
      <c r="D1593">
        <v>0</v>
      </c>
      <c r="E1593">
        <v>0</v>
      </c>
    </row>
    <row r="1594" spans="1:5" x14ac:dyDescent="0.25">
      <c r="A1594" s="36"/>
      <c r="B1594" s="33">
        <v>27</v>
      </c>
      <c r="C1594">
        <v>0</v>
      </c>
      <c r="D1594">
        <v>0</v>
      </c>
      <c r="E1594">
        <v>0</v>
      </c>
    </row>
    <row r="1595" spans="1:5" x14ac:dyDescent="0.25">
      <c r="A1595" s="36"/>
      <c r="B1595" s="33">
        <v>28</v>
      </c>
      <c r="C1595">
        <v>0</v>
      </c>
      <c r="D1595">
        <v>0</v>
      </c>
      <c r="E1595">
        <v>0</v>
      </c>
    </row>
    <row r="1596" spans="1:5" x14ac:dyDescent="0.25">
      <c r="A1596" s="36"/>
      <c r="B1596" s="33">
        <v>29</v>
      </c>
      <c r="C1596">
        <v>0</v>
      </c>
      <c r="D1596">
        <v>0</v>
      </c>
      <c r="E1596">
        <v>0</v>
      </c>
    </row>
    <row r="1597" spans="1:5" x14ac:dyDescent="0.25">
      <c r="A1597" s="36"/>
      <c r="B1597" s="33">
        <v>30</v>
      </c>
      <c r="C1597">
        <v>0</v>
      </c>
      <c r="D1597">
        <v>0</v>
      </c>
      <c r="E1597">
        <v>0</v>
      </c>
    </row>
    <row r="1598" spans="1:5" x14ac:dyDescent="0.25">
      <c r="A1598" s="36"/>
      <c r="B1598" s="33">
        <v>31</v>
      </c>
      <c r="C1598">
        <v>0</v>
      </c>
      <c r="D1598">
        <v>0</v>
      </c>
      <c r="E1598">
        <v>0</v>
      </c>
    </row>
    <row r="1599" spans="1:5" x14ac:dyDescent="0.25">
      <c r="A1599" s="36"/>
      <c r="B1599" s="33">
        <v>32</v>
      </c>
      <c r="C1599">
        <v>0</v>
      </c>
      <c r="D1599">
        <v>0</v>
      </c>
      <c r="E1599">
        <v>0</v>
      </c>
    </row>
    <row r="1600" spans="1:5" x14ac:dyDescent="0.25">
      <c r="A1600" s="36"/>
      <c r="B1600" s="33">
        <v>33</v>
      </c>
      <c r="C1600">
        <v>0</v>
      </c>
      <c r="D1600">
        <v>0</v>
      </c>
      <c r="E1600">
        <v>0</v>
      </c>
    </row>
    <row r="1601" spans="1:5" x14ac:dyDescent="0.25">
      <c r="A1601" s="36"/>
      <c r="B1601" s="33">
        <v>34</v>
      </c>
      <c r="C1601">
        <v>0</v>
      </c>
      <c r="D1601">
        <v>0</v>
      </c>
      <c r="E1601">
        <v>0</v>
      </c>
    </row>
    <row r="1602" spans="1:5" x14ac:dyDescent="0.25">
      <c r="A1602" s="36"/>
      <c r="B1602" s="33">
        <v>35</v>
      </c>
      <c r="C1602">
        <v>0</v>
      </c>
      <c r="D1602">
        <v>0</v>
      </c>
      <c r="E1602">
        <v>0</v>
      </c>
    </row>
    <row r="1603" spans="1:5" x14ac:dyDescent="0.25">
      <c r="A1603" s="36"/>
      <c r="B1603" s="33">
        <v>37</v>
      </c>
      <c r="C1603">
        <v>0</v>
      </c>
      <c r="D1603">
        <v>0</v>
      </c>
      <c r="E1603">
        <v>0</v>
      </c>
    </row>
    <row r="1604" spans="1:5" x14ac:dyDescent="0.25">
      <c r="A1604" s="36"/>
      <c r="B1604" s="33">
        <v>38</v>
      </c>
      <c r="C1604">
        <v>0</v>
      </c>
      <c r="D1604">
        <v>0</v>
      </c>
      <c r="E1604">
        <v>0</v>
      </c>
    </row>
    <row r="1605" spans="1:5" x14ac:dyDescent="0.25">
      <c r="A1605" s="36"/>
      <c r="B1605" s="33">
        <v>39</v>
      </c>
      <c r="C1605">
        <v>0</v>
      </c>
      <c r="D1605">
        <v>0</v>
      </c>
      <c r="E1605">
        <v>0</v>
      </c>
    </row>
    <row r="1606" spans="1:5" x14ac:dyDescent="0.25">
      <c r="A1606" s="36"/>
      <c r="B1606" s="33">
        <v>40</v>
      </c>
      <c r="C1606">
        <v>0</v>
      </c>
      <c r="D1606">
        <v>0</v>
      </c>
      <c r="E1606">
        <v>0</v>
      </c>
    </row>
    <row r="1607" spans="1:5" x14ac:dyDescent="0.25">
      <c r="A1607" s="36"/>
      <c r="B1607" s="33">
        <v>41</v>
      </c>
      <c r="C1607">
        <v>0</v>
      </c>
      <c r="D1607">
        <v>0</v>
      </c>
      <c r="E1607">
        <v>0</v>
      </c>
    </row>
    <row r="1608" spans="1:5" x14ac:dyDescent="0.25">
      <c r="A1608" s="36"/>
      <c r="B1608" s="33">
        <v>42</v>
      </c>
      <c r="C1608">
        <v>0</v>
      </c>
      <c r="D1608">
        <v>0</v>
      </c>
      <c r="E1608">
        <v>0</v>
      </c>
    </row>
    <row r="1609" spans="1:5" x14ac:dyDescent="0.25">
      <c r="A1609" s="36"/>
      <c r="B1609" s="33">
        <v>43</v>
      </c>
      <c r="C1609">
        <v>0.20273392288074721</v>
      </c>
      <c r="D1609">
        <v>0.1098951794880578</v>
      </c>
      <c r="E1609">
        <v>1</v>
      </c>
    </row>
    <row r="1610" spans="1:5" x14ac:dyDescent="0.25">
      <c r="A1610" s="36"/>
      <c r="B1610" s="33">
        <v>44</v>
      </c>
      <c r="C1610">
        <v>0.48975021301019322</v>
      </c>
      <c r="D1610">
        <v>0.51117734103100165</v>
      </c>
      <c r="E1610">
        <v>1</v>
      </c>
    </row>
    <row r="1611" spans="1:5" x14ac:dyDescent="0.25">
      <c r="A1611" s="36"/>
      <c r="B1611" s="33">
        <v>45</v>
      </c>
      <c r="C1611">
        <v>0.37315803278991749</v>
      </c>
      <c r="D1611">
        <v>0.20227630585030701</v>
      </c>
      <c r="E1611">
        <v>1</v>
      </c>
    </row>
    <row r="1612" spans="1:5" x14ac:dyDescent="0.25">
      <c r="A1612" s="36"/>
      <c r="B1612" s="33">
        <v>46</v>
      </c>
      <c r="C1612">
        <v>0</v>
      </c>
      <c r="D1612">
        <v>0</v>
      </c>
      <c r="E1612">
        <v>0</v>
      </c>
    </row>
    <row r="1613" spans="1:5" x14ac:dyDescent="0.25">
      <c r="A1613" s="36"/>
      <c r="B1613" s="33">
        <v>47</v>
      </c>
      <c r="C1613">
        <v>0</v>
      </c>
      <c r="D1613">
        <v>0</v>
      </c>
      <c r="E1613">
        <v>0</v>
      </c>
    </row>
    <row r="1614" spans="1:5" x14ac:dyDescent="0.25">
      <c r="A1614" s="36"/>
      <c r="B1614" s="33">
        <v>49</v>
      </c>
      <c r="C1614">
        <v>0</v>
      </c>
      <c r="D1614">
        <v>0</v>
      </c>
      <c r="E1614">
        <v>0</v>
      </c>
    </row>
    <row r="1615" spans="1:5" x14ac:dyDescent="0.25">
      <c r="A1615" s="36"/>
      <c r="B1615" s="33">
        <v>50</v>
      </c>
      <c r="C1615">
        <v>0</v>
      </c>
      <c r="D1615">
        <v>0</v>
      </c>
      <c r="E1615">
        <v>0</v>
      </c>
    </row>
    <row r="1616" spans="1:5" x14ac:dyDescent="0.25">
      <c r="A1616" s="36"/>
      <c r="B1616" s="33">
        <v>51</v>
      </c>
      <c r="C1616">
        <v>0</v>
      </c>
      <c r="D1616">
        <v>0</v>
      </c>
      <c r="E1616">
        <v>0</v>
      </c>
    </row>
    <row r="1617" spans="1:5" x14ac:dyDescent="0.25">
      <c r="A1617" s="36"/>
      <c r="B1617" s="33">
        <v>52</v>
      </c>
      <c r="C1617">
        <v>0</v>
      </c>
      <c r="D1617">
        <v>0</v>
      </c>
      <c r="E1617">
        <v>0</v>
      </c>
    </row>
    <row r="1618" spans="1:5" x14ac:dyDescent="0.25">
      <c r="A1618" s="36"/>
      <c r="B1618" s="33">
        <v>53</v>
      </c>
      <c r="C1618">
        <v>0</v>
      </c>
      <c r="D1618">
        <v>0</v>
      </c>
      <c r="E1618">
        <v>0</v>
      </c>
    </row>
    <row r="1619" spans="1:5" x14ac:dyDescent="0.25">
      <c r="A1619" s="36"/>
      <c r="B1619" s="33">
        <v>54</v>
      </c>
      <c r="C1619">
        <v>0</v>
      </c>
      <c r="D1619">
        <v>0</v>
      </c>
      <c r="E1619">
        <v>0</v>
      </c>
    </row>
    <row r="1620" spans="1:5" x14ac:dyDescent="0.25">
      <c r="A1620" s="36"/>
      <c r="B1620" s="33">
        <v>55</v>
      </c>
      <c r="C1620">
        <v>0</v>
      </c>
      <c r="D1620">
        <v>0</v>
      </c>
      <c r="E1620">
        <v>0</v>
      </c>
    </row>
    <row r="1621" spans="1:5" x14ac:dyDescent="0.25">
      <c r="A1621" s="36"/>
      <c r="B1621" s="33">
        <v>56</v>
      </c>
      <c r="C1621">
        <v>0</v>
      </c>
      <c r="D1621">
        <v>0</v>
      </c>
      <c r="E1621">
        <v>0</v>
      </c>
    </row>
    <row r="1622" spans="1:5" x14ac:dyDescent="0.25">
      <c r="A1622" s="36"/>
      <c r="B1622" s="33">
        <v>57</v>
      </c>
      <c r="C1622">
        <v>0</v>
      </c>
      <c r="D1622">
        <v>0</v>
      </c>
      <c r="E1622">
        <v>0</v>
      </c>
    </row>
    <row r="1623" spans="1:5" x14ac:dyDescent="0.25">
      <c r="A1623" s="36"/>
      <c r="B1623" s="33">
        <v>59</v>
      </c>
      <c r="C1623">
        <v>0</v>
      </c>
      <c r="D1623">
        <v>0</v>
      </c>
      <c r="E1623">
        <v>0</v>
      </c>
    </row>
    <row r="1624" spans="1:5" x14ac:dyDescent="0.25">
      <c r="A1624" s="36"/>
      <c r="B1624" s="33">
        <v>60</v>
      </c>
      <c r="C1624">
        <v>0</v>
      </c>
      <c r="D1624">
        <v>0</v>
      </c>
      <c r="E1624">
        <v>0</v>
      </c>
    </row>
    <row r="1625" spans="1:5" x14ac:dyDescent="0.25">
      <c r="A1625" s="36"/>
      <c r="B1625" s="33">
        <v>62</v>
      </c>
      <c r="C1625">
        <v>0</v>
      </c>
      <c r="D1625">
        <v>0</v>
      </c>
      <c r="E1625">
        <v>0</v>
      </c>
    </row>
    <row r="1626" spans="1:5" x14ac:dyDescent="0.25">
      <c r="A1626" s="36"/>
      <c r="B1626" s="33">
        <v>63</v>
      </c>
      <c r="C1626">
        <v>0</v>
      </c>
      <c r="D1626">
        <v>0</v>
      </c>
      <c r="E1626">
        <v>0</v>
      </c>
    </row>
    <row r="1627" spans="1:5" x14ac:dyDescent="0.25">
      <c r="A1627" s="36"/>
      <c r="B1627" s="33">
        <v>64</v>
      </c>
      <c r="C1627">
        <v>0.1039689794906407</v>
      </c>
      <c r="D1627">
        <v>5.6358055425361771E-2</v>
      </c>
      <c r="E1627">
        <v>1</v>
      </c>
    </row>
    <row r="1628" spans="1:5" x14ac:dyDescent="0.25">
      <c r="A1628" s="36"/>
      <c r="B1628" s="33">
        <v>65</v>
      </c>
      <c r="C1628">
        <v>0.56861565032513139</v>
      </c>
      <c r="D1628">
        <v>0.30822724714381422</v>
      </c>
      <c r="E1628">
        <v>1</v>
      </c>
    </row>
    <row r="1629" spans="1:5" x14ac:dyDescent="0.25">
      <c r="A1629" s="36"/>
      <c r="B1629" s="33">
        <v>66</v>
      </c>
      <c r="C1629">
        <v>0</v>
      </c>
      <c r="D1629">
        <v>0</v>
      </c>
      <c r="E1629">
        <v>0</v>
      </c>
    </row>
    <row r="1630" spans="1:5" x14ac:dyDescent="0.25">
      <c r="A1630" s="36"/>
      <c r="B1630" s="33">
        <v>67</v>
      </c>
      <c r="C1630">
        <v>0</v>
      </c>
      <c r="D1630">
        <v>0</v>
      </c>
      <c r="E1630">
        <v>0</v>
      </c>
    </row>
    <row r="1631" spans="1:5" x14ac:dyDescent="0.25">
      <c r="A1631" s="36"/>
      <c r="B1631" s="33">
        <v>68</v>
      </c>
      <c r="C1631">
        <v>0.12683737482259749</v>
      </c>
      <c r="D1631">
        <v>6.8754236458604692E-2</v>
      </c>
      <c r="E1631">
        <v>1</v>
      </c>
    </row>
    <row r="1632" spans="1:5" x14ac:dyDescent="0.25">
      <c r="A1632" s="36"/>
      <c r="B1632" s="33">
        <v>69</v>
      </c>
      <c r="C1632">
        <v>0.23515064182229861</v>
      </c>
      <c r="D1632">
        <v>0.12746718271216179</v>
      </c>
      <c r="E1632">
        <v>1</v>
      </c>
    </row>
    <row r="1633" spans="1:5" x14ac:dyDescent="0.25">
      <c r="A1633" s="36"/>
      <c r="B1633" s="33">
        <v>70</v>
      </c>
      <c r="C1633">
        <v>0.2414621770452908</v>
      </c>
      <c r="D1633">
        <v>0.1308884517643274</v>
      </c>
      <c r="E1633">
        <v>1</v>
      </c>
    </row>
    <row r="1634" spans="1:5" x14ac:dyDescent="0.25">
      <c r="A1634" s="36"/>
      <c r="B1634" s="33">
        <v>75</v>
      </c>
      <c r="C1634">
        <v>0.99999999999999967</v>
      </c>
      <c r="D1634">
        <v>0.2468747253064022</v>
      </c>
      <c r="E1634">
        <v>0.99999999999999933</v>
      </c>
    </row>
    <row r="1635" spans="1:5" x14ac:dyDescent="0.25">
      <c r="A1635" s="36"/>
      <c r="B1635" s="33">
        <v>76</v>
      </c>
      <c r="C1635">
        <v>0.53560987193165965</v>
      </c>
      <c r="D1635">
        <v>0.29033593478151548</v>
      </c>
      <c r="E1635">
        <v>1</v>
      </c>
    </row>
    <row r="1636" spans="1:5" x14ac:dyDescent="0.25">
      <c r="A1636" s="36"/>
      <c r="B1636" s="33">
        <v>77</v>
      </c>
      <c r="C1636">
        <v>0</v>
      </c>
      <c r="D1636">
        <v>0</v>
      </c>
      <c r="E1636">
        <v>0</v>
      </c>
    </row>
    <row r="1637" spans="1:5" x14ac:dyDescent="0.25">
      <c r="A1637" s="36"/>
      <c r="B1637" s="33">
        <v>78</v>
      </c>
      <c r="C1637">
        <v>0</v>
      </c>
      <c r="D1637">
        <v>0</v>
      </c>
      <c r="E1637">
        <v>0</v>
      </c>
    </row>
    <row r="1638" spans="1:5" x14ac:dyDescent="0.25">
      <c r="A1638" s="36"/>
      <c r="B1638" s="33">
        <v>79</v>
      </c>
      <c r="C1638">
        <v>0</v>
      </c>
      <c r="D1638">
        <v>0</v>
      </c>
      <c r="E1638">
        <v>0</v>
      </c>
    </row>
    <row r="1639" spans="1:5" x14ac:dyDescent="0.25">
      <c r="A1639" s="36"/>
      <c r="B1639" s="33">
        <v>80</v>
      </c>
      <c r="C1639">
        <v>0</v>
      </c>
      <c r="D1639">
        <v>0</v>
      </c>
      <c r="E1639">
        <v>0</v>
      </c>
    </row>
    <row r="1640" spans="1:5" x14ac:dyDescent="0.25">
      <c r="A1640" s="36"/>
      <c r="B1640" s="33">
        <v>81</v>
      </c>
      <c r="C1640">
        <v>0</v>
      </c>
      <c r="D1640">
        <v>0</v>
      </c>
      <c r="E1640">
        <v>0</v>
      </c>
    </row>
    <row r="1641" spans="1:5" x14ac:dyDescent="0.25">
      <c r="A1641" s="36"/>
      <c r="B1641" s="33">
        <v>82</v>
      </c>
      <c r="C1641">
        <v>0</v>
      </c>
      <c r="D1641">
        <v>0</v>
      </c>
      <c r="E1641">
        <v>0</v>
      </c>
    </row>
    <row r="1642" spans="1:5" x14ac:dyDescent="0.25">
      <c r="A1642" s="36"/>
      <c r="B1642" s="33">
        <v>83</v>
      </c>
      <c r="C1642">
        <v>0</v>
      </c>
      <c r="D1642">
        <v>0</v>
      </c>
      <c r="E1642">
        <v>0</v>
      </c>
    </row>
    <row r="1643" spans="1:5" x14ac:dyDescent="0.25">
      <c r="A1643" s="36"/>
      <c r="B1643" s="33">
        <v>84</v>
      </c>
      <c r="C1643">
        <v>0</v>
      </c>
      <c r="D1643">
        <v>0</v>
      </c>
      <c r="E1643">
        <v>0</v>
      </c>
    </row>
    <row r="1644" spans="1:5" x14ac:dyDescent="0.25">
      <c r="A1644" s="36"/>
      <c r="B1644" s="33">
        <v>85</v>
      </c>
      <c r="C1644">
        <v>0</v>
      </c>
      <c r="D1644">
        <v>0</v>
      </c>
      <c r="E1644">
        <v>0</v>
      </c>
    </row>
    <row r="1645" spans="1:5" x14ac:dyDescent="0.25">
      <c r="A1645" s="36"/>
      <c r="B1645" s="33">
        <v>86</v>
      </c>
      <c r="C1645">
        <v>0</v>
      </c>
      <c r="D1645">
        <v>0</v>
      </c>
      <c r="E1645">
        <v>0</v>
      </c>
    </row>
    <row r="1646" spans="1:5" x14ac:dyDescent="0.25">
      <c r="A1646" s="36"/>
      <c r="B1646" s="33">
        <v>87</v>
      </c>
      <c r="C1646">
        <v>0</v>
      </c>
      <c r="D1646">
        <v>0</v>
      </c>
      <c r="E1646">
        <v>0</v>
      </c>
    </row>
    <row r="1647" spans="1:5" x14ac:dyDescent="0.25">
      <c r="A1647" s="36"/>
      <c r="B1647" s="33">
        <v>88</v>
      </c>
      <c r="C1647">
        <v>0</v>
      </c>
      <c r="D1647">
        <v>0</v>
      </c>
      <c r="E1647">
        <v>0</v>
      </c>
    </row>
    <row r="1648" spans="1:5" x14ac:dyDescent="0.25">
      <c r="A1648" s="36"/>
      <c r="B1648" s="33">
        <v>89</v>
      </c>
      <c r="C1648">
        <v>0</v>
      </c>
      <c r="D1648">
        <v>0</v>
      </c>
      <c r="E1648">
        <v>0</v>
      </c>
    </row>
    <row r="1649" spans="1:5" x14ac:dyDescent="0.25">
      <c r="A1649" s="36"/>
      <c r="B1649" s="33">
        <v>91</v>
      </c>
      <c r="C1649">
        <v>0</v>
      </c>
      <c r="D1649">
        <v>0</v>
      </c>
      <c r="E1649">
        <v>0</v>
      </c>
    </row>
    <row r="1650" spans="1:5" x14ac:dyDescent="0.25">
      <c r="A1650" s="36"/>
      <c r="B1650" s="33">
        <v>93</v>
      </c>
      <c r="C1650">
        <v>0</v>
      </c>
      <c r="D1650">
        <v>0</v>
      </c>
      <c r="E1650">
        <v>0</v>
      </c>
    </row>
    <row r="1651" spans="1:5" x14ac:dyDescent="0.25">
      <c r="A1651" s="36"/>
      <c r="B1651" s="33">
        <v>94</v>
      </c>
      <c r="C1651">
        <v>0</v>
      </c>
      <c r="D1651">
        <v>0</v>
      </c>
      <c r="E1651">
        <v>0</v>
      </c>
    </row>
    <row r="1652" spans="1:5" x14ac:dyDescent="0.25">
      <c r="A1652" s="36"/>
      <c r="B1652" s="33">
        <v>95</v>
      </c>
      <c r="C1652">
        <v>0</v>
      </c>
      <c r="D1652">
        <v>0</v>
      </c>
      <c r="E1652">
        <v>0</v>
      </c>
    </row>
    <row r="1653" spans="1:5" x14ac:dyDescent="0.25">
      <c r="A1653" s="36"/>
      <c r="B1653" s="33">
        <v>97</v>
      </c>
      <c r="C1653">
        <v>0</v>
      </c>
      <c r="D1653">
        <v>0</v>
      </c>
      <c r="E1653">
        <v>0</v>
      </c>
    </row>
    <row r="1654" spans="1:5" x14ac:dyDescent="0.25">
      <c r="A1654" s="36"/>
      <c r="B1654" s="33">
        <v>98</v>
      </c>
      <c r="C1654">
        <v>0</v>
      </c>
      <c r="D1654">
        <v>0</v>
      </c>
      <c r="E1654">
        <v>0</v>
      </c>
    </row>
    <row r="1655" spans="1:5" x14ac:dyDescent="0.25">
      <c r="A1655" s="36"/>
      <c r="B1655" s="33">
        <v>99</v>
      </c>
      <c r="C1655">
        <v>0</v>
      </c>
      <c r="D1655">
        <v>0</v>
      </c>
      <c r="E1655">
        <v>0</v>
      </c>
    </row>
    <row r="1656" spans="1:5" x14ac:dyDescent="0.25">
      <c r="A1656" s="36"/>
      <c r="B1656" s="33">
        <v>100</v>
      </c>
      <c r="C1656">
        <v>0</v>
      </c>
      <c r="D1656">
        <v>0</v>
      </c>
      <c r="E1656">
        <v>0</v>
      </c>
    </row>
    <row r="1657" spans="1:5" x14ac:dyDescent="0.25">
      <c r="A1657" s="36"/>
      <c r="B1657" s="33">
        <v>102</v>
      </c>
      <c r="C1657">
        <v>0</v>
      </c>
      <c r="D1657">
        <v>0</v>
      </c>
      <c r="E1657">
        <v>0</v>
      </c>
    </row>
    <row r="1658" spans="1:5" x14ac:dyDescent="0.25">
      <c r="A1658" s="36"/>
      <c r="B1658" s="33">
        <v>103</v>
      </c>
      <c r="C1658">
        <v>0</v>
      </c>
      <c r="D1658">
        <v>0</v>
      </c>
      <c r="E1658">
        <v>0</v>
      </c>
    </row>
    <row r="1659" spans="1:5" x14ac:dyDescent="0.25">
      <c r="A1659" s="36"/>
      <c r="B1659" s="33">
        <v>104</v>
      </c>
      <c r="C1659">
        <v>0</v>
      </c>
      <c r="D1659">
        <v>0</v>
      </c>
      <c r="E1659">
        <v>0</v>
      </c>
    </row>
    <row r="1660" spans="1:5" x14ac:dyDescent="0.25">
      <c r="A1660" s="36"/>
      <c r="B1660" s="33">
        <v>105</v>
      </c>
      <c r="C1660">
        <v>0.999999999999999</v>
      </c>
      <c r="D1660">
        <v>0.30824661084784011</v>
      </c>
      <c r="E1660">
        <v>1</v>
      </c>
    </row>
    <row r="1661" spans="1:5" x14ac:dyDescent="0.25">
      <c r="A1661" s="36"/>
      <c r="B1661" s="33">
        <v>106</v>
      </c>
      <c r="C1661">
        <v>0</v>
      </c>
      <c r="D1661">
        <v>0</v>
      </c>
      <c r="E1661">
        <v>0</v>
      </c>
    </row>
    <row r="1662" spans="1:5" x14ac:dyDescent="0.25">
      <c r="A1662" s="36"/>
      <c r="B1662" s="33">
        <v>107</v>
      </c>
      <c r="C1662">
        <v>0</v>
      </c>
      <c r="D1662">
        <v>0</v>
      </c>
      <c r="E1662">
        <v>0</v>
      </c>
    </row>
    <row r="1663" spans="1:5" x14ac:dyDescent="0.25">
      <c r="A1663" s="36"/>
      <c r="B1663" s="33">
        <v>108</v>
      </c>
      <c r="C1663">
        <v>0</v>
      </c>
      <c r="D1663">
        <v>0</v>
      </c>
      <c r="E1663">
        <v>0</v>
      </c>
    </row>
    <row r="1664" spans="1:5" x14ac:dyDescent="0.25">
      <c r="A1664" s="36"/>
      <c r="B1664" s="33">
        <v>109</v>
      </c>
      <c r="C1664">
        <v>0</v>
      </c>
      <c r="D1664">
        <v>0</v>
      </c>
      <c r="E1664">
        <v>0</v>
      </c>
    </row>
    <row r="1665" spans="1:5" x14ac:dyDescent="0.25">
      <c r="A1665" s="36"/>
      <c r="B1665" s="33">
        <v>111</v>
      </c>
      <c r="C1665">
        <v>0</v>
      </c>
      <c r="D1665">
        <v>0</v>
      </c>
      <c r="E1665">
        <v>0</v>
      </c>
    </row>
    <row r="1666" spans="1:5" x14ac:dyDescent="0.25">
      <c r="A1666" s="36"/>
      <c r="B1666" s="33">
        <v>112</v>
      </c>
      <c r="C1666">
        <v>0</v>
      </c>
      <c r="D1666">
        <v>0</v>
      </c>
      <c r="E1666">
        <v>0</v>
      </c>
    </row>
    <row r="1667" spans="1:5" x14ac:dyDescent="0.25">
      <c r="A1667" s="36"/>
      <c r="B1667" s="33">
        <v>113</v>
      </c>
      <c r="C1667">
        <v>0</v>
      </c>
      <c r="D1667">
        <v>0</v>
      </c>
      <c r="E1667">
        <v>0</v>
      </c>
    </row>
    <row r="1668" spans="1:5" x14ac:dyDescent="0.25">
      <c r="A1668" s="36"/>
      <c r="B1668" s="33">
        <v>116</v>
      </c>
      <c r="C1668">
        <v>0</v>
      </c>
      <c r="D1668">
        <v>0</v>
      </c>
      <c r="E1668">
        <v>0</v>
      </c>
    </row>
    <row r="1669" spans="1:5" x14ac:dyDescent="0.25">
      <c r="A1669" s="36"/>
      <c r="B1669" s="33">
        <v>117</v>
      </c>
      <c r="C1669">
        <v>0</v>
      </c>
      <c r="D1669">
        <v>0</v>
      </c>
      <c r="E1669">
        <v>0</v>
      </c>
    </row>
    <row r="1670" spans="1:5" x14ac:dyDescent="0.25">
      <c r="A1670" s="36"/>
      <c r="B1670" s="33">
        <v>118</v>
      </c>
      <c r="C1670">
        <v>0</v>
      </c>
      <c r="D1670">
        <v>0</v>
      </c>
      <c r="E1670">
        <v>0</v>
      </c>
    </row>
    <row r="1671" spans="1:5" x14ac:dyDescent="0.25">
      <c r="A1671" s="36"/>
      <c r="B1671" s="33">
        <v>119</v>
      </c>
      <c r="C1671">
        <v>0</v>
      </c>
      <c r="D1671">
        <v>0</v>
      </c>
      <c r="E1671">
        <v>0</v>
      </c>
    </row>
    <row r="1672" spans="1:5" x14ac:dyDescent="0.25">
      <c r="A1672" s="36"/>
      <c r="B1672" s="33">
        <v>120</v>
      </c>
      <c r="C1672">
        <v>0</v>
      </c>
      <c r="D1672">
        <v>0</v>
      </c>
      <c r="E1672">
        <v>0</v>
      </c>
    </row>
    <row r="1673" spans="1:5" x14ac:dyDescent="0.25">
      <c r="A1673" s="36"/>
      <c r="B1673" s="33">
        <v>121</v>
      </c>
      <c r="C1673">
        <v>0</v>
      </c>
      <c r="D1673">
        <v>0</v>
      </c>
      <c r="E1673">
        <v>0</v>
      </c>
    </row>
    <row r="1674" spans="1:5" x14ac:dyDescent="0.25">
      <c r="A1674" s="36"/>
      <c r="B1674" s="33">
        <v>122</v>
      </c>
      <c r="C1674">
        <v>0</v>
      </c>
      <c r="D1674">
        <v>0</v>
      </c>
      <c r="E1674">
        <v>0</v>
      </c>
    </row>
    <row r="1675" spans="1:5" x14ac:dyDescent="0.25">
      <c r="A1675" s="36"/>
      <c r="B1675" s="33">
        <v>123</v>
      </c>
      <c r="C1675">
        <v>0</v>
      </c>
      <c r="D1675">
        <v>0</v>
      </c>
      <c r="E1675">
        <v>0</v>
      </c>
    </row>
    <row r="1676" spans="1:5" x14ac:dyDescent="0.25">
      <c r="A1676" s="36"/>
      <c r="B1676" s="33">
        <v>124</v>
      </c>
      <c r="C1676">
        <v>0</v>
      </c>
      <c r="D1676">
        <v>0</v>
      </c>
      <c r="E1676">
        <v>0</v>
      </c>
    </row>
    <row r="1677" spans="1:5" x14ac:dyDescent="0.25">
      <c r="A1677" s="36"/>
      <c r="B1677" s="33">
        <v>125</v>
      </c>
      <c r="C1677">
        <v>0</v>
      </c>
      <c r="D1677">
        <v>0</v>
      </c>
      <c r="E1677">
        <v>0</v>
      </c>
    </row>
    <row r="1678" spans="1:5" x14ac:dyDescent="0.25">
      <c r="A1678" s="36"/>
      <c r="B1678" s="33">
        <v>126</v>
      </c>
      <c r="C1678">
        <v>0</v>
      </c>
      <c r="D1678">
        <v>0</v>
      </c>
      <c r="E1678">
        <v>0</v>
      </c>
    </row>
    <row r="1679" spans="1:5" x14ac:dyDescent="0.25">
      <c r="A1679" s="36"/>
      <c r="B1679" s="33">
        <v>127</v>
      </c>
      <c r="C1679">
        <v>0</v>
      </c>
      <c r="D1679">
        <v>0</v>
      </c>
      <c r="E1679">
        <v>0</v>
      </c>
    </row>
    <row r="1680" spans="1:5" x14ac:dyDescent="0.25">
      <c r="A1680" s="36"/>
      <c r="B1680" s="33">
        <v>128</v>
      </c>
      <c r="C1680">
        <v>0</v>
      </c>
      <c r="D1680">
        <v>0</v>
      </c>
      <c r="E1680">
        <v>0</v>
      </c>
    </row>
    <row r="1681" spans="1:5" x14ac:dyDescent="0.25">
      <c r="A1681" s="36"/>
      <c r="B1681" s="33">
        <v>129</v>
      </c>
      <c r="C1681">
        <v>0</v>
      </c>
      <c r="D1681">
        <v>0</v>
      </c>
      <c r="E1681">
        <v>0</v>
      </c>
    </row>
    <row r="1682" spans="1:5" x14ac:dyDescent="0.25">
      <c r="A1682" s="36"/>
      <c r="B1682" s="33">
        <v>130</v>
      </c>
      <c r="C1682">
        <v>0</v>
      </c>
      <c r="D1682">
        <v>0</v>
      </c>
      <c r="E1682">
        <v>0</v>
      </c>
    </row>
    <row r="1683" spans="1:5" x14ac:dyDescent="0.25">
      <c r="A1683" s="36"/>
      <c r="B1683" s="33">
        <v>131</v>
      </c>
      <c r="C1683">
        <v>0</v>
      </c>
      <c r="D1683">
        <v>0</v>
      </c>
      <c r="E1683">
        <v>0</v>
      </c>
    </row>
    <row r="1684" spans="1:5" x14ac:dyDescent="0.25">
      <c r="A1684" s="36"/>
      <c r="B1684" s="33">
        <v>132</v>
      </c>
      <c r="C1684">
        <v>0</v>
      </c>
      <c r="D1684">
        <v>0</v>
      </c>
      <c r="E1684">
        <v>0</v>
      </c>
    </row>
    <row r="1685" spans="1:5" x14ac:dyDescent="0.25">
      <c r="A1685" s="36"/>
      <c r="B1685" s="33">
        <v>133</v>
      </c>
      <c r="C1685">
        <v>0</v>
      </c>
      <c r="D1685">
        <v>0</v>
      </c>
      <c r="E1685">
        <v>0</v>
      </c>
    </row>
    <row r="1686" spans="1:5" x14ac:dyDescent="0.25">
      <c r="A1686" s="36"/>
      <c r="B1686" s="33">
        <v>134</v>
      </c>
      <c r="C1686">
        <v>0</v>
      </c>
      <c r="D1686">
        <v>0</v>
      </c>
      <c r="E1686">
        <v>0</v>
      </c>
    </row>
    <row r="1687" spans="1:5" x14ac:dyDescent="0.25">
      <c r="A1687" s="36"/>
      <c r="B1687" s="33">
        <v>135</v>
      </c>
      <c r="C1687">
        <v>0</v>
      </c>
      <c r="D1687">
        <v>0</v>
      </c>
      <c r="E1687">
        <v>0</v>
      </c>
    </row>
    <row r="1688" spans="1:5" x14ac:dyDescent="0.25">
      <c r="A1688" s="36"/>
      <c r="B1688" s="33">
        <v>136</v>
      </c>
      <c r="C1688">
        <v>0</v>
      </c>
      <c r="D1688">
        <v>0</v>
      </c>
      <c r="E1688">
        <v>0</v>
      </c>
    </row>
    <row r="1689" spans="1:5" x14ac:dyDescent="0.25">
      <c r="A1689" s="36"/>
      <c r="B1689" s="33">
        <v>137</v>
      </c>
      <c r="C1689">
        <v>0</v>
      </c>
      <c r="D1689">
        <v>0</v>
      </c>
      <c r="E1689">
        <v>0</v>
      </c>
    </row>
    <row r="1690" spans="1:5" x14ac:dyDescent="0.25">
      <c r="A1690" s="36"/>
      <c r="B1690" s="33">
        <v>138</v>
      </c>
      <c r="C1690">
        <v>0</v>
      </c>
      <c r="D1690">
        <v>0</v>
      </c>
      <c r="E1690">
        <v>0</v>
      </c>
    </row>
    <row r="1691" spans="1:5" x14ac:dyDescent="0.25">
      <c r="A1691" s="36"/>
      <c r="B1691" s="33">
        <v>139</v>
      </c>
      <c r="C1691">
        <v>0</v>
      </c>
      <c r="D1691">
        <v>0</v>
      </c>
      <c r="E1691">
        <v>0</v>
      </c>
    </row>
    <row r="1692" spans="1:5" x14ac:dyDescent="0.25">
      <c r="A1692" s="36"/>
      <c r="B1692" s="33">
        <v>140</v>
      </c>
      <c r="C1692">
        <v>0</v>
      </c>
      <c r="D1692">
        <v>0</v>
      </c>
      <c r="E1692">
        <v>0</v>
      </c>
    </row>
    <row r="1693" spans="1:5" x14ac:dyDescent="0.25">
      <c r="A1693" s="36"/>
      <c r="B1693" s="33">
        <v>141</v>
      </c>
      <c r="C1693">
        <v>0</v>
      </c>
      <c r="D1693">
        <v>0</v>
      </c>
      <c r="E1693">
        <v>0</v>
      </c>
    </row>
    <row r="1694" spans="1:5" x14ac:dyDescent="0.25">
      <c r="A1694" s="36"/>
      <c r="B1694" s="33">
        <v>142</v>
      </c>
      <c r="C1694">
        <v>0</v>
      </c>
      <c r="D1694">
        <v>0</v>
      </c>
      <c r="E1694">
        <v>0</v>
      </c>
    </row>
    <row r="1695" spans="1:5" x14ac:dyDescent="0.25">
      <c r="A1695" s="36"/>
      <c r="B1695" s="33">
        <v>144</v>
      </c>
      <c r="C1695">
        <v>0</v>
      </c>
      <c r="D1695">
        <v>0</v>
      </c>
      <c r="E1695">
        <v>0</v>
      </c>
    </row>
    <row r="1696" spans="1:5" x14ac:dyDescent="0.25">
      <c r="A1696" s="36"/>
      <c r="B1696" s="33">
        <v>145</v>
      </c>
      <c r="C1696">
        <v>0</v>
      </c>
      <c r="D1696">
        <v>0</v>
      </c>
      <c r="E1696">
        <v>0</v>
      </c>
    </row>
    <row r="1697" spans="1:5" x14ac:dyDescent="0.25">
      <c r="A1697" s="36"/>
      <c r="B1697" s="33">
        <v>146</v>
      </c>
      <c r="C1697">
        <v>0</v>
      </c>
      <c r="D1697">
        <v>0</v>
      </c>
      <c r="E1697">
        <v>0</v>
      </c>
    </row>
    <row r="1698" spans="1:5" x14ac:dyDescent="0.25">
      <c r="A1698" s="36"/>
      <c r="B1698" s="33">
        <v>147</v>
      </c>
      <c r="C1698">
        <v>0</v>
      </c>
      <c r="D1698">
        <v>0</v>
      </c>
      <c r="E1698">
        <v>0</v>
      </c>
    </row>
    <row r="1699" spans="1:5" x14ac:dyDescent="0.25">
      <c r="A1699" s="36"/>
      <c r="B1699" s="33">
        <v>148</v>
      </c>
      <c r="C1699">
        <v>0</v>
      </c>
      <c r="D1699">
        <v>0</v>
      </c>
      <c r="E1699">
        <v>0</v>
      </c>
    </row>
    <row r="1700" spans="1:5" x14ac:dyDescent="0.25">
      <c r="A1700" s="36"/>
      <c r="B1700" s="33">
        <v>149</v>
      </c>
      <c r="C1700">
        <v>0</v>
      </c>
      <c r="D1700">
        <v>0</v>
      </c>
      <c r="E1700">
        <v>0</v>
      </c>
    </row>
    <row r="1701" spans="1:5" x14ac:dyDescent="0.25">
      <c r="A1701" s="36"/>
      <c r="B1701" s="33">
        <v>150</v>
      </c>
      <c r="C1701">
        <v>0</v>
      </c>
      <c r="D1701">
        <v>0</v>
      </c>
      <c r="E1701">
        <v>0</v>
      </c>
    </row>
    <row r="1702" spans="1:5" x14ac:dyDescent="0.25">
      <c r="A1702" s="36"/>
      <c r="B1702" s="33">
        <v>151</v>
      </c>
      <c r="C1702">
        <v>0</v>
      </c>
      <c r="D1702">
        <v>0</v>
      </c>
      <c r="E1702">
        <v>0</v>
      </c>
    </row>
    <row r="1703" spans="1:5" x14ac:dyDescent="0.25">
      <c r="A1703" s="36"/>
      <c r="B1703" s="33">
        <v>152</v>
      </c>
      <c r="C1703">
        <v>0</v>
      </c>
      <c r="D1703">
        <v>0</v>
      </c>
      <c r="E1703">
        <v>0</v>
      </c>
    </row>
    <row r="1704" spans="1:5" x14ac:dyDescent="0.25">
      <c r="A1704" s="36"/>
      <c r="B1704" s="33">
        <v>153</v>
      </c>
      <c r="C1704">
        <v>0</v>
      </c>
      <c r="D1704">
        <v>0</v>
      </c>
      <c r="E1704">
        <v>0</v>
      </c>
    </row>
    <row r="1705" spans="1:5" x14ac:dyDescent="0.25">
      <c r="A1705" s="36"/>
      <c r="B1705" s="33">
        <v>154</v>
      </c>
      <c r="C1705">
        <v>0</v>
      </c>
      <c r="D1705">
        <v>0</v>
      </c>
      <c r="E1705">
        <v>0</v>
      </c>
    </row>
    <row r="1706" spans="1:5" x14ac:dyDescent="0.25">
      <c r="A1706" s="36"/>
      <c r="B1706" s="33">
        <v>155</v>
      </c>
      <c r="C1706">
        <v>0</v>
      </c>
      <c r="D1706">
        <v>0</v>
      </c>
      <c r="E1706">
        <v>0</v>
      </c>
    </row>
    <row r="1707" spans="1:5" x14ac:dyDescent="0.25">
      <c r="A1707" s="36"/>
      <c r="B1707" s="33">
        <v>156</v>
      </c>
      <c r="C1707">
        <v>0</v>
      </c>
      <c r="D1707">
        <v>0</v>
      </c>
      <c r="E1707">
        <v>0</v>
      </c>
    </row>
    <row r="1708" spans="1:5" x14ac:dyDescent="0.25">
      <c r="A1708" s="36"/>
      <c r="B1708" s="33">
        <v>157</v>
      </c>
      <c r="C1708">
        <v>0</v>
      </c>
      <c r="D1708">
        <v>0</v>
      </c>
      <c r="E1708">
        <v>0</v>
      </c>
    </row>
    <row r="1709" spans="1:5" x14ac:dyDescent="0.25">
      <c r="A1709" s="36"/>
      <c r="B1709" s="33">
        <v>158</v>
      </c>
      <c r="C1709">
        <v>0</v>
      </c>
      <c r="D1709">
        <v>0</v>
      </c>
      <c r="E1709">
        <v>0</v>
      </c>
    </row>
    <row r="1710" spans="1:5" x14ac:dyDescent="0.25">
      <c r="A1710" s="36"/>
      <c r="B1710" s="33">
        <v>159</v>
      </c>
      <c r="C1710">
        <v>0</v>
      </c>
      <c r="D1710">
        <v>0</v>
      </c>
      <c r="E1710">
        <v>0</v>
      </c>
    </row>
    <row r="1711" spans="1:5" x14ac:dyDescent="0.25">
      <c r="A1711" s="36"/>
      <c r="B1711" s="33">
        <v>160</v>
      </c>
      <c r="C1711">
        <v>0</v>
      </c>
      <c r="D1711">
        <v>0</v>
      </c>
      <c r="E1711">
        <v>0</v>
      </c>
    </row>
    <row r="1712" spans="1:5" x14ac:dyDescent="0.25">
      <c r="A1712" s="36"/>
      <c r="B1712" s="33">
        <v>161</v>
      </c>
      <c r="C1712">
        <v>0</v>
      </c>
      <c r="D1712">
        <v>0</v>
      </c>
      <c r="E1712">
        <v>0</v>
      </c>
    </row>
    <row r="1713" spans="1:5" x14ac:dyDescent="0.25">
      <c r="A1713" s="36"/>
      <c r="B1713" s="33">
        <v>162</v>
      </c>
      <c r="C1713">
        <v>0</v>
      </c>
      <c r="D1713">
        <v>0</v>
      </c>
      <c r="E1713">
        <v>0</v>
      </c>
    </row>
    <row r="1714" spans="1:5" x14ac:dyDescent="0.25">
      <c r="A1714" s="36"/>
      <c r="B1714" s="33">
        <v>163</v>
      </c>
      <c r="C1714">
        <v>0</v>
      </c>
      <c r="D1714">
        <v>0</v>
      </c>
      <c r="E1714">
        <v>0</v>
      </c>
    </row>
    <row r="1715" spans="1:5" x14ac:dyDescent="0.25">
      <c r="A1715" s="36"/>
      <c r="B1715" s="33">
        <v>164</v>
      </c>
      <c r="C1715">
        <v>0</v>
      </c>
      <c r="D1715">
        <v>0</v>
      </c>
      <c r="E1715">
        <v>0</v>
      </c>
    </row>
    <row r="1716" spans="1:5" x14ac:dyDescent="0.25">
      <c r="A1716" s="36"/>
      <c r="B1716" s="33">
        <v>165</v>
      </c>
      <c r="C1716">
        <v>0</v>
      </c>
      <c r="D1716">
        <v>0</v>
      </c>
      <c r="E1716">
        <v>0</v>
      </c>
    </row>
    <row r="1717" spans="1:5" x14ac:dyDescent="0.25">
      <c r="A1717" s="36"/>
      <c r="B1717" s="33">
        <v>166</v>
      </c>
      <c r="C1717">
        <v>0</v>
      </c>
      <c r="D1717">
        <v>0</v>
      </c>
      <c r="E1717">
        <v>0</v>
      </c>
    </row>
    <row r="1718" spans="1:5" x14ac:dyDescent="0.25">
      <c r="A1718" s="36"/>
      <c r="B1718" s="33">
        <v>167</v>
      </c>
      <c r="C1718">
        <v>0</v>
      </c>
      <c r="D1718">
        <v>0</v>
      </c>
      <c r="E1718">
        <v>0</v>
      </c>
    </row>
    <row r="1719" spans="1:5" x14ac:dyDescent="0.25">
      <c r="A1719" s="36"/>
      <c r="B1719" s="33">
        <v>168</v>
      </c>
      <c r="C1719">
        <v>0</v>
      </c>
      <c r="D1719">
        <v>0</v>
      </c>
      <c r="E1719">
        <v>0</v>
      </c>
    </row>
    <row r="1720" spans="1:5" x14ac:dyDescent="0.25">
      <c r="A1720" s="36"/>
      <c r="B1720" s="33">
        <v>169</v>
      </c>
      <c r="C1720">
        <v>0</v>
      </c>
      <c r="D1720">
        <v>0</v>
      </c>
      <c r="E1720">
        <v>0</v>
      </c>
    </row>
    <row r="1721" spans="1:5" x14ac:dyDescent="0.25">
      <c r="A1721" s="36"/>
      <c r="B1721" s="33">
        <v>172</v>
      </c>
      <c r="C1721">
        <v>0</v>
      </c>
      <c r="D1721">
        <v>0</v>
      </c>
      <c r="E1721">
        <v>0</v>
      </c>
    </row>
    <row r="1722" spans="1:5" x14ac:dyDescent="0.25">
      <c r="A1722" s="36"/>
      <c r="B1722" s="33">
        <v>173</v>
      </c>
      <c r="C1722">
        <v>0</v>
      </c>
      <c r="D1722">
        <v>0</v>
      </c>
      <c r="E1722">
        <v>0</v>
      </c>
    </row>
    <row r="1723" spans="1:5" x14ac:dyDescent="0.25">
      <c r="A1723" s="36"/>
      <c r="B1723" s="33">
        <v>174</v>
      </c>
      <c r="C1723">
        <v>0</v>
      </c>
      <c r="D1723">
        <v>0</v>
      </c>
      <c r="E1723">
        <v>0</v>
      </c>
    </row>
    <row r="1724" spans="1:5" x14ac:dyDescent="0.25">
      <c r="A1724" s="36"/>
      <c r="B1724" s="33">
        <v>175</v>
      </c>
      <c r="C1724">
        <v>0</v>
      </c>
      <c r="D1724">
        <v>0</v>
      </c>
      <c r="E1724">
        <v>0</v>
      </c>
    </row>
    <row r="1725" spans="1:5" x14ac:dyDescent="0.25">
      <c r="A1725" s="36"/>
      <c r="B1725" s="33">
        <v>176</v>
      </c>
      <c r="C1725">
        <v>0</v>
      </c>
      <c r="D1725">
        <v>0</v>
      </c>
      <c r="E1725">
        <v>0</v>
      </c>
    </row>
    <row r="1726" spans="1:5" x14ac:dyDescent="0.25">
      <c r="A1726" s="36"/>
      <c r="B1726" s="33">
        <v>180</v>
      </c>
      <c r="C1726">
        <v>0</v>
      </c>
      <c r="D1726">
        <v>0</v>
      </c>
      <c r="E1726">
        <v>0</v>
      </c>
    </row>
    <row r="1727" spans="1:5" x14ac:dyDescent="0.25">
      <c r="A1727" s="36"/>
      <c r="B1727" s="33">
        <v>181</v>
      </c>
      <c r="C1727">
        <v>0</v>
      </c>
      <c r="D1727">
        <v>0</v>
      </c>
      <c r="E1727">
        <v>0</v>
      </c>
    </row>
    <row r="1728" spans="1:5" x14ac:dyDescent="0.25">
      <c r="A1728" s="36"/>
      <c r="B1728" s="33">
        <v>182</v>
      </c>
      <c r="C1728">
        <v>0</v>
      </c>
      <c r="D1728">
        <v>0</v>
      </c>
      <c r="E1728">
        <v>0</v>
      </c>
    </row>
    <row r="1729" spans="1:5" x14ac:dyDescent="0.25">
      <c r="A1729" s="36"/>
      <c r="B1729" s="33">
        <v>183</v>
      </c>
      <c r="C1729">
        <v>0</v>
      </c>
      <c r="D1729">
        <v>0</v>
      </c>
      <c r="E1729">
        <v>0</v>
      </c>
    </row>
    <row r="1730" spans="1:5" x14ac:dyDescent="0.25">
      <c r="A1730" s="36"/>
      <c r="B1730" s="33">
        <v>184</v>
      </c>
      <c r="C1730">
        <v>0</v>
      </c>
      <c r="D1730">
        <v>0</v>
      </c>
      <c r="E1730">
        <v>0</v>
      </c>
    </row>
    <row r="1731" spans="1:5" x14ac:dyDescent="0.25">
      <c r="A1731" s="36"/>
      <c r="B1731" s="33">
        <v>185</v>
      </c>
      <c r="C1731">
        <v>0</v>
      </c>
      <c r="D1731">
        <v>0</v>
      </c>
      <c r="E1731">
        <v>0</v>
      </c>
    </row>
    <row r="1732" spans="1:5" x14ac:dyDescent="0.25">
      <c r="A1732" s="36"/>
      <c r="B1732" s="33">
        <v>186</v>
      </c>
      <c r="C1732">
        <v>0</v>
      </c>
      <c r="D1732">
        <v>0</v>
      </c>
      <c r="E1732">
        <v>0</v>
      </c>
    </row>
    <row r="1733" spans="1:5" x14ac:dyDescent="0.25">
      <c r="A1733" s="36"/>
      <c r="B1733" s="33">
        <v>187</v>
      </c>
      <c r="C1733">
        <v>0</v>
      </c>
      <c r="D1733">
        <v>0</v>
      </c>
      <c r="E1733">
        <v>0</v>
      </c>
    </row>
    <row r="1734" spans="1:5" x14ac:dyDescent="0.25">
      <c r="A1734" s="36"/>
      <c r="B1734" s="33">
        <v>188</v>
      </c>
      <c r="C1734">
        <v>0</v>
      </c>
      <c r="D1734">
        <v>0</v>
      </c>
      <c r="E1734">
        <v>0</v>
      </c>
    </row>
    <row r="1735" spans="1:5" x14ac:dyDescent="0.25">
      <c r="A1735" s="36"/>
      <c r="B1735" s="33">
        <v>189</v>
      </c>
      <c r="C1735">
        <v>0</v>
      </c>
      <c r="D1735">
        <v>0</v>
      </c>
      <c r="E1735">
        <v>0</v>
      </c>
    </row>
    <row r="1736" spans="1:5" x14ac:dyDescent="0.25">
      <c r="A1736" s="36"/>
      <c r="B1736" s="33">
        <v>190</v>
      </c>
      <c r="C1736">
        <v>0.1700627170791848</v>
      </c>
      <c r="D1736">
        <v>9.2185227573567743E-2</v>
      </c>
      <c r="E1736">
        <v>1</v>
      </c>
    </row>
    <row r="1737" spans="1:5" x14ac:dyDescent="0.25">
      <c r="A1737" s="36"/>
      <c r="B1737" s="33">
        <v>191</v>
      </c>
      <c r="C1737">
        <v>0</v>
      </c>
      <c r="D1737">
        <v>0</v>
      </c>
      <c r="E1737">
        <v>0</v>
      </c>
    </row>
    <row r="1738" spans="1:5" x14ac:dyDescent="0.25">
      <c r="A1738" s="36"/>
      <c r="B1738" s="33">
        <v>192</v>
      </c>
      <c r="C1738">
        <v>0</v>
      </c>
      <c r="D1738">
        <v>0</v>
      </c>
      <c r="E1738">
        <v>0</v>
      </c>
    </row>
    <row r="1739" spans="1:5" x14ac:dyDescent="0.25">
      <c r="A1739" s="36"/>
      <c r="B1739" s="33">
        <v>193</v>
      </c>
      <c r="C1739">
        <v>0</v>
      </c>
      <c r="D1739">
        <v>0</v>
      </c>
      <c r="E1739">
        <v>0</v>
      </c>
    </row>
    <row r="1740" spans="1:5" x14ac:dyDescent="0.25">
      <c r="A1740" s="36"/>
      <c r="B1740" s="33">
        <v>194</v>
      </c>
      <c r="C1740">
        <v>0</v>
      </c>
      <c r="D1740">
        <v>0</v>
      </c>
      <c r="E1740">
        <v>0</v>
      </c>
    </row>
    <row r="1741" spans="1:5" x14ac:dyDescent="0.25">
      <c r="A1741" s="36">
        <v>195</v>
      </c>
      <c r="B1741" s="33">
        <v>15</v>
      </c>
      <c r="C1741">
        <v>0</v>
      </c>
      <c r="D1741">
        <v>0</v>
      </c>
      <c r="E1741">
        <v>0</v>
      </c>
    </row>
    <row r="1742" spans="1:5" x14ac:dyDescent="0.25">
      <c r="A1742" s="36"/>
      <c r="B1742" s="33">
        <v>16</v>
      </c>
      <c r="C1742">
        <v>0</v>
      </c>
      <c r="D1742">
        <v>0</v>
      </c>
      <c r="E1742">
        <v>0</v>
      </c>
    </row>
    <row r="1743" spans="1:5" x14ac:dyDescent="0.25">
      <c r="A1743" s="36"/>
      <c r="B1743" s="33">
        <v>17</v>
      </c>
      <c r="C1743">
        <v>0</v>
      </c>
      <c r="D1743">
        <v>0</v>
      </c>
      <c r="E1743">
        <v>0</v>
      </c>
    </row>
    <row r="1744" spans="1:5" x14ac:dyDescent="0.25">
      <c r="A1744" s="36"/>
      <c r="B1744" s="33">
        <v>19</v>
      </c>
      <c r="C1744">
        <v>0</v>
      </c>
      <c r="D1744">
        <v>0</v>
      </c>
      <c r="E1744">
        <v>0</v>
      </c>
    </row>
    <row r="1745" spans="1:5" x14ac:dyDescent="0.25">
      <c r="A1745" s="36"/>
      <c r="B1745" s="33">
        <v>20</v>
      </c>
      <c r="C1745">
        <v>0</v>
      </c>
      <c r="D1745">
        <v>0</v>
      </c>
      <c r="E1745">
        <v>0</v>
      </c>
    </row>
    <row r="1746" spans="1:5" x14ac:dyDescent="0.25">
      <c r="A1746" s="36"/>
      <c r="B1746" s="33">
        <v>21</v>
      </c>
      <c r="C1746">
        <v>0</v>
      </c>
      <c r="D1746">
        <v>0</v>
      </c>
      <c r="E1746">
        <v>0</v>
      </c>
    </row>
    <row r="1747" spans="1:5" x14ac:dyDescent="0.25">
      <c r="A1747" s="36"/>
      <c r="B1747" s="33">
        <v>22</v>
      </c>
      <c r="C1747">
        <v>0</v>
      </c>
      <c r="D1747">
        <v>0</v>
      </c>
      <c r="E1747">
        <v>0</v>
      </c>
    </row>
    <row r="1748" spans="1:5" x14ac:dyDescent="0.25">
      <c r="A1748" s="36"/>
      <c r="B1748" s="33">
        <v>23</v>
      </c>
      <c r="C1748">
        <v>0</v>
      </c>
      <c r="D1748">
        <v>0</v>
      </c>
      <c r="E1748">
        <v>0</v>
      </c>
    </row>
    <row r="1749" spans="1:5" x14ac:dyDescent="0.25">
      <c r="A1749" s="36"/>
      <c r="B1749" s="33">
        <v>24</v>
      </c>
      <c r="C1749">
        <v>0</v>
      </c>
      <c r="D1749">
        <v>0</v>
      </c>
      <c r="E1749">
        <v>0</v>
      </c>
    </row>
    <row r="1750" spans="1:5" x14ac:dyDescent="0.25">
      <c r="A1750" s="36"/>
      <c r="B1750" s="33">
        <v>25</v>
      </c>
      <c r="C1750">
        <v>0</v>
      </c>
      <c r="D1750">
        <v>0</v>
      </c>
      <c r="E1750">
        <v>0</v>
      </c>
    </row>
    <row r="1751" spans="1:5" x14ac:dyDescent="0.25">
      <c r="A1751" s="36"/>
      <c r="B1751" s="33">
        <v>26</v>
      </c>
      <c r="C1751">
        <v>0</v>
      </c>
      <c r="D1751">
        <v>0</v>
      </c>
      <c r="E1751">
        <v>0</v>
      </c>
    </row>
    <row r="1752" spans="1:5" x14ac:dyDescent="0.25">
      <c r="A1752" s="36"/>
      <c r="B1752" s="33">
        <v>27</v>
      </c>
      <c r="C1752">
        <v>0.15171206176522939</v>
      </c>
      <c r="D1752">
        <v>8.2385206758791324E-2</v>
      </c>
      <c r="E1752">
        <v>0.26063273913330381</v>
      </c>
    </row>
    <row r="1753" spans="1:5" x14ac:dyDescent="0.25">
      <c r="A1753" s="36"/>
      <c r="B1753" s="33">
        <v>28</v>
      </c>
      <c r="C1753">
        <v>0</v>
      </c>
      <c r="D1753">
        <v>0</v>
      </c>
      <c r="E1753">
        <v>0</v>
      </c>
    </row>
    <row r="1754" spans="1:5" x14ac:dyDescent="0.25">
      <c r="A1754" s="36"/>
      <c r="B1754" s="33">
        <v>29</v>
      </c>
      <c r="C1754">
        <v>0</v>
      </c>
      <c r="D1754">
        <v>0</v>
      </c>
      <c r="E1754">
        <v>0</v>
      </c>
    </row>
    <row r="1755" spans="1:5" x14ac:dyDescent="0.25">
      <c r="A1755" s="36"/>
      <c r="B1755" s="33">
        <v>30</v>
      </c>
      <c r="C1755">
        <v>0</v>
      </c>
      <c r="D1755">
        <v>0</v>
      </c>
      <c r="E1755">
        <v>0</v>
      </c>
    </row>
    <row r="1756" spans="1:5" x14ac:dyDescent="0.25">
      <c r="A1756" s="36"/>
      <c r="B1756" s="33">
        <v>31</v>
      </c>
      <c r="C1756">
        <v>0</v>
      </c>
      <c r="D1756">
        <v>0</v>
      </c>
      <c r="E1756">
        <v>0</v>
      </c>
    </row>
    <row r="1757" spans="1:5" x14ac:dyDescent="0.25">
      <c r="A1757" s="36"/>
      <c r="B1757" s="33">
        <v>32</v>
      </c>
      <c r="C1757">
        <v>0</v>
      </c>
      <c r="D1757">
        <v>0</v>
      </c>
      <c r="E1757">
        <v>0</v>
      </c>
    </row>
    <row r="1758" spans="1:5" x14ac:dyDescent="0.25">
      <c r="A1758" s="36"/>
      <c r="B1758" s="33">
        <v>33</v>
      </c>
      <c r="C1758">
        <v>0</v>
      </c>
      <c r="D1758">
        <v>0</v>
      </c>
      <c r="E1758">
        <v>0</v>
      </c>
    </row>
    <row r="1759" spans="1:5" x14ac:dyDescent="0.25">
      <c r="A1759" s="36"/>
      <c r="B1759" s="33">
        <v>34</v>
      </c>
      <c r="C1759">
        <v>0</v>
      </c>
      <c r="D1759">
        <v>0</v>
      </c>
      <c r="E1759">
        <v>0</v>
      </c>
    </row>
    <row r="1760" spans="1:5" x14ac:dyDescent="0.25">
      <c r="A1760" s="36"/>
      <c r="B1760" s="33">
        <v>35</v>
      </c>
      <c r="C1760">
        <v>0</v>
      </c>
      <c r="D1760">
        <v>0</v>
      </c>
      <c r="E1760">
        <v>0</v>
      </c>
    </row>
    <row r="1761" spans="1:5" x14ac:dyDescent="0.25">
      <c r="A1761" s="36"/>
      <c r="B1761" s="33">
        <v>37</v>
      </c>
      <c r="C1761">
        <v>0</v>
      </c>
      <c r="D1761">
        <v>0</v>
      </c>
      <c r="E1761">
        <v>0</v>
      </c>
    </row>
    <row r="1762" spans="1:5" x14ac:dyDescent="0.25">
      <c r="A1762" s="36"/>
      <c r="B1762" s="33">
        <v>38</v>
      </c>
      <c r="C1762">
        <v>0</v>
      </c>
      <c r="D1762">
        <v>0</v>
      </c>
      <c r="E1762">
        <v>0</v>
      </c>
    </row>
    <row r="1763" spans="1:5" x14ac:dyDescent="0.25">
      <c r="A1763" s="36"/>
      <c r="B1763" s="33">
        <v>39</v>
      </c>
      <c r="C1763">
        <v>0</v>
      </c>
      <c r="D1763">
        <v>0</v>
      </c>
      <c r="E1763">
        <v>0</v>
      </c>
    </row>
    <row r="1764" spans="1:5" x14ac:dyDescent="0.25">
      <c r="A1764" s="36"/>
      <c r="B1764" s="33">
        <v>40</v>
      </c>
      <c r="C1764">
        <v>0</v>
      </c>
      <c r="D1764">
        <v>0</v>
      </c>
      <c r="E1764">
        <v>0</v>
      </c>
    </row>
    <row r="1765" spans="1:5" x14ac:dyDescent="0.25">
      <c r="A1765" s="36"/>
      <c r="B1765" s="33">
        <v>41</v>
      </c>
      <c r="C1765">
        <v>0</v>
      </c>
      <c r="D1765">
        <v>0</v>
      </c>
      <c r="E1765">
        <v>0</v>
      </c>
    </row>
    <row r="1766" spans="1:5" x14ac:dyDescent="0.25">
      <c r="A1766" s="36"/>
      <c r="B1766" s="33">
        <v>42</v>
      </c>
      <c r="C1766">
        <v>0</v>
      </c>
      <c r="D1766">
        <v>0</v>
      </c>
      <c r="E1766">
        <v>0</v>
      </c>
    </row>
    <row r="1767" spans="1:5" x14ac:dyDescent="0.25">
      <c r="A1767" s="36"/>
      <c r="B1767" s="33">
        <v>43</v>
      </c>
      <c r="C1767">
        <v>0</v>
      </c>
      <c r="D1767">
        <v>0</v>
      </c>
      <c r="E1767">
        <v>0</v>
      </c>
    </row>
    <row r="1768" spans="1:5" x14ac:dyDescent="0.25">
      <c r="A1768" s="36"/>
      <c r="B1768" s="33">
        <v>44</v>
      </c>
      <c r="C1768">
        <v>0</v>
      </c>
      <c r="D1768">
        <v>0</v>
      </c>
      <c r="E1768">
        <v>0</v>
      </c>
    </row>
    <row r="1769" spans="1:5" x14ac:dyDescent="0.25">
      <c r="A1769" s="36"/>
      <c r="B1769" s="33">
        <v>45</v>
      </c>
      <c r="C1769">
        <v>0</v>
      </c>
      <c r="D1769">
        <v>0</v>
      </c>
      <c r="E1769">
        <v>0</v>
      </c>
    </row>
    <row r="1770" spans="1:5" x14ac:dyDescent="0.25">
      <c r="A1770" s="36"/>
      <c r="B1770" s="33">
        <v>46</v>
      </c>
      <c r="C1770">
        <v>0</v>
      </c>
      <c r="D1770">
        <v>0</v>
      </c>
      <c r="E1770">
        <v>0</v>
      </c>
    </row>
    <row r="1771" spans="1:5" x14ac:dyDescent="0.25">
      <c r="A1771" s="36"/>
      <c r="B1771" s="33">
        <v>47</v>
      </c>
      <c r="C1771">
        <v>0</v>
      </c>
      <c r="D1771">
        <v>0</v>
      </c>
      <c r="E1771">
        <v>0</v>
      </c>
    </row>
    <row r="1772" spans="1:5" x14ac:dyDescent="0.25">
      <c r="A1772" s="36"/>
      <c r="B1772" s="33">
        <v>49</v>
      </c>
      <c r="C1772">
        <v>0</v>
      </c>
      <c r="D1772">
        <v>0</v>
      </c>
      <c r="E1772">
        <v>0</v>
      </c>
    </row>
    <row r="1773" spans="1:5" x14ac:dyDescent="0.25">
      <c r="A1773" s="36"/>
      <c r="B1773" s="33">
        <v>50</v>
      </c>
      <c r="C1773">
        <v>0</v>
      </c>
      <c r="D1773">
        <v>0</v>
      </c>
      <c r="E1773">
        <v>0</v>
      </c>
    </row>
    <row r="1774" spans="1:5" x14ac:dyDescent="0.25">
      <c r="A1774" s="36"/>
      <c r="B1774" s="33">
        <v>51</v>
      </c>
      <c r="C1774">
        <v>0</v>
      </c>
      <c r="D1774">
        <v>0</v>
      </c>
      <c r="E1774">
        <v>0</v>
      </c>
    </row>
    <row r="1775" spans="1:5" x14ac:dyDescent="0.25">
      <c r="A1775" s="36"/>
      <c r="B1775" s="33">
        <v>52</v>
      </c>
      <c r="C1775">
        <v>0</v>
      </c>
      <c r="D1775">
        <v>0</v>
      </c>
      <c r="E1775">
        <v>0</v>
      </c>
    </row>
    <row r="1776" spans="1:5" x14ac:dyDescent="0.25">
      <c r="A1776" s="36"/>
      <c r="B1776" s="33">
        <v>53</v>
      </c>
      <c r="C1776">
        <v>0</v>
      </c>
      <c r="D1776">
        <v>0</v>
      </c>
      <c r="E1776">
        <v>0</v>
      </c>
    </row>
    <row r="1777" spans="1:5" x14ac:dyDescent="0.25">
      <c r="A1777" s="36"/>
      <c r="B1777" s="33">
        <v>54</v>
      </c>
      <c r="C1777">
        <v>0</v>
      </c>
      <c r="D1777">
        <v>0</v>
      </c>
      <c r="E1777">
        <v>0</v>
      </c>
    </row>
    <row r="1778" spans="1:5" x14ac:dyDescent="0.25">
      <c r="A1778" s="36"/>
      <c r="B1778" s="33">
        <v>55</v>
      </c>
      <c r="C1778">
        <v>0</v>
      </c>
      <c r="D1778">
        <v>0</v>
      </c>
      <c r="E1778">
        <v>0</v>
      </c>
    </row>
    <row r="1779" spans="1:5" x14ac:dyDescent="0.25">
      <c r="A1779" s="36"/>
      <c r="B1779" s="33">
        <v>56</v>
      </c>
      <c r="C1779">
        <v>0</v>
      </c>
      <c r="D1779">
        <v>0</v>
      </c>
      <c r="E1779">
        <v>0.44939190946500401</v>
      </c>
    </row>
    <row r="1780" spans="1:5" x14ac:dyDescent="0.25">
      <c r="A1780" s="36"/>
      <c r="B1780" s="33">
        <v>57</v>
      </c>
      <c r="C1780">
        <v>0</v>
      </c>
      <c r="D1780">
        <v>0</v>
      </c>
      <c r="E1780">
        <v>0</v>
      </c>
    </row>
    <row r="1781" spans="1:5" x14ac:dyDescent="0.25">
      <c r="A1781" s="36"/>
      <c r="B1781" s="33">
        <v>59</v>
      </c>
      <c r="C1781">
        <v>0</v>
      </c>
      <c r="D1781">
        <v>0</v>
      </c>
      <c r="E1781">
        <v>0</v>
      </c>
    </row>
    <row r="1782" spans="1:5" x14ac:dyDescent="0.25">
      <c r="A1782" s="36"/>
      <c r="B1782" s="33">
        <v>60</v>
      </c>
      <c r="C1782">
        <v>0</v>
      </c>
      <c r="D1782">
        <v>0</v>
      </c>
      <c r="E1782">
        <v>0</v>
      </c>
    </row>
    <row r="1783" spans="1:5" x14ac:dyDescent="0.25">
      <c r="A1783" s="36"/>
      <c r="B1783" s="33">
        <v>62</v>
      </c>
      <c r="C1783">
        <v>0</v>
      </c>
      <c r="D1783">
        <v>0</v>
      </c>
      <c r="E1783">
        <v>0</v>
      </c>
    </row>
    <row r="1784" spans="1:5" x14ac:dyDescent="0.25">
      <c r="A1784" s="36"/>
      <c r="B1784" s="33">
        <v>63</v>
      </c>
      <c r="C1784">
        <v>0</v>
      </c>
      <c r="D1784">
        <v>0</v>
      </c>
      <c r="E1784">
        <v>0</v>
      </c>
    </row>
    <row r="1785" spans="1:5" x14ac:dyDescent="0.25">
      <c r="A1785" s="36"/>
      <c r="B1785" s="33">
        <v>64</v>
      </c>
      <c r="C1785">
        <v>0</v>
      </c>
      <c r="D1785">
        <v>0</v>
      </c>
      <c r="E1785">
        <v>0</v>
      </c>
    </row>
    <row r="1786" spans="1:5" x14ac:dyDescent="0.25">
      <c r="A1786" s="36"/>
      <c r="B1786" s="33">
        <v>65</v>
      </c>
      <c r="C1786">
        <v>0</v>
      </c>
      <c r="D1786">
        <v>0</v>
      </c>
      <c r="E1786">
        <v>0</v>
      </c>
    </row>
    <row r="1787" spans="1:5" x14ac:dyDescent="0.25">
      <c r="A1787" s="36"/>
      <c r="B1787" s="33">
        <v>66</v>
      </c>
      <c r="C1787">
        <v>0</v>
      </c>
      <c r="D1787">
        <v>0</v>
      </c>
      <c r="E1787">
        <v>0</v>
      </c>
    </row>
    <row r="1788" spans="1:5" x14ac:dyDescent="0.25">
      <c r="A1788" s="36"/>
      <c r="B1788" s="33">
        <v>67</v>
      </c>
      <c r="C1788">
        <v>0</v>
      </c>
      <c r="D1788">
        <v>0</v>
      </c>
      <c r="E1788">
        <v>0</v>
      </c>
    </row>
    <row r="1789" spans="1:5" x14ac:dyDescent="0.25">
      <c r="A1789" s="36"/>
      <c r="B1789" s="33">
        <v>68</v>
      </c>
      <c r="C1789">
        <v>0</v>
      </c>
      <c r="D1789">
        <v>0</v>
      </c>
      <c r="E1789">
        <v>0</v>
      </c>
    </row>
    <row r="1790" spans="1:5" x14ac:dyDescent="0.25">
      <c r="A1790" s="36"/>
      <c r="B1790" s="33">
        <v>69</v>
      </c>
      <c r="C1790">
        <v>0</v>
      </c>
      <c r="D1790">
        <v>0</v>
      </c>
      <c r="E1790">
        <v>0</v>
      </c>
    </row>
    <row r="1791" spans="1:5" x14ac:dyDescent="0.25">
      <c r="A1791" s="36"/>
      <c r="B1791" s="33">
        <v>70</v>
      </c>
      <c r="C1791">
        <v>0</v>
      </c>
      <c r="D1791">
        <v>0</v>
      </c>
      <c r="E1791">
        <v>0</v>
      </c>
    </row>
    <row r="1792" spans="1:5" x14ac:dyDescent="0.25">
      <c r="A1792" s="36"/>
      <c r="B1792" s="33">
        <v>75</v>
      </c>
      <c r="C1792">
        <v>0</v>
      </c>
      <c r="D1792">
        <v>0</v>
      </c>
      <c r="E1792">
        <v>0</v>
      </c>
    </row>
    <row r="1793" spans="1:5" x14ac:dyDescent="0.25">
      <c r="A1793" s="36"/>
      <c r="B1793" s="33">
        <v>76</v>
      </c>
      <c r="C1793">
        <v>0</v>
      </c>
      <c r="D1793">
        <v>0</v>
      </c>
      <c r="E1793">
        <v>0</v>
      </c>
    </row>
    <row r="1794" spans="1:5" x14ac:dyDescent="0.25">
      <c r="A1794" s="36"/>
      <c r="B1794" s="33">
        <v>77</v>
      </c>
      <c r="C1794">
        <v>0</v>
      </c>
      <c r="D1794">
        <v>0</v>
      </c>
      <c r="E1794">
        <v>0</v>
      </c>
    </row>
    <row r="1795" spans="1:5" x14ac:dyDescent="0.25">
      <c r="A1795" s="36"/>
      <c r="B1795" s="33">
        <v>78</v>
      </c>
      <c r="C1795">
        <v>0</v>
      </c>
      <c r="D1795">
        <v>0</v>
      </c>
      <c r="E1795">
        <v>0</v>
      </c>
    </row>
    <row r="1796" spans="1:5" x14ac:dyDescent="0.25">
      <c r="A1796" s="36"/>
      <c r="B1796" s="33">
        <v>79</v>
      </c>
      <c r="C1796">
        <v>0</v>
      </c>
      <c r="D1796">
        <v>0</v>
      </c>
      <c r="E1796">
        <v>0</v>
      </c>
    </row>
    <row r="1797" spans="1:5" x14ac:dyDescent="0.25">
      <c r="A1797" s="36"/>
      <c r="B1797" s="33">
        <v>80</v>
      </c>
      <c r="C1797">
        <v>0.19462013463828051</v>
      </c>
      <c r="D1797">
        <v>0</v>
      </c>
      <c r="E1797">
        <v>0</v>
      </c>
    </row>
    <row r="1798" spans="1:5" x14ac:dyDescent="0.25">
      <c r="A1798" s="36"/>
      <c r="B1798" s="33">
        <v>81</v>
      </c>
      <c r="C1798">
        <v>0</v>
      </c>
      <c r="D1798">
        <v>0</v>
      </c>
      <c r="E1798">
        <v>0</v>
      </c>
    </row>
    <row r="1799" spans="1:5" x14ac:dyDescent="0.25">
      <c r="A1799" s="36"/>
      <c r="B1799" s="33">
        <v>82</v>
      </c>
      <c r="C1799">
        <v>0</v>
      </c>
      <c r="D1799">
        <v>0</v>
      </c>
      <c r="E1799">
        <v>0</v>
      </c>
    </row>
    <row r="1800" spans="1:5" x14ac:dyDescent="0.25">
      <c r="A1800" s="36"/>
      <c r="B1800" s="33">
        <v>83</v>
      </c>
      <c r="C1800">
        <v>0</v>
      </c>
      <c r="D1800">
        <v>0</v>
      </c>
      <c r="E1800">
        <v>0</v>
      </c>
    </row>
    <row r="1801" spans="1:5" x14ac:dyDescent="0.25">
      <c r="A1801" s="36"/>
      <c r="B1801" s="33">
        <v>84</v>
      </c>
      <c r="C1801">
        <v>0</v>
      </c>
      <c r="D1801">
        <v>0</v>
      </c>
      <c r="E1801">
        <v>0</v>
      </c>
    </row>
    <row r="1802" spans="1:5" x14ac:dyDescent="0.25">
      <c r="A1802" s="36"/>
      <c r="B1802" s="33">
        <v>85</v>
      </c>
      <c r="C1802">
        <v>0</v>
      </c>
      <c r="D1802">
        <v>0</v>
      </c>
      <c r="E1802">
        <v>0</v>
      </c>
    </row>
    <row r="1803" spans="1:5" x14ac:dyDescent="0.25">
      <c r="A1803" s="36"/>
      <c r="B1803" s="33">
        <v>86</v>
      </c>
      <c r="C1803">
        <v>0</v>
      </c>
      <c r="D1803">
        <v>0</v>
      </c>
      <c r="E1803">
        <v>0</v>
      </c>
    </row>
    <row r="1804" spans="1:5" x14ac:dyDescent="0.25">
      <c r="A1804" s="36"/>
      <c r="B1804" s="33">
        <v>87</v>
      </c>
      <c r="C1804">
        <v>0</v>
      </c>
      <c r="D1804">
        <v>0</v>
      </c>
      <c r="E1804">
        <v>0</v>
      </c>
    </row>
    <row r="1805" spans="1:5" x14ac:dyDescent="0.25">
      <c r="A1805" s="36"/>
      <c r="B1805" s="33">
        <v>88</v>
      </c>
      <c r="C1805">
        <v>0</v>
      </c>
      <c r="D1805">
        <v>0</v>
      </c>
      <c r="E1805">
        <v>0</v>
      </c>
    </row>
    <row r="1806" spans="1:5" x14ac:dyDescent="0.25">
      <c r="A1806" s="36"/>
      <c r="B1806" s="33">
        <v>89</v>
      </c>
      <c r="C1806">
        <v>0</v>
      </c>
      <c r="D1806">
        <v>0</v>
      </c>
      <c r="E1806">
        <v>0</v>
      </c>
    </row>
    <row r="1807" spans="1:5" x14ac:dyDescent="0.25">
      <c r="A1807" s="36"/>
      <c r="B1807" s="33">
        <v>91</v>
      </c>
      <c r="C1807">
        <v>0</v>
      </c>
      <c r="D1807">
        <v>0</v>
      </c>
      <c r="E1807">
        <v>0</v>
      </c>
    </row>
    <row r="1808" spans="1:5" x14ac:dyDescent="0.25">
      <c r="A1808" s="36"/>
      <c r="B1808" s="33">
        <v>93</v>
      </c>
      <c r="C1808">
        <v>0</v>
      </c>
      <c r="D1808">
        <v>0</v>
      </c>
      <c r="E1808">
        <v>0</v>
      </c>
    </row>
    <row r="1809" spans="1:5" x14ac:dyDescent="0.25">
      <c r="A1809" s="36"/>
      <c r="B1809" s="33">
        <v>94</v>
      </c>
      <c r="C1809">
        <v>0</v>
      </c>
      <c r="D1809">
        <v>0</v>
      </c>
      <c r="E1809">
        <v>0</v>
      </c>
    </row>
    <row r="1810" spans="1:5" x14ac:dyDescent="0.25">
      <c r="A1810" s="36"/>
      <c r="B1810" s="33">
        <v>95</v>
      </c>
      <c r="C1810">
        <v>0</v>
      </c>
      <c r="D1810">
        <v>0</v>
      </c>
      <c r="E1810">
        <v>0</v>
      </c>
    </row>
    <row r="1811" spans="1:5" x14ac:dyDescent="0.25">
      <c r="A1811" s="36"/>
      <c r="B1811" s="33">
        <v>97</v>
      </c>
      <c r="C1811">
        <v>0</v>
      </c>
      <c r="D1811">
        <v>0</v>
      </c>
      <c r="E1811">
        <v>0</v>
      </c>
    </row>
    <row r="1812" spans="1:5" x14ac:dyDescent="0.25">
      <c r="A1812" s="36"/>
      <c r="B1812" s="33">
        <v>98</v>
      </c>
      <c r="C1812">
        <v>0</v>
      </c>
      <c r="D1812">
        <v>0</v>
      </c>
      <c r="E1812">
        <v>0</v>
      </c>
    </row>
    <row r="1813" spans="1:5" x14ac:dyDescent="0.25">
      <c r="A1813" s="36"/>
      <c r="B1813" s="33">
        <v>99</v>
      </c>
      <c r="C1813">
        <v>0</v>
      </c>
      <c r="D1813">
        <v>0</v>
      </c>
      <c r="E1813">
        <v>0</v>
      </c>
    </row>
    <row r="1814" spans="1:5" x14ac:dyDescent="0.25">
      <c r="A1814" s="36"/>
      <c r="B1814" s="33">
        <v>100</v>
      </c>
      <c r="C1814">
        <v>0</v>
      </c>
      <c r="D1814">
        <v>0</v>
      </c>
      <c r="E1814">
        <v>0</v>
      </c>
    </row>
    <row r="1815" spans="1:5" x14ac:dyDescent="0.25">
      <c r="A1815" s="36"/>
      <c r="B1815" s="33">
        <v>102</v>
      </c>
      <c r="C1815">
        <v>0</v>
      </c>
      <c r="D1815">
        <v>0</v>
      </c>
      <c r="E1815">
        <v>0</v>
      </c>
    </row>
    <row r="1816" spans="1:5" x14ac:dyDescent="0.25">
      <c r="A1816" s="36"/>
      <c r="B1816" s="33">
        <v>103</v>
      </c>
      <c r="C1816">
        <v>0</v>
      </c>
      <c r="D1816">
        <v>0</v>
      </c>
      <c r="E1816">
        <v>0</v>
      </c>
    </row>
    <row r="1817" spans="1:5" x14ac:dyDescent="0.25">
      <c r="A1817" s="36"/>
      <c r="B1817" s="33">
        <v>104</v>
      </c>
      <c r="C1817">
        <v>0</v>
      </c>
      <c r="D1817">
        <v>0</v>
      </c>
      <c r="E1817">
        <v>0</v>
      </c>
    </row>
    <row r="1818" spans="1:5" x14ac:dyDescent="0.25">
      <c r="A1818" s="36"/>
      <c r="B1818" s="33">
        <v>105</v>
      </c>
      <c r="C1818">
        <v>0</v>
      </c>
      <c r="D1818">
        <v>0</v>
      </c>
      <c r="E1818">
        <v>0</v>
      </c>
    </row>
    <row r="1819" spans="1:5" x14ac:dyDescent="0.25">
      <c r="A1819" s="36"/>
      <c r="B1819" s="33">
        <v>106</v>
      </c>
      <c r="C1819">
        <v>0</v>
      </c>
      <c r="D1819">
        <v>0</v>
      </c>
      <c r="E1819">
        <v>0</v>
      </c>
    </row>
    <row r="1820" spans="1:5" x14ac:dyDescent="0.25">
      <c r="A1820" s="36"/>
      <c r="B1820" s="33">
        <v>107</v>
      </c>
      <c r="C1820">
        <v>0</v>
      </c>
      <c r="D1820">
        <v>0</v>
      </c>
      <c r="E1820">
        <v>0</v>
      </c>
    </row>
    <row r="1821" spans="1:5" x14ac:dyDescent="0.25">
      <c r="A1821" s="36"/>
      <c r="B1821" s="33">
        <v>108</v>
      </c>
      <c r="C1821">
        <v>0</v>
      </c>
      <c r="D1821">
        <v>1.6592982313177319E-3</v>
      </c>
      <c r="E1821">
        <v>0</v>
      </c>
    </row>
    <row r="1822" spans="1:5" x14ac:dyDescent="0.25">
      <c r="A1822" s="36"/>
      <c r="B1822" s="33">
        <v>109</v>
      </c>
      <c r="C1822">
        <v>0</v>
      </c>
      <c r="D1822">
        <v>0</v>
      </c>
      <c r="E1822">
        <v>0</v>
      </c>
    </row>
    <row r="1823" spans="1:5" x14ac:dyDescent="0.25">
      <c r="A1823" s="36"/>
      <c r="B1823" s="33">
        <v>111</v>
      </c>
      <c r="C1823">
        <v>0</v>
      </c>
      <c r="D1823">
        <v>0.30669221308042038</v>
      </c>
      <c r="E1823">
        <v>0</v>
      </c>
    </row>
    <row r="1824" spans="1:5" x14ac:dyDescent="0.25">
      <c r="A1824" s="36"/>
      <c r="B1824" s="33">
        <v>112</v>
      </c>
      <c r="C1824">
        <v>0</v>
      </c>
      <c r="D1824">
        <v>0</v>
      </c>
      <c r="E1824">
        <v>0</v>
      </c>
    </row>
    <row r="1825" spans="1:5" x14ac:dyDescent="0.25">
      <c r="A1825" s="36"/>
      <c r="B1825" s="33">
        <v>113</v>
      </c>
      <c r="C1825">
        <v>0</v>
      </c>
      <c r="D1825">
        <v>0</v>
      </c>
      <c r="E1825">
        <v>0</v>
      </c>
    </row>
    <row r="1826" spans="1:5" x14ac:dyDescent="0.25">
      <c r="A1826" s="36"/>
      <c r="B1826" s="33">
        <v>116</v>
      </c>
      <c r="C1826">
        <v>0</v>
      </c>
      <c r="D1826">
        <v>0</v>
      </c>
      <c r="E1826">
        <v>0</v>
      </c>
    </row>
    <row r="1827" spans="1:5" x14ac:dyDescent="0.25">
      <c r="A1827" s="36"/>
      <c r="B1827" s="33">
        <v>117</v>
      </c>
      <c r="C1827">
        <v>0</v>
      </c>
      <c r="D1827">
        <v>0</v>
      </c>
      <c r="E1827">
        <v>0</v>
      </c>
    </row>
    <row r="1828" spans="1:5" x14ac:dyDescent="0.25">
      <c r="A1828" s="36"/>
      <c r="B1828" s="33">
        <v>118</v>
      </c>
      <c r="C1828">
        <v>0</v>
      </c>
      <c r="D1828">
        <v>0</v>
      </c>
      <c r="E1828">
        <v>0</v>
      </c>
    </row>
    <row r="1829" spans="1:5" x14ac:dyDescent="0.25">
      <c r="A1829" s="36"/>
      <c r="B1829" s="33">
        <v>119</v>
      </c>
      <c r="C1829">
        <v>0</v>
      </c>
      <c r="D1829">
        <v>0</v>
      </c>
      <c r="E1829">
        <v>0</v>
      </c>
    </row>
    <row r="1830" spans="1:5" x14ac:dyDescent="0.25">
      <c r="A1830" s="36"/>
      <c r="B1830" s="33">
        <v>120</v>
      </c>
      <c r="C1830">
        <v>0</v>
      </c>
      <c r="D1830">
        <v>0</v>
      </c>
      <c r="E1830">
        <v>0</v>
      </c>
    </row>
    <row r="1831" spans="1:5" x14ac:dyDescent="0.25">
      <c r="A1831" s="36"/>
      <c r="B1831" s="33">
        <v>121</v>
      </c>
      <c r="C1831">
        <v>0</v>
      </c>
      <c r="D1831">
        <v>0</v>
      </c>
      <c r="E1831">
        <v>0</v>
      </c>
    </row>
    <row r="1832" spans="1:5" x14ac:dyDescent="0.25">
      <c r="A1832" s="36"/>
      <c r="B1832" s="33">
        <v>122</v>
      </c>
      <c r="C1832">
        <v>0</v>
      </c>
      <c r="D1832">
        <v>0</v>
      </c>
      <c r="E1832">
        <v>0</v>
      </c>
    </row>
    <row r="1833" spans="1:5" x14ac:dyDescent="0.25">
      <c r="A1833" s="36"/>
      <c r="B1833" s="33">
        <v>123</v>
      </c>
      <c r="C1833">
        <v>0</v>
      </c>
      <c r="D1833">
        <v>0</v>
      </c>
      <c r="E1833">
        <v>0</v>
      </c>
    </row>
    <row r="1834" spans="1:5" x14ac:dyDescent="0.25">
      <c r="A1834" s="36"/>
      <c r="B1834" s="33">
        <v>124</v>
      </c>
      <c r="C1834">
        <v>0</v>
      </c>
      <c r="D1834">
        <v>0</v>
      </c>
      <c r="E1834">
        <v>0</v>
      </c>
    </row>
    <row r="1835" spans="1:5" x14ac:dyDescent="0.25">
      <c r="A1835" s="36"/>
      <c r="B1835" s="33">
        <v>125</v>
      </c>
      <c r="C1835">
        <v>0</v>
      </c>
      <c r="D1835">
        <v>0</v>
      </c>
      <c r="E1835">
        <v>0</v>
      </c>
    </row>
    <row r="1836" spans="1:5" x14ac:dyDescent="0.25">
      <c r="A1836" s="36"/>
      <c r="B1836" s="33">
        <v>126</v>
      </c>
      <c r="C1836">
        <v>0</v>
      </c>
      <c r="D1836">
        <v>0</v>
      </c>
      <c r="E1836">
        <v>0</v>
      </c>
    </row>
    <row r="1837" spans="1:5" x14ac:dyDescent="0.25">
      <c r="A1837" s="36"/>
      <c r="B1837" s="33">
        <v>127</v>
      </c>
      <c r="C1837">
        <v>0</v>
      </c>
      <c r="D1837">
        <v>0</v>
      </c>
      <c r="E1837">
        <v>0</v>
      </c>
    </row>
    <row r="1838" spans="1:5" x14ac:dyDescent="0.25">
      <c r="A1838" s="36"/>
      <c r="B1838" s="33">
        <v>128</v>
      </c>
      <c r="C1838">
        <v>0</v>
      </c>
      <c r="D1838">
        <v>0</v>
      </c>
      <c r="E1838">
        <v>0</v>
      </c>
    </row>
    <row r="1839" spans="1:5" x14ac:dyDescent="0.25">
      <c r="A1839" s="36"/>
      <c r="B1839" s="33">
        <v>129</v>
      </c>
      <c r="C1839">
        <v>0</v>
      </c>
      <c r="D1839">
        <v>0</v>
      </c>
      <c r="E1839">
        <v>0</v>
      </c>
    </row>
    <row r="1840" spans="1:5" x14ac:dyDescent="0.25">
      <c r="A1840" s="36"/>
      <c r="B1840" s="33">
        <v>130</v>
      </c>
      <c r="C1840">
        <v>0</v>
      </c>
      <c r="D1840">
        <v>0</v>
      </c>
      <c r="E1840">
        <v>0</v>
      </c>
    </row>
    <row r="1841" spans="1:5" x14ac:dyDescent="0.25">
      <c r="A1841" s="36"/>
      <c r="B1841" s="33">
        <v>131</v>
      </c>
      <c r="C1841">
        <v>0</v>
      </c>
      <c r="D1841">
        <v>0</v>
      </c>
      <c r="E1841">
        <v>0</v>
      </c>
    </row>
    <row r="1842" spans="1:5" x14ac:dyDescent="0.25">
      <c r="A1842" s="36"/>
      <c r="B1842" s="33">
        <v>132</v>
      </c>
      <c r="C1842">
        <v>0</v>
      </c>
      <c r="D1842">
        <v>0</v>
      </c>
      <c r="E1842">
        <v>0</v>
      </c>
    </row>
    <row r="1843" spans="1:5" x14ac:dyDescent="0.25">
      <c r="A1843" s="36"/>
      <c r="B1843" s="33">
        <v>133</v>
      </c>
      <c r="C1843">
        <v>0</v>
      </c>
      <c r="D1843">
        <v>0</v>
      </c>
      <c r="E1843">
        <v>0</v>
      </c>
    </row>
    <row r="1844" spans="1:5" x14ac:dyDescent="0.25">
      <c r="A1844" s="36"/>
      <c r="B1844" s="33">
        <v>134</v>
      </c>
      <c r="C1844">
        <v>0</v>
      </c>
      <c r="D1844">
        <v>0</v>
      </c>
      <c r="E1844">
        <v>0</v>
      </c>
    </row>
    <row r="1845" spans="1:5" x14ac:dyDescent="0.25">
      <c r="A1845" s="36"/>
      <c r="B1845" s="33">
        <v>135</v>
      </c>
      <c r="C1845">
        <v>0</v>
      </c>
      <c r="D1845">
        <v>0</v>
      </c>
      <c r="E1845">
        <v>0</v>
      </c>
    </row>
    <row r="1846" spans="1:5" x14ac:dyDescent="0.25">
      <c r="A1846" s="36"/>
      <c r="B1846" s="33">
        <v>136</v>
      </c>
      <c r="C1846">
        <v>0</v>
      </c>
      <c r="D1846">
        <v>0</v>
      </c>
      <c r="E1846">
        <v>0</v>
      </c>
    </row>
    <row r="1847" spans="1:5" x14ac:dyDescent="0.25">
      <c r="A1847" s="36"/>
      <c r="B1847" s="33">
        <v>137</v>
      </c>
      <c r="C1847">
        <v>0</v>
      </c>
      <c r="D1847">
        <v>0</v>
      </c>
      <c r="E1847">
        <v>0</v>
      </c>
    </row>
    <row r="1848" spans="1:5" x14ac:dyDescent="0.25">
      <c r="A1848" s="36"/>
      <c r="B1848" s="33">
        <v>138</v>
      </c>
      <c r="C1848">
        <v>0</v>
      </c>
      <c r="D1848">
        <v>0</v>
      </c>
      <c r="E1848">
        <v>0</v>
      </c>
    </row>
    <row r="1849" spans="1:5" x14ac:dyDescent="0.25">
      <c r="A1849" s="36"/>
      <c r="B1849" s="33">
        <v>139</v>
      </c>
      <c r="C1849">
        <v>0</v>
      </c>
      <c r="D1849">
        <v>0</v>
      </c>
      <c r="E1849">
        <v>0</v>
      </c>
    </row>
    <row r="1850" spans="1:5" x14ac:dyDescent="0.25">
      <c r="A1850" s="36"/>
      <c r="B1850" s="33">
        <v>140</v>
      </c>
      <c r="C1850">
        <v>0</v>
      </c>
      <c r="D1850">
        <v>0</v>
      </c>
      <c r="E1850">
        <v>0</v>
      </c>
    </row>
    <row r="1851" spans="1:5" x14ac:dyDescent="0.25">
      <c r="A1851" s="36"/>
      <c r="B1851" s="33">
        <v>141</v>
      </c>
      <c r="C1851">
        <v>0</v>
      </c>
      <c r="D1851">
        <v>0</v>
      </c>
      <c r="E1851">
        <v>0</v>
      </c>
    </row>
    <row r="1852" spans="1:5" x14ac:dyDescent="0.25">
      <c r="A1852" s="36"/>
      <c r="B1852" s="33">
        <v>142</v>
      </c>
      <c r="C1852">
        <v>0</v>
      </c>
      <c r="D1852">
        <v>0</v>
      </c>
      <c r="E1852">
        <v>0</v>
      </c>
    </row>
    <row r="1853" spans="1:5" x14ac:dyDescent="0.25">
      <c r="A1853" s="36"/>
      <c r="B1853" s="33">
        <v>144</v>
      </c>
      <c r="C1853">
        <v>0.3578723313885791</v>
      </c>
      <c r="D1853">
        <v>0</v>
      </c>
      <c r="E1853">
        <v>0.2123665766229503</v>
      </c>
    </row>
    <row r="1854" spans="1:5" x14ac:dyDescent="0.25">
      <c r="A1854" s="36"/>
      <c r="B1854" s="33">
        <v>145</v>
      </c>
      <c r="C1854">
        <v>0</v>
      </c>
      <c r="D1854">
        <v>0</v>
      </c>
      <c r="E1854">
        <v>0</v>
      </c>
    </row>
    <row r="1855" spans="1:5" x14ac:dyDescent="0.25">
      <c r="A1855" s="36"/>
      <c r="B1855" s="33">
        <v>146</v>
      </c>
      <c r="C1855">
        <v>0</v>
      </c>
      <c r="D1855">
        <v>0</v>
      </c>
      <c r="E1855">
        <v>0</v>
      </c>
    </row>
    <row r="1856" spans="1:5" x14ac:dyDescent="0.25">
      <c r="A1856" s="36"/>
      <c r="B1856" s="33">
        <v>147</v>
      </c>
      <c r="C1856">
        <v>0</v>
      </c>
      <c r="D1856">
        <v>0</v>
      </c>
      <c r="E1856">
        <v>0</v>
      </c>
    </row>
    <row r="1857" spans="1:5" x14ac:dyDescent="0.25">
      <c r="A1857" s="36"/>
      <c r="B1857" s="33">
        <v>148</v>
      </c>
      <c r="C1857">
        <v>0</v>
      </c>
      <c r="D1857">
        <v>0</v>
      </c>
      <c r="E1857">
        <v>0</v>
      </c>
    </row>
    <row r="1858" spans="1:5" x14ac:dyDescent="0.25">
      <c r="A1858" s="36"/>
      <c r="B1858" s="33">
        <v>149</v>
      </c>
      <c r="C1858">
        <v>0</v>
      </c>
      <c r="D1858">
        <v>0</v>
      </c>
      <c r="E1858">
        <v>0</v>
      </c>
    </row>
    <row r="1859" spans="1:5" x14ac:dyDescent="0.25">
      <c r="A1859" s="36"/>
      <c r="B1859" s="33">
        <v>150</v>
      </c>
      <c r="C1859">
        <v>0</v>
      </c>
      <c r="D1859">
        <v>0</v>
      </c>
      <c r="E1859">
        <v>0</v>
      </c>
    </row>
    <row r="1860" spans="1:5" x14ac:dyDescent="0.25">
      <c r="A1860" s="36"/>
      <c r="B1860" s="33">
        <v>151</v>
      </c>
      <c r="C1860">
        <v>0</v>
      </c>
      <c r="D1860">
        <v>0</v>
      </c>
      <c r="E1860">
        <v>0</v>
      </c>
    </row>
    <row r="1861" spans="1:5" x14ac:dyDescent="0.25">
      <c r="A1861" s="36"/>
      <c r="B1861" s="33">
        <v>152</v>
      </c>
      <c r="C1861">
        <v>0</v>
      </c>
      <c r="D1861">
        <v>0</v>
      </c>
      <c r="E1861">
        <v>0</v>
      </c>
    </row>
    <row r="1862" spans="1:5" x14ac:dyDescent="0.25">
      <c r="A1862" s="36"/>
      <c r="B1862" s="33">
        <v>153</v>
      </c>
      <c r="C1862">
        <v>0</v>
      </c>
      <c r="D1862">
        <v>0</v>
      </c>
      <c r="E1862">
        <v>0</v>
      </c>
    </row>
    <row r="1863" spans="1:5" x14ac:dyDescent="0.25">
      <c r="A1863" s="36"/>
      <c r="B1863" s="33">
        <v>154</v>
      </c>
      <c r="C1863">
        <v>0</v>
      </c>
      <c r="D1863">
        <v>0</v>
      </c>
      <c r="E1863">
        <v>0</v>
      </c>
    </row>
    <row r="1864" spans="1:5" x14ac:dyDescent="0.25">
      <c r="A1864" s="36"/>
      <c r="B1864" s="33">
        <v>155</v>
      </c>
      <c r="C1864">
        <v>0</v>
      </c>
      <c r="D1864">
        <v>0</v>
      </c>
      <c r="E1864">
        <v>0</v>
      </c>
    </row>
    <row r="1865" spans="1:5" x14ac:dyDescent="0.25">
      <c r="A1865" s="36"/>
      <c r="B1865" s="33">
        <v>156</v>
      </c>
      <c r="C1865">
        <v>0</v>
      </c>
      <c r="D1865">
        <v>0</v>
      </c>
      <c r="E1865">
        <v>0</v>
      </c>
    </row>
    <row r="1866" spans="1:5" x14ac:dyDescent="0.25">
      <c r="A1866" s="36"/>
      <c r="B1866" s="33">
        <v>157</v>
      </c>
      <c r="C1866">
        <v>0</v>
      </c>
      <c r="D1866">
        <v>0</v>
      </c>
      <c r="E1866">
        <v>0</v>
      </c>
    </row>
    <row r="1867" spans="1:5" x14ac:dyDescent="0.25">
      <c r="A1867" s="36"/>
      <c r="B1867" s="33">
        <v>158</v>
      </c>
      <c r="C1867">
        <v>0</v>
      </c>
      <c r="D1867">
        <v>0</v>
      </c>
      <c r="E1867">
        <v>0</v>
      </c>
    </row>
    <row r="1868" spans="1:5" x14ac:dyDescent="0.25">
      <c r="A1868" s="36"/>
      <c r="B1868" s="33">
        <v>159</v>
      </c>
      <c r="C1868">
        <v>0</v>
      </c>
      <c r="D1868">
        <v>0</v>
      </c>
      <c r="E1868">
        <v>0</v>
      </c>
    </row>
    <row r="1869" spans="1:5" x14ac:dyDescent="0.25">
      <c r="A1869" s="36"/>
      <c r="B1869" s="33">
        <v>160</v>
      </c>
      <c r="C1869">
        <v>0</v>
      </c>
      <c r="D1869">
        <v>0</v>
      </c>
      <c r="E1869">
        <v>0</v>
      </c>
    </row>
    <row r="1870" spans="1:5" x14ac:dyDescent="0.25">
      <c r="A1870" s="36"/>
      <c r="B1870" s="33">
        <v>161</v>
      </c>
      <c r="C1870">
        <v>0</v>
      </c>
      <c r="D1870">
        <v>0</v>
      </c>
      <c r="E1870">
        <v>0</v>
      </c>
    </row>
    <row r="1871" spans="1:5" x14ac:dyDescent="0.25">
      <c r="A1871" s="36"/>
      <c r="B1871" s="33">
        <v>162</v>
      </c>
      <c r="C1871">
        <v>0</v>
      </c>
      <c r="D1871">
        <v>0</v>
      </c>
      <c r="E1871">
        <v>0</v>
      </c>
    </row>
    <row r="1872" spans="1:5" x14ac:dyDescent="0.25">
      <c r="A1872" s="36"/>
      <c r="B1872" s="33">
        <v>163</v>
      </c>
      <c r="C1872">
        <v>0</v>
      </c>
      <c r="D1872">
        <v>0</v>
      </c>
      <c r="E1872">
        <v>0</v>
      </c>
    </row>
    <row r="1873" spans="1:5" x14ac:dyDescent="0.25">
      <c r="A1873" s="36"/>
      <c r="B1873" s="33">
        <v>164</v>
      </c>
      <c r="C1873">
        <v>0</v>
      </c>
      <c r="D1873">
        <v>0</v>
      </c>
      <c r="E1873">
        <v>0</v>
      </c>
    </row>
    <row r="1874" spans="1:5" x14ac:dyDescent="0.25">
      <c r="A1874" s="36"/>
      <c r="B1874" s="33">
        <v>165</v>
      </c>
      <c r="C1874">
        <v>0</v>
      </c>
      <c r="D1874">
        <v>0</v>
      </c>
      <c r="E1874">
        <v>0</v>
      </c>
    </row>
    <row r="1875" spans="1:5" x14ac:dyDescent="0.25">
      <c r="A1875" s="36"/>
      <c r="B1875" s="33">
        <v>166</v>
      </c>
      <c r="C1875">
        <v>0</v>
      </c>
      <c r="D1875">
        <v>0</v>
      </c>
      <c r="E1875">
        <v>0</v>
      </c>
    </row>
    <row r="1876" spans="1:5" x14ac:dyDescent="0.25">
      <c r="A1876" s="36"/>
      <c r="B1876" s="33">
        <v>167</v>
      </c>
      <c r="C1876">
        <v>0</v>
      </c>
      <c r="D1876">
        <v>0</v>
      </c>
      <c r="E1876">
        <v>0</v>
      </c>
    </row>
    <row r="1877" spans="1:5" x14ac:dyDescent="0.25">
      <c r="A1877" s="36"/>
      <c r="B1877" s="33">
        <v>168</v>
      </c>
      <c r="C1877">
        <v>0</v>
      </c>
      <c r="D1877">
        <v>0</v>
      </c>
      <c r="E1877">
        <v>0</v>
      </c>
    </row>
    <row r="1878" spans="1:5" x14ac:dyDescent="0.25">
      <c r="A1878" s="36"/>
      <c r="B1878" s="33">
        <v>169</v>
      </c>
      <c r="C1878">
        <v>0</v>
      </c>
      <c r="D1878">
        <v>0</v>
      </c>
      <c r="E1878">
        <v>0</v>
      </c>
    </row>
    <row r="1879" spans="1:5" x14ac:dyDescent="0.25">
      <c r="A1879" s="36"/>
      <c r="B1879" s="33">
        <v>172</v>
      </c>
      <c r="C1879">
        <v>0</v>
      </c>
      <c r="D1879">
        <v>0</v>
      </c>
      <c r="E1879">
        <v>0</v>
      </c>
    </row>
    <row r="1880" spans="1:5" x14ac:dyDescent="0.25">
      <c r="A1880" s="36"/>
      <c r="B1880" s="33">
        <v>173</v>
      </c>
      <c r="C1880">
        <v>0</v>
      </c>
      <c r="D1880">
        <v>0</v>
      </c>
      <c r="E1880">
        <v>0</v>
      </c>
    </row>
    <row r="1881" spans="1:5" x14ac:dyDescent="0.25">
      <c r="A1881" s="36"/>
      <c r="B1881" s="33">
        <v>174</v>
      </c>
      <c r="C1881">
        <v>0</v>
      </c>
      <c r="D1881">
        <v>0</v>
      </c>
      <c r="E1881">
        <v>0</v>
      </c>
    </row>
    <row r="1882" spans="1:5" x14ac:dyDescent="0.25">
      <c r="A1882" s="36"/>
      <c r="B1882" s="33">
        <v>175</v>
      </c>
      <c r="C1882">
        <v>0</v>
      </c>
      <c r="D1882">
        <v>0</v>
      </c>
      <c r="E1882">
        <v>0</v>
      </c>
    </row>
    <row r="1883" spans="1:5" x14ac:dyDescent="0.25">
      <c r="A1883" s="36"/>
      <c r="B1883" s="33">
        <v>176</v>
      </c>
      <c r="C1883">
        <v>3.5415487003155867E-2</v>
      </c>
      <c r="D1883">
        <v>7.8758315414688168E-2</v>
      </c>
      <c r="E1883">
        <v>0.2489262734182637</v>
      </c>
    </row>
    <row r="1884" spans="1:5" x14ac:dyDescent="0.25">
      <c r="A1884" s="36"/>
      <c r="B1884" s="33">
        <v>180</v>
      </c>
      <c r="C1884">
        <v>0</v>
      </c>
      <c r="D1884">
        <v>0</v>
      </c>
      <c r="E1884">
        <v>0</v>
      </c>
    </row>
    <row r="1885" spans="1:5" x14ac:dyDescent="0.25">
      <c r="A1885" s="36"/>
      <c r="B1885" s="33">
        <v>181</v>
      </c>
      <c r="C1885">
        <v>0</v>
      </c>
      <c r="D1885">
        <v>0</v>
      </c>
      <c r="E1885">
        <v>0</v>
      </c>
    </row>
    <row r="1886" spans="1:5" x14ac:dyDescent="0.25">
      <c r="A1886" s="36"/>
      <c r="B1886" s="33">
        <v>182</v>
      </c>
      <c r="C1886">
        <v>0.13610454853379941</v>
      </c>
      <c r="D1886">
        <v>1</v>
      </c>
      <c r="E1886">
        <v>0.23325640284604579</v>
      </c>
    </row>
    <row r="1887" spans="1:5" x14ac:dyDescent="0.25">
      <c r="A1887" s="36"/>
      <c r="B1887" s="33">
        <v>183</v>
      </c>
      <c r="C1887">
        <v>0</v>
      </c>
      <c r="D1887">
        <v>0</v>
      </c>
      <c r="E1887">
        <v>0</v>
      </c>
    </row>
    <row r="1888" spans="1:5" x14ac:dyDescent="0.25">
      <c r="A1888" s="36"/>
      <c r="B1888" s="33">
        <v>184</v>
      </c>
      <c r="C1888">
        <v>0</v>
      </c>
      <c r="D1888">
        <v>0</v>
      </c>
      <c r="E1888">
        <v>0</v>
      </c>
    </row>
    <row r="1889" spans="1:5" x14ac:dyDescent="0.25">
      <c r="A1889" s="36"/>
      <c r="B1889" s="33">
        <v>185</v>
      </c>
      <c r="C1889">
        <v>0</v>
      </c>
      <c r="D1889">
        <v>0</v>
      </c>
      <c r="E1889">
        <v>0</v>
      </c>
    </row>
    <row r="1890" spans="1:5" x14ac:dyDescent="0.25">
      <c r="A1890" s="36"/>
      <c r="B1890" s="33">
        <v>186</v>
      </c>
      <c r="C1890">
        <v>0</v>
      </c>
      <c r="D1890">
        <v>0</v>
      </c>
      <c r="E1890">
        <v>0</v>
      </c>
    </row>
    <row r="1891" spans="1:5" x14ac:dyDescent="0.25">
      <c r="A1891" s="36"/>
      <c r="B1891" s="33">
        <v>187</v>
      </c>
      <c r="C1891">
        <v>0</v>
      </c>
      <c r="D1891">
        <v>0</v>
      </c>
      <c r="E1891">
        <v>0</v>
      </c>
    </row>
    <row r="1892" spans="1:5" x14ac:dyDescent="0.25">
      <c r="A1892" s="36"/>
      <c r="B1892" s="33">
        <v>188</v>
      </c>
      <c r="C1892">
        <v>0</v>
      </c>
      <c r="D1892">
        <v>0</v>
      </c>
      <c r="E1892">
        <v>0</v>
      </c>
    </row>
    <row r="1893" spans="1:5" x14ac:dyDescent="0.25">
      <c r="A1893" s="36"/>
      <c r="B1893" s="33">
        <v>189</v>
      </c>
      <c r="C1893">
        <v>0</v>
      </c>
      <c r="D1893">
        <v>0</v>
      </c>
      <c r="E1893">
        <v>0</v>
      </c>
    </row>
    <row r="1894" spans="1:5" x14ac:dyDescent="0.25">
      <c r="A1894" s="36"/>
      <c r="B1894" s="33">
        <v>190</v>
      </c>
      <c r="C1894">
        <v>0</v>
      </c>
      <c r="D1894">
        <v>0</v>
      </c>
      <c r="E1894">
        <v>0</v>
      </c>
    </row>
    <row r="1895" spans="1:5" x14ac:dyDescent="0.25">
      <c r="A1895" s="36"/>
      <c r="B1895" s="33">
        <v>191</v>
      </c>
      <c r="C1895">
        <v>0</v>
      </c>
      <c r="D1895">
        <v>0</v>
      </c>
      <c r="E1895">
        <v>0</v>
      </c>
    </row>
    <row r="1896" spans="1:5" x14ac:dyDescent="0.25">
      <c r="A1896" s="36"/>
      <c r="B1896" s="33">
        <v>192</v>
      </c>
      <c r="C1896">
        <v>0</v>
      </c>
      <c r="D1896">
        <v>0</v>
      </c>
      <c r="E1896">
        <v>0</v>
      </c>
    </row>
    <row r="1897" spans="1:5" x14ac:dyDescent="0.25">
      <c r="A1897" s="36"/>
      <c r="B1897" s="33">
        <v>193</v>
      </c>
      <c r="C1897">
        <v>0</v>
      </c>
      <c r="D1897">
        <v>0</v>
      </c>
      <c r="E1897">
        <v>0</v>
      </c>
    </row>
    <row r="1898" spans="1:5" x14ac:dyDescent="0.25">
      <c r="A1898" s="36"/>
      <c r="B1898" s="33">
        <v>194</v>
      </c>
      <c r="C1898">
        <v>0</v>
      </c>
      <c r="D1898">
        <v>0</v>
      </c>
      <c r="E1898">
        <v>0</v>
      </c>
    </row>
  </sheetData>
  <mergeCells count="12">
    <mergeCell ref="A951:A1108"/>
    <mergeCell ref="A1109:A1266"/>
    <mergeCell ref="A1267:A1424"/>
    <mergeCell ref="A1425:A1582"/>
    <mergeCell ref="A1583:A1740"/>
    <mergeCell ref="A1741:A1898"/>
    <mergeCell ref="A3:A160"/>
    <mergeCell ref="A161:A318"/>
    <mergeCell ref="A319:A476"/>
    <mergeCell ref="A477:A634"/>
    <mergeCell ref="A635:A792"/>
    <mergeCell ref="A793:A9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SW_Model_InputSimulationSetting</vt:lpstr>
      <vt:lpstr>Model_Input_Fig4.1,4.2</vt:lpstr>
      <vt:lpstr>MPDP_Scenario_Fig4.5</vt:lpstr>
      <vt:lpstr>Phi_{II}_SA_test_Fig4.6</vt:lpstr>
      <vt:lpstr>SP_conv_obj_Fig4.7</vt:lpstr>
      <vt:lpstr>SP_conv_DV_Fig4.8_a</vt:lpstr>
      <vt:lpstr>SP_conv_DV_Fig4.8_b</vt:lpstr>
      <vt:lpstr>Num_CPs_vs_Profi_cost_Fig4.9</vt:lpstr>
      <vt:lpstr>MPDP_day_nor_z_Fig4.10</vt:lpstr>
      <vt:lpstr>Uti_Rates_Fig4.11_a</vt:lpstr>
      <vt:lpstr>Uti_Rates_Fig4.11_b</vt:lpstr>
      <vt:lpstr>solver_info_Fig4.12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Li, Gen (ext) (T SEI IND-DE)</dc:creator>
  <cp:keywords/>
  <dc:description/>
  <cp:lastModifiedBy>Li, Gen (T REE ENS ESM-DE)</cp:lastModifiedBy>
  <cp:revision/>
  <dcterms:created xsi:type="dcterms:W3CDTF">2015-06-05T18:19:34Z</dcterms:created>
  <dcterms:modified xsi:type="dcterms:W3CDTF">2023-01-20T08:13:46Z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2022-11-25T08:28:52Z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4812778e-9a9c-4296-9842-5d576b875112</vt:lpwstr>
  </property>
  <property fmtid="{D5CDD505-2E9C-101B-9397-08002B2CF9AE}" pid="8" name="MSIP_Label_9d258917-277f-42cd-a3cd-14c4e9ee58bc_ContentBits">
    <vt:lpwstr>0</vt:lpwstr>
  </property>
</Properties>
</file>