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z004ffpm\Work_Documents\CSallocModel\model_evcsap\stochastic_model\Validation_02_Dec\v_test_5_SP_converge_test_3PD\"/>
    </mc:Choice>
  </mc:AlternateContent>
  <xr:revisionPtr revIDLastSave="0" documentId="13_ncr:1_{EDC3BD8A-0449-4B6C-8783-FB1584BA2F90}" xr6:coauthVersionLast="47" xr6:coauthVersionMax="47" xr10:uidLastSave="{00000000-0000-0000-0000-000000000000}"/>
  <bookViews>
    <workbookView xWindow="24915" yWindow="9645" windowWidth="21600" windowHeight="12300" firstSheet="1" activeTab="5" xr2:uid="{00000000-000D-0000-FFFF-FFFF00000000}"/>
  </bookViews>
  <sheets>
    <sheet name="Solver Data Table" sheetId="10" r:id="rId1"/>
    <sheet name="CS Decision" sheetId="5" r:id="rId2"/>
    <sheet name="Power Decision" sheetId="7" r:id="rId3"/>
    <sheet name="profit_cost" sheetId="8" r:id="rId4"/>
    <sheet name="Solver" sheetId="6" r:id="rId5"/>
    <sheet name="UR_charLoad500_samples" sheetId="9" r:id="rId6"/>
    <sheet name="All Data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10" l="1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2" i="6"/>
  <c r="E11" i="9"/>
  <c r="D11" i="9"/>
  <c r="C11" i="9"/>
  <c r="B11" i="9"/>
  <c r="I11" i="9"/>
  <c r="H11" i="9"/>
  <c r="H10" i="9"/>
  <c r="I10" i="9"/>
  <c r="G11" i="9"/>
  <c r="K11" i="9"/>
  <c r="L11" i="9"/>
  <c r="M11" i="9"/>
  <c r="J11" i="9"/>
  <c r="E3" i="9"/>
  <c r="E4" i="9"/>
  <c r="E5" i="9"/>
  <c r="E6" i="9"/>
  <c r="E7" i="9"/>
  <c r="E8" i="9"/>
  <c r="E9" i="9"/>
  <c r="E10" i="9"/>
  <c r="E2" i="9"/>
  <c r="D3" i="9"/>
  <c r="D4" i="9"/>
  <c r="D5" i="9"/>
  <c r="D6" i="9"/>
  <c r="D7" i="9"/>
  <c r="D8" i="9"/>
  <c r="D9" i="9"/>
  <c r="D10" i="9"/>
  <c r="D2" i="9"/>
  <c r="C3" i="9"/>
  <c r="C4" i="9"/>
  <c r="C5" i="9"/>
  <c r="C6" i="9"/>
  <c r="C7" i="9"/>
  <c r="C8" i="9"/>
  <c r="C9" i="9"/>
  <c r="C10" i="9"/>
  <c r="C2" i="9"/>
  <c r="B3" i="9"/>
  <c r="B4" i="9"/>
  <c r="B5" i="9"/>
  <c r="B6" i="9"/>
  <c r="B7" i="9"/>
  <c r="B8" i="9"/>
  <c r="B9" i="9"/>
  <c r="B10" i="9"/>
  <c r="B2" i="9"/>
  <c r="I3" i="9"/>
  <c r="I4" i="9"/>
  <c r="I5" i="9"/>
  <c r="I6" i="9"/>
  <c r="I7" i="9"/>
  <c r="I8" i="9"/>
  <c r="I9" i="9"/>
  <c r="I2" i="9"/>
  <c r="H3" i="9"/>
  <c r="H4" i="9"/>
  <c r="H5" i="9"/>
  <c r="H6" i="9"/>
  <c r="H7" i="9"/>
  <c r="H8" i="9"/>
  <c r="H9" i="9"/>
  <c r="H2" i="9"/>
  <c r="G3" i="9"/>
  <c r="G4" i="9"/>
  <c r="G5" i="9"/>
  <c r="G6" i="9"/>
  <c r="G7" i="9"/>
  <c r="G8" i="9"/>
  <c r="G9" i="9"/>
  <c r="G10" i="9"/>
  <c r="G2" i="9"/>
  <c r="AB60" i="7"/>
  <c r="AA60" i="7"/>
  <c r="Z60" i="7"/>
  <c r="Y60" i="7"/>
  <c r="X60" i="7"/>
  <c r="W60" i="7"/>
  <c r="V60" i="7"/>
  <c r="U60" i="7"/>
  <c r="T60" i="7"/>
  <c r="S60" i="7"/>
  <c r="R60" i="7"/>
  <c r="Q60" i="7"/>
  <c r="B60" i="7" s="1"/>
  <c r="P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B58" i="7"/>
  <c r="AA58" i="7"/>
  <c r="Z58" i="7"/>
  <c r="Y58" i="7"/>
  <c r="X58" i="7"/>
  <c r="W58" i="7"/>
  <c r="V58" i="7"/>
  <c r="U58" i="7"/>
  <c r="T58" i="7"/>
  <c r="S58" i="7"/>
  <c r="B58" i="7" s="1"/>
  <c r="R58" i="7"/>
  <c r="Q58" i="7"/>
  <c r="P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B57" i="7" s="1"/>
  <c r="AB56" i="7"/>
  <c r="AA56" i="7"/>
  <c r="Z56" i="7"/>
  <c r="Y56" i="7"/>
  <c r="X56" i="7"/>
  <c r="W56" i="7"/>
  <c r="V56" i="7"/>
  <c r="U56" i="7"/>
  <c r="T56" i="7"/>
  <c r="S56" i="7"/>
  <c r="R56" i="7"/>
  <c r="Q56" i="7"/>
  <c r="B56" i="7" s="1"/>
  <c r="P56" i="7"/>
  <c r="AB55" i="7"/>
  <c r="AA55" i="7"/>
  <c r="Z55" i="7"/>
  <c r="Y55" i="7"/>
  <c r="X55" i="7"/>
  <c r="W55" i="7"/>
  <c r="V55" i="7"/>
  <c r="U55" i="7"/>
  <c r="T55" i="7"/>
  <c r="S55" i="7"/>
  <c r="R55" i="7"/>
  <c r="B55" i="7" s="1"/>
  <c r="Q55" i="7"/>
  <c r="P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B53" i="7" s="1"/>
  <c r="AB52" i="7"/>
  <c r="AA52" i="7"/>
  <c r="Z52" i="7"/>
  <c r="Y52" i="7"/>
  <c r="X52" i="7"/>
  <c r="W52" i="7"/>
  <c r="V52" i="7"/>
  <c r="U52" i="7"/>
  <c r="T52" i="7"/>
  <c r="S52" i="7"/>
  <c r="R52" i="7"/>
  <c r="Q52" i="7"/>
  <c r="B52" i="7" s="1"/>
  <c r="P52" i="7"/>
  <c r="AB51" i="7"/>
  <c r="AA51" i="7"/>
  <c r="Z51" i="7"/>
  <c r="Y51" i="7"/>
  <c r="X51" i="7"/>
  <c r="W51" i="7"/>
  <c r="V51" i="7"/>
  <c r="U51" i="7"/>
  <c r="T51" i="7"/>
  <c r="S51" i="7"/>
  <c r="R51" i="7"/>
  <c r="B51" i="7" s="1"/>
  <c r="Q51" i="7"/>
  <c r="P51" i="7"/>
  <c r="AB50" i="7"/>
  <c r="AA50" i="7"/>
  <c r="Z50" i="7"/>
  <c r="Y50" i="7"/>
  <c r="X50" i="7"/>
  <c r="W50" i="7"/>
  <c r="V50" i="7"/>
  <c r="U50" i="7"/>
  <c r="T50" i="7"/>
  <c r="S50" i="7"/>
  <c r="B50" i="7" s="1"/>
  <c r="R50" i="7"/>
  <c r="Q50" i="7"/>
  <c r="P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B49" i="7" s="1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B47" i="7"/>
  <c r="AA47" i="7"/>
  <c r="Z47" i="7"/>
  <c r="Y47" i="7"/>
  <c r="X47" i="7"/>
  <c r="W47" i="7"/>
  <c r="V47" i="7"/>
  <c r="U47" i="7"/>
  <c r="T47" i="7"/>
  <c r="S47" i="7"/>
  <c r="R47" i="7"/>
  <c r="B47" i="7" s="1"/>
  <c r="Q47" i="7"/>
  <c r="P47" i="7"/>
  <c r="AB46" i="7"/>
  <c r="AA46" i="7"/>
  <c r="Z46" i="7"/>
  <c r="Y46" i="7"/>
  <c r="X46" i="7"/>
  <c r="W46" i="7"/>
  <c r="V46" i="7"/>
  <c r="U46" i="7"/>
  <c r="T46" i="7"/>
  <c r="S46" i="7"/>
  <c r="B46" i="7" s="1"/>
  <c r="R46" i="7"/>
  <c r="Q46" i="7"/>
  <c r="P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B44" i="7"/>
  <c r="AA44" i="7"/>
  <c r="Z44" i="7"/>
  <c r="Y44" i="7"/>
  <c r="X44" i="7"/>
  <c r="W44" i="7"/>
  <c r="V44" i="7"/>
  <c r="U44" i="7"/>
  <c r="T44" i="7"/>
  <c r="S44" i="7"/>
  <c r="R44" i="7"/>
  <c r="Q44" i="7"/>
  <c r="B44" i="7" s="1"/>
  <c r="P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B42" i="7"/>
  <c r="AA42" i="7"/>
  <c r="Z42" i="7"/>
  <c r="Y42" i="7"/>
  <c r="X42" i="7"/>
  <c r="W42" i="7"/>
  <c r="V42" i="7"/>
  <c r="U42" i="7"/>
  <c r="T42" i="7"/>
  <c r="S42" i="7"/>
  <c r="B42" i="7" s="1"/>
  <c r="R42" i="7"/>
  <c r="Q42" i="7"/>
  <c r="P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B41" i="7" s="1"/>
  <c r="AB40" i="7"/>
  <c r="AA40" i="7"/>
  <c r="Z40" i="7"/>
  <c r="Y40" i="7"/>
  <c r="X40" i="7"/>
  <c r="W40" i="7"/>
  <c r="V40" i="7"/>
  <c r="U40" i="7"/>
  <c r="T40" i="7"/>
  <c r="S40" i="7"/>
  <c r="R40" i="7"/>
  <c r="Q40" i="7"/>
  <c r="B40" i="7" s="1"/>
  <c r="P40" i="7"/>
  <c r="AB39" i="7"/>
  <c r="AA39" i="7"/>
  <c r="Z39" i="7"/>
  <c r="Y39" i="7"/>
  <c r="X39" i="7"/>
  <c r="W39" i="7"/>
  <c r="V39" i="7"/>
  <c r="U39" i="7"/>
  <c r="T39" i="7"/>
  <c r="S39" i="7"/>
  <c r="R39" i="7"/>
  <c r="B39" i="7" s="1"/>
  <c r="Q39" i="7"/>
  <c r="P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B37" i="7" s="1"/>
  <c r="AB36" i="7"/>
  <c r="AA36" i="7"/>
  <c r="Z36" i="7"/>
  <c r="Y36" i="7"/>
  <c r="X36" i="7"/>
  <c r="W36" i="7"/>
  <c r="V36" i="7"/>
  <c r="U36" i="7"/>
  <c r="T36" i="7"/>
  <c r="S36" i="7"/>
  <c r="R36" i="7"/>
  <c r="Q36" i="7"/>
  <c r="B36" i="7" s="1"/>
  <c r="P36" i="7"/>
  <c r="AB35" i="7"/>
  <c r="AA35" i="7"/>
  <c r="Z35" i="7"/>
  <c r="Y35" i="7"/>
  <c r="X35" i="7"/>
  <c r="W35" i="7"/>
  <c r="V35" i="7"/>
  <c r="U35" i="7"/>
  <c r="T35" i="7"/>
  <c r="S35" i="7"/>
  <c r="R35" i="7"/>
  <c r="B35" i="7" s="1"/>
  <c r="Q35" i="7"/>
  <c r="P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B34" i="7" s="1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B33" i="7" s="1"/>
  <c r="B38" i="7"/>
  <c r="B43" i="7"/>
  <c r="B48" i="7"/>
  <c r="B54" i="7"/>
  <c r="B59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P4" i="7"/>
  <c r="Q4" i="7"/>
  <c r="R4" i="7"/>
  <c r="B4" i="7" s="1"/>
  <c r="S4" i="7"/>
  <c r="T4" i="7"/>
  <c r="U4" i="7"/>
  <c r="V4" i="7"/>
  <c r="W4" i="7"/>
  <c r="X4" i="7"/>
  <c r="Y4" i="7"/>
  <c r="Z4" i="7"/>
  <c r="AA4" i="7"/>
  <c r="AB4" i="7"/>
  <c r="P5" i="7"/>
  <c r="Q5" i="7"/>
  <c r="B5" i="7" s="1"/>
  <c r="R5" i="7"/>
  <c r="S5" i="7"/>
  <c r="T5" i="7"/>
  <c r="U5" i="7"/>
  <c r="V5" i="7"/>
  <c r="W5" i="7"/>
  <c r="X5" i="7"/>
  <c r="Y5" i="7"/>
  <c r="Z5" i="7"/>
  <c r="AA5" i="7"/>
  <c r="AB5" i="7"/>
  <c r="P6" i="7"/>
  <c r="B6" i="7" s="1"/>
  <c r="Q6" i="7"/>
  <c r="R6" i="7"/>
  <c r="S6" i="7"/>
  <c r="T6" i="7"/>
  <c r="U6" i="7"/>
  <c r="V6" i="7"/>
  <c r="W6" i="7"/>
  <c r="X6" i="7"/>
  <c r="Y6" i="7"/>
  <c r="Z6" i="7"/>
  <c r="AA6" i="7"/>
  <c r="AB6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P8" i="7"/>
  <c r="Q8" i="7"/>
  <c r="R8" i="7"/>
  <c r="B8" i="7" s="1"/>
  <c r="S8" i="7"/>
  <c r="T8" i="7"/>
  <c r="U8" i="7"/>
  <c r="V8" i="7"/>
  <c r="W8" i="7"/>
  <c r="X8" i="7"/>
  <c r="Y8" i="7"/>
  <c r="Z8" i="7"/>
  <c r="AA8" i="7"/>
  <c r="AB8" i="7"/>
  <c r="P9" i="7"/>
  <c r="Q9" i="7"/>
  <c r="B9" i="7" s="1"/>
  <c r="R9" i="7"/>
  <c r="S9" i="7"/>
  <c r="T9" i="7"/>
  <c r="U9" i="7"/>
  <c r="V9" i="7"/>
  <c r="W9" i="7"/>
  <c r="X9" i="7"/>
  <c r="Y9" i="7"/>
  <c r="Z9" i="7"/>
  <c r="AA9" i="7"/>
  <c r="AB9" i="7"/>
  <c r="P10" i="7"/>
  <c r="B10" i="7" s="1"/>
  <c r="Q10" i="7"/>
  <c r="R10" i="7"/>
  <c r="S10" i="7"/>
  <c r="T10" i="7"/>
  <c r="U10" i="7"/>
  <c r="V10" i="7"/>
  <c r="W10" i="7"/>
  <c r="X10" i="7"/>
  <c r="Y10" i="7"/>
  <c r="Z10" i="7"/>
  <c r="AA10" i="7"/>
  <c r="AB10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P12" i="7"/>
  <c r="Q12" i="7"/>
  <c r="R12" i="7"/>
  <c r="B12" i="7" s="1"/>
  <c r="S12" i="7"/>
  <c r="T12" i="7"/>
  <c r="U12" i="7"/>
  <c r="V12" i="7"/>
  <c r="W12" i="7"/>
  <c r="X12" i="7"/>
  <c r="Y12" i="7"/>
  <c r="Z12" i="7"/>
  <c r="AA12" i="7"/>
  <c r="AB12" i="7"/>
  <c r="P13" i="7"/>
  <c r="Q13" i="7"/>
  <c r="B13" i="7" s="1"/>
  <c r="R13" i="7"/>
  <c r="S13" i="7"/>
  <c r="T13" i="7"/>
  <c r="U13" i="7"/>
  <c r="V13" i="7"/>
  <c r="W13" i="7"/>
  <c r="X13" i="7"/>
  <c r="Y13" i="7"/>
  <c r="Z13" i="7"/>
  <c r="AA13" i="7"/>
  <c r="AB13" i="7"/>
  <c r="P14" i="7"/>
  <c r="B14" i="7" s="1"/>
  <c r="Q14" i="7"/>
  <c r="R14" i="7"/>
  <c r="S14" i="7"/>
  <c r="T14" i="7"/>
  <c r="U14" i="7"/>
  <c r="V14" i="7"/>
  <c r="W14" i="7"/>
  <c r="X14" i="7"/>
  <c r="Y14" i="7"/>
  <c r="Z14" i="7"/>
  <c r="AA14" i="7"/>
  <c r="AB14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P16" i="7"/>
  <c r="Q16" i="7"/>
  <c r="R16" i="7"/>
  <c r="B16" i="7" s="1"/>
  <c r="S16" i="7"/>
  <c r="T16" i="7"/>
  <c r="U16" i="7"/>
  <c r="V16" i="7"/>
  <c r="W16" i="7"/>
  <c r="X16" i="7"/>
  <c r="Y16" i="7"/>
  <c r="Z16" i="7"/>
  <c r="AA16" i="7"/>
  <c r="AB16" i="7"/>
  <c r="P17" i="7"/>
  <c r="Q17" i="7"/>
  <c r="B17" i="7" s="1"/>
  <c r="R17" i="7"/>
  <c r="S17" i="7"/>
  <c r="T17" i="7"/>
  <c r="U17" i="7"/>
  <c r="V17" i="7"/>
  <c r="W17" i="7"/>
  <c r="X17" i="7"/>
  <c r="Y17" i="7"/>
  <c r="Z17" i="7"/>
  <c r="AA17" i="7"/>
  <c r="AB17" i="7"/>
  <c r="P18" i="7"/>
  <c r="B18" i="7" s="1"/>
  <c r="Q18" i="7"/>
  <c r="R18" i="7"/>
  <c r="S18" i="7"/>
  <c r="T18" i="7"/>
  <c r="U18" i="7"/>
  <c r="V18" i="7"/>
  <c r="W18" i="7"/>
  <c r="X18" i="7"/>
  <c r="Y18" i="7"/>
  <c r="Z18" i="7"/>
  <c r="AA18" i="7"/>
  <c r="AB18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P20" i="7"/>
  <c r="Q20" i="7"/>
  <c r="R20" i="7"/>
  <c r="B20" i="7" s="1"/>
  <c r="S20" i="7"/>
  <c r="T20" i="7"/>
  <c r="U20" i="7"/>
  <c r="V20" i="7"/>
  <c r="W20" i="7"/>
  <c r="X20" i="7"/>
  <c r="Y20" i="7"/>
  <c r="Z20" i="7"/>
  <c r="AA20" i="7"/>
  <c r="AB20" i="7"/>
  <c r="P21" i="7"/>
  <c r="Q21" i="7"/>
  <c r="B21" i="7" s="1"/>
  <c r="R21" i="7"/>
  <c r="S21" i="7"/>
  <c r="T21" i="7"/>
  <c r="U21" i="7"/>
  <c r="V21" i="7"/>
  <c r="W21" i="7"/>
  <c r="X21" i="7"/>
  <c r="Y21" i="7"/>
  <c r="Z21" i="7"/>
  <c r="AA21" i="7"/>
  <c r="AB21" i="7"/>
  <c r="P22" i="7"/>
  <c r="B22" i="7" s="1"/>
  <c r="Q22" i="7"/>
  <c r="R22" i="7"/>
  <c r="S22" i="7"/>
  <c r="T22" i="7"/>
  <c r="U22" i="7"/>
  <c r="V22" i="7"/>
  <c r="W22" i="7"/>
  <c r="X22" i="7"/>
  <c r="Y22" i="7"/>
  <c r="Z22" i="7"/>
  <c r="AA22" i="7"/>
  <c r="AB22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P24" i="7"/>
  <c r="Q24" i="7"/>
  <c r="R24" i="7"/>
  <c r="B24" i="7" s="1"/>
  <c r="S24" i="7"/>
  <c r="T24" i="7"/>
  <c r="U24" i="7"/>
  <c r="V24" i="7"/>
  <c r="W24" i="7"/>
  <c r="X24" i="7"/>
  <c r="Y24" i="7"/>
  <c r="Z24" i="7"/>
  <c r="AA24" i="7"/>
  <c r="AB24" i="7"/>
  <c r="P25" i="7"/>
  <c r="Q25" i="7"/>
  <c r="B25" i="7" s="1"/>
  <c r="R25" i="7"/>
  <c r="S25" i="7"/>
  <c r="T25" i="7"/>
  <c r="U25" i="7"/>
  <c r="V25" i="7"/>
  <c r="W25" i="7"/>
  <c r="X25" i="7"/>
  <c r="Y25" i="7"/>
  <c r="Z25" i="7"/>
  <c r="AA25" i="7"/>
  <c r="AB25" i="7"/>
  <c r="P26" i="7"/>
  <c r="B26" i="7" s="1"/>
  <c r="Q26" i="7"/>
  <c r="R26" i="7"/>
  <c r="S26" i="7"/>
  <c r="T26" i="7"/>
  <c r="U26" i="7"/>
  <c r="V26" i="7"/>
  <c r="W26" i="7"/>
  <c r="X26" i="7"/>
  <c r="Y26" i="7"/>
  <c r="Z26" i="7"/>
  <c r="AA26" i="7"/>
  <c r="AB26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P28" i="7"/>
  <c r="Q28" i="7"/>
  <c r="R28" i="7"/>
  <c r="B28" i="7" s="1"/>
  <c r="S28" i="7"/>
  <c r="T28" i="7"/>
  <c r="U28" i="7"/>
  <c r="V28" i="7"/>
  <c r="W28" i="7"/>
  <c r="X28" i="7"/>
  <c r="Y28" i="7"/>
  <c r="Z28" i="7"/>
  <c r="AA28" i="7"/>
  <c r="AB28" i="7"/>
  <c r="P29" i="7"/>
  <c r="Q29" i="7"/>
  <c r="B29" i="7" s="1"/>
  <c r="R29" i="7"/>
  <c r="S29" i="7"/>
  <c r="T29" i="7"/>
  <c r="U29" i="7"/>
  <c r="V29" i="7"/>
  <c r="W29" i="7"/>
  <c r="X29" i="7"/>
  <c r="Y29" i="7"/>
  <c r="Z29" i="7"/>
  <c r="AA29" i="7"/>
  <c r="AB29" i="7"/>
  <c r="P30" i="7"/>
  <c r="B30" i="7" s="1"/>
  <c r="Q30" i="7"/>
  <c r="R30" i="7"/>
  <c r="S30" i="7"/>
  <c r="T30" i="7"/>
  <c r="U30" i="7"/>
  <c r="V30" i="7"/>
  <c r="W30" i="7"/>
  <c r="X30" i="7"/>
  <c r="Y30" i="7"/>
  <c r="Z30" i="7"/>
  <c r="AA30" i="7"/>
  <c r="AB30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P32" i="7"/>
  <c r="Q32" i="7"/>
  <c r="R32" i="7"/>
  <c r="B32" i="7" s="1"/>
  <c r="S32" i="7"/>
  <c r="T32" i="7"/>
  <c r="U32" i="7"/>
  <c r="V32" i="7"/>
  <c r="W32" i="7"/>
  <c r="X32" i="7"/>
  <c r="Y32" i="7"/>
  <c r="Z32" i="7"/>
  <c r="AA32" i="7"/>
  <c r="AB32" i="7"/>
  <c r="Q2" i="7"/>
  <c r="R2" i="7"/>
  <c r="S2" i="7"/>
  <c r="T2" i="7"/>
  <c r="U2" i="7"/>
  <c r="V2" i="7"/>
  <c r="W2" i="7"/>
  <c r="X2" i="7"/>
  <c r="Y2" i="7"/>
  <c r="Z2" i="7"/>
  <c r="AA2" i="7"/>
  <c r="AB2" i="7"/>
  <c r="P2" i="7"/>
  <c r="B3" i="7"/>
  <c r="B7" i="7"/>
  <c r="B11" i="7"/>
  <c r="B15" i="7"/>
  <c r="B19" i="7"/>
  <c r="B23" i="7"/>
  <c r="B27" i="7"/>
  <c r="B31" i="7"/>
  <c r="B45" i="7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C2" i="5"/>
  <c r="B2" i="5"/>
  <c r="B2" i="7" l="1"/>
</calcChain>
</file>

<file path=xl/sharedStrings.xml><?xml version="1.0" encoding="utf-8"?>
<sst xmlns="http://schemas.openxmlformats.org/spreadsheetml/2006/main" count="318" uniqueCount="141">
  <si>
    <t>Expected Profit</t>
  </si>
  <si>
    <t>CSs&amp;CPs Cost</t>
  </si>
  <si>
    <t>Grid Expansion Cost</t>
  </si>
  <si>
    <t>Gross Income</t>
  </si>
  <si>
    <t>lb</t>
  </si>
  <si>
    <t>ub</t>
  </si>
  <si>
    <t>num_cons</t>
  </si>
  <si>
    <t>num_vars</t>
  </si>
  <si>
    <t>Branch_and_Bound</t>
  </si>
  <si>
    <t>Time</t>
  </si>
  <si>
    <t>gap</t>
  </si>
  <si>
    <t>x[36]</t>
  </si>
  <si>
    <t>x[48]</t>
  </si>
  <si>
    <t>x[58]</t>
  </si>
  <si>
    <t>x[61]</t>
  </si>
  <si>
    <t>x[96]</t>
  </si>
  <si>
    <t>x[110]</t>
  </si>
  <si>
    <t>x[115]</t>
  </si>
  <si>
    <t>x[178]</t>
  </si>
  <si>
    <t>y[36]</t>
  </si>
  <si>
    <t>y[48]</t>
  </si>
  <si>
    <t>y[58]</t>
  </si>
  <si>
    <t>y[61]</t>
  </si>
  <si>
    <t>y[96]</t>
  </si>
  <si>
    <t>y[110]</t>
  </si>
  <si>
    <t>y[115]</t>
  </si>
  <si>
    <t>y[178]</t>
  </si>
  <si>
    <t>h[0]</t>
  </si>
  <si>
    <t>h[1]</t>
  </si>
  <si>
    <t>h[8]</t>
  </si>
  <si>
    <t>h[10]</t>
  </si>
  <si>
    <t>h[74]</t>
  </si>
  <si>
    <t>h[2]</t>
  </si>
  <si>
    <t>h[71]</t>
  </si>
  <si>
    <t>h[92]</t>
  </si>
  <si>
    <t>x[114]</t>
  </si>
  <si>
    <t>y[114]</t>
  </si>
  <si>
    <t>h[6]</t>
  </si>
  <si>
    <t>h[72]</t>
  </si>
  <si>
    <t>h[4]</t>
  </si>
  <si>
    <t>h[13]</t>
  </si>
  <si>
    <t>h[73]</t>
  </si>
  <si>
    <t xml:space="preserve">
Number of bounded subproblems: 0
Number of created subproblems: 0
</t>
  </si>
  <si>
    <t xml:space="preserve">
Number of bounded subproblems: 55
Number of created subproblems: 55
</t>
  </si>
  <si>
    <t xml:space="preserve">
Number of bounded subproblems: 58
Number of created subproblems: 58
</t>
  </si>
  <si>
    <t xml:space="preserve">
Number of bounded subproblems: 36
Number of created subproblems: 36
</t>
  </si>
  <si>
    <t xml:space="preserve">
Number of bounded subproblems: 18
Number of created subproblems: 18
</t>
  </si>
  <si>
    <t xml:space="preserve">
Number of bounded subproblems: 256
Number of created subproblems: 256
</t>
  </si>
  <si>
    <t xml:space="preserve">
Number of bounded subproblems: 56
Number of created subproblems: 56
</t>
  </si>
  <si>
    <t xml:space="preserve">
Number of bounded subproblems: 71
Number of created subproblems: 71
</t>
  </si>
  <si>
    <t xml:space="preserve">
Number of bounded subproblems: 89
Number of created subproblems: 89
</t>
  </si>
  <si>
    <t xml:space="preserve">
Number of bounded subproblems: 266
Number of created subproblems: 266
</t>
  </si>
  <si>
    <t xml:space="preserve">
Number of bounded subproblems: 398
Number of created subproblems: 398
</t>
  </si>
  <si>
    <t xml:space="preserve">
Number of bounded subproblems: 503
Number of created subproblems: 503
</t>
  </si>
  <si>
    <t xml:space="preserve">
Number of bounded subproblems: 1170
Number of created subproblems: 1170
</t>
  </si>
  <si>
    <t xml:space="preserve">
Number of bounded subproblems: 2674
Number of created subproblems: 2674
</t>
  </si>
  <si>
    <t xml:space="preserve">
Number of bounded subproblems: 1613
Number of created subproblems: 1613
</t>
  </si>
  <si>
    <t xml:space="preserve">
Number of bounded subproblems: 1271
Number of created subproblems: 1271
</t>
  </si>
  <si>
    <t xml:space="preserve">
Number of bounded subproblems: 186
Number of created subproblems: 186
</t>
  </si>
  <si>
    <t xml:space="preserve">
Number of bounded subproblems: 76
Number of created subproblems: 76
</t>
  </si>
  <si>
    <t xml:space="preserve">
Number of bounded subproblems: 250
Number of created subproblems: 250
</t>
  </si>
  <si>
    <t xml:space="preserve">
Number of bounded subproblems: 723
Number of created subproblems: 723
</t>
  </si>
  <si>
    <t xml:space="preserve">
Number of bounded subproblems: 128
Number of created subproblems: 128
</t>
  </si>
  <si>
    <t xml:space="preserve">
Number of bounded subproblems: 93
Number of created subproblems: 93
</t>
  </si>
  <si>
    <t xml:space="preserve">
Number of bounded subproblems: 627
Number of created subproblems: 627
</t>
  </si>
  <si>
    <t xml:space="preserve">
Number of bounded subproblems: 1131
Number of created subproblems: 1131
</t>
  </si>
  <si>
    <t xml:space="preserve">
Number of bounded subproblems: 138
Number of created subproblems: 138
</t>
  </si>
  <si>
    <t xml:space="preserve">
Number of bounded subproblems: 1418
Number of created subproblems: 1418
</t>
  </si>
  <si>
    <t xml:space="preserve">
Number of bounded subproblems: 229
Number of created subproblems: 229
</t>
  </si>
  <si>
    <t xml:space="preserve">
Number of bounded subproblems: 1059
Number of created subproblems: 1059
</t>
  </si>
  <si>
    <t xml:space="preserve">
Number of bounded subproblems: 179
Number of created subproblems: 179
</t>
  </si>
  <si>
    <t xml:space="preserve">
Number of bounded subproblems: 959
Number of created subproblems: 959
</t>
  </si>
  <si>
    <t xml:space="preserve">
Number of bounded subproblems: 195
Number of created subproblems: 195
</t>
  </si>
  <si>
    <t xml:space="preserve">
Number of bounded subproblems: 462
Number of created subproblems: 462
</t>
  </si>
  <si>
    <t xml:space="preserve">
Number of bounded subproblems: 298
Number of created subproblems: 298
</t>
  </si>
  <si>
    <t xml:space="preserve">
Number of bounded subproblems: 858
Number of created subproblems: 858
</t>
  </si>
  <si>
    <t xml:space="preserve">
Number of bounded subproblems: 689
Number of created subproblems: 689
</t>
  </si>
  <si>
    <t xml:space="preserve">
Number of bounded subproblems: 1012
Number of created subproblems: 1012
</t>
  </si>
  <si>
    <t xml:space="preserve">
Number of bounded subproblems: 2026
Number of created subproblems: 2026
</t>
  </si>
  <si>
    <t xml:space="preserve">
Number of bounded subproblems: 1385
Number of created subproblems: 1385
</t>
  </si>
  <si>
    <t xml:space="preserve">
Number of bounded subproblems: 931
Number of created subproblems: 931
</t>
  </si>
  <si>
    <t xml:space="preserve">
Number of bounded subproblems: 2954
Number of created subproblems: 2954
</t>
  </si>
  <si>
    <t xml:space="preserve">
Number of bounded subproblems: 1153
Number of created subproblems: 1153
</t>
  </si>
  <si>
    <t xml:space="preserve">
Number of bounded subproblems: 1799
Number of created subproblems: 1799
</t>
  </si>
  <si>
    <t xml:space="preserve">
Number of bounded subproblems: 1151
Number of created subproblems: 1151
</t>
  </si>
  <si>
    <t xml:space="preserve">
Number of bounded subproblems: 1593
Number of created subproblems: 1593
</t>
  </si>
  <si>
    <t xml:space="preserve">
Number of bounded subproblems: 5402
Number of created subproblems: 5402
</t>
  </si>
  <si>
    <t xml:space="preserve">
Number of bounded subproblems: 4352
Number of created subproblems: 4352
</t>
  </si>
  <si>
    <t xml:space="preserve">
Number of bounded subproblems: 3610
Number of created subproblems: 3610
</t>
  </si>
  <si>
    <t xml:space="preserve">
Number of bounded subproblems: 1703
Number of created subproblems: 1703
</t>
  </si>
  <si>
    <t xml:space="preserve">
Number of bounded subproblems: 5766
Number of created subproblems: 5766
</t>
  </si>
  <si>
    <t xml:space="preserve">
Number of bounded subproblems: 3749
Number of created subproblems: 3749
</t>
  </si>
  <si>
    <t xml:space="preserve">
Number of bounded subproblems: 5789
Number of created subproblems: 5789
</t>
  </si>
  <si>
    <t xml:space="preserve">
Number of bounded subproblems: 6330
Number of created subproblems: 6330
</t>
  </si>
  <si>
    <t xml:space="preserve">
Number of bounded subproblems: 3442
Number of created subproblems: 3442
</t>
  </si>
  <si>
    <t xml:space="preserve">
Number of bounded subproblems: 5563
Number of created subproblems: 5563
</t>
  </si>
  <si>
    <t xml:space="preserve">
Number of bounded subproblems: 4741
Number of created subproblems: 4741
</t>
  </si>
  <si>
    <t xml:space="preserve">
Number of bounded subproblems: 4017
Number of created subproblems: 4017
</t>
  </si>
  <si>
    <t xml:space="preserve">
Number of bounded subproblems: 4748
Number of created subproblems: 4748
</t>
  </si>
  <si>
    <t xml:space="preserve">
Number of bounded subproblems: 4611
Number of created subproblems: 4611
</t>
  </si>
  <si>
    <t>Number of Samples</t>
  </si>
  <si>
    <t>Num. new CSs</t>
  </si>
  <si>
    <t>Num. new CPs</t>
  </si>
  <si>
    <t>CS [36]</t>
  </si>
  <si>
    <t>CS [48]</t>
  </si>
  <si>
    <t>CS [58]</t>
  </si>
  <si>
    <t>CS [61]</t>
  </si>
  <si>
    <t>CS [96]</t>
  </si>
  <si>
    <t>CS [110]</t>
  </si>
  <si>
    <t>CS [114]</t>
  </si>
  <si>
    <t>CS [115]</t>
  </si>
  <si>
    <t>CS [178]</t>
  </si>
  <si>
    <t>Total Size of Power Expansion</t>
  </si>
  <si>
    <t>SS [0]</t>
  </si>
  <si>
    <t>SS [1]</t>
  </si>
  <si>
    <t>SS [8]</t>
  </si>
  <si>
    <t>SS [10]</t>
  </si>
  <si>
    <t>SS [74]</t>
  </si>
  <si>
    <t>SS [2]</t>
  </si>
  <si>
    <t>SS [71]</t>
  </si>
  <si>
    <t>SS [92]</t>
  </si>
  <si>
    <t>SS [6]</t>
  </si>
  <si>
    <t>SS [72]</t>
  </si>
  <si>
    <t>SS [4]</t>
  </si>
  <si>
    <t>SS [13]</t>
  </si>
  <si>
    <t>SS [73]</t>
  </si>
  <si>
    <t>Objective Value (Expected Profit)</t>
  </si>
  <si>
    <t>day_normal</t>
  </si>
  <si>
    <t>day_peak</t>
  </si>
  <si>
    <t>night</t>
  </si>
  <si>
    <t>Nr_CPs</t>
  </si>
  <si>
    <t>day_peak per CP</t>
  </si>
  <si>
    <t>day_normal_per CP</t>
  </si>
  <si>
    <t>night per CP</t>
  </si>
  <si>
    <t>Load per day [kWh]</t>
  </si>
  <si>
    <t xml:space="preserve"> UR - day normal</t>
  </si>
  <si>
    <t xml:space="preserve"> UR - day peak</t>
  </si>
  <si>
    <t xml:space="preserve"> UR - night</t>
  </si>
  <si>
    <t>CS ID</t>
  </si>
  <si>
    <t>regional average</t>
  </si>
  <si>
    <t>gap%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</si>
</sst>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0" borderId="7" xfId="0" applyFont="1" applyBorder="1"/>
    <xf numFmtId="0" fontId="6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/>
              <a:t>Number</a:t>
            </a:r>
            <a:r>
              <a:rPr lang="de-DE" sz="1600" b="1" baseline="0"/>
              <a:t> of CPs Installed at each CS by MPSP w.r.t. Number of Samples </a:t>
            </a:r>
            <a:endParaRPr lang="de-D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Decision'!$M$1</c:f>
              <c:strCache>
                <c:ptCount val="1"/>
                <c:pt idx="0">
                  <c:v>CS [36]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Decision'!$M$2:$M$60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417-B425-1B26739B9206}"/>
            </c:ext>
          </c:extLst>
        </c:ser>
        <c:ser>
          <c:idx val="1"/>
          <c:order val="1"/>
          <c:tx>
            <c:strRef>
              <c:f>'CS Decision'!$N$1</c:f>
              <c:strCache>
                <c:ptCount val="1"/>
                <c:pt idx="0">
                  <c:v>CS [48]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Decision'!$N$2:$N$60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9.999999999999984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7</c:v>
                </c:pt>
                <c:pt idx="38">
                  <c:v>10</c:v>
                </c:pt>
                <c:pt idx="39">
                  <c:v>10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10.000000000000179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417-B425-1B26739B9206}"/>
            </c:ext>
          </c:extLst>
        </c:ser>
        <c:ser>
          <c:idx val="2"/>
          <c:order val="2"/>
          <c:tx>
            <c:strRef>
              <c:f>'CS Decision'!$O$1</c:f>
              <c:strCache>
                <c:ptCount val="1"/>
                <c:pt idx="0">
                  <c:v>CS [58]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Decision'!$O$2:$O$60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C-4417-B425-1B26739B9206}"/>
            </c:ext>
          </c:extLst>
        </c:ser>
        <c:ser>
          <c:idx val="3"/>
          <c:order val="3"/>
          <c:tx>
            <c:strRef>
              <c:f>'CS Decision'!$P$1</c:f>
              <c:strCache>
                <c:ptCount val="1"/>
                <c:pt idx="0">
                  <c:v>CS [61]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Decision'!$P$2:$P$60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7.9999999999999947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C-4417-B425-1B26739B9206}"/>
            </c:ext>
          </c:extLst>
        </c:ser>
        <c:ser>
          <c:idx val="4"/>
          <c:order val="4"/>
          <c:tx>
            <c:strRef>
              <c:f>'CS Decision'!$Q$1</c:f>
              <c:strCache>
                <c:ptCount val="1"/>
                <c:pt idx="0">
                  <c:v>CS [96]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Decision'!$Q$2:$Q$60</c:f>
              <c:numCache>
                <c:formatCode>General</c:formatCode>
                <c:ptCount val="5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7.9999999999999982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C-4417-B425-1B26739B9206}"/>
            </c:ext>
          </c:extLst>
        </c:ser>
        <c:ser>
          <c:idx val="5"/>
          <c:order val="5"/>
          <c:tx>
            <c:strRef>
              <c:f>'CS Decision'!$R$1</c:f>
              <c:strCache>
                <c:ptCount val="1"/>
                <c:pt idx="0">
                  <c:v>CS [110]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Decision'!$R$2:$R$60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C-4417-B425-1B26739B9206}"/>
            </c:ext>
          </c:extLst>
        </c:ser>
        <c:ser>
          <c:idx val="6"/>
          <c:order val="6"/>
          <c:tx>
            <c:strRef>
              <c:f>'CS Decision'!$S$1</c:f>
              <c:strCache>
                <c:ptCount val="1"/>
                <c:pt idx="0">
                  <c:v>CS [114]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Decision'!$S$2:$S$60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14.999999999999989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11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C-4417-B425-1B26739B9206}"/>
            </c:ext>
          </c:extLst>
        </c:ser>
        <c:ser>
          <c:idx val="7"/>
          <c:order val="7"/>
          <c:tx>
            <c:strRef>
              <c:f>'CS Decision'!$T$1</c:f>
              <c:strCache>
                <c:ptCount val="1"/>
                <c:pt idx="0">
                  <c:v>CS [115]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Decision'!$T$2:$T$60</c:f>
              <c:numCache>
                <c:formatCode>General</c:formatCode>
                <c:ptCount val="5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C-4417-B425-1B26739B9206}"/>
            </c:ext>
          </c:extLst>
        </c:ser>
        <c:ser>
          <c:idx val="8"/>
          <c:order val="8"/>
          <c:tx>
            <c:strRef>
              <c:f>'CS Decision'!$U$1</c:f>
              <c:strCache>
                <c:ptCount val="1"/>
                <c:pt idx="0">
                  <c:v>CS [178]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'CS Decision'!$U$2:$U$60</c:f>
              <c:numCache>
                <c:formatCode>General</c:formatCode>
                <c:ptCount val="59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18</c:v>
                </c:pt>
                <c:pt idx="4">
                  <c:v>11.000000000000011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10.999999999999989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BC-4417-B425-1B26739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91648"/>
        <c:axId val="321894600"/>
      </c:lineChart>
      <c:dateAx>
        <c:axId val="3218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Number</a:t>
                </a:r>
                <a:r>
                  <a:rPr lang="de-DE" sz="1100" baseline="0"/>
                  <a:t> of Samples</a:t>
                </a:r>
                <a:endParaRPr lang="de-DE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894600"/>
        <c:crosses val="autoZero"/>
        <c:auto val="0"/>
        <c:lblOffset val="100"/>
        <c:baseTimeUnit val="days"/>
        <c:majorUnit val="1"/>
      </c:dateAx>
      <c:valAx>
        <c:axId val="3218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Number</a:t>
                </a:r>
                <a:r>
                  <a:rPr lang="de-DE" sz="1100" baseline="0"/>
                  <a:t> of CPs Installed</a:t>
                </a:r>
                <a:endParaRPr lang="de-DE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8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/>
              <a:t>Power</a:t>
            </a:r>
            <a:r>
              <a:rPr lang="de-DE" sz="1600" b="1" baseline="0"/>
              <a:t> Expansion at each SS w.r.t. Number of Samples</a:t>
            </a:r>
            <a:endParaRPr lang="de-D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'Power Decision'!$P$1</c:f>
              <c:strCache>
                <c:ptCount val="1"/>
                <c:pt idx="0">
                  <c:v>SS [0]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Decision'!$P$2:$P$60</c:f>
              <c:numCache>
                <c:formatCode>General</c:formatCode>
                <c:ptCount val="59"/>
                <c:pt idx="0">
                  <c:v>100</c:v>
                </c:pt>
                <c:pt idx="1">
                  <c:v>300</c:v>
                </c:pt>
                <c:pt idx="2">
                  <c:v>150</c:v>
                </c:pt>
                <c:pt idx="3">
                  <c:v>250</c:v>
                </c:pt>
                <c:pt idx="4">
                  <c:v>200.00000000000006</c:v>
                </c:pt>
                <c:pt idx="5">
                  <c:v>100</c:v>
                </c:pt>
                <c:pt idx="6">
                  <c:v>200</c:v>
                </c:pt>
                <c:pt idx="7">
                  <c:v>150</c:v>
                </c:pt>
                <c:pt idx="8">
                  <c:v>200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100</c:v>
                </c:pt>
                <c:pt idx="13">
                  <c:v>200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250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250</c:v>
                </c:pt>
                <c:pt idx="26">
                  <c:v>200</c:v>
                </c:pt>
                <c:pt idx="27">
                  <c:v>200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150</c:v>
                </c:pt>
                <c:pt idx="35">
                  <c:v>200</c:v>
                </c:pt>
                <c:pt idx="36">
                  <c:v>200</c:v>
                </c:pt>
                <c:pt idx="37">
                  <c:v>150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150</c:v>
                </c:pt>
                <c:pt idx="42">
                  <c:v>150</c:v>
                </c:pt>
                <c:pt idx="43">
                  <c:v>200</c:v>
                </c:pt>
                <c:pt idx="44">
                  <c:v>200</c:v>
                </c:pt>
                <c:pt idx="45">
                  <c:v>150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150</c:v>
                </c:pt>
                <c:pt idx="50">
                  <c:v>200</c:v>
                </c:pt>
                <c:pt idx="51">
                  <c:v>150</c:v>
                </c:pt>
                <c:pt idx="52">
                  <c:v>200</c:v>
                </c:pt>
                <c:pt idx="53">
                  <c:v>200</c:v>
                </c:pt>
                <c:pt idx="54">
                  <c:v>150</c:v>
                </c:pt>
                <c:pt idx="55">
                  <c:v>200</c:v>
                </c:pt>
                <c:pt idx="56">
                  <c:v>150</c:v>
                </c:pt>
                <c:pt idx="57">
                  <c:v>200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8-432C-AD9B-5EB6BC9550C7}"/>
            </c:ext>
          </c:extLst>
        </c:ser>
        <c:ser>
          <c:idx val="3"/>
          <c:order val="3"/>
          <c:tx>
            <c:strRef>
              <c:f>'Power Decision'!$Q$1</c:f>
              <c:strCache>
                <c:ptCount val="1"/>
                <c:pt idx="0">
                  <c:v>SS [1]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Decision'!$Q$2:$Q$60</c:f>
              <c:numCache>
                <c:formatCode>General</c:formatCode>
                <c:ptCount val="59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3">
                  <c:v>50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8-432C-AD9B-5EB6BC9550C7}"/>
            </c:ext>
          </c:extLst>
        </c:ser>
        <c:ser>
          <c:idx val="4"/>
          <c:order val="4"/>
          <c:tx>
            <c:strRef>
              <c:f>'Power Decision'!$R$1</c:f>
              <c:strCache>
                <c:ptCount val="1"/>
                <c:pt idx="0">
                  <c:v>SS [8]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Decision'!$R$2:$R$60</c:f>
              <c:numCache>
                <c:formatCode>General</c:formatCode>
                <c:ptCount val="59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  <c:pt idx="5">
                  <c:v>200</c:v>
                </c:pt>
                <c:pt idx="6">
                  <c:v>150</c:v>
                </c:pt>
                <c:pt idx="7">
                  <c:v>300.00000000000023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250</c:v>
                </c:pt>
                <c:pt idx="18">
                  <c:v>150</c:v>
                </c:pt>
                <c:pt idx="19">
                  <c:v>300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250</c:v>
                </c:pt>
                <c:pt idx="24">
                  <c:v>200</c:v>
                </c:pt>
                <c:pt idx="25">
                  <c:v>250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250</c:v>
                </c:pt>
                <c:pt idx="34">
                  <c:v>200</c:v>
                </c:pt>
                <c:pt idx="35">
                  <c:v>200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200</c:v>
                </c:pt>
                <c:pt idx="40">
                  <c:v>200</c:v>
                </c:pt>
                <c:pt idx="41">
                  <c:v>150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250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8-432C-AD9B-5EB6BC9550C7}"/>
            </c:ext>
          </c:extLst>
        </c:ser>
        <c:ser>
          <c:idx val="5"/>
          <c:order val="5"/>
          <c:tx>
            <c:strRef>
              <c:f>'Power Decision'!$S$1</c:f>
              <c:strCache>
                <c:ptCount val="1"/>
                <c:pt idx="0">
                  <c:v>SS [10]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Decision'!$S$2:$S$60</c:f>
              <c:numCache>
                <c:formatCode>General</c:formatCode>
                <c:ptCount val="59"/>
                <c:pt idx="0">
                  <c:v>250</c:v>
                </c:pt>
                <c:pt idx="1">
                  <c:v>100</c:v>
                </c:pt>
                <c:pt idx="2">
                  <c:v>250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100</c:v>
                </c:pt>
                <c:pt idx="8">
                  <c:v>250</c:v>
                </c:pt>
                <c:pt idx="9">
                  <c:v>250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250</c:v>
                </c:pt>
                <c:pt idx="19">
                  <c:v>150</c:v>
                </c:pt>
                <c:pt idx="20">
                  <c:v>150</c:v>
                </c:pt>
                <c:pt idx="21">
                  <c:v>50</c:v>
                </c:pt>
                <c:pt idx="22">
                  <c:v>150</c:v>
                </c:pt>
                <c:pt idx="23">
                  <c:v>200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100</c:v>
                </c:pt>
                <c:pt idx="28">
                  <c:v>200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200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250</c:v>
                </c:pt>
                <c:pt idx="45">
                  <c:v>150</c:v>
                </c:pt>
                <c:pt idx="46">
                  <c:v>200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8-432C-AD9B-5EB6BC9550C7}"/>
            </c:ext>
          </c:extLst>
        </c:ser>
        <c:ser>
          <c:idx val="6"/>
          <c:order val="6"/>
          <c:tx>
            <c:strRef>
              <c:f>'Power Decision'!$T$1</c:f>
              <c:strCache>
                <c:ptCount val="1"/>
                <c:pt idx="0">
                  <c:v>SS [74]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Decision'!$T$2:$T$60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8-432C-AD9B-5EB6BC9550C7}"/>
            </c:ext>
          </c:extLst>
        </c:ser>
        <c:ser>
          <c:idx val="7"/>
          <c:order val="7"/>
          <c:tx>
            <c:strRef>
              <c:f>'Power Decision'!$U$1</c:f>
              <c:strCache>
                <c:ptCount val="1"/>
                <c:pt idx="0">
                  <c:v>SS [2]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'Power Decision'!$U$2:$U$60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3">
                  <c:v>50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D8-432C-AD9B-5EB6BC9550C7}"/>
            </c:ext>
          </c:extLst>
        </c:ser>
        <c:ser>
          <c:idx val="8"/>
          <c:order val="8"/>
          <c:tx>
            <c:strRef>
              <c:f>'Power Decision'!$V$1</c:f>
              <c:strCache>
                <c:ptCount val="1"/>
                <c:pt idx="0">
                  <c:v>SS [71]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'Power Decision'!$V$2:$V$60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D8-432C-AD9B-5EB6BC9550C7}"/>
            </c:ext>
          </c:extLst>
        </c:ser>
        <c:ser>
          <c:idx val="9"/>
          <c:order val="9"/>
          <c:tx>
            <c:strRef>
              <c:f>'Power Decision'!$W$1</c:f>
              <c:strCache>
                <c:ptCount val="1"/>
                <c:pt idx="0">
                  <c:v>SS [92]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'Power Decision'!$W$2:$W$60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49.999999999999964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D8-432C-AD9B-5EB6BC9550C7}"/>
            </c:ext>
          </c:extLst>
        </c:ser>
        <c:ser>
          <c:idx val="10"/>
          <c:order val="10"/>
          <c:tx>
            <c:strRef>
              <c:f>'Power Decision'!$X$1</c:f>
              <c:strCache>
                <c:ptCount val="1"/>
                <c:pt idx="0">
                  <c:v>SS [6]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'Power Decision'!$X$2:$X$60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150</c:v>
                </c:pt>
                <c:pt idx="5">
                  <c:v>50</c:v>
                </c:pt>
                <c:pt idx="6">
                  <c:v>50</c:v>
                </c:pt>
                <c:pt idx="7">
                  <c:v>150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49.999999999999723</c:v>
                </c:pt>
                <c:pt idx="23">
                  <c:v>50</c:v>
                </c:pt>
                <c:pt idx="24">
                  <c:v>99.999999999999943</c:v>
                </c:pt>
                <c:pt idx="25">
                  <c:v>150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150</c:v>
                </c:pt>
                <c:pt idx="30">
                  <c:v>150</c:v>
                </c:pt>
                <c:pt idx="31">
                  <c:v>50</c:v>
                </c:pt>
                <c:pt idx="32">
                  <c:v>50</c:v>
                </c:pt>
                <c:pt idx="33">
                  <c:v>150</c:v>
                </c:pt>
                <c:pt idx="34">
                  <c:v>50</c:v>
                </c:pt>
                <c:pt idx="35">
                  <c:v>50</c:v>
                </c:pt>
                <c:pt idx="36">
                  <c:v>100</c:v>
                </c:pt>
                <c:pt idx="37">
                  <c:v>100</c:v>
                </c:pt>
                <c:pt idx="38">
                  <c:v>50</c:v>
                </c:pt>
                <c:pt idx="39">
                  <c:v>150</c:v>
                </c:pt>
                <c:pt idx="40">
                  <c:v>100</c:v>
                </c:pt>
                <c:pt idx="41">
                  <c:v>50</c:v>
                </c:pt>
                <c:pt idx="42">
                  <c:v>50</c:v>
                </c:pt>
                <c:pt idx="43">
                  <c:v>150</c:v>
                </c:pt>
                <c:pt idx="44">
                  <c:v>50</c:v>
                </c:pt>
                <c:pt idx="45">
                  <c:v>100</c:v>
                </c:pt>
                <c:pt idx="46">
                  <c:v>50</c:v>
                </c:pt>
                <c:pt idx="47">
                  <c:v>150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100</c:v>
                </c:pt>
                <c:pt idx="56">
                  <c:v>50</c:v>
                </c:pt>
                <c:pt idx="57">
                  <c:v>100</c:v>
                </c:pt>
                <c:pt idx="5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D8-432C-AD9B-5EB6BC9550C7}"/>
            </c:ext>
          </c:extLst>
        </c:ser>
        <c:ser>
          <c:idx val="11"/>
          <c:order val="11"/>
          <c:tx>
            <c:strRef>
              <c:f>'Power Decision'!$Y$1</c:f>
              <c:strCache>
                <c:ptCount val="1"/>
                <c:pt idx="0">
                  <c:v>SS [72]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'Power Decision'!$Y$2:$Y$60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D8-432C-AD9B-5EB6BC9550C7}"/>
            </c:ext>
          </c:extLst>
        </c:ser>
        <c:ser>
          <c:idx val="12"/>
          <c:order val="12"/>
          <c:tx>
            <c:strRef>
              <c:f>'Power Decision'!$Z$1</c:f>
              <c:strCache>
                <c:ptCount val="1"/>
                <c:pt idx="0">
                  <c:v>SS [4]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'Power Decision'!$Z$2:$Z$60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50.000000000000156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50.000000000000156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50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50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D8-432C-AD9B-5EB6BC9550C7}"/>
            </c:ext>
          </c:extLst>
        </c:ser>
        <c:ser>
          <c:idx val="13"/>
          <c:order val="13"/>
          <c:tx>
            <c:strRef>
              <c:f>'Power Decision'!$AA$1</c:f>
              <c:strCache>
                <c:ptCount val="1"/>
                <c:pt idx="0">
                  <c:v>SS [13]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'Power Decision'!$AA$2:$AA$60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50.000000000000057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D8-432C-AD9B-5EB6BC9550C7}"/>
            </c:ext>
          </c:extLst>
        </c:ser>
        <c:ser>
          <c:idx val="14"/>
          <c:order val="14"/>
          <c:tx>
            <c:strRef>
              <c:f>'Power Decision'!$AB$1</c:f>
              <c:strCache>
                <c:ptCount val="1"/>
                <c:pt idx="0">
                  <c:v>SS [73]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'Power Decision'!$AB$2:$AB$60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D8-432C-AD9B-5EB6BC95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04176"/>
        <c:axId val="507299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'Power Decision'!$A$1</c15:sqref>
                        </c15:formulaRef>
                      </c:ext>
                    </c:extLst>
                    <c:strCache>
                      <c:ptCount val="1"/>
                      <c:pt idx="0">
                        <c:v>Number of Samples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8-432C-AD9B-5EB6BC9550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'Power Decision'!$B$1</c15:sqref>
                        </c15:formulaRef>
                      </c:ext>
                    </c:extLst>
                    <c:strCache>
                      <c:ptCount val="1"/>
                      <c:pt idx="0">
                        <c:v>Total Size of Power Expansion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'Power Decision'!$B$2:$B$60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600</c:v>
                      </c:pt>
                      <c:pt idx="1">
                        <c:v>950</c:v>
                      </c:pt>
                      <c:pt idx="2">
                        <c:v>750</c:v>
                      </c:pt>
                      <c:pt idx="3">
                        <c:v>950</c:v>
                      </c:pt>
                      <c:pt idx="4">
                        <c:v>950</c:v>
                      </c:pt>
                      <c:pt idx="5">
                        <c:v>750</c:v>
                      </c:pt>
                      <c:pt idx="6">
                        <c:v>800</c:v>
                      </c:pt>
                      <c:pt idx="7">
                        <c:v>850.00000000000023</c:v>
                      </c:pt>
                      <c:pt idx="8">
                        <c:v>800</c:v>
                      </c:pt>
                      <c:pt idx="9">
                        <c:v>850</c:v>
                      </c:pt>
                      <c:pt idx="10">
                        <c:v>1000</c:v>
                      </c:pt>
                      <c:pt idx="11">
                        <c:v>800</c:v>
                      </c:pt>
                      <c:pt idx="12">
                        <c:v>850.00000000000011</c:v>
                      </c:pt>
                      <c:pt idx="13">
                        <c:v>800</c:v>
                      </c:pt>
                      <c:pt idx="14">
                        <c:v>800</c:v>
                      </c:pt>
                      <c:pt idx="15">
                        <c:v>750</c:v>
                      </c:pt>
                      <c:pt idx="16">
                        <c:v>750</c:v>
                      </c:pt>
                      <c:pt idx="17">
                        <c:v>1050</c:v>
                      </c:pt>
                      <c:pt idx="18">
                        <c:v>850</c:v>
                      </c:pt>
                      <c:pt idx="19">
                        <c:v>900</c:v>
                      </c:pt>
                      <c:pt idx="20">
                        <c:v>750</c:v>
                      </c:pt>
                      <c:pt idx="21">
                        <c:v>850</c:v>
                      </c:pt>
                      <c:pt idx="22">
                        <c:v>949.99999999999977</c:v>
                      </c:pt>
                      <c:pt idx="23">
                        <c:v>900</c:v>
                      </c:pt>
                      <c:pt idx="24">
                        <c:v>800</c:v>
                      </c:pt>
                      <c:pt idx="25">
                        <c:v>1000</c:v>
                      </c:pt>
                      <c:pt idx="26">
                        <c:v>700</c:v>
                      </c:pt>
                      <c:pt idx="27">
                        <c:v>750</c:v>
                      </c:pt>
                      <c:pt idx="28">
                        <c:v>850</c:v>
                      </c:pt>
                      <c:pt idx="29">
                        <c:v>850</c:v>
                      </c:pt>
                      <c:pt idx="30">
                        <c:v>900</c:v>
                      </c:pt>
                      <c:pt idx="31">
                        <c:v>850</c:v>
                      </c:pt>
                      <c:pt idx="32">
                        <c:v>850</c:v>
                      </c:pt>
                      <c:pt idx="33">
                        <c:v>950</c:v>
                      </c:pt>
                      <c:pt idx="34">
                        <c:v>850</c:v>
                      </c:pt>
                      <c:pt idx="35">
                        <c:v>850</c:v>
                      </c:pt>
                      <c:pt idx="36">
                        <c:v>850</c:v>
                      </c:pt>
                      <c:pt idx="37">
                        <c:v>850</c:v>
                      </c:pt>
                      <c:pt idx="38">
                        <c:v>900</c:v>
                      </c:pt>
                      <c:pt idx="39">
                        <c:v>900</c:v>
                      </c:pt>
                      <c:pt idx="40">
                        <c:v>750</c:v>
                      </c:pt>
                      <c:pt idx="41">
                        <c:v>700</c:v>
                      </c:pt>
                      <c:pt idx="42">
                        <c:v>650</c:v>
                      </c:pt>
                      <c:pt idx="43">
                        <c:v>900</c:v>
                      </c:pt>
                      <c:pt idx="44">
                        <c:v>800</c:v>
                      </c:pt>
                      <c:pt idx="45">
                        <c:v>700</c:v>
                      </c:pt>
                      <c:pt idx="46">
                        <c:v>900</c:v>
                      </c:pt>
                      <c:pt idx="47">
                        <c:v>950</c:v>
                      </c:pt>
                      <c:pt idx="48">
                        <c:v>850</c:v>
                      </c:pt>
                      <c:pt idx="49">
                        <c:v>750</c:v>
                      </c:pt>
                      <c:pt idx="50">
                        <c:v>700</c:v>
                      </c:pt>
                      <c:pt idx="51">
                        <c:v>800</c:v>
                      </c:pt>
                      <c:pt idx="52">
                        <c:v>800</c:v>
                      </c:pt>
                      <c:pt idx="53">
                        <c:v>850</c:v>
                      </c:pt>
                      <c:pt idx="54">
                        <c:v>750</c:v>
                      </c:pt>
                      <c:pt idx="55">
                        <c:v>750</c:v>
                      </c:pt>
                      <c:pt idx="56">
                        <c:v>800</c:v>
                      </c:pt>
                      <c:pt idx="57">
                        <c:v>750</c:v>
                      </c:pt>
                      <c:pt idx="58">
                        <c:v>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D8-432C-AD9B-5EB6BC9550C7}"/>
                  </c:ext>
                </c:extLst>
              </c15:ser>
            </c15:filteredLineSeries>
          </c:ext>
        </c:extLst>
      </c:lineChart>
      <c:dateAx>
        <c:axId val="50730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299912"/>
        <c:crosses val="autoZero"/>
        <c:auto val="0"/>
        <c:lblOffset val="100"/>
        <c:baseTimeUnit val="days"/>
        <c:majorUnit val="1"/>
        <c:majorTimeUnit val="months"/>
        <c:minorUnit val="2"/>
        <c:minorTimeUnit val="months"/>
      </c:dateAx>
      <c:valAx>
        <c:axId val="5072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Size of Power Expansion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3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/>
              <a:t>MPSP Profit and Cost</a:t>
            </a:r>
            <a:r>
              <a:rPr lang="de-DE" sz="1600" b="1" baseline="0"/>
              <a:t> w.r.t. Number of Samples</a:t>
            </a:r>
            <a:endParaRPr lang="de-D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profit_cost!$B$1</c:f>
              <c:strCache>
                <c:ptCount val="1"/>
                <c:pt idx="0">
                  <c:v>Objective Value (Expected Profit)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glow rad="12700">
                <a:srgbClr val="FFFF00">
                  <a:alpha val="40000"/>
                </a:srgbClr>
              </a:glow>
            </a:effectLst>
          </c:spPr>
          <c:marker>
            <c:symbol val="none"/>
          </c:marker>
          <c:cat>
            <c:numRef>
              <c:f>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profit_cost!$B$2:$B$60</c:f>
              <c:numCache>
                <c:formatCode>General</c:formatCode>
                <c:ptCount val="59"/>
                <c:pt idx="0">
                  <c:v>1622125.988771091</c:v>
                </c:pt>
                <c:pt idx="1">
                  <c:v>1393230.8129417941</c:v>
                </c:pt>
                <c:pt idx="2">
                  <c:v>1398991.250515562</c:v>
                </c:pt>
                <c:pt idx="3">
                  <c:v>1273744.1686403251</c:v>
                </c:pt>
                <c:pt idx="4">
                  <c:v>1293433.800488288</c:v>
                </c:pt>
                <c:pt idx="5">
                  <c:v>1335705.439871033</c:v>
                </c:pt>
                <c:pt idx="6">
                  <c:v>1287085.9200204471</c:v>
                </c:pt>
                <c:pt idx="7">
                  <c:v>1275602.2773062929</c:v>
                </c:pt>
                <c:pt idx="8">
                  <c:v>1279824.6644959659</c:v>
                </c:pt>
                <c:pt idx="9">
                  <c:v>1207498.6673386111</c:v>
                </c:pt>
                <c:pt idx="10">
                  <c:v>1141219.9217211709</c:v>
                </c:pt>
                <c:pt idx="11">
                  <c:v>1227322.9072270261</c:v>
                </c:pt>
                <c:pt idx="12">
                  <c:v>1258882.696074914</c:v>
                </c:pt>
                <c:pt idx="13">
                  <c:v>1176723.426213325</c:v>
                </c:pt>
                <c:pt idx="14">
                  <c:v>1202091.9909840899</c:v>
                </c:pt>
                <c:pt idx="15">
                  <c:v>1161369.1272803289</c:v>
                </c:pt>
                <c:pt idx="16">
                  <c:v>1203140.107205973</c:v>
                </c:pt>
                <c:pt idx="17">
                  <c:v>1216212.8452252019</c:v>
                </c:pt>
                <c:pt idx="18">
                  <c:v>1257700.4615813131</c:v>
                </c:pt>
                <c:pt idx="19">
                  <c:v>1251100.7701068709</c:v>
                </c:pt>
                <c:pt idx="20">
                  <c:v>1187310.0561563431</c:v>
                </c:pt>
                <c:pt idx="21">
                  <c:v>1247462.6712176751</c:v>
                </c:pt>
                <c:pt idx="22">
                  <c:v>1265042.8637956481</c:v>
                </c:pt>
                <c:pt idx="23">
                  <c:v>1237000.4072270319</c:v>
                </c:pt>
                <c:pt idx="24">
                  <c:v>1175074.691093121</c:v>
                </c:pt>
                <c:pt idx="25">
                  <c:v>1212868.8953593359</c:v>
                </c:pt>
                <c:pt idx="26">
                  <c:v>1171839.930983874</c:v>
                </c:pt>
                <c:pt idx="27">
                  <c:v>1210761.9144264481</c:v>
                </c:pt>
                <c:pt idx="28">
                  <c:v>1163100.270636437</c:v>
                </c:pt>
                <c:pt idx="29">
                  <c:v>1197004.6521666341</c:v>
                </c:pt>
                <c:pt idx="30">
                  <c:v>1190014.937535811</c:v>
                </c:pt>
                <c:pt idx="31">
                  <c:v>1267104.501197299</c:v>
                </c:pt>
                <c:pt idx="32">
                  <c:v>1254177.4178639629</c:v>
                </c:pt>
                <c:pt idx="33">
                  <c:v>1209562.504646427</c:v>
                </c:pt>
                <c:pt idx="34">
                  <c:v>1191526.7344665451</c:v>
                </c:pt>
                <c:pt idx="35">
                  <c:v>1197820.814551255</c:v>
                </c:pt>
                <c:pt idx="36">
                  <c:v>1159666.1031101609</c:v>
                </c:pt>
                <c:pt idx="37">
                  <c:v>1150537.7753906969</c:v>
                </c:pt>
                <c:pt idx="38">
                  <c:v>1190614.99056036</c:v>
                </c:pt>
                <c:pt idx="39">
                  <c:v>1165387.1192334229</c:v>
                </c:pt>
                <c:pt idx="40">
                  <c:v>1164220.8833648229</c:v>
                </c:pt>
                <c:pt idx="41">
                  <c:v>1180279.381525368</c:v>
                </c:pt>
                <c:pt idx="42">
                  <c:v>1177631.7701026399</c:v>
                </c:pt>
                <c:pt idx="43">
                  <c:v>1171580.2480510441</c:v>
                </c:pt>
                <c:pt idx="44">
                  <c:v>1148658.3574311461</c:v>
                </c:pt>
                <c:pt idx="45">
                  <c:v>1170062.343458791</c:v>
                </c:pt>
                <c:pt idx="46">
                  <c:v>1188996.9238813899</c:v>
                </c:pt>
                <c:pt idx="47">
                  <c:v>1198836.9865304681</c:v>
                </c:pt>
                <c:pt idx="48">
                  <c:v>1203773.2383528519</c:v>
                </c:pt>
                <c:pt idx="49">
                  <c:v>1184101.402294077</c:v>
                </c:pt>
                <c:pt idx="50">
                  <c:v>1179035.8246204141</c:v>
                </c:pt>
                <c:pt idx="51">
                  <c:v>1189398.2019035851</c:v>
                </c:pt>
                <c:pt idx="52">
                  <c:v>1192467.2181382601</c:v>
                </c:pt>
                <c:pt idx="53">
                  <c:v>1191875.4434589141</c:v>
                </c:pt>
                <c:pt idx="54">
                  <c:v>1183837.4177889349</c:v>
                </c:pt>
                <c:pt idx="55">
                  <c:v>1190452.317212879</c:v>
                </c:pt>
                <c:pt idx="56">
                  <c:v>1183558.8677889539</c:v>
                </c:pt>
                <c:pt idx="57">
                  <c:v>1188105.8886414559</c:v>
                </c:pt>
                <c:pt idx="58">
                  <c:v>1188835.8886414571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1-4E8B-9071-703804DE9116}"/>
            </c:ext>
          </c:extLst>
        </c:ser>
        <c:ser>
          <c:idx val="2"/>
          <c:order val="2"/>
          <c:tx>
            <c:strRef>
              <c:f>profit_cost!$C$1</c:f>
              <c:strCache>
                <c:ptCount val="1"/>
                <c:pt idx="0">
                  <c:v>CSs&amp;CPs 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profit_cost!$C$2:$C$60</c:f>
              <c:numCache>
                <c:formatCode>General</c:formatCode>
                <c:ptCount val="59"/>
                <c:pt idx="0">
                  <c:v>204000</c:v>
                </c:pt>
                <c:pt idx="1">
                  <c:v>204000</c:v>
                </c:pt>
                <c:pt idx="2">
                  <c:v>204000</c:v>
                </c:pt>
                <c:pt idx="3">
                  <c:v>204000</c:v>
                </c:pt>
                <c:pt idx="4">
                  <c:v>204000</c:v>
                </c:pt>
                <c:pt idx="5">
                  <c:v>204000</c:v>
                </c:pt>
                <c:pt idx="6">
                  <c:v>204000</c:v>
                </c:pt>
                <c:pt idx="7">
                  <c:v>204000</c:v>
                </c:pt>
                <c:pt idx="8">
                  <c:v>204000</c:v>
                </c:pt>
                <c:pt idx="9">
                  <c:v>204000</c:v>
                </c:pt>
                <c:pt idx="10">
                  <c:v>204000</c:v>
                </c:pt>
                <c:pt idx="11">
                  <c:v>204000</c:v>
                </c:pt>
                <c:pt idx="12">
                  <c:v>204000</c:v>
                </c:pt>
                <c:pt idx="13">
                  <c:v>204000</c:v>
                </c:pt>
                <c:pt idx="14">
                  <c:v>204000</c:v>
                </c:pt>
                <c:pt idx="15">
                  <c:v>199500</c:v>
                </c:pt>
                <c:pt idx="16">
                  <c:v>204000</c:v>
                </c:pt>
                <c:pt idx="17">
                  <c:v>204000</c:v>
                </c:pt>
                <c:pt idx="18">
                  <c:v>204000</c:v>
                </c:pt>
                <c:pt idx="19">
                  <c:v>204000</c:v>
                </c:pt>
                <c:pt idx="20">
                  <c:v>204000</c:v>
                </c:pt>
                <c:pt idx="21">
                  <c:v>204000</c:v>
                </c:pt>
                <c:pt idx="22">
                  <c:v>204000</c:v>
                </c:pt>
                <c:pt idx="23">
                  <c:v>204000</c:v>
                </c:pt>
                <c:pt idx="24">
                  <c:v>201750</c:v>
                </c:pt>
                <c:pt idx="25">
                  <c:v>204000</c:v>
                </c:pt>
                <c:pt idx="26">
                  <c:v>199500</c:v>
                </c:pt>
                <c:pt idx="27">
                  <c:v>204000</c:v>
                </c:pt>
                <c:pt idx="28">
                  <c:v>204000</c:v>
                </c:pt>
                <c:pt idx="29">
                  <c:v>204000</c:v>
                </c:pt>
                <c:pt idx="30">
                  <c:v>204000</c:v>
                </c:pt>
                <c:pt idx="31">
                  <c:v>204000</c:v>
                </c:pt>
                <c:pt idx="32">
                  <c:v>204000</c:v>
                </c:pt>
                <c:pt idx="33">
                  <c:v>204000</c:v>
                </c:pt>
                <c:pt idx="34">
                  <c:v>204000</c:v>
                </c:pt>
                <c:pt idx="35">
                  <c:v>204000</c:v>
                </c:pt>
                <c:pt idx="36">
                  <c:v>199500</c:v>
                </c:pt>
                <c:pt idx="37">
                  <c:v>199500</c:v>
                </c:pt>
                <c:pt idx="38">
                  <c:v>204000</c:v>
                </c:pt>
                <c:pt idx="39">
                  <c:v>204000</c:v>
                </c:pt>
                <c:pt idx="40">
                  <c:v>199500</c:v>
                </c:pt>
                <c:pt idx="41">
                  <c:v>204000</c:v>
                </c:pt>
                <c:pt idx="42">
                  <c:v>199500</c:v>
                </c:pt>
                <c:pt idx="43">
                  <c:v>204000</c:v>
                </c:pt>
                <c:pt idx="44">
                  <c:v>199500</c:v>
                </c:pt>
                <c:pt idx="45">
                  <c:v>199500</c:v>
                </c:pt>
                <c:pt idx="46">
                  <c:v>204000</c:v>
                </c:pt>
                <c:pt idx="47">
                  <c:v>204000</c:v>
                </c:pt>
                <c:pt idx="48">
                  <c:v>204000</c:v>
                </c:pt>
                <c:pt idx="49">
                  <c:v>204000</c:v>
                </c:pt>
                <c:pt idx="50">
                  <c:v>199500</c:v>
                </c:pt>
                <c:pt idx="51">
                  <c:v>204000</c:v>
                </c:pt>
                <c:pt idx="52">
                  <c:v>204000</c:v>
                </c:pt>
                <c:pt idx="53">
                  <c:v>204000</c:v>
                </c:pt>
                <c:pt idx="54">
                  <c:v>204000.00000000041</c:v>
                </c:pt>
                <c:pt idx="55">
                  <c:v>199500</c:v>
                </c:pt>
                <c:pt idx="56">
                  <c:v>204000</c:v>
                </c:pt>
                <c:pt idx="57">
                  <c:v>199500</c:v>
                </c:pt>
                <c:pt idx="58">
                  <c:v>199500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1-4E8B-9071-703804DE9116}"/>
            </c:ext>
          </c:extLst>
        </c:ser>
        <c:ser>
          <c:idx val="3"/>
          <c:order val="3"/>
          <c:tx>
            <c:strRef>
              <c:f>profit_cost!$D$1</c:f>
              <c:strCache>
                <c:ptCount val="1"/>
                <c:pt idx="0">
                  <c:v>Grid Expansion Cost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profit_cost!$D$2:$D$60</c:f>
              <c:numCache>
                <c:formatCode>General</c:formatCode>
                <c:ptCount val="59"/>
                <c:pt idx="0">
                  <c:v>300000</c:v>
                </c:pt>
                <c:pt idx="1">
                  <c:v>475000</c:v>
                </c:pt>
                <c:pt idx="2">
                  <c:v>375000</c:v>
                </c:pt>
                <c:pt idx="3">
                  <c:v>475000</c:v>
                </c:pt>
                <c:pt idx="4">
                  <c:v>475000</c:v>
                </c:pt>
                <c:pt idx="5">
                  <c:v>375000</c:v>
                </c:pt>
                <c:pt idx="6">
                  <c:v>400000</c:v>
                </c:pt>
                <c:pt idx="7">
                  <c:v>425000.00000000012</c:v>
                </c:pt>
                <c:pt idx="8">
                  <c:v>400000</c:v>
                </c:pt>
                <c:pt idx="9">
                  <c:v>425000</c:v>
                </c:pt>
                <c:pt idx="10">
                  <c:v>500000</c:v>
                </c:pt>
                <c:pt idx="11">
                  <c:v>400000</c:v>
                </c:pt>
                <c:pt idx="12">
                  <c:v>425000.00000000012</c:v>
                </c:pt>
                <c:pt idx="13">
                  <c:v>400000</c:v>
                </c:pt>
                <c:pt idx="14">
                  <c:v>400000</c:v>
                </c:pt>
                <c:pt idx="15">
                  <c:v>375000</c:v>
                </c:pt>
                <c:pt idx="16">
                  <c:v>375000</c:v>
                </c:pt>
                <c:pt idx="17">
                  <c:v>525000.00000000012</c:v>
                </c:pt>
                <c:pt idx="18">
                  <c:v>425000</c:v>
                </c:pt>
                <c:pt idx="19">
                  <c:v>450000</c:v>
                </c:pt>
                <c:pt idx="20">
                  <c:v>375000</c:v>
                </c:pt>
                <c:pt idx="21">
                  <c:v>425000</c:v>
                </c:pt>
                <c:pt idx="22">
                  <c:v>474999.99999999983</c:v>
                </c:pt>
                <c:pt idx="23">
                  <c:v>450000</c:v>
                </c:pt>
                <c:pt idx="24">
                  <c:v>400000</c:v>
                </c:pt>
                <c:pt idx="25">
                  <c:v>500000</c:v>
                </c:pt>
                <c:pt idx="26">
                  <c:v>350000</c:v>
                </c:pt>
                <c:pt idx="27">
                  <c:v>375000</c:v>
                </c:pt>
                <c:pt idx="28">
                  <c:v>425000</c:v>
                </c:pt>
                <c:pt idx="29">
                  <c:v>425000</c:v>
                </c:pt>
                <c:pt idx="30">
                  <c:v>450000</c:v>
                </c:pt>
                <c:pt idx="31">
                  <c:v>425000</c:v>
                </c:pt>
                <c:pt idx="32">
                  <c:v>425000</c:v>
                </c:pt>
                <c:pt idx="33">
                  <c:v>475000</c:v>
                </c:pt>
                <c:pt idx="34">
                  <c:v>425000</c:v>
                </c:pt>
                <c:pt idx="35">
                  <c:v>425000</c:v>
                </c:pt>
                <c:pt idx="36">
                  <c:v>425000</c:v>
                </c:pt>
                <c:pt idx="37">
                  <c:v>425000</c:v>
                </c:pt>
                <c:pt idx="38">
                  <c:v>450000</c:v>
                </c:pt>
                <c:pt idx="39">
                  <c:v>450000</c:v>
                </c:pt>
                <c:pt idx="40">
                  <c:v>375000</c:v>
                </c:pt>
                <c:pt idx="41">
                  <c:v>350000</c:v>
                </c:pt>
                <c:pt idx="42">
                  <c:v>325000</c:v>
                </c:pt>
                <c:pt idx="43">
                  <c:v>450000</c:v>
                </c:pt>
                <c:pt idx="44">
                  <c:v>400000</c:v>
                </c:pt>
                <c:pt idx="45">
                  <c:v>350000</c:v>
                </c:pt>
                <c:pt idx="46">
                  <c:v>450000</c:v>
                </c:pt>
                <c:pt idx="47">
                  <c:v>475000</c:v>
                </c:pt>
                <c:pt idx="48">
                  <c:v>425000</c:v>
                </c:pt>
                <c:pt idx="49">
                  <c:v>375000</c:v>
                </c:pt>
                <c:pt idx="50">
                  <c:v>350000</c:v>
                </c:pt>
                <c:pt idx="51">
                  <c:v>400000</c:v>
                </c:pt>
                <c:pt idx="52">
                  <c:v>400000</c:v>
                </c:pt>
                <c:pt idx="53">
                  <c:v>425000</c:v>
                </c:pt>
                <c:pt idx="54">
                  <c:v>375000</c:v>
                </c:pt>
                <c:pt idx="55">
                  <c:v>375000</c:v>
                </c:pt>
                <c:pt idx="56">
                  <c:v>400000</c:v>
                </c:pt>
                <c:pt idx="57">
                  <c:v>375000</c:v>
                </c:pt>
                <c:pt idx="58">
                  <c:v>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1-4E8B-9071-703804DE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39704"/>
        <c:axId val="1860033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profit_cost!$A$1</c15:sqref>
                        </c15:formulaRef>
                      </c:ext>
                    </c:extLst>
                    <c:strCache>
                      <c:ptCount val="1"/>
                      <c:pt idx="0">
                        <c:v>Number of Samples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F1-4E8B-9071-703804DE91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profit_cost!$E$1</c15:sqref>
                        </c15:formulaRef>
                      </c:ext>
                    </c:extLst>
                    <c:strCache>
                      <c:ptCount val="1"/>
                      <c:pt idx="0">
                        <c:v>Gross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profit_cost!$E$2:$E$60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2126125.9887710898</c:v>
                      </c:pt>
                      <c:pt idx="1">
                        <c:v>2072230.8129417941</c:v>
                      </c:pt>
                      <c:pt idx="2">
                        <c:v>1977991.250515562</c:v>
                      </c:pt>
                      <c:pt idx="3">
                        <c:v>1952744.1686403239</c:v>
                      </c:pt>
                      <c:pt idx="4">
                        <c:v>1972433.800488288</c:v>
                      </c:pt>
                      <c:pt idx="5">
                        <c:v>1960330.439871032</c:v>
                      </c:pt>
                      <c:pt idx="6">
                        <c:v>1956264.491449018</c:v>
                      </c:pt>
                      <c:pt idx="7">
                        <c:v>1973039.777306291</c:v>
                      </c:pt>
                      <c:pt idx="8">
                        <c:v>1975074.6644959659</c:v>
                      </c:pt>
                      <c:pt idx="9">
                        <c:v>1909498.667338609</c:v>
                      </c:pt>
                      <c:pt idx="10">
                        <c:v>1953060.8308120801</c:v>
                      </c:pt>
                      <c:pt idx="11">
                        <c:v>1959072.9072270249</c:v>
                      </c:pt>
                      <c:pt idx="12">
                        <c:v>1974330.0644959661</c:v>
                      </c:pt>
                      <c:pt idx="13">
                        <c:v>1899745.165343761</c:v>
                      </c:pt>
                      <c:pt idx="14">
                        <c:v>1951416.0650581629</c:v>
                      </c:pt>
                      <c:pt idx="15">
                        <c:v>1847723.965990006</c:v>
                      </c:pt>
                      <c:pt idx="16">
                        <c:v>1946390.1072059709</c:v>
                      </c:pt>
                      <c:pt idx="17">
                        <c:v>1990837.845225201</c:v>
                      </c:pt>
                      <c:pt idx="18">
                        <c:v>1970931.23081208</c:v>
                      </c:pt>
                      <c:pt idx="19">
                        <c:v>1996350.77010687</c:v>
                      </c:pt>
                      <c:pt idx="20">
                        <c:v>1954513.1811563431</c:v>
                      </c:pt>
                      <c:pt idx="21">
                        <c:v>1973080.3182764971</c:v>
                      </c:pt>
                      <c:pt idx="22">
                        <c:v>1984598.4193512029</c:v>
                      </c:pt>
                      <c:pt idx="23">
                        <c:v>1977687.9072270249</c:v>
                      </c:pt>
                      <c:pt idx="24">
                        <c:v>1850693.738712169</c:v>
                      </c:pt>
                      <c:pt idx="25">
                        <c:v>1941755.258995699</c:v>
                      </c:pt>
                      <c:pt idx="26">
                        <c:v>1843006.597650538</c:v>
                      </c:pt>
                      <c:pt idx="27">
                        <c:v>1935761.9144264469</c:v>
                      </c:pt>
                      <c:pt idx="28">
                        <c:v>1914936.809097975</c:v>
                      </c:pt>
                      <c:pt idx="29">
                        <c:v>1953102.8664523419</c:v>
                      </c:pt>
                      <c:pt idx="30">
                        <c:v>1950997.6961564999</c:v>
                      </c:pt>
                      <c:pt idx="31">
                        <c:v>1963021.167863962</c:v>
                      </c:pt>
                      <c:pt idx="32">
                        <c:v>1963021.1678639641</c:v>
                      </c:pt>
                      <c:pt idx="33">
                        <c:v>1974282.2016161231</c:v>
                      </c:pt>
                      <c:pt idx="34">
                        <c:v>1917144.3815253689</c:v>
                      </c:pt>
                      <c:pt idx="35">
                        <c:v>1923140.2589956981</c:v>
                      </c:pt>
                      <c:pt idx="36">
                        <c:v>1866291.1031101609</c:v>
                      </c:pt>
                      <c:pt idx="37">
                        <c:v>1857992.3208452431</c:v>
                      </c:pt>
                      <c:pt idx="38">
                        <c:v>1977687.907227027</c:v>
                      </c:pt>
                      <c:pt idx="39">
                        <c:v>1950997.6961565011</c:v>
                      </c:pt>
                      <c:pt idx="40">
                        <c:v>1843006.5976505389</c:v>
                      </c:pt>
                      <c:pt idx="41">
                        <c:v>1898529.3815253689</c:v>
                      </c:pt>
                      <c:pt idx="42">
                        <c:v>1838258.819282965</c:v>
                      </c:pt>
                      <c:pt idx="43">
                        <c:v>1946390.107205973</c:v>
                      </c:pt>
                      <c:pt idx="44">
                        <c:v>1848420.703110161</c:v>
                      </c:pt>
                      <c:pt idx="45">
                        <c:v>1837886.519282965</c:v>
                      </c:pt>
                      <c:pt idx="46">
                        <c:v>1952316.2308120809</c:v>
                      </c:pt>
                      <c:pt idx="47">
                        <c:v>1972708.0182764989</c:v>
                      </c:pt>
                      <c:pt idx="48">
                        <c:v>1959072.9072270261</c:v>
                      </c:pt>
                      <c:pt idx="49">
                        <c:v>1921751.9704758979</c:v>
                      </c:pt>
                      <c:pt idx="50">
                        <c:v>1838399.0087000111</c:v>
                      </c:pt>
                      <c:pt idx="51">
                        <c:v>1918160.3700451709</c:v>
                      </c:pt>
                      <c:pt idx="52">
                        <c:v>1958972.198217944</c:v>
                      </c:pt>
                      <c:pt idx="53">
                        <c:v>1959072.9072270261</c:v>
                      </c:pt>
                      <c:pt idx="54">
                        <c:v>1946249.917788927</c:v>
                      </c:pt>
                      <c:pt idx="55">
                        <c:v>1842905.888641458</c:v>
                      </c:pt>
                      <c:pt idx="56">
                        <c:v>1945877.617788926</c:v>
                      </c:pt>
                      <c:pt idx="57">
                        <c:v>1842905.888641458</c:v>
                      </c:pt>
                      <c:pt idx="58">
                        <c:v>1842905.888641458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F1-4E8B-9071-703804DE9116}"/>
                  </c:ext>
                </c:extLst>
              </c15:ser>
            </c15:filteredLineSeries>
          </c:ext>
        </c:extLst>
      </c:lineChart>
      <c:dateAx>
        <c:axId val="186003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Number of Samples (</a:t>
                </a:r>
                <a:r>
                  <a:rPr lang="de-DE" sz="1100" b="1" i="1" u="none" strike="noStrike" baseline="0">
                    <a:effectLst/>
                  </a:rPr>
                  <a:t>M</a:t>
                </a:r>
                <a:r>
                  <a:rPr lang="de-DE" sz="1100" b="0" i="1" u="none" strike="noStrike" baseline="0">
                    <a:effectLst/>
                  </a:rPr>
                  <a:t>)</a:t>
                </a:r>
                <a:endParaRPr lang="de-DE" sz="1100" b="0"/>
              </a:p>
            </c:rich>
          </c:tx>
          <c:layout>
            <c:manualLayout>
              <c:xMode val="edge"/>
              <c:yMode val="edge"/>
              <c:x val="0.43907826158482327"/>
              <c:y val="0.95202749140893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33800"/>
        <c:crosses val="autoZero"/>
        <c:auto val="0"/>
        <c:lblOffset val="100"/>
        <c:baseTimeUnit val="days"/>
      </c:dateAx>
      <c:valAx>
        <c:axId val="18600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Value [Euro]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39704"/>
        <c:crosses val="autoZero"/>
        <c:crossBetween val="between"/>
      </c:valAx>
      <c:spPr>
        <a:noFill/>
        <a:ln w="635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Solver Time w.r.t. Number of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Solver!$G$1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Solver!$A$2:$A$60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Solver!$G$2:$G$60</c:f>
              <c:numCache>
                <c:formatCode>General</c:formatCode>
                <c:ptCount val="59"/>
                <c:pt idx="0">
                  <c:v>0.36187839508056641</c:v>
                </c:pt>
                <c:pt idx="1">
                  <c:v>0.50718331336975098</c:v>
                </c:pt>
                <c:pt idx="2">
                  <c:v>1.0192246437072749</c:v>
                </c:pt>
                <c:pt idx="3">
                  <c:v>1.6549139022827151</c:v>
                </c:pt>
                <c:pt idx="4">
                  <c:v>1.374161005020142</c:v>
                </c:pt>
                <c:pt idx="5">
                  <c:v>1.637741327285767</c:v>
                </c:pt>
                <c:pt idx="6">
                  <c:v>1.83161997795105</c:v>
                </c:pt>
                <c:pt idx="7">
                  <c:v>1.880982398986816</c:v>
                </c:pt>
                <c:pt idx="8">
                  <c:v>3.327590703964233</c:v>
                </c:pt>
                <c:pt idx="9">
                  <c:v>4.1234972476959229</c:v>
                </c:pt>
                <c:pt idx="10">
                  <c:v>2.3180797100067139</c:v>
                </c:pt>
                <c:pt idx="11">
                  <c:v>4.2709710597991943</c:v>
                </c:pt>
                <c:pt idx="12">
                  <c:v>6.8102982044219971</c:v>
                </c:pt>
                <c:pt idx="13">
                  <c:v>5.1910486221313477</c:v>
                </c:pt>
                <c:pt idx="14">
                  <c:v>8.7982907295227051</c:v>
                </c:pt>
                <c:pt idx="15">
                  <c:v>7.1824665069580078</c:v>
                </c:pt>
                <c:pt idx="16">
                  <c:v>12.78552508354187</c:v>
                </c:pt>
                <c:pt idx="17">
                  <c:v>2.378118515014648</c:v>
                </c:pt>
                <c:pt idx="18">
                  <c:v>2.146966934204102</c:v>
                </c:pt>
                <c:pt idx="19">
                  <c:v>2.1388401985168461</c:v>
                </c:pt>
                <c:pt idx="20">
                  <c:v>2.1527340412139888</c:v>
                </c:pt>
                <c:pt idx="21">
                  <c:v>2.257124662399292</c:v>
                </c:pt>
                <c:pt idx="22">
                  <c:v>2.2911298274993901</c:v>
                </c:pt>
                <c:pt idx="23">
                  <c:v>2.5837454795837398</c:v>
                </c:pt>
                <c:pt idx="24">
                  <c:v>2.9634628295898442</c:v>
                </c:pt>
                <c:pt idx="25">
                  <c:v>2.8043830394744869</c:v>
                </c:pt>
                <c:pt idx="26">
                  <c:v>3.622542142868042</c:v>
                </c:pt>
                <c:pt idx="27">
                  <c:v>3.0240330696105961</c:v>
                </c:pt>
                <c:pt idx="28">
                  <c:v>4.6379623413085938</c:v>
                </c:pt>
                <c:pt idx="29">
                  <c:v>2.927505254745483</c:v>
                </c:pt>
                <c:pt idx="30">
                  <c:v>4.1849453449249268</c:v>
                </c:pt>
                <c:pt idx="31">
                  <c:v>3.4521501064300542</c:v>
                </c:pt>
                <c:pt idx="32">
                  <c:v>3.609526634216309</c:v>
                </c:pt>
                <c:pt idx="33">
                  <c:v>3.6707842350006099</c:v>
                </c:pt>
                <c:pt idx="34">
                  <c:v>4.3006947040557861</c:v>
                </c:pt>
                <c:pt idx="35">
                  <c:v>24.774744510650631</c:v>
                </c:pt>
                <c:pt idx="36">
                  <c:v>19.52521634101868</c:v>
                </c:pt>
                <c:pt idx="37">
                  <c:v>19.46890115737915</c:v>
                </c:pt>
                <c:pt idx="38">
                  <c:v>19.1074378490448</c:v>
                </c:pt>
                <c:pt idx="39">
                  <c:v>10.029236555099491</c:v>
                </c:pt>
                <c:pt idx="40">
                  <c:v>25.970055103301998</c:v>
                </c:pt>
                <c:pt idx="41">
                  <c:v>14.1309494972229</c:v>
                </c:pt>
                <c:pt idx="42">
                  <c:v>25.03303337097168</c:v>
                </c:pt>
                <c:pt idx="43">
                  <c:v>23.943572998046879</c:v>
                </c:pt>
                <c:pt idx="44">
                  <c:v>32.865696907043457</c:v>
                </c:pt>
                <c:pt idx="45">
                  <c:v>37.875013113021851</c:v>
                </c:pt>
                <c:pt idx="46">
                  <c:v>22.03674483299255</c:v>
                </c:pt>
                <c:pt idx="47">
                  <c:v>35.290681838989258</c:v>
                </c:pt>
                <c:pt idx="48">
                  <c:v>60.810158252716057</c:v>
                </c:pt>
                <c:pt idx="49">
                  <c:v>59.467776536941528</c:v>
                </c:pt>
                <c:pt idx="50">
                  <c:v>79.220265626907349</c:v>
                </c:pt>
                <c:pt idx="51">
                  <c:v>43.952342510223389</c:v>
                </c:pt>
                <c:pt idx="52">
                  <c:v>48.040612936019897</c:v>
                </c:pt>
                <c:pt idx="53">
                  <c:v>54.435945749282837</c:v>
                </c:pt>
                <c:pt idx="54">
                  <c:v>88.210899114608765</c:v>
                </c:pt>
                <c:pt idx="55">
                  <c:v>68.228637218475342</c:v>
                </c:pt>
                <c:pt idx="56">
                  <c:v>142.50943922996521</c:v>
                </c:pt>
                <c:pt idx="57">
                  <c:v>113.07669186592101</c:v>
                </c:pt>
                <c:pt idx="58">
                  <c:v>109.5805668830872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ED6-8E43-A740CFF0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34735"/>
        <c:axId val="518541951"/>
      </c:lineChart>
      <c:dateAx>
        <c:axId val="5185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1"/>
                  <a:t>M</a:t>
                </a:r>
                <a:r>
                  <a:rPr lang="de-DE" sz="1400"/>
                  <a:t> Number of Samples</a:t>
                </a:r>
              </a:p>
            </c:rich>
          </c:tx>
          <c:layout>
            <c:manualLayout>
              <c:xMode val="edge"/>
              <c:yMode val="edge"/>
              <c:x val="0.42827360993196695"/>
              <c:y val="0.9345672818950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1951"/>
        <c:crosses val="autoZero"/>
        <c:auto val="0"/>
        <c:lblOffset val="100"/>
        <c:baseTimeUnit val="days"/>
      </c:dateAx>
      <c:valAx>
        <c:axId val="518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[Second]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Utilization Rate</a:t>
            </a:r>
            <a:r>
              <a:rPr lang="de-DE" sz="1800" b="1" baseline="0"/>
              <a:t> and Load per Day of each CP at each CS (MPSP)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UR_charLoad500_samples!$B$1</c:f>
              <c:strCache>
                <c:ptCount val="1"/>
                <c:pt idx="0">
                  <c:v> UR - day normal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UR_charLoad500_samples!$B$2:$B$11</c:f>
              <c:numCache>
                <c:formatCode>General</c:formatCode>
                <c:ptCount val="10"/>
                <c:pt idx="0">
                  <c:v>0.51948051948051954</c:v>
                </c:pt>
                <c:pt idx="1">
                  <c:v>0.51380380170454543</c:v>
                </c:pt>
                <c:pt idx="2">
                  <c:v>0.56415728181818181</c:v>
                </c:pt>
                <c:pt idx="3">
                  <c:v>0.56818181818181823</c:v>
                </c:pt>
                <c:pt idx="4">
                  <c:v>0.5129480073863637</c:v>
                </c:pt>
                <c:pt idx="5">
                  <c:v>0.23220362585227272</c:v>
                </c:pt>
                <c:pt idx="6">
                  <c:v>0.52924678295454541</c:v>
                </c:pt>
                <c:pt idx="7">
                  <c:v>0.32956143677685951</c:v>
                </c:pt>
                <c:pt idx="8">
                  <c:v>0.53470440681818188</c:v>
                </c:pt>
                <c:pt idx="9">
                  <c:v>0.44587368670454541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6-46F8-8344-F32ADBF802D6}"/>
            </c:ext>
          </c:extLst>
        </c:ser>
        <c:ser>
          <c:idx val="1"/>
          <c:order val="1"/>
          <c:tx>
            <c:strRef>
              <c:f>UR_charLoad500_samples!$C$1</c:f>
              <c:strCache>
                <c:ptCount val="1"/>
                <c:pt idx="0">
                  <c:v> UR - day peak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UR_charLoad500_samples!$C$2:$C$11</c:f>
              <c:numCache>
                <c:formatCode>General</c:formatCode>
                <c:ptCount val="10"/>
                <c:pt idx="0">
                  <c:v>0.31168831168831168</c:v>
                </c:pt>
                <c:pt idx="1">
                  <c:v>0.56316683522727273</c:v>
                </c:pt>
                <c:pt idx="2">
                  <c:v>0.20896097159090907</c:v>
                </c:pt>
                <c:pt idx="3">
                  <c:v>0.55681818181818177</c:v>
                </c:pt>
                <c:pt idx="4">
                  <c:v>0.35287219318181817</c:v>
                </c:pt>
                <c:pt idx="5">
                  <c:v>0.18646644318181818</c:v>
                </c:pt>
                <c:pt idx="6">
                  <c:v>0.33293368939393936</c:v>
                </c:pt>
                <c:pt idx="7">
                  <c:v>0.19834710743801651</c:v>
                </c:pt>
                <c:pt idx="8">
                  <c:v>0.55025028409090904</c:v>
                </c:pt>
                <c:pt idx="9">
                  <c:v>0.32371687187500009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6-46F8-8344-F32ADBF802D6}"/>
            </c:ext>
          </c:extLst>
        </c:ser>
        <c:ser>
          <c:idx val="2"/>
          <c:order val="2"/>
          <c:tx>
            <c:strRef>
              <c:f>UR_charLoad500_samples!$D$1</c:f>
              <c:strCache>
                <c:ptCount val="1"/>
                <c:pt idx="0">
                  <c:v> UR - night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UR_charLoad500_samples!$D$2:$D$11</c:f>
              <c:numCache>
                <c:formatCode>General</c:formatCode>
                <c:ptCount val="10"/>
                <c:pt idx="0">
                  <c:v>4.6252932359307358E-2</c:v>
                </c:pt>
                <c:pt idx="1">
                  <c:v>5.8379624526515149E-2</c:v>
                </c:pt>
                <c:pt idx="2">
                  <c:v>5.4028549242424243E-2</c:v>
                </c:pt>
                <c:pt idx="3">
                  <c:v>4.6865135416666676E-2</c:v>
                </c:pt>
                <c:pt idx="4">
                  <c:v>6.2068692234848483E-2</c:v>
                </c:pt>
                <c:pt idx="5">
                  <c:v>7.3937563920454539E-3</c:v>
                </c:pt>
                <c:pt idx="6">
                  <c:v>5.5447937815656559E-2</c:v>
                </c:pt>
                <c:pt idx="7">
                  <c:v>4.2707305096418728E-2</c:v>
                </c:pt>
                <c:pt idx="8">
                  <c:v>5.5662702651515156E-2</c:v>
                </c:pt>
                <c:pt idx="9">
                  <c:v>4.3241095691287881E-2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6-46F8-8344-F32ADBF8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504272"/>
        <c:axId val="679506240"/>
      </c:barChart>
      <c:scatterChart>
        <c:scatterStyle val="lineMarker"/>
        <c:varyColors val="0"/>
        <c:ser>
          <c:idx val="3"/>
          <c:order val="3"/>
          <c:tx>
            <c:strRef>
              <c:f>UR_charLoad500_samples!$E$1</c:f>
              <c:strCache>
                <c:ptCount val="1"/>
                <c:pt idx="0">
                  <c:v>Load per day [kWh]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rgbClr val="FFFF00">
                  <a:alpha val="40000"/>
                </a:srgbClr>
              </a:glow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1"/>
            <c:spPr>
              <a:solidFill>
                <a:srgbClr val="FFC000"/>
              </a:solidFill>
              <a:ln w="12700">
                <a:noFill/>
              </a:ln>
              <a:effectLst>
                <a:glow rad="63500">
                  <a:srgbClr val="FFFF00">
                    <a:alpha val="40000"/>
                  </a:srgbClr>
                </a:glow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1.2838812712672192E-2"/>
                  <c:y val="-4.6403477755213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06-46F8-8344-F32ADBF802D6}"/>
                </c:ext>
              </c:extLst>
            </c:dLbl>
            <c:dLbl>
              <c:idx val="1"/>
              <c:layout>
                <c:manualLayout>
                  <c:x val="3.9531222590656213E-3"/>
                  <c:y val="2.90364146520224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06-46F8-8344-F32ADBF802D6}"/>
                </c:ext>
              </c:extLst>
            </c:dLbl>
            <c:dLbl>
              <c:idx val="2"/>
              <c:layout>
                <c:manualLayout>
                  <c:x val="-2.6300242181146838E-3"/>
                  <c:y val="-1.8405834258770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06-46F8-8344-F32ADBF802D6}"/>
                </c:ext>
              </c:extLst>
            </c:dLbl>
            <c:dLbl>
              <c:idx val="3"/>
              <c:layout>
                <c:manualLayout>
                  <c:x val="7.1289468799945136E-3"/>
                  <c:y val="-1.90106337438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06-46F8-8344-F32ADBF802D6}"/>
                </c:ext>
              </c:extLst>
            </c:dLbl>
            <c:dLbl>
              <c:idx val="4"/>
              <c:layout>
                <c:manualLayout>
                  <c:x val="-1.4388466586121801E-2"/>
                  <c:y val="-3.2514946355320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06-46F8-8344-F32ADBF802D6}"/>
                </c:ext>
              </c:extLst>
            </c:dLbl>
            <c:dLbl>
              <c:idx val="5"/>
              <c:layout>
                <c:manualLayout>
                  <c:x val="-1.3789658407560995E-2"/>
                  <c:y val="-4.6403477755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06-46F8-8344-F32ADBF802D6}"/>
                </c:ext>
              </c:extLst>
            </c:dLbl>
            <c:dLbl>
              <c:idx val="6"/>
              <c:layout>
                <c:manualLayout>
                  <c:x val="-1.2838812712672175E-2"/>
                  <c:y val="-3.1793960949164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06-46F8-8344-F32ADBF802D6}"/>
                </c:ext>
              </c:extLst>
            </c:dLbl>
            <c:dLbl>
              <c:idx val="7"/>
              <c:layout>
                <c:manualLayout>
                  <c:x val="-1.2838812712672175E-2"/>
                  <c:y val="-3.7272529751432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06-46F8-8344-F32ADBF802D6}"/>
                </c:ext>
              </c:extLst>
            </c:dLbl>
            <c:dLbl>
              <c:idx val="8"/>
              <c:layout>
                <c:manualLayout>
                  <c:x val="-2.5492397689190403E-2"/>
                  <c:y val="-5.8381843591605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06-46F8-8344-F32ADBF802D6}"/>
                </c:ext>
              </c:extLst>
            </c:dLbl>
            <c:dLbl>
              <c:idx val="9"/>
              <c:layout>
                <c:manualLayout>
                  <c:x val="-2.821330281602168E-2"/>
                  <c:y val="-6.28391841620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06-46F8-8344-F32ADBF80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xVal>
          <c:yVal>
            <c:numRef>
              <c:f>UR_charLoad500_samples!$E$2:$E$11</c:f>
              <c:numCache>
                <c:formatCode>General</c:formatCode>
                <c:ptCount val="10"/>
                <c:pt idx="0">
                  <c:v>140.21077414285713</c:v>
                </c:pt>
                <c:pt idx="1">
                  <c:v>153.228398</c:v>
                </c:pt>
                <c:pt idx="2">
                  <c:v>147.57242174999999</c:v>
                </c:pt>
                <c:pt idx="3">
                  <c:v>161.87239575000001</c:v>
                </c:pt>
                <c:pt idx="4">
                  <c:v>144.761072875</c:v>
                </c:pt>
                <c:pt idx="5">
                  <c:v>61.241272875</c:v>
                </c:pt>
                <c:pt idx="6">
                  <c:v>145.72163016666667</c:v>
                </c:pt>
                <c:pt idx="7">
                  <c:v>92.505517363636372</c:v>
                </c:pt>
                <c:pt idx="8">
                  <c:v>156.54093549999999</c:v>
                </c:pt>
                <c:pt idx="9">
                  <c:v>123.7514027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06-46F8-8344-F32ADBF8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05256"/>
        <c:axId val="679503616"/>
      </c:scatterChart>
      <c:catAx>
        <c:axId val="6795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/>
                  <a:t>CS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6240"/>
        <c:crosses val="autoZero"/>
        <c:auto val="1"/>
        <c:lblAlgn val="ctr"/>
        <c:lblOffset val="100"/>
        <c:noMultiLvlLbl val="0"/>
      </c:catAx>
      <c:valAx>
        <c:axId val="679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Utilization Rate (UR)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4272"/>
        <c:crosses val="autoZero"/>
        <c:crossBetween val="between"/>
      </c:valAx>
      <c:valAx>
        <c:axId val="67950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Load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5256"/>
        <c:crosses val="max"/>
        <c:crossBetween val="midCat"/>
      </c:valAx>
      <c:valAx>
        <c:axId val="679505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6</xdr:row>
      <xdr:rowOff>80963</xdr:rowOff>
    </xdr:from>
    <xdr:to>
      <xdr:col>59</xdr:col>
      <xdr:colOff>180975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07BB-5FC7-9D02-AEA0-28167790A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0</xdr:row>
      <xdr:rowOff>133350</xdr:rowOff>
    </xdr:from>
    <xdr:to>
      <xdr:col>27</xdr:col>
      <xdr:colOff>447675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917A7-378E-BD84-DEF0-379D3E19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114300</xdr:rowOff>
    </xdr:from>
    <xdr:to>
      <xdr:col>23</xdr:col>
      <xdr:colOff>20955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E52F4-7D00-9880-1875-F340558A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91887</xdr:colOff>
      <xdr:row>4</xdr:row>
      <xdr:rowOff>33617</xdr:rowOff>
    </xdr:from>
    <xdr:to>
      <xdr:col>28</xdr:col>
      <xdr:colOff>268940</xdr:colOff>
      <xdr:row>33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6F1F8-401E-EDEF-A6D3-E2A7ECCC3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524436</xdr:colOff>
      <xdr:row>3</xdr:row>
      <xdr:rowOff>164167</xdr:rowOff>
    </xdr:from>
    <xdr:to>
      <xdr:col>29</xdr:col>
      <xdr:colOff>178414</xdr:colOff>
      <xdr:row>40</xdr:row>
      <xdr:rowOff>70038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96C47-EA3A-4551-9791-07FAA5849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D4E4-54EC-462E-B539-C4B95D3B9690}">
  <dimension ref="F10:N69"/>
  <sheetViews>
    <sheetView showGridLines="0" topLeftCell="E22" zoomScaleNormal="100" workbookViewId="0">
      <selection activeCell="D18" sqref="D18:D19"/>
    </sheetView>
  </sheetViews>
  <sheetFormatPr defaultRowHeight="15" x14ac:dyDescent="0.25"/>
  <cols>
    <col min="1" max="1" width="9.28515625" bestFit="1" customWidth="1"/>
    <col min="2" max="5" width="19.42578125" customWidth="1"/>
    <col min="6" max="6" width="25.5703125" customWidth="1"/>
    <col min="7" max="7" width="13.28515625" customWidth="1"/>
    <col min="8" max="8" width="13.5703125" customWidth="1"/>
    <col min="9" max="9" width="9.7109375" customWidth="1"/>
    <col min="11" max="11" width="76.140625" customWidth="1"/>
  </cols>
  <sheetData>
    <row r="10" spans="6:14" x14ac:dyDescent="0.25">
      <c r="F10" s="16" t="s">
        <v>100</v>
      </c>
      <c r="G10" s="14" t="s">
        <v>4</v>
      </c>
      <c r="H10" s="14" t="s">
        <v>5</v>
      </c>
      <c r="I10" s="14" t="s">
        <v>6</v>
      </c>
      <c r="J10" s="14" t="s">
        <v>7</v>
      </c>
      <c r="K10" s="14" t="s">
        <v>8</v>
      </c>
      <c r="L10" s="14" t="s">
        <v>9</v>
      </c>
      <c r="M10" s="14" t="s">
        <v>10</v>
      </c>
      <c r="N10" s="17" t="s">
        <v>140</v>
      </c>
    </row>
    <row r="11" spans="6:14" x14ac:dyDescent="0.25">
      <c r="F11" s="15">
        <v>1</v>
      </c>
      <c r="G11" s="10">
        <v>1622125.988771091</v>
      </c>
      <c r="H11" s="10">
        <v>1622125.988771091</v>
      </c>
      <c r="I11" s="10">
        <v>3486</v>
      </c>
      <c r="J11" s="10">
        <v>6842</v>
      </c>
      <c r="K11" s="10" t="s">
        <v>42</v>
      </c>
      <c r="L11" s="10">
        <v>0.36187839508056641</v>
      </c>
      <c r="M11" s="10">
        <v>0</v>
      </c>
      <c r="N11" s="11">
        <f>M11/H11</f>
        <v>0</v>
      </c>
    </row>
    <row r="12" spans="6:14" x14ac:dyDescent="0.25">
      <c r="F12" s="1">
        <v>2</v>
      </c>
      <c r="G12" s="10">
        <v>1393230.8129417941</v>
      </c>
      <c r="H12" s="10">
        <v>1393230.8129417941</v>
      </c>
      <c r="I12" s="10">
        <v>13767</v>
      </c>
      <c r="J12" s="10">
        <v>13683</v>
      </c>
      <c r="K12" s="10" t="s">
        <v>42</v>
      </c>
      <c r="L12" s="10">
        <v>0.50718331336975098</v>
      </c>
      <c r="M12" s="10">
        <v>0</v>
      </c>
      <c r="N12" s="11">
        <f t="shared" ref="N12:N69" si="0">M12/H12</f>
        <v>0</v>
      </c>
    </row>
    <row r="13" spans="6:14" x14ac:dyDescent="0.25">
      <c r="F13" s="1">
        <v>3</v>
      </c>
      <c r="G13" s="10">
        <v>1398991.250515562</v>
      </c>
      <c r="H13" s="10">
        <v>1398991.250515562</v>
      </c>
      <c r="I13" s="10">
        <v>24048</v>
      </c>
      <c r="J13" s="10">
        <v>20524</v>
      </c>
      <c r="K13" s="10" t="s">
        <v>43</v>
      </c>
      <c r="L13" s="10">
        <v>1.0192246437072749</v>
      </c>
      <c r="M13" s="10">
        <v>0</v>
      </c>
      <c r="N13" s="11">
        <f t="shared" si="0"/>
        <v>0</v>
      </c>
    </row>
    <row r="14" spans="6:14" x14ac:dyDescent="0.25">
      <c r="F14" s="1">
        <v>4</v>
      </c>
      <c r="G14" s="10">
        <v>1273744.1686403251</v>
      </c>
      <c r="H14" s="10">
        <v>1273744.1686403251</v>
      </c>
      <c r="I14" s="10">
        <v>34329</v>
      </c>
      <c r="J14" s="10">
        <v>27365</v>
      </c>
      <c r="K14" s="10" t="s">
        <v>44</v>
      </c>
      <c r="L14" s="10">
        <v>1.6549139022827151</v>
      </c>
      <c r="M14" s="10">
        <v>0</v>
      </c>
      <c r="N14" s="11">
        <f t="shared" si="0"/>
        <v>0</v>
      </c>
    </row>
    <row r="15" spans="6:14" x14ac:dyDescent="0.25">
      <c r="F15" s="1">
        <v>5</v>
      </c>
      <c r="G15" s="10">
        <v>1293433.800488288</v>
      </c>
      <c r="H15" s="10">
        <v>1293433.800488288</v>
      </c>
      <c r="I15" s="10">
        <v>44610</v>
      </c>
      <c r="J15" s="10">
        <v>34206</v>
      </c>
      <c r="K15" s="10" t="s">
        <v>45</v>
      </c>
      <c r="L15" s="10">
        <v>1.374161005020142</v>
      </c>
      <c r="M15" s="10">
        <v>0</v>
      </c>
      <c r="N15" s="11">
        <f t="shared" si="0"/>
        <v>0</v>
      </c>
    </row>
    <row r="16" spans="6:14" x14ac:dyDescent="0.25">
      <c r="F16" s="1">
        <v>6</v>
      </c>
      <c r="G16" s="10">
        <v>1335705.439871033</v>
      </c>
      <c r="H16" s="10">
        <v>1335705.439871033</v>
      </c>
      <c r="I16" s="10">
        <v>54891</v>
      </c>
      <c r="J16" s="10">
        <v>41047</v>
      </c>
      <c r="K16" s="10" t="s">
        <v>46</v>
      </c>
      <c r="L16" s="10">
        <v>1.637741327285767</v>
      </c>
      <c r="M16" s="10">
        <v>0</v>
      </c>
      <c r="N16" s="11">
        <f t="shared" si="0"/>
        <v>0</v>
      </c>
    </row>
    <row r="17" spans="6:14" x14ac:dyDescent="0.25">
      <c r="F17" s="1">
        <v>7</v>
      </c>
      <c r="G17" s="10">
        <v>1287085.9200204471</v>
      </c>
      <c r="H17" s="10">
        <v>1287085.9200204471</v>
      </c>
      <c r="I17" s="10">
        <v>65172</v>
      </c>
      <c r="J17" s="10">
        <v>47888</v>
      </c>
      <c r="K17" s="10" t="s">
        <v>47</v>
      </c>
      <c r="L17" s="10">
        <v>1.83161997795105</v>
      </c>
      <c r="M17" s="10">
        <v>0</v>
      </c>
      <c r="N17" s="11">
        <f t="shared" si="0"/>
        <v>0</v>
      </c>
    </row>
    <row r="18" spans="6:14" x14ac:dyDescent="0.25">
      <c r="F18" s="1">
        <v>8</v>
      </c>
      <c r="G18" s="10">
        <v>1275602.2773062929</v>
      </c>
      <c r="H18" s="10">
        <v>1275602.2773062929</v>
      </c>
      <c r="I18" s="10">
        <v>75453</v>
      </c>
      <c r="J18" s="10">
        <v>54729</v>
      </c>
      <c r="K18" s="10" t="s">
        <v>48</v>
      </c>
      <c r="L18" s="10">
        <v>1.880982398986816</v>
      </c>
      <c r="M18" s="10">
        <v>0</v>
      </c>
      <c r="N18" s="11">
        <f t="shared" si="0"/>
        <v>0</v>
      </c>
    </row>
    <row r="19" spans="6:14" x14ac:dyDescent="0.25">
      <c r="F19" s="1">
        <v>9</v>
      </c>
      <c r="G19" s="10">
        <v>1279824.6644959659</v>
      </c>
      <c r="H19" s="10">
        <v>1279824.6644959659</v>
      </c>
      <c r="I19" s="10">
        <v>85734</v>
      </c>
      <c r="J19" s="10">
        <v>61570</v>
      </c>
      <c r="K19" s="10" t="s">
        <v>49</v>
      </c>
      <c r="L19" s="10">
        <v>3.327590703964233</v>
      </c>
      <c r="M19" s="10">
        <v>0</v>
      </c>
      <c r="N19" s="11">
        <f t="shared" si="0"/>
        <v>0</v>
      </c>
    </row>
    <row r="20" spans="6:14" x14ac:dyDescent="0.25">
      <c r="F20" s="1">
        <v>10</v>
      </c>
      <c r="G20" s="10">
        <v>1207498.6673386111</v>
      </c>
      <c r="H20" s="10">
        <v>1207549.9852</v>
      </c>
      <c r="I20" s="10">
        <v>96015</v>
      </c>
      <c r="J20" s="10">
        <v>68411</v>
      </c>
      <c r="K20" s="10" t="s">
        <v>50</v>
      </c>
      <c r="L20" s="10">
        <v>4.1234972476959229</v>
      </c>
      <c r="M20" s="10">
        <v>51.317799999999998</v>
      </c>
      <c r="N20" s="11">
        <f t="shared" si="0"/>
        <v>4.2497454042451508E-5</v>
      </c>
    </row>
    <row r="21" spans="6:14" x14ac:dyDescent="0.25">
      <c r="F21" s="1">
        <v>11</v>
      </c>
      <c r="G21" s="10">
        <v>1141219.9217211709</v>
      </c>
      <c r="H21" s="10">
        <v>1141328.0674999999</v>
      </c>
      <c r="I21" s="10">
        <v>106296</v>
      </c>
      <c r="J21" s="10">
        <v>75252</v>
      </c>
      <c r="K21" s="10" t="s">
        <v>51</v>
      </c>
      <c r="L21" s="10">
        <v>2.3180797100067139</v>
      </c>
      <c r="M21" s="10">
        <v>108.146</v>
      </c>
      <c r="N21" s="11">
        <f t="shared" si="0"/>
        <v>9.4754525959294354E-5</v>
      </c>
    </row>
    <row r="22" spans="6:14" x14ac:dyDescent="0.25">
      <c r="F22" s="1">
        <v>15</v>
      </c>
      <c r="G22" s="10">
        <v>1227322.9072270261</v>
      </c>
      <c r="H22" s="10">
        <v>1227322.9072270261</v>
      </c>
      <c r="I22" s="10">
        <v>147420</v>
      </c>
      <c r="J22" s="10">
        <v>102616</v>
      </c>
      <c r="K22" s="10" t="s">
        <v>52</v>
      </c>
      <c r="L22" s="10">
        <v>4.2709710597991943</v>
      </c>
      <c r="M22" s="10">
        <v>0</v>
      </c>
      <c r="N22" s="11">
        <f t="shared" si="0"/>
        <v>0</v>
      </c>
    </row>
    <row r="23" spans="6:14" x14ac:dyDescent="0.25">
      <c r="F23" s="1">
        <v>19</v>
      </c>
      <c r="G23" s="10">
        <v>1258882.696074914</v>
      </c>
      <c r="H23" s="10">
        <v>1258976.2191000001</v>
      </c>
      <c r="I23" s="10">
        <v>188544</v>
      </c>
      <c r="J23" s="10">
        <v>129980</v>
      </c>
      <c r="K23" s="10" t="s">
        <v>53</v>
      </c>
      <c r="L23" s="10">
        <v>6.8102982044219971</v>
      </c>
      <c r="M23" s="10">
        <v>93.523099999999999</v>
      </c>
      <c r="N23" s="11">
        <f t="shared" si="0"/>
        <v>7.4285040957212459E-5</v>
      </c>
    </row>
    <row r="24" spans="6:14" x14ac:dyDescent="0.25">
      <c r="F24" s="1">
        <v>23</v>
      </c>
      <c r="G24" s="10">
        <v>1176723.426213325</v>
      </c>
      <c r="H24" s="10">
        <v>1176802.1547000001</v>
      </c>
      <c r="I24" s="10">
        <v>229668</v>
      </c>
      <c r="J24" s="10">
        <v>157344</v>
      </c>
      <c r="K24" s="10" t="s">
        <v>54</v>
      </c>
      <c r="L24" s="10">
        <v>5.1910486221313477</v>
      </c>
      <c r="M24" s="10">
        <v>78.728399999999993</v>
      </c>
      <c r="N24" s="11">
        <f t="shared" si="0"/>
        <v>6.6900285392551876E-5</v>
      </c>
    </row>
    <row r="25" spans="6:14" x14ac:dyDescent="0.25">
      <c r="F25" s="1">
        <v>27</v>
      </c>
      <c r="G25" s="10">
        <v>1202091.9909840899</v>
      </c>
      <c r="H25" s="10">
        <v>1202203.7683000001</v>
      </c>
      <c r="I25" s="10">
        <v>270792</v>
      </c>
      <c r="J25" s="10">
        <v>184708</v>
      </c>
      <c r="K25" s="10" t="s">
        <v>55</v>
      </c>
      <c r="L25" s="10">
        <v>8.7982907295227051</v>
      </c>
      <c r="M25" s="10">
        <v>111.777</v>
      </c>
      <c r="N25" s="11">
        <f t="shared" si="0"/>
        <v>9.2976750653560563E-5</v>
      </c>
    </row>
    <row r="26" spans="6:14" x14ac:dyDescent="0.25">
      <c r="F26" s="1">
        <v>31</v>
      </c>
      <c r="G26" s="10">
        <v>1161369.1272803289</v>
      </c>
      <c r="H26" s="10">
        <v>1161476.0474</v>
      </c>
      <c r="I26" s="10">
        <v>311916</v>
      </c>
      <c r="J26" s="10">
        <v>212072</v>
      </c>
      <c r="K26" s="10" t="s">
        <v>56</v>
      </c>
      <c r="L26" s="10">
        <v>7.1824665069580078</v>
      </c>
      <c r="M26" s="10">
        <v>106.92</v>
      </c>
      <c r="N26" s="11">
        <f t="shared" si="0"/>
        <v>9.2055277626554354E-5</v>
      </c>
    </row>
    <row r="27" spans="6:14" x14ac:dyDescent="0.25">
      <c r="F27" s="1">
        <v>35</v>
      </c>
      <c r="G27" s="10">
        <v>1203140.107205973</v>
      </c>
      <c r="H27" s="10">
        <v>1203253.2407</v>
      </c>
      <c r="I27" s="10">
        <v>353040</v>
      </c>
      <c r="J27" s="10">
        <v>239436</v>
      </c>
      <c r="K27" s="10" t="s">
        <v>57</v>
      </c>
      <c r="L27" s="10">
        <v>12.78552508354187</v>
      </c>
      <c r="M27" s="10">
        <v>113.133</v>
      </c>
      <c r="N27" s="11">
        <f t="shared" si="0"/>
        <v>9.4022601538296444E-5</v>
      </c>
    </row>
    <row r="28" spans="6:14" x14ac:dyDescent="0.25">
      <c r="F28" s="1">
        <v>12</v>
      </c>
      <c r="G28" s="10">
        <v>1216212.8452252019</v>
      </c>
      <c r="H28" s="10">
        <v>1216301.5451</v>
      </c>
      <c r="I28" s="10">
        <v>116577</v>
      </c>
      <c r="J28" s="10">
        <v>82093</v>
      </c>
      <c r="K28" s="10" t="s">
        <v>58</v>
      </c>
      <c r="L28" s="10">
        <v>2.378118515014648</v>
      </c>
      <c r="M28" s="10">
        <v>88.6999</v>
      </c>
      <c r="N28" s="11">
        <f t="shared" si="0"/>
        <v>7.2925912457594885E-5</v>
      </c>
    </row>
    <row r="29" spans="6:14" x14ac:dyDescent="0.25">
      <c r="F29" s="1">
        <v>13</v>
      </c>
      <c r="G29" s="10">
        <v>1257700.4615813131</v>
      </c>
      <c r="H29" s="10">
        <v>1257700.4615813131</v>
      </c>
      <c r="I29" s="10">
        <v>126858</v>
      </c>
      <c r="J29" s="10">
        <v>88934</v>
      </c>
      <c r="K29" s="10" t="s">
        <v>59</v>
      </c>
      <c r="L29" s="10">
        <v>2.146966934204102</v>
      </c>
      <c r="M29" s="10">
        <v>0</v>
      </c>
      <c r="N29" s="11">
        <f t="shared" si="0"/>
        <v>0</v>
      </c>
    </row>
    <row r="30" spans="6:14" x14ac:dyDescent="0.25">
      <c r="F30" s="1">
        <v>14</v>
      </c>
      <c r="G30" s="10">
        <v>1251100.7701068709</v>
      </c>
      <c r="H30" s="10">
        <v>1251100.7701068709</v>
      </c>
      <c r="I30" s="10">
        <v>137139</v>
      </c>
      <c r="J30" s="10">
        <v>95775</v>
      </c>
      <c r="K30" s="10" t="s">
        <v>60</v>
      </c>
      <c r="L30" s="10">
        <v>2.1388401985168461</v>
      </c>
      <c r="M30" s="10">
        <v>0</v>
      </c>
      <c r="N30" s="11">
        <f t="shared" si="0"/>
        <v>0</v>
      </c>
    </row>
    <row r="31" spans="6:14" x14ac:dyDescent="0.25">
      <c r="F31" s="1">
        <v>16</v>
      </c>
      <c r="G31" s="10">
        <v>1187310.0561563431</v>
      </c>
      <c r="H31" s="10">
        <v>1187386.7822</v>
      </c>
      <c r="I31" s="10">
        <v>157701</v>
      </c>
      <c r="J31" s="10">
        <v>109457</v>
      </c>
      <c r="K31" s="10" t="s">
        <v>61</v>
      </c>
      <c r="L31" s="10">
        <v>2.1527340412139888</v>
      </c>
      <c r="M31" s="10">
        <v>76.725999999999999</v>
      </c>
      <c r="N31" s="11">
        <f t="shared" si="0"/>
        <v>6.4617529140623782E-5</v>
      </c>
    </row>
    <row r="32" spans="6:14" x14ac:dyDescent="0.25">
      <c r="F32" s="1">
        <v>17</v>
      </c>
      <c r="G32" s="10">
        <v>1247462.6712176751</v>
      </c>
      <c r="H32" s="10">
        <v>1247556.1228</v>
      </c>
      <c r="I32" s="10">
        <v>167982</v>
      </c>
      <c r="J32" s="10">
        <v>116298</v>
      </c>
      <c r="K32" s="10" t="s">
        <v>62</v>
      </c>
      <c r="L32" s="10">
        <v>2.257124662399292</v>
      </c>
      <c r="M32" s="10">
        <v>93.451599999999999</v>
      </c>
      <c r="N32" s="11">
        <f t="shared" si="0"/>
        <v>7.4907732239138348E-5</v>
      </c>
    </row>
    <row r="33" spans="6:14" x14ac:dyDescent="0.25">
      <c r="F33" s="1">
        <v>18</v>
      </c>
      <c r="G33" s="10">
        <v>1265042.8637956481</v>
      </c>
      <c r="H33" s="10">
        <v>1265042.8637956481</v>
      </c>
      <c r="I33" s="10">
        <v>178263</v>
      </c>
      <c r="J33" s="10">
        <v>123139</v>
      </c>
      <c r="K33" s="10" t="s">
        <v>63</v>
      </c>
      <c r="L33" s="10">
        <v>2.2911298274993901</v>
      </c>
      <c r="M33" s="10">
        <v>0</v>
      </c>
      <c r="N33" s="11">
        <f t="shared" si="0"/>
        <v>0</v>
      </c>
    </row>
    <row r="34" spans="6:14" x14ac:dyDescent="0.25">
      <c r="F34" s="1">
        <v>20</v>
      </c>
      <c r="G34" s="10">
        <v>1237000.4072270319</v>
      </c>
      <c r="H34" s="10">
        <v>1237121.1279</v>
      </c>
      <c r="I34" s="10">
        <v>198825</v>
      </c>
      <c r="J34" s="10">
        <v>136821</v>
      </c>
      <c r="K34" s="10" t="s">
        <v>64</v>
      </c>
      <c r="L34" s="10">
        <v>2.5837454795837398</v>
      </c>
      <c r="M34" s="10">
        <v>120.721</v>
      </c>
      <c r="N34" s="11">
        <f t="shared" si="0"/>
        <v>9.7582198927377976E-5</v>
      </c>
    </row>
    <row r="35" spans="6:14" x14ac:dyDescent="0.25">
      <c r="F35" s="1">
        <v>21</v>
      </c>
      <c r="G35" s="10">
        <v>1175074.691093121</v>
      </c>
      <c r="H35" s="10">
        <v>1175188.6095</v>
      </c>
      <c r="I35" s="10">
        <v>209106</v>
      </c>
      <c r="J35" s="10">
        <v>143662</v>
      </c>
      <c r="K35" s="10" t="s">
        <v>65</v>
      </c>
      <c r="L35" s="10">
        <v>2.9634628295898442</v>
      </c>
      <c r="M35" s="10">
        <v>113.91800000000001</v>
      </c>
      <c r="N35" s="11">
        <f t="shared" si="0"/>
        <v>9.6935929330074056E-5</v>
      </c>
    </row>
    <row r="36" spans="6:14" x14ac:dyDescent="0.25">
      <c r="F36" s="1">
        <v>22</v>
      </c>
      <c r="G36" s="10">
        <v>1212868.8953593359</v>
      </c>
      <c r="H36" s="10">
        <v>1212872.7478</v>
      </c>
      <c r="I36" s="10">
        <v>219387</v>
      </c>
      <c r="J36" s="10">
        <v>150503</v>
      </c>
      <c r="K36" s="10" t="s">
        <v>66</v>
      </c>
      <c r="L36" s="10">
        <v>2.8043830394744869</v>
      </c>
      <c r="M36" s="10">
        <v>3.8524500000000002</v>
      </c>
      <c r="N36" s="11">
        <f t="shared" si="0"/>
        <v>3.1763018890381241E-6</v>
      </c>
    </row>
    <row r="37" spans="6:14" x14ac:dyDescent="0.25">
      <c r="F37" s="1">
        <v>24</v>
      </c>
      <c r="G37" s="10">
        <v>1171839.930983874</v>
      </c>
      <c r="H37" s="10">
        <v>1171933.2878</v>
      </c>
      <c r="I37" s="10">
        <v>239949</v>
      </c>
      <c r="J37" s="10">
        <v>164185</v>
      </c>
      <c r="K37" s="10" t="s">
        <v>67</v>
      </c>
      <c r="L37" s="10">
        <v>3.622542142868042</v>
      </c>
      <c r="M37" s="10">
        <v>93.356899999999996</v>
      </c>
      <c r="N37" s="11">
        <f t="shared" si="0"/>
        <v>7.9660592434619977E-5</v>
      </c>
    </row>
    <row r="38" spans="6:14" x14ac:dyDescent="0.25">
      <c r="F38" s="1">
        <v>25</v>
      </c>
      <c r="G38" s="10">
        <v>1210761.9144264481</v>
      </c>
      <c r="H38" s="10">
        <v>1210853.6109</v>
      </c>
      <c r="I38" s="10">
        <v>250230</v>
      </c>
      <c r="J38" s="10">
        <v>171026</v>
      </c>
      <c r="K38" s="10" t="s">
        <v>68</v>
      </c>
      <c r="L38" s="10">
        <v>3.0240330696105961</v>
      </c>
      <c r="M38" s="10">
        <v>91.6965</v>
      </c>
      <c r="N38" s="11">
        <f t="shared" si="0"/>
        <v>7.5728807491306965E-5</v>
      </c>
    </row>
    <row r="39" spans="6:14" x14ac:dyDescent="0.25">
      <c r="F39" s="1">
        <v>26</v>
      </c>
      <c r="G39" s="10">
        <v>1163100.270636437</v>
      </c>
      <c r="H39" s="10">
        <v>1163135.8994</v>
      </c>
      <c r="I39" s="10">
        <v>260511</v>
      </c>
      <c r="J39" s="10">
        <v>177867</v>
      </c>
      <c r="K39" s="10" t="s">
        <v>69</v>
      </c>
      <c r="L39" s="10">
        <v>4.6379623413085938</v>
      </c>
      <c r="M39" s="10">
        <v>35.628799999999998</v>
      </c>
      <c r="N39" s="11">
        <f t="shared" si="0"/>
        <v>3.0631674268139266E-5</v>
      </c>
    </row>
    <row r="40" spans="6:14" x14ac:dyDescent="0.25">
      <c r="F40" s="1">
        <v>28</v>
      </c>
      <c r="G40" s="10">
        <v>1197004.6521666341</v>
      </c>
      <c r="H40" s="10">
        <v>1197004.6521666341</v>
      </c>
      <c r="I40" s="10">
        <v>281073</v>
      </c>
      <c r="J40" s="10">
        <v>191549</v>
      </c>
      <c r="K40" s="10" t="s">
        <v>70</v>
      </c>
      <c r="L40" s="10">
        <v>2.927505254745483</v>
      </c>
      <c r="M40" s="10">
        <v>0</v>
      </c>
      <c r="N40" s="11">
        <f t="shared" si="0"/>
        <v>0</v>
      </c>
    </row>
    <row r="41" spans="6:14" x14ac:dyDescent="0.25">
      <c r="F41" s="1">
        <v>29</v>
      </c>
      <c r="G41" s="10">
        <v>1190014.937535811</v>
      </c>
      <c r="H41" s="10">
        <v>1190081.7827000001</v>
      </c>
      <c r="I41" s="10">
        <v>291354</v>
      </c>
      <c r="J41" s="10">
        <v>198390</v>
      </c>
      <c r="K41" s="10" t="s">
        <v>71</v>
      </c>
      <c r="L41" s="10">
        <v>4.1849453449249268</v>
      </c>
      <c r="M41" s="10">
        <v>66.845200000000006</v>
      </c>
      <c r="N41" s="11">
        <f t="shared" si="0"/>
        <v>5.6168576791709929E-5</v>
      </c>
    </row>
    <row r="42" spans="6:14" x14ac:dyDescent="0.25">
      <c r="F42" s="1">
        <v>30</v>
      </c>
      <c r="G42" s="10">
        <v>1267104.501197299</v>
      </c>
      <c r="H42" s="10">
        <v>1267190.0063</v>
      </c>
      <c r="I42" s="10">
        <v>301635</v>
      </c>
      <c r="J42" s="10">
        <v>205231</v>
      </c>
      <c r="K42" s="10" t="s">
        <v>72</v>
      </c>
      <c r="L42" s="10">
        <v>3.4521501064300542</v>
      </c>
      <c r="M42" s="10">
        <v>85.505099999999999</v>
      </c>
      <c r="N42" s="11">
        <f t="shared" si="0"/>
        <v>6.7476147677065213E-5</v>
      </c>
    </row>
    <row r="43" spans="6:14" x14ac:dyDescent="0.25">
      <c r="F43" s="1">
        <v>32</v>
      </c>
      <c r="G43" s="10">
        <v>1254177.4178639629</v>
      </c>
      <c r="H43" s="10">
        <v>1254198.1849</v>
      </c>
      <c r="I43" s="10">
        <v>322197</v>
      </c>
      <c r="J43" s="10">
        <v>218913</v>
      </c>
      <c r="K43" s="10" t="s">
        <v>73</v>
      </c>
      <c r="L43" s="10">
        <v>3.609526634216309</v>
      </c>
      <c r="M43" s="10">
        <v>20.767099999999999</v>
      </c>
      <c r="N43" s="11">
        <f t="shared" si="0"/>
        <v>1.6558068932029118E-5</v>
      </c>
    </row>
    <row r="44" spans="6:14" x14ac:dyDescent="0.25">
      <c r="F44" s="1">
        <v>33</v>
      </c>
      <c r="G44" s="10">
        <v>1209562.504646427</v>
      </c>
      <c r="H44" s="10">
        <v>1209562.504646427</v>
      </c>
      <c r="I44" s="10">
        <v>332478</v>
      </c>
      <c r="J44" s="10">
        <v>225754</v>
      </c>
      <c r="K44" s="10" t="s">
        <v>74</v>
      </c>
      <c r="L44" s="10">
        <v>3.6707842350006099</v>
      </c>
      <c r="M44" s="10">
        <v>0</v>
      </c>
      <c r="N44" s="11">
        <f t="shared" si="0"/>
        <v>0</v>
      </c>
    </row>
    <row r="45" spans="6:14" x14ac:dyDescent="0.25">
      <c r="F45" s="1">
        <v>34</v>
      </c>
      <c r="G45" s="10">
        <v>1191526.7344665451</v>
      </c>
      <c r="H45" s="10">
        <v>1191628.6746</v>
      </c>
      <c r="I45" s="10">
        <v>342759</v>
      </c>
      <c r="J45" s="10">
        <v>232595</v>
      </c>
      <c r="K45" s="10" t="s">
        <v>75</v>
      </c>
      <c r="L45" s="10">
        <v>4.3006947040557861</v>
      </c>
      <c r="M45" s="10">
        <v>101.94</v>
      </c>
      <c r="N45" s="11">
        <f t="shared" si="0"/>
        <v>8.5546783299939231E-5</v>
      </c>
    </row>
    <row r="46" spans="6:14" x14ac:dyDescent="0.25">
      <c r="F46" s="1">
        <v>36</v>
      </c>
      <c r="G46" s="10">
        <v>1197820.814551255</v>
      </c>
      <c r="H46" s="10">
        <v>1197870.3030999999</v>
      </c>
      <c r="I46" s="10">
        <v>363321</v>
      </c>
      <c r="J46" s="10">
        <v>246277</v>
      </c>
      <c r="K46" s="10" t="s">
        <v>76</v>
      </c>
      <c r="L46" s="10">
        <v>24.774744510650631</v>
      </c>
      <c r="M46" s="10">
        <v>49.488500000000002</v>
      </c>
      <c r="N46" s="11">
        <f t="shared" si="0"/>
        <v>4.1313738116662059E-5</v>
      </c>
    </row>
    <row r="47" spans="6:14" x14ac:dyDescent="0.25">
      <c r="F47" s="1">
        <v>40</v>
      </c>
      <c r="G47" s="10">
        <v>1159666.1031101609</v>
      </c>
      <c r="H47" s="10">
        <v>1159724.8751999999</v>
      </c>
      <c r="I47" s="10">
        <v>404445</v>
      </c>
      <c r="J47" s="10">
        <v>273641</v>
      </c>
      <c r="K47" s="10" t="s">
        <v>77</v>
      </c>
      <c r="L47" s="10">
        <v>19.52521634101868</v>
      </c>
      <c r="M47" s="10">
        <v>58.772100000000002</v>
      </c>
      <c r="N47" s="11">
        <f t="shared" si="0"/>
        <v>5.0677622992146724E-5</v>
      </c>
    </row>
    <row r="48" spans="6:14" x14ac:dyDescent="0.25">
      <c r="F48" s="1">
        <v>44</v>
      </c>
      <c r="G48" s="10">
        <v>1150537.7753906969</v>
      </c>
      <c r="H48" s="10">
        <v>1150641.3970000001</v>
      </c>
      <c r="I48" s="10">
        <v>445569</v>
      </c>
      <c r="J48" s="10">
        <v>301005</v>
      </c>
      <c r="K48" s="10" t="s">
        <v>78</v>
      </c>
      <c r="L48" s="10">
        <v>19.46890115737915</v>
      </c>
      <c r="M48" s="10">
        <v>103.622</v>
      </c>
      <c r="N48" s="11">
        <f t="shared" si="0"/>
        <v>9.0055859514673794E-5</v>
      </c>
    </row>
    <row r="49" spans="6:14" x14ac:dyDescent="0.25">
      <c r="F49" s="1">
        <v>48</v>
      </c>
      <c r="G49" s="10">
        <v>1190614.99056036</v>
      </c>
      <c r="H49" s="10">
        <v>1190729.6454</v>
      </c>
      <c r="I49" s="10">
        <v>486693</v>
      </c>
      <c r="J49" s="10">
        <v>328369</v>
      </c>
      <c r="K49" s="10" t="s">
        <v>79</v>
      </c>
      <c r="L49" s="10">
        <v>19.1074378490448</v>
      </c>
      <c r="M49" s="10">
        <v>114.655</v>
      </c>
      <c r="N49" s="11">
        <f t="shared" si="0"/>
        <v>9.6289699717255395E-5</v>
      </c>
    </row>
    <row r="50" spans="6:14" x14ac:dyDescent="0.25">
      <c r="F50" s="1">
        <v>52</v>
      </c>
      <c r="G50" s="10">
        <v>1165387.1192334229</v>
      </c>
      <c r="H50" s="10">
        <v>1165407.8847000001</v>
      </c>
      <c r="I50" s="10">
        <v>527817</v>
      </c>
      <c r="J50" s="10">
        <v>355733</v>
      </c>
      <c r="K50" s="10" t="s">
        <v>80</v>
      </c>
      <c r="L50" s="10">
        <v>10.029236555099491</v>
      </c>
      <c r="M50" s="10">
        <v>20.765499999999999</v>
      </c>
      <c r="N50" s="11">
        <f t="shared" si="0"/>
        <v>1.7818225080350701E-5</v>
      </c>
    </row>
    <row r="51" spans="6:14" x14ac:dyDescent="0.25">
      <c r="F51" s="1">
        <v>56</v>
      </c>
      <c r="G51" s="10">
        <v>1164220.8833648229</v>
      </c>
      <c r="H51" s="10">
        <v>1164334.3339</v>
      </c>
      <c r="I51" s="10">
        <v>568941</v>
      </c>
      <c r="J51" s="10">
        <v>383097</v>
      </c>
      <c r="K51" s="10" t="s">
        <v>81</v>
      </c>
      <c r="L51" s="10">
        <v>25.970055103301998</v>
      </c>
      <c r="M51" s="10">
        <v>113.45099999999999</v>
      </c>
      <c r="N51" s="11">
        <f t="shared" si="0"/>
        <v>9.7438507735136363E-5</v>
      </c>
    </row>
    <row r="52" spans="6:14" x14ac:dyDescent="0.25">
      <c r="F52" s="1">
        <v>60</v>
      </c>
      <c r="G52" s="10">
        <v>1180279.381525368</v>
      </c>
      <c r="H52" s="10">
        <v>1180381.4905000001</v>
      </c>
      <c r="I52" s="10">
        <v>610065</v>
      </c>
      <c r="J52" s="10">
        <v>410461</v>
      </c>
      <c r="K52" s="10" t="s">
        <v>82</v>
      </c>
      <c r="L52" s="10">
        <v>14.1309494972229</v>
      </c>
      <c r="M52" s="10">
        <v>102.10899999999999</v>
      </c>
      <c r="N52" s="11">
        <f t="shared" si="0"/>
        <v>8.6505084010379937E-5</v>
      </c>
    </row>
    <row r="53" spans="6:14" x14ac:dyDescent="0.25">
      <c r="F53" s="1">
        <v>61</v>
      </c>
      <c r="G53" s="10">
        <v>1177631.7701026399</v>
      </c>
      <c r="H53" s="10">
        <v>1177739.5120999999</v>
      </c>
      <c r="I53" s="10">
        <v>620346</v>
      </c>
      <c r="J53" s="10">
        <v>417302</v>
      </c>
      <c r="K53" s="10" t="s">
        <v>83</v>
      </c>
      <c r="L53" s="10">
        <v>25.03303337097168</v>
      </c>
      <c r="M53" s="10">
        <v>107.742</v>
      </c>
      <c r="N53" s="11">
        <f t="shared" si="0"/>
        <v>9.1482028829862179E-5</v>
      </c>
    </row>
    <row r="54" spans="6:14" x14ac:dyDescent="0.25">
      <c r="F54" s="1">
        <v>71</v>
      </c>
      <c r="G54" s="10">
        <v>1171580.2480510441</v>
      </c>
      <c r="H54" s="10">
        <v>1171663.902</v>
      </c>
      <c r="I54" s="10">
        <v>723156</v>
      </c>
      <c r="J54" s="10">
        <v>485712</v>
      </c>
      <c r="K54" s="10" t="s">
        <v>84</v>
      </c>
      <c r="L54" s="10">
        <v>23.943572998046879</v>
      </c>
      <c r="M54" s="10">
        <v>83.653999999999996</v>
      </c>
      <c r="N54" s="11">
        <f t="shared" si="0"/>
        <v>7.1397608014725706E-5</v>
      </c>
    </row>
    <row r="55" spans="6:14" x14ac:dyDescent="0.25">
      <c r="F55" s="1">
        <v>81</v>
      </c>
      <c r="G55" s="10">
        <v>1148658.3574311461</v>
      </c>
      <c r="H55" s="10">
        <v>1148771.7061000001</v>
      </c>
      <c r="I55" s="10">
        <v>825966</v>
      </c>
      <c r="J55" s="10">
        <v>554122</v>
      </c>
      <c r="K55" s="10" t="s">
        <v>85</v>
      </c>
      <c r="L55" s="10">
        <v>32.865696907043457</v>
      </c>
      <c r="M55" s="10">
        <v>113.349</v>
      </c>
      <c r="N55" s="11">
        <f t="shared" si="0"/>
        <v>9.8669735159836029E-5</v>
      </c>
    </row>
    <row r="56" spans="6:14" x14ac:dyDescent="0.25">
      <c r="F56" s="1">
        <v>91</v>
      </c>
      <c r="G56" s="10">
        <v>1170062.343458791</v>
      </c>
      <c r="H56" s="10">
        <v>1170062.343458791</v>
      </c>
      <c r="I56" s="10">
        <v>928776</v>
      </c>
      <c r="J56" s="10">
        <v>622532</v>
      </c>
      <c r="K56" s="10" t="s">
        <v>86</v>
      </c>
      <c r="L56" s="10">
        <v>37.875013113021851</v>
      </c>
      <c r="M56" s="10">
        <v>0</v>
      </c>
      <c r="N56" s="11">
        <f t="shared" si="0"/>
        <v>0</v>
      </c>
    </row>
    <row r="57" spans="6:14" x14ac:dyDescent="0.25">
      <c r="F57" s="1">
        <v>101</v>
      </c>
      <c r="G57" s="10">
        <v>1188996.9238813899</v>
      </c>
      <c r="H57" s="10">
        <v>1189112.7738000001</v>
      </c>
      <c r="I57" s="10">
        <v>1031586</v>
      </c>
      <c r="J57" s="10">
        <v>690942</v>
      </c>
      <c r="K57" s="10" t="s">
        <v>87</v>
      </c>
      <c r="L57" s="10">
        <v>22.03674483299255</v>
      </c>
      <c r="M57" s="10">
        <v>115.85</v>
      </c>
      <c r="N57" s="11">
        <f t="shared" si="0"/>
        <v>9.7425578593174792E-5</v>
      </c>
    </row>
    <row r="58" spans="6:14" x14ac:dyDescent="0.25">
      <c r="F58" s="1">
        <v>126</v>
      </c>
      <c r="G58" s="10">
        <v>1198836.9865304681</v>
      </c>
      <c r="H58" s="10">
        <v>1198949.4502000001</v>
      </c>
      <c r="I58" s="10">
        <v>1288611</v>
      </c>
      <c r="J58" s="10">
        <v>861967</v>
      </c>
      <c r="K58" s="10" t="s">
        <v>88</v>
      </c>
      <c r="L58" s="10">
        <v>35.290681838989258</v>
      </c>
      <c r="M58" s="10">
        <v>112.464</v>
      </c>
      <c r="N58" s="11">
        <f t="shared" si="0"/>
        <v>9.3802119831857444E-5</v>
      </c>
    </row>
    <row r="59" spans="6:14" x14ac:dyDescent="0.25">
      <c r="F59" s="1">
        <v>151</v>
      </c>
      <c r="G59" s="10">
        <v>1203773.2383528519</v>
      </c>
      <c r="H59" s="10">
        <v>1203864.4208</v>
      </c>
      <c r="I59" s="10">
        <v>1545636</v>
      </c>
      <c r="J59" s="10">
        <v>1032992</v>
      </c>
      <c r="K59" s="10" t="s">
        <v>89</v>
      </c>
      <c r="L59" s="10">
        <v>60.810158252716057</v>
      </c>
      <c r="M59" s="10">
        <v>91.182400000000001</v>
      </c>
      <c r="N59" s="11">
        <f t="shared" si="0"/>
        <v>7.5741419402865036E-5</v>
      </c>
    </row>
    <row r="60" spans="6:14" x14ac:dyDescent="0.25">
      <c r="F60" s="1">
        <v>176</v>
      </c>
      <c r="G60" s="10">
        <v>1184101.402294077</v>
      </c>
      <c r="H60" s="10">
        <v>1184218.4216</v>
      </c>
      <c r="I60" s="10">
        <v>1802661</v>
      </c>
      <c r="J60" s="10">
        <v>1204017</v>
      </c>
      <c r="K60" s="10" t="s">
        <v>90</v>
      </c>
      <c r="L60" s="10">
        <v>59.467776536941528</v>
      </c>
      <c r="M60" s="10">
        <v>117.01900000000001</v>
      </c>
      <c r="N60" s="11">
        <f t="shared" si="0"/>
        <v>9.8815385629532249E-5</v>
      </c>
    </row>
    <row r="61" spans="6:14" x14ac:dyDescent="0.25">
      <c r="F61" s="1">
        <v>201</v>
      </c>
      <c r="G61" s="10">
        <v>1179035.8246204141</v>
      </c>
      <c r="H61" s="10">
        <v>1179122.6871</v>
      </c>
      <c r="I61" s="10">
        <v>2059686</v>
      </c>
      <c r="J61" s="10">
        <v>1375042</v>
      </c>
      <c r="K61" s="10" t="s">
        <v>91</v>
      </c>
      <c r="L61" s="10">
        <v>79.220265626907349</v>
      </c>
      <c r="M61" s="10">
        <v>86.862499999999997</v>
      </c>
      <c r="N61" s="11">
        <f t="shared" si="0"/>
        <v>7.3667058526059295E-5</v>
      </c>
    </row>
    <row r="62" spans="6:14" x14ac:dyDescent="0.25">
      <c r="F62" s="1">
        <v>226</v>
      </c>
      <c r="G62" s="10">
        <v>1189398.2019035851</v>
      </c>
      <c r="H62" s="10">
        <v>1189517.0617</v>
      </c>
      <c r="I62" s="10">
        <v>2316711</v>
      </c>
      <c r="J62" s="10">
        <v>1546067</v>
      </c>
      <c r="K62" s="10" t="s">
        <v>92</v>
      </c>
      <c r="L62" s="10">
        <v>43.952342510223389</v>
      </c>
      <c r="M62" s="10">
        <v>118.86</v>
      </c>
      <c r="N62" s="11">
        <f t="shared" si="0"/>
        <v>9.9922904703973788E-5</v>
      </c>
    </row>
    <row r="63" spans="6:14" x14ac:dyDescent="0.25">
      <c r="F63" s="1">
        <v>251</v>
      </c>
      <c r="G63" s="10">
        <v>1192467.2181382601</v>
      </c>
      <c r="H63" s="10">
        <v>1192580.8411999999</v>
      </c>
      <c r="I63" s="10">
        <v>2573736</v>
      </c>
      <c r="J63" s="10">
        <v>1717092</v>
      </c>
      <c r="K63" s="10" t="s">
        <v>93</v>
      </c>
      <c r="L63" s="10">
        <v>48.040612936019897</v>
      </c>
      <c r="M63" s="10">
        <v>113.623</v>
      </c>
      <c r="N63" s="11">
        <f t="shared" si="0"/>
        <v>9.5274882904935952E-5</v>
      </c>
    </row>
    <row r="64" spans="6:14" x14ac:dyDescent="0.25">
      <c r="F64" s="1">
        <v>276</v>
      </c>
      <c r="G64" s="10">
        <v>1191875.4434589141</v>
      </c>
      <c r="H64" s="10">
        <v>1191957.8096</v>
      </c>
      <c r="I64" s="10">
        <v>2830761</v>
      </c>
      <c r="J64" s="10">
        <v>1888117</v>
      </c>
      <c r="K64" s="10" t="s">
        <v>94</v>
      </c>
      <c r="L64" s="10">
        <v>54.435945749282837</v>
      </c>
      <c r="M64" s="10">
        <v>82.366200000000006</v>
      </c>
      <c r="N64" s="11">
        <f t="shared" si="0"/>
        <v>6.9101606899694414E-5</v>
      </c>
    </row>
    <row r="65" spans="6:14" x14ac:dyDescent="0.25">
      <c r="F65" s="1">
        <v>300</v>
      </c>
      <c r="G65" s="10">
        <v>1183837.4177889349</v>
      </c>
      <c r="H65" s="10">
        <v>1183953.7578</v>
      </c>
      <c r="I65" s="10">
        <v>3077505</v>
      </c>
      <c r="J65" s="10">
        <v>2052301</v>
      </c>
      <c r="K65" s="10" t="s">
        <v>95</v>
      </c>
      <c r="L65" s="10">
        <v>88.210899114608765</v>
      </c>
      <c r="M65" s="10">
        <v>116.34</v>
      </c>
      <c r="N65" s="11">
        <f t="shared" si="0"/>
        <v>9.8263972924230375E-5</v>
      </c>
    </row>
    <row r="66" spans="6:14" x14ac:dyDescent="0.25">
      <c r="F66" s="1">
        <v>350</v>
      </c>
      <c r="G66" s="10">
        <v>1190452.317212879</v>
      </c>
      <c r="H66" s="10">
        <v>1190546.8256999999</v>
      </c>
      <c r="I66" s="10">
        <v>3591555</v>
      </c>
      <c r="J66" s="10">
        <v>2394351</v>
      </c>
      <c r="K66" s="10" t="s">
        <v>96</v>
      </c>
      <c r="L66" s="10">
        <v>68.228637218475342</v>
      </c>
      <c r="M66" s="10">
        <v>94.508499999999998</v>
      </c>
      <c r="N66" s="11">
        <f t="shared" si="0"/>
        <v>7.9382429955606579E-5</v>
      </c>
    </row>
    <row r="67" spans="6:14" x14ac:dyDescent="0.25">
      <c r="F67" s="1">
        <v>400</v>
      </c>
      <c r="G67" s="10">
        <v>1183558.8677889539</v>
      </c>
      <c r="H67" s="10">
        <v>1183674.3836999999</v>
      </c>
      <c r="I67" s="10">
        <v>4105605</v>
      </c>
      <c r="J67" s="10">
        <v>2736401</v>
      </c>
      <c r="K67" s="10" t="s">
        <v>97</v>
      </c>
      <c r="L67" s="10">
        <v>142.50943922996521</v>
      </c>
      <c r="M67" s="10">
        <v>115.51600000000001</v>
      </c>
      <c r="N67" s="11">
        <f t="shared" si="0"/>
        <v>9.7591028065432324E-5</v>
      </c>
    </row>
    <row r="68" spans="6:14" x14ac:dyDescent="0.25">
      <c r="F68" s="1">
        <v>450</v>
      </c>
      <c r="G68" s="10">
        <v>1188105.8886414559</v>
      </c>
      <c r="H68" s="10">
        <v>1188204.6055000001</v>
      </c>
      <c r="I68" s="10">
        <v>4619655</v>
      </c>
      <c r="J68" s="10">
        <v>3078451</v>
      </c>
      <c r="K68" s="10" t="s">
        <v>98</v>
      </c>
      <c r="L68" s="10">
        <v>113.07669186592101</v>
      </c>
      <c r="M68" s="10">
        <v>98.716800000000006</v>
      </c>
      <c r="N68" s="11">
        <f t="shared" si="0"/>
        <v>8.3080640777738511E-5</v>
      </c>
    </row>
    <row r="69" spans="6:14" x14ac:dyDescent="0.25">
      <c r="F69" s="1">
        <v>500</v>
      </c>
      <c r="G69" s="12">
        <v>1188835.8886414571</v>
      </c>
      <c r="H69" s="12">
        <v>1188945.5063</v>
      </c>
      <c r="I69" s="12">
        <v>5133705</v>
      </c>
      <c r="J69" s="12">
        <v>3420501</v>
      </c>
      <c r="K69" s="12" t="s">
        <v>99</v>
      </c>
      <c r="L69" s="12">
        <v>109.5805668830872</v>
      </c>
      <c r="M69" s="12">
        <v>109.61799999999999</v>
      </c>
      <c r="N69" s="13">
        <f t="shared" si="0"/>
        <v>9.2197665426341834E-5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2556-6F77-4BC7-A2D8-B973AC3EBEF8}">
  <dimension ref="A1:AH60"/>
  <sheetViews>
    <sheetView topLeftCell="AI1" zoomScale="85" zoomScaleNormal="85" workbookViewId="0">
      <pane ySplit="1" topLeftCell="A2" activePane="bottomLeft" state="frozen"/>
      <selection pane="bottomLeft" activeCell="H11" sqref="H11"/>
    </sheetView>
  </sheetViews>
  <sheetFormatPr defaultRowHeight="15" x14ac:dyDescent="0.25"/>
  <sheetData>
    <row r="1" spans="1:34" x14ac:dyDescent="0.25">
      <c r="A1" s="2" t="s">
        <v>100</v>
      </c>
      <c r="B1" s="2" t="s">
        <v>101</v>
      </c>
      <c r="C1" s="2" t="s">
        <v>102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35</v>
      </c>
      <c r="K1" s="1" t="s">
        <v>17</v>
      </c>
      <c r="L1" s="1" t="s">
        <v>18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5">
      <c r="A2" s="1">
        <v>1</v>
      </c>
      <c r="B2" s="3">
        <f>SUM(D2:K2)</f>
        <v>7</v>
      </c>
      <c r="C2" s="3">
        <f>SUM(M2:U2)</f>
        <v>80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2</v>
      </c>
      <c r="N2">
        <v>10</v>
      </c>
      <c r="O2">
        <v>8</v>
      </c>
      <c r="P2">
        <v>8</v>
      </c>
      <c r="Q2">
        <v>8</v>
      </c>
      <c r="R2">
        <v>8</v>
      </c>
      <c r="S2">
        <v>0</v>
      </c>
      <c r="T2">
        <v>12</v>
      </c>
      <c r="U2">
        <v>24</v>
      </c>
      <c r="V2">
        <v>2</v>
      </c>
      <c r="W2">
        <v>2</v>
      </c>
      <c r="X2">
        <v>1</v>
      </c>
      <c r="Y2">
        <v>5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">
        <v>2</v>
      </c>
      <c r="B3" s="3">
        <f t="shared" ref="B3:B60" si="0">SUM(D3:K3)</f>
        <v>7</v>
      </c>
      <c r="C3" s="3">
        <f t="shared" ref="C3:C60" si="1">SUM(M3:U3)</f>
        <v>80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2</v>
      </c>
      <c r="N3">
        <v>10</v>
      </c>
      <c r="O3">
        <v>8</v>
      </c>
      <c r="P3">
        <v>8</v>
      </c>
      <c r="Q3">
        <v>7</v>
      </c>
      <c r="R3">
        <v>8</v>
      </c>
      <c r="S3">
        <v>0</v>
      </c>
      <c r="T3">
        <v>12</v>
      </c>
      <c r="U3">
        <v>25</v>
      </c>
      <c r="V3">
        <v>6</v>
      </c>
      <c r="W3">
        <v>1</v>
      </c>
      <c r="X3">
        <v>3</v>
      </c>
      <c r="Y3">
        <v>2</v>
      </c>
      <c r="Z3">
        <v>2</v>
      </c>
      <c r="AA3">
        <v>1</v>
      </c>
      <c r="AB3">
        <v>2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>
        <v>3</v>
      </c>
      <c r="B4" s="3">
        <f t="shared" si="0"/>
        <v>7</v>
      </c>
      <c r="C4" s="3">
        <f t="shared" si="1"/>
        <v>80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10</v>
      </c>
      <c r="O4">
        <v>8</v>
      </c>
      <c r="P4">
        <v>5</v>
      </c>
      <c r="Q4">
        <v>8</v>
      </c>
      <c r="R4">
        <v>8</v>
      </c>
      <c r="S4">
        <v>11</v>
      </c>
      <c r="T4">
        <v>12</v>
      </c>
      <c r="U4">
        <v>18</v>
      </c>
      <c r="V4">
        <v>3</v>
      </c>
      <c r="W4">
        <v>0</v>
      </c>
      <c r="X4">
        <v>2</v>
      </c>
      <c r="Y4">
        <v>5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</row>
    <row r="5" spans="1:34" x14ac:dyDescent="0.25">
      <c r="A5" s="1">
        <v>4</v>
      </c>
      <c r="B5" s="3">
        <f t="shared" si="0"/>
        <v>7</v>
      </c>
      <c r="C5" s="3">
        <f t="shared" si="1"/>
        <v>80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10</v>
      </c>
      <c r="O5">
        <v>8</v>
      </c>
      <c r="P5">
        <v>6</v>
      </c>
      <c r="Q5">
        <v>7</v>
      </c>
      <c r="R5">
        <v>8</v>
      </c>
      <c r="S5">
        <v>11</v>
      </c>
      <c r="T5">
        <v>12</v>
      </c>
      <c r="U5">
        <v>18</v>
      </c>
      <c r="V5">
        <v>5</v>
      </c>
      <c r="W5">
        <v>1</v>
      </c>
      <c r="X5">
        <v>3</v>
      </c>
      <c r="Y5">
        <v>2</v>
      </c>
      <c r="Z5">
        <v>1</v>
      </c>
      <c r="AA5">
        <v>1</v>
      </c>
      <c r="AB5">
        <v>1</v>
      </c>
      <c r="AC5">
        <v>2</v>
      </c>
      <c r="AD5">
        <v>3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">
        <v>5</v>
      </c>
      <c r="B6" s="3">
        <f t="shared" si="0"/>
        <v>7</v>
      </c>
      <c r="C6" s="3">
        <f t="shared" si="1"/>
        <v>80.000000000000014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10</v>
      </c>
      <c r="O6">
        <v>8</v>
      </c>
      <c r="P6">
        <v>7.9999999999999947</v>
      </c>
      <c r="Q6">
        <v>8</v>
      </c>
      <c r="R6">
        <v>7</v>
      </c>
      <c r="S6">
        <v>16</v>
      </c>
      <c r="T6">
        <v>12</v>
      </c>
      <c r="U6">
        <v>11.000000000000011</v>
      </c>
      <c r="V6">
        <v>4.0000000000000009</v>
      </c>
      <c r="W6">
        <v>0</v>
      </c>
      <c r="X6">
        <v>6</v>
      </c>
      <c r="Y6">
        <v>2</v>
      </c>
      <c r="Z6">
        <v>0</v>
      </c>
      <c r="AA6">
        <v>1</v>
      </c>
      <c r="AB6">
        <v>0</v>
      </c>
      <c r="AC6">
        <v>1</v>
      </c>
      <c r="AD6">
        <v>3</v>
      </c>
      <c r="AE6">
        <v>0</v>
      </c>
      <c r="AF6">
        <v>1</v>
      </c>
      <c r="AG6">
        <v>1</v>
      </c>
      <c r="AH6">
        <v>0</v>
      </c>
    </row>
    <row r="7" spans="1:34" x14ac:dyDescent="0.25">
      <c r="A7" s="1">
        <v>6</v>
      </c>
      <c r="B7" s="3">
        <f t="shared" si="0"/>
        <v>7</v>
      </c>
      <c r="C7" s="3">
        <f t="shared" si="1"/>
        <v>80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10</v>
      </c>
      <c r="O7">
        <v>8</v>
      </c>
      <c r="P7">
        <v>8</v>
      </c>
      <c r="Q7">
        <v>8</v>
      </c>
      <c r="R7">
        <v>8</v>
      </c>
      <c r="S7">
        <v>15</v>
      </c>
      <c r="T7">
        <v>12</v>
      </c>
      <c r="U7">
        <v>11</v>
      </c>
      <c r="V7">
        <v>2</v>
      </c>
      <c r="W7">
        <v>1</v>
      </c>
      <c r="X7">
        <v>4</v>
      </c>
      <c r="Y7">
        <v>3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</row>
    <row r="8" spans="1:34" x14ac:dyDescent="0.25">
      <c r="A8" s="1">
        <v>7</v>
      </c>
      <c r="B8" s="3">
        <f t="shared" si="0"/>
        <v>7</v>
      </c>
      <c r="C8" s="3">
        <f t="shared" si="1"/>
        <v>80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10</v>
      </c>
      <c r="O8">
        <v>8</v>
      </c>
      <c r="P8">
        <v>8</v>
      </c>
      <c r="Q8">
        <v>7.9999999999999982</v>
      </c>
      <c r="R8">
        <v>8</v>
      </c>
      <c r="S8">
        <v>15</v>
      </c>
      <c r="T8">
        <v>12</v>
      </c>
      <c r="U8">
        <v>11</v>
      </c>
      <c r="V8">
        <v>4</v>
      </c>
      <c r="W8">
        <v>1</v>
      </c>
      <c r="X8">
        <v>3</v>
      </c>
      <c r="Y8">
        <v>3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</row>
    <row r="9" spans="1:34" x14ac:dyDescent="0.25">
      <c r="A9" s="1">
        <v>8</v>
      </c>
      <c r="B9" s="3">
        <f t="shared" si="0"/>
        <v>7</v>
      </c>
      <c r="C9" s="3">
        <f t="shared" si="1"/>
        <v>80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10</v>
      </c>
      <c r="O9">
        <v>8</v>
      </c>
      <c r="P9">
        <v>8</v>
      </c>
      <c r="Q9">
        <v>8</v>
      </c>
      <c r="R9">
        <v>7</v>
      </c>
      <c r="S9">
        <v>16</v>
      </c>
      <c r="T9">
        <v>12</v>
      </c>
      <c r="U9">
        <v>11</v>
      </c>
      <c r="V9">
        <v>3</v>
      </c>
      <c r="W9">
        <v>1</v>
      </c>
      <c r="X9">
        <v>6.0000000000000044</v>
      </c>
      <c r="Y9">
        <v>2</v>
      </c>
      <c r="Z9">
        <v>0</v>
      </c>
      <c r="AA9">
        <v>0</v>
      </c>
      <c r="AB9">
        <v>0</v>
      </c>
      <c r="AC9">
        <v>1</v>
      </c>
      <c r="AD9">
        <v>3</v>
      </c>
      <c r="AE9">
        <v>0</v>
      </c>
      <c r="AF9">
        <v>0</v>
      </c>
      <c r="AG9">
        <v>1</v>
      </c>
      <c r="AH9">
        <v>0</v>
      </c>
    </row>
    <row r="10" spans="1:34" x14ac:dyDescent="0.25">
      <c r="A10" s="1">
        <v>9</v>
      </c>
      <c r="B10" s="3">
        <f t="shared" si="0"/>
        <v>7</v>
      </c>
      <c r="C10" s="3">
        <f t="shared" si="1"/>
        <v>80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10</v>
      </c>
      <c r="O10">
        <v>8</v>
      </c>
      <c r="P10">
        <v>8</v>
      </c>
      <c r="Q10">
        <v>8</v>
      </c>
      <c r="R10">
        <v>8</v>
      </c>
      <c r="S10">
        <v>15</v>
      </c>
      <c r="T10">
        <v>12</v>
      </c>
      <c r="U10">
        <v>11</v>
      </c>
      <c r="V10">
        <v>4</v>
      </c>
      <c r="W10">
        <v>1</v>
      </c>
      <c r="X10">
        <v>2</v>
      </c>
      <c r="Y10">
        <v>5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</row>
    <row r="11" spans="1:34" x14ac:dyDescent="0.25">
      <c r="A11" s="1">
        <v>10</v>
      </c>
      <c r="B11" s="3">
        <f t="shared" si="0"/>
        <v>7</v>
      </c>
      <c r="C11" s="3">
        <f t="shared" si="1"/>
        <v>80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7</v>
      </c>
      <c r="O11">
        <v>8</v>
      </c>
      <c r="P11">
        <v>8</v>
      </c>
      <c r="Q11">
        <v>8</v>
      </c>
      <c r="R11">
        <v>8</v>
      </c>
      <c r="S11">
        <v>11</v>
      </c>
      <c r="T11">
        <v>12</v>
      </c>
      <c r="U11">
        <v>18</v>
      </c>
      <c r="V11">
        <v>2</v>
      </c>
      <c r="W11">
        <v>0</v>
      </c>
      <c r="X11">
        <v>4</v>
      </c>
      <c r="Y11">
        <v>5</v>
      </c>
      <c r="Z11">
        <v>1</v>
      </c>
      <c r="AA11">
        <v>0</v>
      </c>
      <c r="AB11">
        <v>1</v>
      </c>
      <c r="AC11">
        <v>1</v>
      </c>
      <c r="AD11">
        <v>2</v>
      </c>
      <c r="AE11">
        <v>1</v>
      </c>
      <c r="AF11">
        <v>0</v>
      </c>
      <c r="AG11">
        <v>0</v>
      </c>
      <c r="AH11">
        <v>0</v>
      </c>
    </row>
    <row r="12" spans="1:34" x14ac:dyDescent="0.25">
      <c r="A12" s="1">
        <v>11</v>
      </c>
      <c r="B12" s="3">
        <f t="shared" si="0"/>
        <v>7</v>
      </c>
      <c r="C12" s="3">
        <f t="shared" si="1"/>
        <v>80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10</v>
      </c>
      <c r="O12">
        <v>8</v>
      </c>
      <c r="P12">
        <v>8</v>
      </c>
      <c r="Q12">
        <v>8</v>
      </c>
      <c r="R12">
        <v>8</v>
      </c>
      <c r="S12">
        <v>15</v>
      </c>
      <c r="T12">
        <v>12</v>
      </c>
      <c r="U12">
        <v>11</v>
      </c>
      <c r="V12">
        <v>4</v>
      </c>
      <c r="W12">
        <v>0</v>
      </c>
      <c r="X12">
        <v>4</v>
      </c>
      <c r="Y12">
        <v>3</v>
      </c>
      <c r="Z12">
        <v>0</v>
      </c>
      <c r="AA12">
        <v>1</v>
      </c>
      <c r="AB12">
        <v>0</v>
      </c>
      <c r="AC12">
        <v>3</v>
      </c>
      <c r="AD12">
        <v>3</v>
      </c>
      <c r="AE12">
        <v>0</v>
      </c>
      <c r="AF12">
        <v>1</v>
      </c>
      <c r="AG12">
        <v>1</v>
      </c>
      <c r="AH12">
        <v>0</v>
      </c>
    </row>
    <row r="13" spans="1:34" x14ac:dyDescent="0.25">
      <c r="A13" s="1">
        <v>15</v>
      </c>
      <c r="B13" s="3">
        <f t="shared" si="0"/>
        <v>7</v>
      </c>
      <c r="C13" s="3">
        <f t="shared" si="1"/>
        <v>80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10</v>
      </c>
      <c r="O13">
        <v>8</v>
      </c>
      <c r="P13">
        <v>8</v>
      </c>
      <c r="Q13">
        <v>8</v>
      </c>
      <c r="R13">
        <v>8</v>
      </c>
      <c r="S13">
        <v>15</v>
      </c>
      <c r="T13">
        <v>12</v>
      </c>
      <c r="U13">
        <v>11</v>
      </c>
      <c r="V13">
        <v>4</v>
      </c>
      <c r="W13">
        <v>1</v>
      </c>
      <c r="X13">
        <v>4</v>
      </c>
      <c r="Y13">
        <v>3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</row>
    <row r="14" spans="1:34" x14ac:dyDescent="0.25">
      <c r="A14" s="1">
        <v>19</v>
      </c>
      <c r="B14" s="3">
        <f t="shared" si="0"/>
        <v>7</v>
      </c>
      <c r="C14" s="3">
        <f t="shared" si="1"/>
        <v>79.999999999999986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9.999999999999984</v>
      </c>
      <c r="O14">
        <v>8</v>
      </c>
      <c r="P14">
        <v>8</v>
      </c>
      <c r="Q14">
        <v>8</v>
      </c>
      <c r="R14">
        <v>8</v>
      </c>
      <c r="S14">
        <v>15</v>
      </c>
      <c r="T14">
        <v>12</v>
      </c>
      <c r="U14">
        <v>11</v>
      </c>
      <c r="V14">
        <v>2</v>
      </c>
      <c r="W14">
        <v>1</v>
      </c>
      <c r="X14">
        <v>5</v>
      </c>
      <c r="Y14">
        <v>4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1.0000000000000031</v>
      </c>
      <c r="AG14">
        <v>1</v>
      </c>
      <c r="AH14">
        <v>0</v>
      </c>
    </row>
    <row r="15" spans="1:34" x14ac:dyDescent="0.25">
      <c r="A15" s="1">
        <v>23</v>
      </c>
      <c r="B15" s="3">
        <f t="shared" si="0"/>
        <v>7</v>
      </c>
      <c r="C15" s="3">
        <f t="shared" si="1"/>
        <v>80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7</v>
      </c>
      <c r="O15">
        <v>8</v>
      </c>
      <c r="P15">
        <v>8</v>
      </c>
      <c r="Q15">
        <v>8</v>
      </c>
      <c r="R15">
        <v>8</v>
      </c>
      <c r="S15">
        <v>11</v>
      </c>
      <c r="T15">
        <v>12</v>
      </c>
      <c r="U15">
        <v>18</v>
      </c>
      <c r="V15">
        <v>4</v>
      </c>
      <c r="W15">
        <v>0</v>
      </c>
      <c r="X15">
        <v>4</v>
      </c>
      <c r="Y15">
        <v>3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</row>
    <row r="16" spans="1:34" x14ac:dyDescent="0.25">
      <c r="A16" s="1">
        <v>27</v>
      </c>
      <c r="B16" s="3">
        <f t="shared" si="0"/>
        <v>7</v>
      </c>
      <c r="C16" s="3">
        <f t="shared" si="1"/>
        <v>80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10</v>
      </c>
      <c r="O16">
        <v>8</v>
      </c>
      <c r="P16">
        <v>8</v>
      </c>
      <c r="Q16">
        <v>8</v>
      </c>
      <c r="R16">
        <v>8</v>
      </c>
      <c r="S16">
        <v>15</v>
      </c>
      <c r="T16">
        <v>12</v>
      </c>
      <c r="U16">
        <v>11</v>
      </c>
      <c r="V16">
        <v>3</v>
      </c>
      <c r="W16">
        <v>1</v>
      </c>
      <c r="X16">
        <v>4</v>
      </c>
      <c r="Y16">
        <v>3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</row>
    <row r="17" spans="1:34" x14ac:dyDescent="0.25">
      <c r="A17" s="1">
        <v>31</v>
      </c>
      <c r="B17" s="3">
        <f t="shared" si="0"/>
        <v>7</v>
      </c>
      <c r="C17" s="3">
        <f t="shared" si="1"/>
        <v>78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7</v>
      </c>
      <c r="O17">
        <v>8</v>
      </c>
      <c r="P17">
        <v>8</v>
      </c>
      <c r="Q17">
        <v>8</v>
      </c>
      <c r="R17">
        <v>8</v>
      </c>
      <c r="S17">
        <v>16</v>
      </c>
      <c r="T17">
        <v>12</v>
      </c>
      <c r="U17">
        <v>11</v>
      </c>
      <c r="V17">
        <v>4</v>
      </c>
      <c r="W17">
        <v>0</v>
      </c>
      <c r="X17">
        <v>4</v>
      </c>
      <c r="Y17">
        <v>3</v>
      </c>
      <c r="Z17">
        <v>0</v>
      </c>
      <c r="AA17">
        <v>0</v>
      </c>
      <c r="AB17">
        <v>0</v>
      </c>
      <c r="AC17">
        <v>2</v>
      </c>
      <c r="AD17">
        <v>1</v>
      </c>
      <c r="AE17">
        <v>0</v>
      </c>
      <c r="AF17">
        <v>0</v>
      </c>
      <c r="AG17">
        <v>1.0000000000000011</v>
      </c>
      <c r="AH17">
        <v>0</v>
      </c>
    </row>
    <row r="18" spans="1:34" x14ac:dyDescent="0.25">
      <c r="A18" s="1">
        <v>35</v>
      </c>
      <c r="B18" s="3">
        <f t="shared" si="0"/>
        <v>7</v>
      </c>
      <c r="C18" s="3">
        <f t="shared" si="1"/>
        <v>80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10</v>
      </c>
      <c r="O18">
        <v>8</v>
      </c>
      <c r="P18">
        <v>8</v>
      </c>
      <c r="Q18">
        <v>8</v>
      </c>
      <c r="R18">
        <v>8</v>
      </c>
      <c r="S18">
        <v>15</v>
      </c>
      <c r="T18">
        <v>12</v>
      </c>
      <c r="U18">
        <v>11</v>
      </c>
      <c r="V18">
        <v>3</v>
      </c>
      <c r="W18">
        <v>1</v>
      </c>
      <c r="X18">
        <v>4</v>
      </c>
      <c r="Y18">
        <v>3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0</v>
      </c>
    </row>
    <row r="19" spans="1:34" x14ac:dyDescent="0.25">
      <c r="A19" s="1">
        <v>12</v>
      </c>
      <c r="B19" s="3">
        <f t="shared" si="0"/>
        <v>7</v>
      </c>
      <c r="C19" s="3">
        <f t="shared" si="1"/>
        <v>80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10</v>
      </c>
      <c r="O19">
        <v>8</v>
      </c>
      <c r="P19">
        <v>6</v>
      </c>
      <c r="Q19">
        <v>8</v>
      </c>
      <c r="R19">
        <v>8</v>
      </c>
      <c r="S19">
        <v>10</v>
      </c>
      <c r="T19">
        <v>12</v>
      </c>
      <c r="U19">
        <v>18</v>
      </c>
      <c r="V19">
        <v>5</v>
      </c>
      <c r="W19">
        <v>0</v>
      </c>
      <c r="X19">
        <v>5</v>
      </c>
      <c r="Y19">
        <v>3</v>
      </c>
      <c r="Z19">
        <v>1</v>
      </c>
      <c r="AA19">
        <v>1</v>
      </c>
      <c r="AB19">
        <v>0</v>
      </c>
      <c r="AC19">
        <v>1</v>
      </c>
      <c r="AD19">
        <v>3</v>
      </c>
      <c r="AE19">
        <v>0</v>
      </c>
      <c r="AF19">
        <v>1.0000000000000031</v>
      </c>
      <c r="AG19">
        <v>0</v>
      </c>
      <c r="AH19">
        <v>1</v>
      </c>
    </row>
    <row r="20" spans="1:34" x14ac:dyDescent="0.25">
      <c r="A20" s="1">
        <v>13</v>
      </c>
      <c r="B20" s="3">
        <f t="shared" si="0"/>
        <v>7</v>
      </c>
      <c r="C20" s="3">
        <f t="shared" si="1"/>
        <v>80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10</v>
      </c>
      <c r="O20">
        <v>8</v>
      </c>
      <c r="P20">
        <v>8</v>
      </c>
      <c r="Q20">
        <v>8</v>
      </c>
      <c r="R20">
        <v>8</v>
      </c>
      <c r="S20">
        <v>15</v>
      </c>
      <c r="T20">
        <v>12</v>
      </c>
      <c r="U20">
        <v>11</v>
      </c>
      <c r="V20">
        <v>4</v>
      </c>
      <c r="W20">
        <v>0</v>
      </c>
      <c r="X20">
        <v>3</v>
      </c>
      <c r="Y20">
        <v>5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0</v>
      </c>
    </row>
    <row r="21" spans="1:34" x14ac:dyDescent="0.25">
      <c r="A21" s="1">
        <v>14</v>
      </c>
      <c r="B21" s="3">
        <f t="shared" si="0"/>
        <v>7</v>
      </c>
      <c r="C21" s="3">
        <f t="shared" si="1"/>
        <v>80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10</v>
      </c>
      <c r="O21">
        <v>8</v>
      </c>
      <c r="P21">
        <v>8</v>
      </c>
      <c r="Q21">
        <v>8</v>
      </c>
      <c r="R21">
        <v>8</v>
      </c>
      <c r="S21">
        <v>15</v>
      </c>
      <c r="T21">
        <v>12</v>
      </c>
      <c r="U21">
        <v>11</v>
      </c>
      <c r="V21">
        <v>4</v>
      </c>
      <c r="W21">
        <v>0</v>
      </c>
      <c r="X21">
        <v>6</v>
      </c>
      <c r="Y21">
        <v>3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</row>
    <row r="22" spans="1:34" x14ac:dyDescent="0.25">
      <c r="A22" s="1">
        <v>16</v>
      </c>
      <c r="B22" s="3">
        <f t="shared" si="0"/>
        <v>7</v>
      </c>
      <c r="C22" s="3">
        <f t="shared" si="1"/>
        <v>80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10</v>
      </c>
      <c r="O22">
        <v>8</v>
      </c>
      <c r="P22">
        <v>8</v>
      </c>
      <c r="Q22">
        <v>8</v>
      </c>
      <c r="R22">
        <v>8</v>
      </c>
      <c r="S22">
        <v>15</v>
      </c>
      <c r="T22">
        <v>12</v>
      </c>
      <c r="U22">
        <v>11</v>
      </c>
      <c r="V22">
        <v>4</v>
      </c>
      <c r="W22">
        <v>1</v>
      </c>
      <c r="X22">
        <v>4</v>
      </c>
      <c r="Y22">
        <v>3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</row>
    <row r="23" spans="1:34" x14ac:dyDescent="0.25">
      <c r="A23" s="1">
        <v>17</v>
      </c>
      <c r="B23" s="3">
        <f t="shared" si="0"/>
        <v>7</v>
      </c>
      <c r="C23" s="3">
        <f t="shared" si="1"/>
        <v>80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10</v>
      </c>
      <c r="O23">
        <v>8</v>
      </c>
      <c r="P23">
        <v>8</v>
      </c>
      <c r="Q23">
        <v>8</v>
      </c>
      <c r="R23">
        <v>8</v>
      </c>
      <c r="S23">
        <v>15</v>
      </c>
      <c r="T23">
        <v>12</v>
      </c>
      <c r="U23">
        <v>11</v>
      </c>
      <c r="V23">
        <v>4</v>
      </c>
      <c r="W23">
        <v>0</v>
      </c>
      <c r="X23">
        <v>5</v>
      </c>
      <c r="Y23">
        <v>1</v>
      </c>
      <c r="Z23">
        <v>0</v>
      </c>
      <c r="AA23">
        <v>1</v>
      </c>
      <c r="AB23">
        <v>0</v>
      </c>
      <c r="AC23">
        <v>1</v>
      </c>
      <c r="AD23">
        <v>3</v>
      </c>
      <c r="AE23">
        <v>0</v>
      </c>
      <c r="AF23">
        <v>1</v>
      </c>
      <c r="AG23">
        <v>1</v>
      </c>
      <c r="AH23">
        <v>0</v>
      </c>
    </row>
    <row r="24" spans="1:34" x14ac:dyDescent="0.25">
      <c r="A24" s="1">
        <v>18</v>
      </c>
      <c r="B24" s="3">
        <f t="shared" si="0"/>
        <v>7</v>
      </c>
      <c r="C24" s="3">
        <f t="shared" si="1"/>
        <v>79.999999999999986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10</v>
      </c>
      <c r="O24">
        <v>8</v>
      </c>
      <c r="P24">
        <v>8</v>
      </c>
      <c r="Q24">
        <v>8</v>
      </c>
      <c r="R24">
        <v>8</v>
      </c>
      <c r="S24">
        <v>14.999999999999989</v>
      </c>
      <c r="T24">
        <v>12</v>
      </c>
      <c r="U24">
        <v>11</v>
      </c>
      <c r="V24">
        <v>4</v>
      </c>
      <c r="W24">
        <v>1</v>
      </c>
      <c r="X24">
        <v>6</v>
      </c>
      <c r="Y24">
        <v>3</v>
      </c>
      <c r="Z24">
        <v>0</v>
      </c>
      <c r="AA24">
        <v>1</v>
      </c>
      <c r="AB24">
        <v>0</v>
      </c>
      <c r="AC24">
        <v>1</v>
      </c>
      <c r="AD24">
        <v>0.99999999999999445</v>
      </c>
      <c r="AE24">
        <v>0</v>
      </c>
      <c r="AF24">
        <v>1</v>
      </c>
      <c r="AG24">
        <v>1</v>
      </c>
      <c r="AH24">
        <v>0</v>
      </c>
    </row>
    <row r="25" spans="1:34" x14ac:dyDescent="0.25">
      <c r="A25" s="1">
        <v>20</v>
      </c>
      <c r="B25" s="3">
        <f t="shared" si="0"/>
        <v>7</v>
      </c>
      <c r="C25" s="3">
        <f t="shared" si="1"/>
        <v>80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10</v>
      </c>
      <c r="O25">
        <v>8</v>
      </c>
      <c r="P25">
        <v>8</v>
      </c>
      <c r="Q25">
        <v>8</v>
      </c>
      <c r="R25">
        <v>8</v>
      </c>
      <c r="S25">
        <v>15</v>
      </c>
      <c r="T25">
        <v>12</v>
      </c>
      <c r="U25">
        <v>11</v>
      </c>
      <c r="V25">
        <v>4</v>
      </c>
      <c r="W25">
        <v>1</v>
      </c>
      <c r="X25">
        <v>5</v>
      </c>
      <c r="Y25">
        <v>4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0</v>
      </c>
    </row>
    <row r="26" spans="1:34" x14ac:dyDescent="0.25">
      <c r="A26" s="1">
        <v>21</v>
      </c>
      <c r="B26" s="3">
        <f t="shared" si="0"/>
        <v>7</v>
      </c>
      <c r="C26" s="3">
        <f t="shared" si="1"/>
        <v>79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8</v>
      </c>
      <c r="O26">
        <v>8</v>
      </c>
      <c r="P26">
        <v>8</v>
      </c>
      <c r="Q26">
        <v>8</v>
      </c>
      <c r="R26">
        <v>8</v>
      </c>
      <c r="S26">
        <v>16</v>
      </c>
      <c r="T26">
        <v>12</v>
      </c>
      <c r="U26">
        <v>11</v>
      </c>
      <c r="V26">
        <v>4</v>
      </c>
      <c r="W26">
        <v>0</v>
      </c>
      <c r="X26">
        <v>4</v>
      </c>
      <c r="Y26">
        <v>3</v>
      </c>
      <c r="Z26">
        <v>0</v>
      </c>
      <c r="AA26">
        <v>0</v>
      </c>
      <c r="AB26">
        <v>0</v>
      </c>
      <c r="AC26">
        <v>2</v>
      </c>
      <c r="AD26">
        <v>1.9999999999999989</v>
      </c>
      <c r="AE26">
        <v>0</v>
      </c>
      <c r="AF26">
        <v>0</v>
      </c>
      <c r="AG26">
        <v>1</v>
      </c>
      <c r="AH26">
        <v>0</v>
      </c>
    </row>
    <row r="27" spans="1:34" x14ac:dyDescent="0.25">
      <c r="A27" s="1">
        <v>22</v>
      </c>
      <c r="B27" s="3">
        <f t="shared" si="0"/>
        <v>7</v>
      </c>
      <c r="C27" s="3">
        <f t="shared" si="1"/>
        <v>80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10</v>
      </c>
      <c r="O27">
        <v>8</v>
      </c>
      <c r="P27">
        <v>7</v>
      </c>
      <c r="Q27">
        <v>8</v>
      </c>
      <c r="R27">
        <v>8</v>
      </c>
      <c r="S27">
        <v>16</v>
      </c>
      <c r="T27">
        <v>12</v>
      </c>
      <c r="U27">
        <v>11</v>
      </c>
      <c r="V27">
        <v>5</v>
      </c>
      <c r="W27">
        <v>1</v>
      </c>
      <c r="X27">
        <v>5</v>
      </c>
      <c r="Y27">
        <v>3</v>
      </c>
      <c r="Z27">
        <v>0</v>
      </c>
      <c r="AA27">
        <v>1</v>
      </c>
      <c r="AB27">
        <v>0</v>
      </c>
      <c r="AC27">
        <v>1</v>
      </c>
      <c r="AD27">
        <v>3</v>
      </c>
      <c r="AE27">
        <v>0</v>
      </c>
      <c r="AF27">
        <v>0</v>
      </c>
      <c r="AG27">
        <v>1</v>
      </c>
      <c r="AH27">
        <v>0</v>
      </c>
    </row>
    <row r="28" spans="1:34" x14ac:dyDescent="0.25">
      <c r="A28" s="1">
        <v>24</v>
      </c>
      <c r="B28" s="3">
        <f t="shared" si="0"/>
        <v>7</v>
      </c>
      <c r="C28" s="3">
        <f t="shared" si="1"/>
        <v>78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7</v>
      </c>
      <c r="O28">
        <v>8</v>
      </c>
      <c r="P28">
        <v>8</v>
      </c>
      <c r="Q28">
        <v>8</v>
      </c>
      <c r="R28">
        <v>8</v>
      </c>
      <c r="S28">
        <v>16</v>
      </c>
      <c r="T28">
        <v>12</v>
      </c>
      <c r="U28">
        <v>11</v>
      </c>
      <c r="V28">
        <v>4</v>
      </c>
      <c r="W28">
        <v>0</v>
      </c>
      <c r="X28">
        <v>4</v>
      </c>
      <c r="Y28">
        <v>3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</row>
    <row r="29" spans="1:34" x14ac:dyDescent="0.25">
      <c r="A29" s="1">
        <v>25</v>
      </c>
      <c r="B29" s="3">
        <f t="shared" si="0"/>
        <v>7</v>
      </c>
      <c r="C29" s="3">
        <f t="shared" si="1"/>
        <v>80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10</v>
      </c>
      <c r="O29">
        <v>8</v>
      </c>
      <c r="P29">
        <v>8</v>
      </c>
      <c r="Q29">
        <v>8</v>
      </c>
      <c r="R29">
        <v>7</v>
      </c>
      <c r="S29">
        <v>16</v>
      </c>
      <c r="T29">
        <v>12</v>
      </c>
      <c r="U29">
        <v>11</v>
      </c>
      <c r="V29">
        <v>4</v>
      </c>
      <c r="W29">
        <v>1</v>
      </c>
      <c r="X29">
        <v>4</v>
      </c>
      <c r="Y29">
        <v>2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</row>
    <row r="30" spans="1:34" x14ac:dyDescent="0.25">
      <c r="A30" s="1">
        <v>26</v>
      </c>
      <c r="B30" s="3">
        <f t="shared" si="0"/>
        <v>7</v>
      </c>
      <c r="C30" s="3">
        <f t="shared" si="1"/>
        <v>80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7</v>
      </c>
      <c r="O30">
        <v>8</v>
      </c>
      <c r="P30">
        <v>8</v>
      </c>
      <c r="Q30">
        <v>8</v>
      </c>
      <c r="R30">
        <v>8</v>
      </c>
      <c r="S30">
        <v>11</v>
      </c>
      <c r="T30">
        <v>12</v>
      </c>
      <c r="U30">
        <v>18</v>
      </c>
      <c r="V30">
        <v>3</v>
      </c>
      <c r="W30">
        <v>0</v>
      </c>
      <c r="X30">
        <v>4</v>
      </c>
      <c r="Y30">
        <v>4</v>
      </c>
      <c r="Z30">
        <v>1</v>
      </c>
      <c r="AA30">
        <v>0</v>
      </c>
      <c r="AB30">
        <v>1</v>
      </c>
      <c r="AC30">
        <v>1</v>
      </c>
      <c r="AD30">
        <v>2</v>
      </c>
      <c r="AE30">
        <v>0</v>
      </c>
      <c r="AF30">
        <v>0</v>
      </c>
      <c r="AG30">
        <v>0</v>
      </c>
      <c r="AH30">
        <v>1</v>
      </c>
    </row>
    <row r="31" spans="1:34" x14ac:dyDescent="0.25">
      <c r="A31" s="1">
        <v>28</v>
      </c>
      <c r="B31" s="3">
        <f t="shared" si="0"/>
        <v>7</v>
      </c>
      <c r="C31" s="3">
        <f t="shared" si="1"/>
        <v>80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10</v>
      </c>
      <c r="O31">
        <v>8</v>
      </c>
      <c r="P31">
        <v>8</v>
      </c>
      <c r="Q31">
        <v>8</v>
      </c>
      <c r="R31">
        <v>8</v>
      </c>
      <c r="S31">
        <v>15</v>
      </c>
      <c r="T31">
        <v>12</v>
      </c>
      <c r="U31">
        <v>11</v>
      </c>
      <c r="V31">
        <v>4</v>
      </c>
      <c r="W31">
        <v>1</v>
      </c>
      <c r="X31">
        <v>4</v>
      </c>
      <c r="Y31">
        <v>3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0</v>
      </c>
      <c r="AF31">
        <v>0</v>
      </c>
      <c r="AG31">
        <v>1</v>
      </c>
      <c r="AH31">
        <v>0</v>
      </c>
    </row>
    <row r="32" spans="1:34" x14ac:dyDescent="0.25">
      <c r="A32" s="1">
        <v>29</v>
      </c>
      <c r="B32" s="3">
        <f t="shared" si="0"/>
        <v>7</v>
      </c>
      <c r="C32" s="3">
        <f t="shared" si="1"/>
        <v>80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10</v>
      </c>
      <c r="O32">
        <v>8</v>
      </c>
      <c r="P32">
        <v>8</v>
      </c>
      <c r="Q32">
        <v>8</v>
      </c>
      <c r="R32">
        <v>8</v>
      </c>
      <c r="S32">
        <v>15</v>
      </c>
      <c r="T32">
        <v>12</v>
      </c>
      <c r="U32">
        <v>11</v>
      </c>
      <c r="V32">
        <v>4</v>
      </c>
      <c r="W32">
        <v>0</v>
      </c>
      <c r="X32">
        <v>4</v>
      </c>
      <c r="Y32">
        <v>3</v>
      </c>
      <c r="Z32">
        <v>0</v>
      </c>
      <c r="AA32">
        <v>1</v>
      </c>
      <c r="AB32">
        <v>0</v>
      </c>
      <c r="AC32">
        <v>1</v>
      </c>
      <c r="AD32">
        <v>3</v>
      </c>
      <c r="AE32">
        <v>0</v>
      </c>
      <c r="AF32">
        <v>1</v>
      </c>
      <c r="AG32">
        <v>1</v>
      </c>
      <c r="AH32">
        <v>0</v>
      </c>
    </row>
    <row r="33" spans="1:34" x14ac:dyDescent="0.25">
      <c r="A33" s="1">
        <v>30</v>
      </c>
      <c r="B33" s="3">
        <f t="shared" si="0"/>
        <v>7</v>
      </c>
      <c r="C33" s="3">
        <f t="shared" si="1"/>
        <v>80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10</v>
      </c>
      <c r="O33">
        <v>8</v>
      </c>
      <c r="P33">
        <v>8</v>
      </c>
      <c r="Q33">
        <v>8</v>
      </c>
      <c r="R33">
        <v>8</v>
      </c>
      <c r="S33">
        <v>15</v>
      </c>
      <c r="T33">
        <v>12</v>
      </c>
      <c r="U33">
        <v>11</v>
      </c>
      <c r="V33">
        <v>4</v>
      </c>
      <c r="W33">
        <v>1</v>
      </c>
      <c r="X33">
        <v>4</v>
      </c>
      <c r="Y33">
        <v>3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0</v>
      </c>
    </row>
    <row r="34" spans="1:34" x14ac:dyDescent="0.25">
      <c r="A34" s="1">
        <v>32</v>
      </c>
      <c r="B34" s="3">
        <f t="shared" si="0"/>
        <v>7</v>
      </c>
      <c r="C34" s="3">
        <f t="shared" si="1"/>
        <v>80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10</v>
      </c>
      <c r="O34">
        <v>8</v>
      </c>
      <c r="P34">
        <v>8</v>
      </c>
      <c r="Q34">
        <v>8</v>
      </c>
      <c r="R34">
        <v>8</v>
      </c>
      <c r="S34">
        <v>15</v>
      </c>
      <c r="T34">
        <v>12</v>
      </c>
      <c r="U34">
        <v>11</v>
      </c>
      <c r="V34">
        <v>4</v>
      </c>
      <c r="W34">
        <v>1</v>
      </c>
      <c r="X34">
        <v>4</v>
      </c>
      <c r="Y34">
        <v>3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0</v>
      </c>
    </row>
    <row r="35" spans="1:34" x14ac:dyDescent="0.25">
      <c r="A35" s="1">
        <v>33</v>
      </c>
      <c r="B35" s="3">
        <f t="shared" si="0"/>
        <v>7</v>
      </c>
      <c r="C35" s="3">
        <f t="shared" si="1"/>
        <v>80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10</v>
      </c>
      <c r="O35">
        <v>8</v>
      </c>
      <c r="P35">
        <v>8</v>
      </c>
      <c r="Q35">
        <v>8</v>
      </c>
      <c r="R35">
        <v>8</v>
      </c>
      <c r="S35">
        <v>15</v>
      </c>
      <c r="T35">
        <v>12</v>
      </c>
      <c r="U35">
        <v>11</v>
      </c>
      <c r="V35">
        <v>4</v>
      </c>
      <c r="W35">
        <v>1</v>
      </c>
      <c r="X35">
        <v>5</v>
      </c>
      <c r="Y35">
        <v>3</v>
      </c>
      <c r="Z35">
        <v>0</v>
      </c>
      <c r="AA35">
        <v>1</v>
      </c>
      <c r="AB35">
        <v>0</v>
      </c>
      <c r="AC35">
        <v>1</v>
      </c>
      <c r="AD35">
        <v>3</v>
      </c>
      <c r="AE35">
        <v>0</v>
      </c>
      <c r="AF35">
        <v>0</v>
      </c>
      <c r="AG35">
        <v>1</v>
      </c>
      <c r="AH35">
        <v>0</v>
      </c>
    </row>
    <row r="36" spans="1:34" x14ac:dyDescent="0.25">
      <c r="A36" s="1">
        <v>34</v>
      </c>
      <c r="B36" s="3">
        <f t="shared" si="0"/>
        <v>7</v>
      </c>
      <c r="C36" s="3">
        <f t="shared" si="1"/>
        <v>80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10</v>
      </c>
      <c r="O36">
        <v>8</v>
      </c>
      <c r="P36">
        <v>8</v>
      </c>
      <c r="Q36">
        <v>8</v>
      </c>
      <c r="R36">
        <v>8</v>
      </c>
      <c r="S36">
        <v>16</v>
      </c>
      <c r="T36">
        <v>11</v>
      </c>
      <c r="U36">
        <v>11</v>
      </c>
      <c r="V36">
        <v>3</v>
      </c>
      <c r="W36">
        <v>1</v>
      </c>
      <c r="X36">
        <v>4</v>
      </c>
      <c r="Y36">
        <v>4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</row>
    <row r="37" spans="1:34" x14ac:dyDescent="0.25">
      <c r="A37" s="1">
        <v>36</v>
      </c>
      <c r="B37" s="3">
        <f t="shared" si="0"/>
        <v>7</v>
      </c>
      <c r="C37" s="3">
        <f t="shared" si="1"/>
        <v>80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10</v>
      </c>
      <c r="O37">
        <v>8</v>
      </c>
      <c r="P37">
        <v>7</v>
      </c>
      <c r="Q37">
        <v>8</v>
      </c>
      <c r="R37">
        <v>8</v>
      </c>
      <c r="S37">
        <v>16</v>
      </c>
      <c r="T37">
        <v>12</v>
      </c>
      <c r="U37">
        <v>11</v>
      </c>
      <c r="V37">
        <v>4</v>
      </c>
      <c r="W37">
        <v>1</v>
      </c>
      <c r="X37">
        <v>4</v>
      </c>
      <c r="Y37">
        <v>4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</row>
    <row r="38" spans="1:34" x14ac:dyDescent="0.25">
      <c r="A38" s="1">
        <v>40</v>
      </c>
      <c r="B38" s="3">
        <f t="shared" si="0"/>
        <v>7</v>
      </c>
      <c r="C38" s="3">
        <f t="shared" si="1"/>
        <v>78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7</v>
      </c>
      <c r="O38">
        <v>8</v>
      </c>
      <c r="P38">
        <v>8</v>
      </c>
      <c r="Q38">
        <v>8</v>
      </c>
      <c r="R38">
        <v>8</v>
      </c>
      <c r="S38">
        <v>16</v>
      </c>
      <c r="T38">
        <v>12</v>
      </c>
      <c r="U38">
        <v>11</v>
      </c>
      <c r="V38">
        <v>4</v>
      </c>
      <c r="W38">
        <v>0</v>
      </c>
      <c r="X38">
        <v>5</v>
      </c>
      <c r="Y38">
        <v>4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0</v>
      </c>
      <c r="AG38">
        <v>1</v>
      </c>
      <c r="AH38">
        <v>0</v>
      </c>
    </row>
    <row r="39" spans="1:34" x14ac:dyDescent="0.25">
      <c r="A39" s="1">
        <v>44</v>
      </c>
      <c r="B39" s="3">
        <f t="shared" si="0"/>
        <v>7</v>
      </c>
      <c r="C39" s="3">
        <f t="shared" si="1"/>
        <v>78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7</v>
      </c>
      <c r="O39">
        <v>8</v>
      </c>
      <c r="P39">
        <v>8</v>
      </c>
      <c r="Q39">
        <v>8</v>
      </c>
      <c r="R39">
        <v>8</v>
      </c>
      <c r="S39">
        <v>16</v>
      </c>
      <c r="T39">
        <v>12</v>
      </c>
      <c r="U39">
        <v>11</v>
      </c>
      <c r="V39">
        <v>3</v>
      </c>
      <c r="W39">
        <v>0</v>
      </c>
      <c r="X39">
        <v>5</v>
      </c>
      <c r="Y39">
        <v>5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0</v>
      </c>
      <c r="AG39">
        <v>1</v>
      </c>
      <c r="AH39">
        <v>0</v>
      </c>
    </row>
    <row r="40" spans="1:34" x14ac:dyDescent="0.25">
      <c r="A40" s="1">
        <v>48</v>
      </c>
      <c r="B40" s="3">
        <f t="shared" si="0"/>
        <v>7</v>
      </c>
      <c r="C40" s="3">
        <f t="shared" si="1"/>
        <v>80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10</v>
      </c>
      <c r="O40">
        <v>8</v>
      </c>
      <c r="P40">
        <v>8</v>
      </c>
      <c r="Q40">
        <v>8</v>
      </c>
      <c r="R40">
        <v>8</v>
      </c>
      <c r="S40">
        <v>15</v>
      </c>
      <c r="T40">
        <v>12</v>
      </c>
      <c r="U40">
        <v>11</v>
      </c>
      <c r="V40">
        <v>4</v>
      </c>
      <c r="W40">
        <v>1</v>
      </c>
      <c r="X40">
        <v>5</v>
      </c>
      <c r="Y40">
        <v>4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0</v>
      </c>
    </row>
    <row r="41" spans="1:34" x14ac:dyDescent="0.25">
      <c r="A41" s="1">
        <v>52</v>
      </c>
      <c r="B41" s="3">
        <f t="shared" si="0"/>
        <v>7</v>
      </c>
      <c r="C41" s="3">
        <f t="shared" si="1"/>
        <v>80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10</v>
      </c>
      <c r="O41">
        <v>8</v>
      </c>
      <c r="P41">
        <v>8</v>
      </c>
      <c r="Q41">
        <v>8</v>
      </c>
      <c r="R41">
        <v>8</v>
      </c>
      <c r="S41">
        <v>15</v>
      </c>
      <c r="T41">
        <v>12</v>
      </c>
      <c r="U41">
        <v>11</v>
      </c>
      <c r="V41">
        <v>4</v>
      </c>
      <c r="W41">
        <v>1</v>
      </c>
      <c r="X41">
        <v>4</v>
      </c>
      <c r="Y41">
        <v>3</v>
      </c>
      <c r="Z41">
        <v>0</v>
      </c>
      <c r="AA41">
        <v>1</v>
      </c>
      <c r="AB41">
        <v>0</v>
      </c>
      <c r="AC41">
        <v>1</v>
      </c>
      <c r="AD41">
        <v>3</v>
      </c>
      <c r="AE41">
        <v>0</v>
      </c>
      <c r="AF41">
        <v>0</v>
      </c>
      <c r="AG41">
        <v>1</v>
      </c>
      <c r="AH41">
        <v>0</v>
      </c>
    </row>
    <row r="42" spans="1:34" x14ac:dyDescent="0.25">
      <c r="A42" s="1">
        <v>56</v>
      </c>
      <c r="B42" s="3">
        <f t="shared" si="0"/>
        <v>7</v>
      </c>
      <c r="C42" s="3">
        <f t="shared" si="1"/>
        <v>78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7</v>
      </c>
      <c r="O42">
        <v>8</v>
      </c>
      <c r="P42">
        <v>8</v>
      </c>
      <c r="Q42">
        <v>8</v>
      </c>
      <c r="R42">
        <v>8</v>
      </c>
      <c r="S42">
        <v>16</v>
      </c>
      <c r="T42">
        <v>12</v>
      </c>
      <c r="U42">
        <v>11</v>
      </c>
      <c r="V42">
        <v>4</v>
      </c>
      <c r="W42">
        <v>0</v>
      </c>
      <c r="X42">
        <v>4</v>
      </c>
      <c r="Y42">
        <v>3</v>
      </c>
      <c r="Z42">
        <v>0</v>
      </c>
      <c r="AA42">
        <v>0</v>
      </c>
      <c r="AB42">
        <v>0</v>
      </c>
      <c r="AC42">
        <v>1</v>
      </c>
      <c r="AD42">
        <v>2</v>
      </c>
      <c r="AE42">
        <v>0</v>
      </c>
      <c r="AF42">
        <v>0</v>
      </c>
      <c r="AG42">
        <v>1</v>
      </c>
      <c r="AH42">
        <v>0</v>
      </c>
    </row>
    <row r="43" spans="1:34" x14ac:dyDescent="0.25">
      <c r="A43" s="1">
        <v>60</v>
      </c>
      <c r="B43" s="3">
        <f t="shared" si="0"/>
        <v>7</v>
      </c>
      <c r="C43" s="3">
        <f t="shared" si="1"/>
        <v>80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10</v>
      </c>
      <c r="O43">
        <v>8</v>
      </c>
      <c r="P43">
        <v>8</v>
      </c>
      <c r="Q43">
        <v>8</v>
      </c>
      <c r="R43">
        <v>8</v>
      </c>
      <c r="S43">
        <v>16</v>
      </c>
      <c r="T43">
        <v>11</v>
      </c>
      <c r="U43">
        <v>11</v>
      </c>
      <c r="V43">
        <v>3</v>
      </c>
      <c r="W43">
        <v>1</v>
      </c>
      <c r="X43">
        <v>3</v>
      </c>
      <c r="Y43">
        <v>3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0</v>
      </c>
    </row>
    <row r="44" spans="1:34" x14ac:dyDescent="0.25">
      <c r="A44" s="1">
        <v>61</v>
      </c>
      <c r="B44" s="3">
        <f t="shared" si="0"/>
        <v>7</v>
      </c>
      <c r="C44" s="3">
        <f t="shared" si="1"/>
        <v>78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7</v>
      </c>
      <c r="O44">
        <v>8</v>
      </c>
      <c r="P44">
        <v>8</v>
      </c>
      <c r="Q44">
        <v>8</v>
      </c>
      <c r="R44">
        <v>8</v>
      </c>
      <c r="S44">
        <v>16</v>
      </c>
      <c r="T44">
        <v>12</v>
      </c>
      <c r="U44">
        <v>11</v>
      </c>
      <c r="V44">
        <v>3</v>
      </c>
      <c r="W44">
        <v>0</v>
      </c>
      <c r="X44">
        <v>4</v>
      </c>
      <c r="Y44">
        <v>3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0</v>
      </c>
    </row>
    <row r="45" spans="1:34" x14ac:dyDescent="0.25">
      <c r="A45" s="1">
        <v>71</v>
      </c>
      <c r="B45" s="3">
        <f t="shared" si="0"/>
        <v>7</v>
      </c>
      <c r="C45" s="3">
        <f t="shared" si="1"/>
        <v>80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10</v>
      </c>
      <c r="O45">
        <v>8</v>
      </c>
      <c r="P45">
        <v>8</v>
      </c>
      <c r="Q45">
        <v>8</v>
      </c>
      <c r="R45">
        <v>8</v>
      </c>
      <c r="S45">
        <v>15</v>
      </c>
      <c r="T45">
        <v>12</v>
      </c>
      <c r="U45">
        <v>11</v>
      </c>
      <c r="V45">
        <v>4</v>
      </c>
      <c r="W45">
        <v>1</v>
      </c>
      <c r="X45">
        <v>4</v>
      </c>
      <c r="Y45">
        <v>3</v>
      </c>
      <c r="Z45">
        <v>0</v>
      </c>
      <c r="AA45">
        <v>1</v>
      </c>
      <c r="AB45">
        <v>0</v>
      </c>
      <c r="AC45">
        <v>1</v>
      </c>
      <c r="AD45">
        <v>3</v>
      </c>
      <c r="AE45">
        <v>0</v>
      </c>
      <c r="AF45">
        <v>0</v>
      </c>
      <c r="AG45">
        <v>1</v>
      </c>
      <c r="AH45">
        <v>0</v>
      </c>
    </row>
    <row r="46" spans="1:34" x14ac:dyDescent="0.25">
      <c r="A46" s="1">
        <v>81</v>
      </c>
      <c r="B46" s="3">
        <f t="shared" si="0"/>
        <v>7</v>
      </c>
      <c r="C46" s="3">
        <f t="shared" si="1"/>
        <v>78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7</v>
      </c>
      <c r="O46">
        <v>8</v>
      </c>
      <c r="P46">
        <v>8</v>
      </c>
      <c r="Q46">
        <v>8</v>
      </c>
      <c r="R46">
        <v>8</v>
      </c>
      <c r="S46">
        <v>16</v>
      </c>
      <c r="T46">
        <v>12</v>
      </c>
      <c r="U46">
        <v>11</v>
      </c>
      <c r="V46">
        <v>4</v>
      </c>
      <c r="W46">
        <v>0</v>
      </c>
      <c r="X46">
        <v>4</v>
      </c>
      <c r="Y46">
        <v>5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</row>
    <row r="47" spans="1:34" x14ac:dyDescent="0.25">
      <c r="A47" s="1">
        <v>91</v>
      </c>
      <c r="B47" s="3">
        <f t="shared" si="0"/>
        <v>7</v>
      </c>
      <c r="C47" s="3">
        <f t="shared" si="1"/>
        <v>78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7</v>
      </c>
      <c r="O47">
        <v>8</v>
      </c>
      <c r="P47">
        <v>8</v>
      </c>
      <c r="Q47">
        <v>8</v>
      </c>
      <c r="R47">
        <v>8</v>
      </c>
      <c r="S47">
        <v>16</v>
      </c>
      <c r="T47">
        <v>12</v>
      </c>
      <c r="U47">
        <v>11</v>
      </c>
      <c r="V47">
        <v>3</v>
      </c>
      <c r="W47">
        <v>0</v>
      </c>
      <c r="X47">
        <v>4</v>
      </c>
      <c r="Y47">
        <v>3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1</v>
      </c>
      <c r="AH47">
        <v>0</v>
      </c>
    </row>
    <row r="48" spans="1:34" x14ac:dyDescent="0.25">
      <c r="A48" s="1">
        <v>101</v>
      </c>
      <c r="B48" s="3">
        <f t="shared" si="0"/>
        <v>7</v>
      </c>
      <c r="C48" s="3">
        <f t="shared" si="1"/>
        <v>80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10</v>
      </c>
      <c r="O48">
        <v>8</v>
      </c>
      <c r="P48">
        <v>8</v>
      </c>
      <c r="Q48">
        <v>8</v>
      </c>
      <c r="R48">
        <v>8</v>
      </c>
      <c r="S48">
        <v>15</v>
      </c>
      <c r="T48">
        <v>12</v>
      </c>
      <c r="U48">
        <v>11</v>
      </c>
      <c r="V48">
        <v>4</v>
      </c>
      <c r="W48">
        <v>1</v>
      </c>
      <c r="X48">
        <v>4</v>
      </c>
      <c r="Y48">
        <v>4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</row>
    <row r="49" spans="1:34" x14ac:dyDescent="0.25">
      <c r="A49" s="1">
        <v>126</v>
      </c>
      <c r="B49" s="3">
        <f t="shared" si="0"/>
        <v>7</v>
      </c>
      <c r="C49" s="3">
        <f t="shared" si="1"/>
        <v>79.999999999999986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0.99999999999999956</v>
      </c>
      <c r="M49">
        <v>0</v>
      </c>
      <c r="N49">
        <v>10</v>
      </c>
      <c r="O49">
        <v>8</v>
      </c>
      <c r="P49">
        <v>8</v>
      </c>
      <c r="Q49">
        <v>8</v>
      </c>
      <c r="R49">
        <v>8</v>
      </c>
      <c r="S49">
        <v>15</v>
      </c>
      <c r="T49">
        <v>12</v>
      </c>
      <c r="U49">
        <v>10.999999999999989</v>
      </c>
      <c r="V49">
        <v>4</v>
      </c>
      <c r="W49">
        <v>1</v>
      </c>
      <c r="X49">
        <v>5</v>
      </c>
      <c r="Y49">
        <v>3</v>
      </c>
      <c r="Z49">
        <v>0</v>
      </c>
      <c r="AA49">
        <v>1</v>
      </c>
      <c r="AB49">
        <v>0</v>
      </c>
      <c r="AC49">
        <v>0.99999999999999933</v>
      </c>
      <c r="AD49">
        <v>3</v>
      </c>
      <c r="AE49">
        <v>0</v>
      </c>
      <c r="AF49">
        <v>0</v>
      </c>
      <c r="AG49">
        <v>1</v>
      </c>
      <c r="AH49">
        <v>0</v>
      </c>
    </row>
    <row r="50" spans="1:34" x14ac:dyDescent="0.25">
      <c r="A50" s="1">
        <v>151</v>
      </c>
      <c r="B50" s="3">
        <f t="shared" si="0"/>
        <v>7</v>
      </c>
      <c r="C50" s="3">
        <f t="shared" si="1"/>
        <v>80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10</v>
      </c>
      <c r="O50">
        <v>8</v>
      </c>
      <c r="P50">
        <v>8</v>
      </c>
      <c r="Q50">
        <v>8</v>
      </c>
      <c r="R50">
        <v>8</v>
      </c>
      <c r="S50">
        <v>15</v>
      </c>
      <c r="T50">
        <v>12</v>
      </c>
      <c r="U50">
        <v>11</v>
      </c>
      <c r="V50">
        <v>4</v>
      </c>
      <c r="W50">
        <v>1</v>
      </c>
      <c r="X50">
        <v>4</v>
      </c>
      <c r="Y50">
        <v>3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0</v>
      </c>
    </row>
    <row r="51" spans="1:34" x14ac:dyDescent="0.25">
      <c r="A51" s="1">
        <v>176</v>
      </c>
      <c r="B51" s="3">
        <f t="shared" si="0"/>
        <v>7</v>
      </c>
      <c r="C51" s="3">
        <f t="shared" si="1"/>
        <v>80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10</v>
      </c>
      <c r="O51">
        <v>8</v>
      </c>
      <c r="P51">
        <v>8</v>
      </c>
      <c r="Q51">
        <v>8</v>
      </c>
      <c r="R51">
        <v>8</v>
      </c>
      <c r="S51">
        <v>16</v>
      </c>
      <c r="T51">
        <v>11</v>
      </c>
      <c r="U51">
        <v>11</v>
      </c>
      <c r="V51">
        <v>3</v>
      </c>
      <c r="W51">
        <v>1</v>
      </c>
      <c r="X51">
        <v>4</v>
      </c>
      <c r="Y51">
        <v>3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</row>
    <row r="52" spans="1:34" x14ac:dyDescent="0.25">
      <c r="A52" s="1">
        <v>201</v>
      </c>
      <c r="B52" s="3">
        <f t="shared" si="0"/>
        <v>7</v>
      </c>
      <c r="C52" s="3">
        <f t="shared" si="1"/>
        <v>78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7</v>
      </c>
      <c r="O52">
        <v>8</v>
      </c>
      <c r="P52">
        <v>8</v>
      </c>
      <c r="Q52">
        <v>8</v>
      </c>
      <c r="R52">
        <v>8</v>
      </c>
      <c r="S52">
        <v>16</v>
      </c>
      <c r="T52">
        <v>12</v>
      </c>
      <c r="U52">
        <v>11</v>
      </c>
      <c r="V52">
        <v>4</v>
      </c>
      <c r="W52">
        <v>0</v>
      </c>
      <c r="X52">
        <v>4</v>
      </c>
      <c r="Y52">
        <v>3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1</v>
      </c>
      <c r="AH52">
        <v>0</v>
      </c>
    </row>
    <row r="53" spans="1:34" x14ac:dyDescent="0.25">
      <c r="A53" s="1">
        <v>226</v>
      </c>
      <c r="B53" s="3">
        <f t="shared" si="0"/>
        <v>7</v>
      </c>
      <c r="C53" s="3">
        <f t="shared" si="1"/>
        <v>80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10</v>
      </c>
      <c r="O53">
        <v>8</v>
      </c>
      <c r="P53">
        <v>7</v>
      </c>
      <c r="Q53">
        <v>8</v>
      </c>
      <c r="R53">
        <v>8</v>
      </c>
      <c r="S53">
        <v>16</v>
      </c>
      <c r="T53">
        <v>12</v>
      </c>
      <c r="U53">
        <v>11</v>
      </c>
      <c r="V53">
        <v>3</v>
      </c>
      <c r="W53">
        <v>1</v>
      </c>
      <c r="X53">
        <v>4</v>
      </c>
      <c r="Y53">
        <v>3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0</v>
      </c>
    </row>
    <row r="54" spans="1:34" x14ac:dyDescent="0.25">
      <c r="A54" s="1">
        <v>251</v>
      </c>
      <c r="B54" s="3">
        <f t="shared" si="0"/>
        <v>7</v>
      </c>
      <c r="C54" s="3">
        <f t="shared" si="1"/>
        <v>80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10</v>
      </c>
      <c r="O54">
        <v>8</v>
      </c>
      <c r="P54">
        <v>8</v>
      </c>
      <c r="Q54">
        <v>8</v>
      </c>
      <c r="R54">
        <v>8</v>
      </c>
      <c r="S54">
        <v>15</v>
      </c>
      <c r="T54">
        <v>12</v>
      </c>
      <c r="U54">
        <v>11</v>
      </c>
      <c r="V54">
        <v>4</v>
      </c>
      <c r="W54">
        <v>1</v>
      </c>
      <c r="X54">
        <v>4</v>
      </c>
      <c r="Y54">
        <v>3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</v>
      </c>
      <c r="AH54">
        <v>0</v>
      </c>
    </row>
    <row r="55" spans="1:34" x14ac:dyDescent="0.25">
      <c r="A55" s="1">
        <v>276</v>
      </c>
      <c r="B55" s="3">
        <f t="shared" si="0"/>
        <v>7</v>
      </c>
      <c r="C55" s="3">
        <f t="shared" si="1"/>
        <v>80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10</v>
      </c>
      <c r="O55">
        <v>8</v>
      </c>
      <c r="P55">
        <v>8</v>
      </c>
      <c r="Q55">
        <v>8</v>
      </c>
      <c r="R55">
        <v>8</v>
      </c>
      <c r="S55">
        <v>15</v>
      </c>
      <c r="T55">
        <v>12</v>
      </c>
      <c r="U55">
        <v>11</v>
      </c>
      <c r="V55">
        <v>4</v>
      </c>
      <c r="W55">
        <v>1</v>
      </c>
      <c r="X55">
        <v>4</v>
      </c>
      <c r="Y55">
        <v>3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0</v>
      </c>
    </row>
    <row r="56" spans="1:34" x14ac:dyDescent="0.25">
      <c r="A56" s="1">
        <v>300</v>
      </c>
      <c r="B56" s="3">
        <f t="shared" si="0"/>
        <v>7</v>
      </c>
      <c r="C56" s="3">
        <f t="shared" si="1"/>
        <v>80.000000000000171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10.000000000000179</v>
      </c>
      <c r="O56">
        <v>8</v>
      </c>
      <c r="P56">
        <v>8</v>
      </c>
      <c r="Q56">
        <v>8</v>
      </c>
      <c r="R56">
        <v>8</v>
      </c>
      <c r="S56">
        <v>15</v>
      </c>
      <c r="T56">
        <v>12</v>
      </c>
      <c r="U56">
        <v>11</v>
      </c>
      <c r="V56">
        <v>3</v>
      </c>
      <c r="W56">
        <v>1</v>
      </c>
      <c r="X56">
        <v>4</v>
      </c>
      <c r="Y56">
        <v>3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</row>
    <row r="57" spans="1:34" x14ac:dyDescent="0.25">
      <c r="A57" s="1">
        <v>350</v>
      </c>
      <c r="B57" s="3">
        <f t="shared" si="0"/>
        <v>7</v>
      </c>
      <c r="C57" s="3">
        <f t="shared" si="1"/>
        <v>78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7</v>
      </c>
      <c r="O57">
        <v>8</v>
      </c>
      <c r="P57">
        <v>8</v>
      </c>
      <c r="Q57">
        <v>8</v>
      </c>
      <c r="R57">
        <v>8</v>
      </c>
      <c r="S57">
        <v>16</v>
      </c>
      <c r="T57">
        <v>12</v>
      </c>
      <c r="U57">
        <v>11</v>
      </c>
      <c r="V57">
        <v>4</v>
      </c>
      <c r="W57">
        <v>0</v>
      </c>
      <c r="X57">
        <v>4</v>
      </c>
      <c r="Y57">
        <v>3</v>
      </c>
      <c r="Z57">
        <v>0</v>
      </c>
      <c r="AA57">
        <v>0</v>
      </c>
      <c r="AB57">
        <v>0</v>
      </c>
      <c r="AC57">
        <v>1</v>
      </c>
      <c r="AD57">
        <v>2</v>
      </c>
      <c r="AE57">
        <v>0</v>
      </c>
      <c r="AF57">
        <v>0</v>
      </c>
      <c r="AG57">
        <v>1</v>
      </c>
      <c r="AH57">
        <v>0</v>
      </c>
    </row>
    <row r="58" spans="1:34" x14ac:dyDescent="0.25">
      <c r="A58" s="1">
        <v>400</v>
      </c>
      <c r="B58" s="3">
        <f t="shared" si="0"/>
        <v>7</v>
      </c>
      <c r="C58" s="3">
        <f t="shared" si="1"/>
        <v>80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10</v>
      </c>
      <c r="O58">
        <v>8</v>
      </c>
      <c r="P58">
        <v>8</v>
      </c>
      <c r="Q58">
        <v>8</v>
      </c>
      <c r="R58">
        <v>8</v>
      </c>
      <c r="S58">
        <v>15</v>
      </c>
      <c r="T58">
        <v>12</v>
      </c>
      <c r="U58">
        <v>11</v>
      </c>
      <c r="V58">
        <v>3</v>
      </c>
      <c r="W58">
        <v>1</v>
      </c>
      <c r="X58">
        <v>4</v>
      </c>
      <c r="Y58">
        <v>3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0</v>
      </c>
    </row>
    <row r="59" spans="1:34" x14ac:dyDescent="0.25">
      <c r="A59" s="1">
        <v>450</v>
      </c>
      <c r="B59" s="3">
        <f t="shared" si="0"/>
        <v>7</v>
      </c>
      <c r="C59" s="3">
        <f t="shared" si="1"/>
        <v>78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7</v>
      </c>
      <c r="O59">
        <v>8</v>
      </c>
      <c r="P59">
        <v>8</v>
      </c>
      <c r="Q59">
        <v>8</v>
      </c>
      <c r="R59">
        <v>8</v>
      </c>
      <c r="S59">
        <v>16</v>
      </c>
      <c r="T59">
        <v>12</v>
      </c>
      <c r="U59">
        <v>11</v>
      </c>
      <c r="V59">
        <v>4</v>
      </c>
      <c r="W59">
        <v>0</v>
      </c>
      <c r="X59">
        <v>4</v>
      </c>
      <c r="Y59">
        <v>3</v>
      </c>
      <c r="Z59">
        <v>0</v>
      </c>
      <c r="AA59">
        <v>0</v>
      </c>
      <c r="AB59">
        <v>0</v>
      </c>
      <c r="AC59">
        <v>1</v>
      </c>
      <c r="AD59">
        <v>2</v>
      </c>
      <c r="AE59">
        <v>0</v>
      </c>
      <c r="AF59">
        <v>0</v>
      </c>
      <c r="AG59">
        <v>1</v>
      </c>
      <c r="AH59">
        <v>0</v>
      </c>
    </row>
    <row r="60" spans="1:34" x14ac:dyDescent="0.25">
      <c r="A60" s="1">
        <v>500</v>
      </c>
      <c r="B60" s="3">
        <f t="shared" si="0"/>
        <v>7</v>
      </c>
      <c r="C60" s="3">
        <f t="shared" si="1"/>
        <v>78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7</v>
      </c>
      <c r="O60">
        <v>8</v>
      </c>
      <c r="P60">
        <v>8</v>
      </c>
      <c r="Q60">
        <v>8</v>
      </c>
      <c r="R60">
        <v>8</v>
      </c>
      <c r="S60">
        <v>16</v>
      </c>
      <c r="T60">
        <v>12</v>
      </c>
      <c r="U60">
        <v>11</v>
      </c>
      <c r="V60">
        <v>4</v>
      </c>
      <c r="W60">
        <v>0</v>
      </c>
      <c r="X60">
        <v>4</v>
      </c>
      <c r="Y60">
        <v>3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0</v>
      </c>
      <c r="AF60">
        <v>0</v>
      </c>
      <c r="AG60">
        <v>1</v>
      </c>
      <c r="AH60">
        <v>0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8B5C-2AD1-4735-9A6C-8377ADB855D9}">
  <dimension ref="A1:AB60"/>
  <sheetViews>
    <sheetView topLeftCell="D1" zoomScaleNormal="100" workbookViewId="0">
      <selection activeCell="J41" sqref="J41"/>
    </sheetView>
  </sheetViews>
  <sheetFormatPr defaultRowHeight="15" x14ac:dyDescent="0.25"/>
  <sheetData>
    <row r="1" spans="1:28" x14ac:dyDescent="0.25">
      <c r="A1" s="2" t="s">
        <v>100</v>
      </c>
      <c r="B1" s="2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</row>
    <row r="2" spans="1:28" x14ac:dyDescent="0.25">
      <c r="A2" s="1">
        <v>1</v>
      </c>
      <c r="B2" s="3">
        <f xml:space="preserve"> SUM(P2:AB2)</f>
        <v>600</v>
      </c>
      <c r="C2">
        <v>2</v>
      </c>
      <c r="D2">
        <v>2</v>
      </c>
      <c r="E2">
        <v>1</v>
      </c>
      <c r="F2">
        <v>5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C2*50</f>
        <v>100</v>
      </c>
      <c r="Q2">
        <f t="shared" ref="Q2:AB2" si="0">D2*50</f>
        <v>100</v>
      </c>
      <c r="R2">
        <f t="shared" si="0"/>
        <v>50</v>
      </c>
      <c r="S2">
        <f t="shared" si="0"/>
        <v>250</v>
      </c>
      <c r="T2">
        <f t="shared" si="0"/>
        <v>100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5">
      <c r="A3" s="1">
        <v>2</v>
      </c>
      <c r="B3" s="3">
        <f t="shared" ref="B3:B60" si="1" xml:space="preserve"> SUM(P3:AB3)</f>
        <v>950</v>
      </c>
      <c r="C3">
        <v>6</v>
      </c>
      <c r="D3">
        <v>1</v>
      </c>
      <c r="E3">
        <v>3</v>
      </c>
      <c r="F3">
        <v>2</v>
      </c>
      <c r="G3">
        <v>2</v>
      </c>
      <c r="H3">
        <v>1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2" si="2">C3*50</f>
        <v>300</v>
      </c>
      <c r="Q3">
        <f t="shared" ref="Q3:Q33" si="3">D3*50</f>
        <v>50</v>
      </c>
      <c r="R3">
        <f t="shared" ref="R3:R33" si="4">E3*50</f>
        <v>150</v>
      </c>
      <c r="S3">
        <f t="shared" ref="S3:S33" si="5">F3*50</f>
        <v>100</v>
      </c>
      <c r="T3">
        <f t="shared" ref="T3:T33" si="6">G3*50</f>
        <v>100</v>
      </c>
      <c r="U3">
        <f t="shared" ref="U3:U33" si="7">H3*50</f>
        <v>50</v>
      </c>
      <c r="V3">
        <f t="shared" ref="V3:V33" si="8">I3*50</f>
        <v>100</v>
      </c>
      <c r="W3">
        <f t="shared" ref="W3:W33" si="9">J3*50</f>
        <v>100</v>
      </c>
      <c r="X3">
        <f t="shared" ref="X3:X33" si="10">K3*50</f>
        <v>0</v>
      </c>
      <c r="Y3">
        <f t="shared" ref="Y3:Y33" si="11">L3*50</f>
        <v>0</v>
      </c>
      <c r="Z3">
        <f t="shared" ref="Z3:Z33" si="12">M3*50</f>
        <v>0</v>
      </c>
      <c r="AA3">
        <f t="shared" ref="AA3:AA33" si="13">N3*50</f>
        <v>0</v>
      </c>
      <c r="AB3">
        <f t="shared" ref="AB3:AB33" si="14">O3*50</f>
        <v>0</v>
      </c>
    </row>
    <row r="4" spans="1:28" x14ac:dyDescent="0.25">
      <c r="A4" s="1">
        <v>3</v>
      </c>
      <c r="B4" s="3">
        <f t="shared" si="1"/>
        <v>750</v>
      </c>
      <c r="C4">
        <v>3</v>
      </c>
      <c r="D4">
        <v>0</v>
      </c>
      <c r="E4">
        <v>2</v>
      </c>
      <c r="F4">
        <v>5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2"/>
        <v>150</v>
      </c>
      <c r="Q4">
        <f t="shared" si="3"/>
        <v>0</v>
      </c>
      <c r="R4">
        <f t="shared" si="4"/>
        <v>100</v>
      </c>
      <c r="S4">
        <f t="shared" si="5"/>
        <v>250</v>
      </c>
      <c r="T4">
        <f t="shared" si="6"/>
        <v>50</v>
      </c>
      <c r="U4">
        <f t="shared" si="7"/>
        <v>50</v>
      </c>
      <c r="V4">
        <f t="shared" si="8"/>
        <v>0</v>
      </c>
      <c r="W4">
        <f t="shared" si="9"/>
        <v>50</v>
      </c>
      <c r="X4">
        <f t="shared" si="10"/>
        <v>50</v>
      </c>
      <c r="Y4">
        <f t="shared" si="11"/>
        <v>50</v>
      </c>
      <c r="Z4">
        <f t="shared" si="12"/>
        <v>0</v>
      </c>
      <c r="AA4">
        <f t="shared" si="13"/>
        <v>0</v>
      </c>
      <c r="AB4">
        <f t="shared" si="14"/>
        <v>0</v>
      </c>
    </row>
    <row r="5" spans="1:28" x14ac:dyDescent="0.25">
      <c r="A5" s="1">
        <v>4</v>
      </c>
      <c r="B5" s="3">
        <f t="shared" si="1"/>
        <v>950</v>
      </c>
      <c r="C5">
        <v>5</v>
      </c>
      <c r="D5">
        <v>1</v>
      </c>
      <c r="E5">
        <v>3</v>
      </c>
      <c r="F5">
        <v>2</v>
      </c>
      <c r="G5">
        <v>1</v>
      </c>
      <c r="H5">
        <v>1</v>
      </c>
      <c r="I5">
        <v>1</v>
      </c>
      <c r="J5">
        <v>2</v>
      </c>
      <c r="K5">
        <v>3</v>
      </c>
      <c r="L5">
        <v>0</v>
      </c>
      <c r="M5">
        <v>0</v>
      </c>
      <c r="N5">
        <v>0</v>
      </c>
      <c r="O5">
        <v>0</v>
      </c>
      <c r="P5">
        <f t="shared" si="2"/>
        <v>250</v>
      </c>
      <c r="Q5">
        <f t="shared" si="3"/>
        <v>50</v>
      </c>
      <c r="R5">
        <f t="shared" si="4"/>
        <v>150</v>
      </c>
      <c r="S5">
        <f t="shared" si="5"/>
        <v>100</v>
      </c>
      <c r="T5">
        <f t="shared" si="6"/>
        <v>50</v>
      </c>
      <c r="U5">
        <f t="shared" si="7"/>
        <v>50</v>
      </c>
      <c r="V5">
        <f t="shared" si="8"/>
        <v>50</v>
      </c>
      <c r="W5">
        <f t="shared" si="9"/>
        <v>100</v>
      </c>
      <c r="X5">
        <f t="shared" si="10"/>
        <v>150</v>
      </c>
      <c r="Y5">
        <f t="shared" si="11"/>
        <v>0</v>
      </c>
      <c r="Z5">
        <f t="shared" si="12"/>
        <v>0</v>
      </c>
      <c r="AA5">
        <f t="shared" si="13"/>
        <v>0</v>
      </c>
      <c r="AB5">
        <f t="shared" si="14"/>
        <v>0</v>
      </c>
    </row>
    <row r="6" spans="1:28" x14ac:dyDescent="0.25">
      <c r="A6" s="1">
        <v>5</v>
      </c>
      <c r="B6" s="3">
        <f t="shared" si="1"/>
        <v>950</v>
      </c>
      <c r="C6">
        <v>4.0000000000000009</v>
      </c>
      <c r="D6">
        <v>0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3</v>
      </c>
      <c r="L6">
        <v>0</v>
      </c>
      <c r="M6">
        <v>1</v>
      </c>
      <c r="N6">
        <v>1</v>
      </c>
      <c r="O6">
        <v>0</v>
      </c>
      <c r="P6">
        <f t="shared" si="2"/>
        <v>200.00000000000006</v>
      </c>
      <c r="Q6">
        <f t="shared" si="3"/>
        <v>0</v>
      </c>
      <c r="R6">
        <f t="shared" si="4"/>
        <v>300</v>
      </c>
      <c r="S6">
        <f t="shared" si="5"/>
        <v>100</v>
      </c>
      <c r="T6">
        <f t="shared" si="6"/>
        <v>0</v>
      </c>
      <c r="U6">
        <f t="shared" si="7"/>
        <v>50</v>
      </c>
      <c r="V6">
        <f t="shared" si="8"/>
        <v>0</v>
      </c>
      <c r="W6">
        <f t="shared" si="9"/>
        <v>50</v>
      </c>
      <c r="X6">
        <f t="shared" si="10"/>
        <v>150</v>
      </c>
      <c r="Y6">
        <f t="shared" si="11"/>
        <v>0</v>
      </c>
      <c r="Z6">
        <f t="shared" si="12"/>
        <v>50</v>
      </c>
      <c r="AA6">
        <f t="shared" si="13"/>
        <v>50</v>
      </c>
      <c r="AB6">
        <f t="shared" si="14"/>
        <v>0</v>
      </c>
    </row>
    <row r="7" spans="1:28" x14ac:dyDescent="0.25">
      <c r="A7" s="1">
        <v>6</v>
      </c>
      <c r="B7" s="3">
        <f t="shared" si="1"/>
        <v>750</v>
      </c>
      <c r="C7">
        <v>2</v>
      </c>
      <c r="D7">
        <v>1</v>
      </c>
      <c r="E7">
        <v>4</v>
      </c>
      <c r="F7">
        <v>3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f t="shared" si="2"/>
        <v>100</v>
      </c>
      <c r="Q7">
        <f t="shared" si="3"/>
        <v>50</v>
      </c>
      <c r="R7">
        <f t="shared" si="4"/>
        <v>200</v>
      </c>
      <c r="S7">
        <f t="shared" si="5"/>
        <v>150</v>
      </c>
      <c r="T7">
        <f t="shared" si="6"/>
        <v>0</v>
      </c>
      <c r="U7">
        <f t="shared" si="7"/>
        <v>50</v>
      </c>
      <c r="V7">
        <f t="shared" si="8"/>
        <v>0</v>
      </c>
      <c r="W7">
        <f t="shared" si="9"/>
        <v>50</v>
      </c>
      <c r="X7">
        <f t="shared" si="10"/>
        <v>50</v>
      </c>
      <c r="Y7">
        <f t="shared" si="11"/>
        <v>0</v>
      </c>
      <c r="Z7">
        <f t="shared" si="12"/>
        <v>50</v>
      </c>
      <c r="AA7">
        <f t="shared" si="13"/>
        <v>50</v>
      </c>
      <c r="AB7">
        <f t="shared" si="14"/>
        <v>0</v>
      </c>
    </row>
    <row r="8" spans="1:28" x14ac:dyDescent="0.25">
      <c r="A8" s="1">
        <v>7</v>
      </c>
      <c r="B8" s="3">
        <f t="shared" si="1"/>
        <v>800</v>
      </c>
      <c r="C8">
        <v>4</v>
      </c>
      <c r="D8">
        <v>1</v>
      </c>
      <c r="E8">
        <v>3</v>
      </c>
      <c r="F8">
        <v>3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f t="shared" si="2"/>
        <v>200</v>
      </c>
      <c r="Q8">
        <f t="shared" si="3"/>
        <v>50</v>
      </c>
      <c r="R8">
        <f t="shared" si="4"/>
        <v>150</v>
      </c>
      <c r="S8">
        <f t="shared" si="5"/>
        <v>150</v>
      </c>
      <c r="T8">
        <f t="shared" si="6"/>
        <v>0</v>
      </c>
      <c r="U8">
        <f t="shared" si="7"/>
        <v>50</v>
      </c>
      <c r="V8">
        <f t="shared" si="8"/>
        <v>0</v>
      </c>
      <c r="W8">
        <f t="shared" si="9"/>
        <v>50</v>
      </c>
      <c r="X8">
        <f t="shared" si="10"/>
        <v>50</v>
      </c>
      <c r="Y8">
        <f t="shared" si="11"/>
        <v>0</v>
      </c>
      <c r="Z8">
        <f t="shared" si="12"/>
        <v>50</v>
      </c>
      <c r="AA8">
        <f t="shared" si="13"/>
        <v>50</v>
      </c>
      <c r="AB8">
        <f t="shared" si="14"/>
        <v>0</v>
      </c>
    </row>
    <row r="9" spans="1:28" x14ac:dyDescent="0.25">
      <c r="A9" s="1">
        <v>8</v>
      </c>
      <c r="B9" s="3">
        <f t="shared" si="1"/>
        <v>850.00000000000023</v>
      </c>
      <c r="C9">
        <v>3</v>
      </c>
      <c r="D9">
        <v>1</v>
      </c>
      <c r="E9">
        <v>6.0000000000000044</v>
      </c>
      <c r="F9">
        <v>2</v>
      </c>
      <c r="G9">
        <v>0</v>
      </c>
      <c r="H9">
        <v>0</v>
      </c>
      <c r="I9">
        <v>0</v>
      </c>
      <c r="J9">
        <v>1</v>
      </c>
      <c r="K9">
        <v>3</v>
      </c>
      <c r="L9">
        <v>0</v>
      </c>
      <c r="M9">
        <v>0</v>
      </c>
      <c r="N9">
        <v>1</v>
      </c>
      <c r="O9">
        <v>0</v>
      </c>
      <c r="P9">
        <f t="shared" si="2"/>
        <v>150</v>
      </c>
      <c r="Q9">
        <f t="shared" si="3"/>
        <v>50</v>
      </c>
      <c r="R9">
        <f t="shared" si="4"/>
        <v>300.00000000000023</v>
      </c>
      <c r="S9">
        <f t="shared" si="5"/>
        <v>100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50</v>
      </c>
      <c r="X9">
        <f t="shared" si="10"/>
        <v>150</v>
      </c>
      <c r="Y9">
        <f t="shared" si="11"/>
        <v>0</v>
      </c>
      <c r="Z9">
        <f t="shared" si="12"/>
        <v>0</v>
      </c>
      <c r="AA9">
        <f t="shared" si="13"/>
        <v>50</v>
      </c>
      <c r="AB9">
        <f t="shared" si="14"/>
        <v>0</v>
      </c>
    </row>
    <row r="10" spans="1:28" x14ac:dyDescent="0.25">
      <c r="A10" s="1">
        <v>9</v>
      </c>
      <c r="B10" s="3">
        <f t="shared" si="1"/>
        <v>800</v>
      </c>
      <c r="C10">
        <v>4</v>
      </c>
      <c r="D10">
        <v>1</v>
      </c>
      <c r="E10">
        <v>2</v>
      </c>
      <c r="F10">
        <v>5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f t="shared" si="2"/>
        <v>200</v>
      </c>
      <c r="Q10">
        <f t="shared" si="3"/>
        <v>50</v>
      </c>
      <c r="R10">
        <f t="shared" si="4"/>
        <v>100</v>
      </c>
      <c r="S10">
        <f t="shared" si="5"/>
        <v>250</v>
      </c>
      <c r="T10">
        <f t="shared" si="6"/>
        <v>0</v>
      </c>
      <c r="U10">
        <f t="shared" si="7"/>
        <v>50</v>
      </c>
      <c r="V10">
        <f t="shared" si="8"/>
        <v>0</v>
      </c>
      <c r="W10">
        <f t="shared" si="9"/>
        <v>50</v>
      </c>
      <c r="X10">
        <f t="shared" si="10"/>
        <v>50</v>
      </c>
      <c r="Y10">
        <f t="shared" si="11"/>
        <v>0</v>
      </c>
      <c r="Z10">
        <f t="shared" si="12"/>
        <v>0</v>
      </c>
      <c r="AA10">
        <f t="shared" si="13"/>
        <v>50</v>
      </c>
      <c r="AB10">
        <f t="shared" si="14"/>
        <v>0</v>
      </c>
    </row>
    <row r="11" spans="1:28" x14ac:dyDescent="0.25">
      <c r="A11" s="1">
        <v>10</v>
      </c>
      <c r="B11" s="3">
        <f t="shared" si="1"/>
        <v>850</v>
      </c>
      <c r="C11">
        <v>2</v>
      </c>
      <c r="D11">
        <v>0</v>
      </c>
      <c r="E11">
        <v>4</v>
      </c>
      <c r="F11">
        <v>5</v>
      </c>
      <c r="G11">
        <v>1</v>
      </c>
      <c r="H11">
        <v>0</v>
      </c>
      <c r="I11">
        <v>1</v>
      </c>
      <c r="J11">
        <v>1</v>
      </c>
      <c r="K11">
        <v>2</v>
      </c>
      <c r="L11">
        <v>1</v>
      </c>
      <c r="M11">
        <v>0</v>
      </c>
      <c r="N11">
        <v>0</v>
      </c>
      <c r="O11">
        <v>0</v>
      </c>
      <c r="P11">
        <f t="shared" si="2"/>
        <v>100</v>
      </c>
      <c r="Q11">
        <f t="shared" si="3"/>
        <v>0</v>
      </c>
      <c r="R11">
        <f t="shared" si="4"/>
        <v>200</v>
      </c>
      <c r="S11">
        <f t="shared" si="5"/>
        <v>250</v>
      </c>
      <c r="T11">
        <f t="shared" si="6"/>
        <v>50</v>
      </c>
      <c r="U11">
        <f t="shared" si="7"/>
        <v>0</v>
      </c>
      <c r="V11">
        <f t="shared" si="8"/>
        <v>50</v>
      </c>
      <c r="W11">
        <f t="shared" si="9"/>
        <v>50</v>
      </c>
      <c r="X11">
        <f t="shared" si="10"/>
        <v>100</v>
      </c>
      <c r="Y11">
        <f t="shared" si="11"/>
        <v>50</v>
      </c>
      <c r="Z11">
        <f t="shared" si="12"/>
        <v>0</v>
      </c>
      <c r="AA11">
        <f t="shared" si="13"/>
        <v>0</v>
      </c>
      <c r="AB11">
        <f t="shared" si="14"/>
        <v>0</v>
      </c>
    </row>
    <row r="12" spans="1:28" x14ac:dyDescent="0.25">
      <c r="A12" s="1">
        <v>11</v>
      </c>
      <c r="B12" s="3">
        <f t="shared" si="1"/>
        <v>1000</v>
      </c>
      <c r="C12">
        <v>4</v>
      </c>
      <c r="D12">
        <v>0</v>
      </c>
      <c r="E12">
        <v>4</v>
      </c>
      <c r="F12">
        <v>3</v>
      </c>
      <c r="G12">
        <v>0</v>
      </c>
      <c r="H12">
        <v>1</v>
      </c>
      <c r="I12">
        <v>0</v>
      </c>
      <c r="J12">
        <v>3</v>
      </c>
      <c r="K12">
        <v>3</v>
      </c>
      <c r="L12">
        <v>0</v>
      </c>
      <c r="M12">
        <v>1</v>
      </c>
      <c r="N12">
        <v>1</v>
      </c>
      <c r="O12">
        <v>0</v>
      </c>
      <c r="P12">
        <f t="shared" si="2"/>
        <v>200</v>
      </c>
      <c r="Q12">
        <f t="shared" si="3"/>
        <v>0</v>
      </c>
      <c r="R12">
        <f t="shared" si="4"/>
        <v>200</v>
      </c>
      <c r="S12">
        <f t="shared" si="5"/>
        <v>150</v>
      </c>
      <c r="T12">
        <f t="shared" si="6"/>
        <v>0</v>
      </c>
      <c r="U12">
        <f t="shared" si="7"/>
        <v>50</v>
      </c>
      <c r="V12">
        <f t="shared" si="8"/>
        <v>0</v>
      </c>
      <c r="W12">
        <f t="shared" si="9"/>
        <v>150</v>
      </c>
      <c r="X12">
        <f t="shared" si="10"/>
        <v>150</v>
      </c>
      <c r="Y12">
        <f t="shared" si="11"/>
        <v>0</v>
      </c>
      <c r="Z12">
        <f t="shared" si="12"/>
        <v>50</v>
      </c>
      <c r="AA12">
        <f t="shared" si="13"/>
        <v>50</v>
      </c>
      <c r="AB12">
        <f t="shared" si="14"/>
        <v>0</v>
      </c>
    </row>
    <row r="13" spans="1:28" x14ac:dyDescent="0.25">
      <c r="A13" s="1">
        <v>15</v>
      </c>
      <c r="B13" s="3">
        <f t="shared" si="1"/>
        <v>800</v>
      </c>
      <c r="C13">
        <v>4</v>
      </c>
      <c r="D13">
        <v>1</v>
      </c>
      <c r="E13">
        <v>4</v>
      </c>
      <c r="F13">
        <v>3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f t="shared" si="2"/>
        <v>200</v>
      </c>
      <c r="Q13">
        <f t="shared" si="3"/>
        <v>50</v>
      </c>
      <c r="R13">
        <f t="shared" si="4"/>
        <v>200</v>
      </c>
      <c r="S13">
        <f t="shared" si="5"/>
        <v>150</v>
      </c>
      <c r="T13">
        <f t="shared" si="6"/>
        <v>0</v>
      </c>
      <c r="U13">
        <f t="shared" si="7"/>
        <v>50</v>
      </c>
      <c r="V13">
        <f t="shared" si="8"/>
        <v>0</v>
      </c>
      <c r="W13">
        <f t="shared" si="9"/>
        <v>50</v>
      </c>
      <c r="X13">
        <f t="shared" si="10"/>
        <v>50</v>
      </c>
      <c r="Y13">
        <f t="shared" si="11"/>
        <v>0</v>
      </c>
      <c r="Z13">
        <f t="shared" si="12"/>
        <v>0</v>
      </c>
      <c r="AA13">
        <f t="shared" si="13"/>
        <v>50</v>
      </c>
      <c r="AB13">
        <f t="shared" si="14"/>
        <v>0</v>
      </c>
    </row>
    <row r="14" spans="1:28" x14ac:dyDescent="0.25">
      <c r="A14" s="1">
        <v>19</v>
      </c>
      <c r="B14" s="3">
        <f t="shared" si="1"/>
        <v>850.00000000000011</v>
      </c>
      <c r="C14">
        <v>2</v>
      </c>
      <c r="D14">
        <v>1</v>
      </c>
      <c r="E14">
        <v>5</v>
      </c>
      <c r="F14">
        <v>4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1.0000000000000031</v>
      </c>
      <c r="N14">
        <v>1</v>
      </c>
      <c r="O14">
        <v>0</v>
      </c>
      <c r="P14">
        <f t="shared" si="2"/>
        <v>100</v>
      </c>
      <c r="Q14">
        <f t="shared" si="3"/>
        <v>50</v>
      </c>
      <c r="R14">
        <f t="shared" si="4"/>
        <v>250</v>
      </c>
      <c r="S14">
        <f t="shared" si="5"/>
        <v>200</v>
      </c>
      <c r="T14">
        <f t="shared" si="6"/>
        <v>0</v>
      </c>
      <c r="U14">
        <f t="shared" si="7"/>
        <v>50</v>
      </c>
      <c r="V14">
        <f t="shared" si="8"/>
        <v>0</v>
      </c>
      <c r="W14">
        <f t="shared" si="9"/>
        <v>50</v>
      </c>
      <c r="X14">
        <f t="shared" si="10"/>
        <v>50</v>
      </c>
      <c r="Y14">
        <f t="shared" si="11"/>
        <v>0</v>
      </c>
      <c r="Z14">
        <f t="shared" si="12"/>
        <v>50.000000000000156</v>
      </c>
      <c r="AA14">
        <f t="shared" si="13"/>
        <v>50</v>
      </c>
      <c r="AB14">
        <f t="shared" si="14"/>
        <v>0</v>
      </c>
    </row>
    <row r="15" spans="1:28" x14ac:dyDescent="0.25">
      <c r="A15" s="1">
        <v>23</v>
      </c>
      <c r="B15" s="3">
        <f t="shared" si="1"/>
        <v>800</v>
      </c>
      <c r="C15">
        <v>4</v>
      </c>
      <c r="D15">
        <v>0</v>
      </c>
      <c r="E15">
        <v>4</v>
      </c>
      <c r="F15">
        <v>3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2"/>
        <v>200</v>
      </c>
      <c r="Q15">
        <f t="shared" si="3"/>
        <v>0</v>
      </c>
      <c r="R15">
        <f t="shared" si="4"/>
        <v>200</v>
      </c>
      <c r="S15">
        <f t="shared" si="5"/>
        <v>150</v>
      </c>
      <c r="T15">
        <f t="shared" si="6"/>
        <v>50</v>
      </c>
      <c r="U15">
        <f t="shared" si="7"/>
        <v>0</v>
      </c>
      <c r="V15">
        <f t="shared" si="8"/>
        <v>50</v>
      </c>
      <c r="W15">
        <f t="shared" si="9"/>
        <v>50</v>
      </c>
      <c r="X15">
        <f t="shared" si="10"/>
        <v>50</v>
      </c>
      <c r="Y15">
        <f t="shared" si="11"/>
        <v>50</v>
      </c>
      <c r="Z15">
        <f t="shared" si="12"/>
        <v>0</v>
      </c>
      <c r="AA15">
        <f t="shared" si="13"/>
        <v>0</v>
      </c>
      <c r="AB15">
        <f t="shared" si="14"/>
        <v>0</v>
      </c>
    </row>
    <row r="16" spans="1:28" x14ac:dyDescent="0.25">
      <c r="A16" s="1">
        <v>27</v>
      </c>
      <c r="B16" s="3">
        <f t="shared" si="1"/>
        <v>800</v>
      </c>
      <c r="C16">
        <v>3</v>
      </c>
      <c r="D16">
        <v>1</v>
      </c>
      <c r="E16">
        <v>4</v>
      </c>
      <c r="F16">
        <v>3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f t="shared" si="2"/>
        <v>150</v>
      </c>
      <c r="Q16">
        <f t="shared" si="3"/>
        <v>50</v>
      </c>
      <c r="R16">
        <f t="shared" si="4"/>
        <v>200</v>
      </c>
      <c r="S16">
        <f t="shared" si="5"/>
        <v>150</v>
      </c>
      <c r="T16">
        <f t="shared" si="6"/>
        <v>0</v>
      </c>
      <c r="U16">
        <f t="shared" si="7"/>
        <v>50</v>
      </c>
      <c r="V16">
        <f t="shared" si="8"/>
        <v>0</v>
      </c>
      <c r="W16">
        <f t="shared" si="9"/>
        <v>50</v>
      </c>
      <c r="X16">
        <f t="shared" si="10"/>
        <v>50</v>
      </c>
      <c r="Y16">
        <f t="shared" si="11"/>
        <v>0</v>
      </c>
      <c r="Z16">
        <f t="shared" si="12"/>
        <v>50</v>
      </c>
      <c r="AA16">
        <f t="shared" si="13"/>
        <v>50</v>
      </c>
      <c r="AB16">
        <f t="shared" si="14"/>
        <v>0</v>
      </c>
    </row>
    <row r="17" spans="1:28" x14ac:dyDescent="0.25">
      <c r="A17" s="1">
        <v>31</v>
      </c>
      <c r="B17" s="3">
        <f t="shared" si="1"/>
        <v>750</v>
      </c>
      <c r="C17">
        <v>4</v>
      </c>
      <c r="D17">
        <v>0</v>
      </c>
      <c r="E17">
        <v>4</v>
      </c>
      <c r="F17">
        <v>3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0</v>
      </c>
      <c r="N17">
        <v>1.0000000000000011</v>
      </c>
      <c r="O17">
        <v>0</v>
      </c>
      <c r="P17">
        <f t="shared" si="2"/>
        <v>200</v>
      </c>
      <c r="Q17">
        <f t="shared" si="3"/>
        <v>0</v>
      </c>
      <c r="R17">
        <f t="shared" si="4"/>
        <v>200</v>
      </c>
      <c r="S17">
        <f t="shared" si="5"/>
        <v>150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100</v>
      </c>
      <c r="X17">
        <f t="shared" si="10"/>
        <v>50</v>
      </c>
      <c r="Y17">
        <f t="shared" si="11"/>
        <v>0</v>
      </c>
      <c r="Z17">
        <f t="shared" si="12"/>
        <v>0</v>
      </c>
      <c r="AA17">
        <f t="shared" si="13"/>
        <v>50.000000000000057</v>
      </c>
      <c r="AB17">
        <f t="shared" si="14"/>
        <v>0</v>
      </c>
    </row>
    <row r="18" spans="1:28" x14ac:dyDescent="0.25">
      <c r="A18" s="1">
        <v>35</v>
      </c>
      <c r="B18" s="3">
        <f t="shared" si="1"/>
        <v>750</v>
      </c>
      <c r="C18">
        <v>3</v>
      </c>
      <c r="D18">
        <v>1</v>
      </c>
      <c r="E18">
        <v>4</v>
      </c>
      <c r="F18">
        <v>3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f t="shared" si="2"/>
        <v>150</v>
      </c>
      <c r="Q18">
        <f t="shared" si="3"/>
        <v>50</v>
      </c>
      <c r="R18">
        <f t="shared" si="4"/>
        <v>200</v>
      </c>
      <c r="S18">
        <f t="shared" si="5"/>
        <v>150</v>
      </c>
      <c r="T18">
        <f t="shared" si="6"/>
        <v>0</v>
      </c>
      <c r="U18">
        <f t="shared" si="7"/>
        <v>50</v>
      </c>
      <c r="V18">
        <f t="shared" si="8"/>
        <v>0</v>
      </c>
      <c r="W18">
        <f t="shared" si="9"/>
        <v>50</v>
      </c>
      <c r="X18">
        <f t="shared" si="10"/>
        <v>50</v>
      </c>
      <c r="Y18">
        <f t="shared" si="11"/>
        <v>0</v>
      </c>
      <c r="Z18">
        <f t="shared" si="12"/>
        <v>0</v>
      </c>
      <c r="AA18">
        <f t="shared" si="13"/>
        <v>50</v>
      </c>
      <c r="AB18">
        <f t="shared" si="14"/>
        <v>0</v>
      </c>
    </row>
    <row r="19" spans="1:28" x14ac:dyDescent="0.25">
      <c r="A19" s="1">
        <v>12</v>
      </c>
      <c r="B19" s="3">
        <f t="shared" si="1"/>
        <v>1050</v>
      </c>
      <c r="C19">
        <v>5</v>
      </c>
      <c r="D19">
        <v>0</v>
      </c>
      <c r="E19">
        <v>5</v>
      </c>
      <c r="F19">
        <v>3</v>
      </c>
      <c r="G19">
        <v>1</v>
      </c>
      <c r="H19">
        <v>1</v>
      </c>
      <c r="I19">
        <v>0</v>
      </c>
      <c r="J19">
        <v>1</v>
      </c>
      <c r="K19">
        <v>3</v>
      </c>
      <c r="L19">
        <v>0</v>
      </c>
      <c r="M19">
        <v>1.0000000000000031</v>
      </c>
      <c r="N19">
        <v>0</v>
      </c>
      <c r="O19">
        <v>1</v>
      </c>
      <c r="P19">
        <f t="shared" si="2"/>
        <v>250</v>
      </c>
      <c r="Q19">
        <f t="shared" si="3"/>
        <v>0</v>
      </c>
      <c r="R19">
        <f t="shared" si="4"/>
        <v>250</v>
      </c>
      <c r="S19">
        <f t="shared" si="5"/>
        <v>150</v>
      </c>
      <c r="T19">
        <f t="shared" si="6"/>
        <v>50</v>
      </c>
      <c r="U19">
        <f t="shared" si="7"/>
        <v>50</v>
      </c>
      <c r="V19">
        <f t="shared" si="8"/>
        <v>0</v>
      </c>
      <c r="W19">
        <f t="shared" si="9"/>
        <v>50</v>
      </c>
      <c r="X19">
        <f t="shared" si="10"/>
        <v>150</v>
      </c>
      <c r="Y19">
        <f t="shared" si="11"/>
        <v>0</v>
      </c>
      <c r="Z19">
        <f t="shared" si="12"/>
        <v>50.000000000000156</v>
      </c>
      <c r="AA19">
        <f t="shared" si="13"/>
        <v>0</v>
      </c>
      <c r="AB19">
        <f t="shared" si="14"/>
        <v>50</v>
      </c>
    </row>
    <row r="20" spans="1:28" x14ac:dyDescent="0.25">
      <c r="A20" s="1">
        <v>13</v>
      </c>
      <c r="B20" s="3">
        <f t="shared" si="1"/>
        <v>850</v>
      </c>
      <c r="C20">
        <v>4</v>
      </c>
      <c r="D20">
        <v>0</v>
      </c>
      <c r="E20">
        <v>3</v>
      </c>
      <c r="F20">
        <v>5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f t="shared" si="2"/>
        <v>200</v>
      </c>
      <c r="Q20">
        <f t="shared" si="3"/>
        <v>0</v>
      </c>
      <c r="R20">
        <f t="shared" si="4"/>
        <v>150</v>
      </c>
      <c r="S20">
        <f t="shared" si="5"/>
        <v>250</v>
      </c>
      <c r="T20">
        <f t="shared" si="6"/>
        <v>0</v>
      </c>
      <c r="U20">
        <f t="shared" si="7"/>
        <v>50</v>
      </c>
      <c r="V20">
        <f t="shared" si="8"/>
        <v>0</v>
      </c>
      <c r="W20">
        <f t="shared" si="9"/>
        <v>50</v>
      </c>
      <c r="X20">
        <f t="shared" si="10"/>
        <v>50</v>
      </c>
      <c r="Y20">
        <f t="shared" si="11"/>
        <v>0</v>
      </c>
      <c r="Z20">
        <f t="shared" si="12"/>
        <v>50</v>
      </c>
      <c r="AA20">
        <f t="shared" si="13"/>
        <v>50</v>
      </c>
      <c r="AB20">
        <f t="shared" si="14"/>
        <v>0</v>
      </c>
    </row>
    <row r="21" spans="1:28" x14ac:dyDescent="0.25">
      <c r="A21" s="1">
        <v>14</v>
      </c>
      <c r="B21" s="3">
        <f t="shared" si="1"/>
        <v>900</v>
      </c>
      <c r="C21">
        <v>4</v>
      </c>
      <c r="D21">
        <v>0</v>
      </c>
      <c r="E21">
        <v>6</v>
      </c>
      <c r="F21">
        <v>3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0</v>
      </c>
      <c r="P21">
        <f t="shared" si="2"/>
        <v>200</v>
      </c>
      <c r="Q21">
        <f t="shared" si="3"/>
        <v>0</v>
      </c>
      <c r="R21">
        <f t="shared" si="4"/>
        <v>300</v>
      </c>
      <c r="S21">
        <f t="shared" si="5"/>
        <v>150</v>
      </c>
      <c r="T21">
        <f t="shared" si="6"/>
        <v>0</v>
      </c>
      <c r="U21">
        <f t="shared" si="7"/>
        <v>50</v>
      </c>
      <c r="V21">
        <f t="shared" si="8"/>
        <v>0</v>
      </c>
      <c r="W21">
        <f t="shared" si="9"/>
        <v>50</v>
      </c>
      <c r="X21">
        <f t="shared" si="10"/>
        <v>50</v>
      </c>
      <c r="Y21">
        <f t="shared" si="11"/>
        <v>0</v>
      </c>
      <c r="Z21">
        <f t="shared" si="12"/>
        <v>50</v>
      </c>
      <c r="AA21">
        <f t="shared" si="13"/>
        <v>50</v>
      </c>
      <c r="AB21">
        <f t="shared" si="14"/>
        <v>0</v>
      </c>
    </row>
    <row r="22" spans="1:28" x14ac:dyDescent="0.25">
      <c r="A22" s="1">
        <v>16</v>
      </c>
      <c r="B22" s="3">
        <f t="shared" si="1"/>
        <v>750</v>
      </c>
      <c r="C22">
        <v>4</v>
      </c>
      <c r="D22">
        <v>1</v>
      </c>
      <c r="E22">
        <v>4</v>
      </c>
      <c r="F22">
        <v>3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f t="shared" si="2"/>
        <v>200</v>
      </c>
      <c r="Q22">
        <f t="shared" si="3"/>
        <v>50</v>
      </c>
      <c r="R22">
        <f t="shared" si="4"/>
        <v>200</v>
      </c>
      <c r="S22">
        <f t="shared" si="5"/>
        <v>150</v>
      </c>
      <c r="T22">
        <f t="shared" si="6"/>
        <v>0</v>
      </c>
      <c r="U22">
        <f t="shared" si="7"/>
        <v>0</v>
      </c>
      <c r="V22">
        <f t="shared" si="8"/>
        <v>0</v>
      </c>
      <c r="W22">
        <f t="shared" si="9"/>
        <v>50</v>
      </c>
      <c r="X22">
        <f t="shared" si="10"/>
        <v>50</v>
      </c>
      <c r="Y22">
        <f t="shared" si="11"/>
        <v>0</v>
      </c>
      <c r="Z22">
        <f t="shared" si="12"/>
        <v>0</v>
      </c>
      <c r="AA22">
        <f t="shared" si="13"/>
        <v>50</v>
      </c>
      <c r="AB22">
        <f t="shared" si="14"/>
        <v>0</v>
      </c>
    </row>
    <row r="23" spans="1:28" x14ac:dyDescent="0.25">
      <c r="A23" s="1">
        <v>17</v>
      </c>
      <c r="B23" s="3">
        <f t="shared" si="1"/>
        <v>850</v>
      </c>
      <c r="C23">
        <v>4</v>
      </c>
      <c r="D23">
        <v>0</v>
      </c>
      <c r="E23">
        <v>5</v>
      </c>
      <c r="F23">
        <v>1</v>
      </c>
      <c r="G23">
        <v>0</v>
      </c>
      <c r="H23">
        <v>1</v>
      </c>
      <c r="I23">
        <v>0</v>
      </c>
      <c r="J23">
        <v>1</v>
      </c>
      <c r="K23">
        <v>3</v>
      </c>
      <c r="L23">
        <v>0</v>
      </c>
      <c r="M23">
        <v>1</v>
      </c>
      <c r="N23">
        <v>1</v>
      </c>
      <c r="O23">
        <v>0</v>
      </c>
      <c r="P23">
        <f t="shared" si="2"/>
        <v>200</v>
      </c>
      <c r="Q23">
        <f t="shared" si="3"/>
        <v>0</v>
      </c>
      <c r="R23">
        <f t="shared" si="4"/>
        <v>250</v>
      </c>
      <c r="S23">
        <f t="shared" si="5"/>
        <v>50</v>
      </c>
      <c r="T23">
        <f t="shared" si="6"/>
        <v>0</v>
      </c>
      <c r="U23">
        <f t="shared" si="7"/>
        <v>50</v>
      </c>
      <c r="V23">
        <f t="shared" si="8"/>
        <v>0</v>
      </c>
      <c r="W23">
        <f t="shared" si="9"/>
        <v>50</v>
      </c>
      <c r="X23">
        <f t="shared" si="10"/>
        <v>150</v>
      </c>
      <c r="Y23">
        <f t="shared" si="11"/>
        <v>0</v>
      </c>
      <c r="Z23">
        <f t="shared" si="12"/>
        <v>50</v>
      </c>
      <c r="AA23">
        <f t="shared" si="13"/>
        <v>50</v>
      </c>
      <c r="AB23">
        <f t="shared" si="14"/>
        <v>0</v>
      </c>
    </row>
    <row r="24" spans="1:28" x14ac:dyDescent="0.25">
      <c r="A24" s="1">
        <v>18</v>
      </c>
      <c r="B24" s="3">
        <f t="shared" si="1"/>
        <v>949.99999999999977</v>
      </c>
      <c r="C24">
        <v>4</v>
      </c>
      <c r="D24">
        <v>1</v>
      </c>
      <c r="E24">
        <v>6</v>
      </c>
      <c r="F24">
        <v>3</v>
      </c>
      <c r="G24">
        <v>0</v>
      </c>
      <c r="H24">
        <v>1</v>
      </c>
      <c r="I24">
        <v>0</v>
      </c>
      <c r="J24">
        <v>1</v>
      </c>
      <c r="K24">
        <v>0.99999999999999445</v>
      </c>
      <c r="L24">
        <v>0</v>
      </c>
      <c r="M24">
        <v>1</v>
      </c>
      <c r="N24">
        <v>1</v>
      </c>
      <c r="O24">
        <v>0</v>
      </c>
      <c r="P24">
        <f t="shared" si="2"/>
        <v>200</v>
      </c>
      <c r="Q24">
        <f t="shared" si="3"/>
        <v>50</v>
      </c>
      <c r="R24">
        <f t="shared" si="4"/>
        <v>300</v>
      </c>
      <c r="S24">
        <f t="shared" si="5"/>
        <v>150</v>
      </c>
      <c r="T24">
        <f t="shared" si="6"/>
        <v>0</v>
      </c>
      <c r="U24">
        <f t="shared" si="7"/>
        <v>50</v>
      </c>
      <c r="V24">
        <f t="shared" si="8"/>
        <v>0</v>
      </c>
      <c r="W24">
        <f t="shared" si="9"/>
        <v>50</v>
      </c>
      <c r="X24">
        <f t="shared" si="10"/>
        <v>49.999999999999723</v>
      </c>
      <c r="Y24">
        <f t="shared" si="11"/>
        <v>0</v>
      </c>
      <c r="Z24">
        <f t="shared" si="12"/>
        <v>50</v>
      </c>
      <c r="AA24">
        <f t="shared" si="13"/>
        <v>50</v>
      </c>
      <c r="AB24">
        <f t="shared" si="14"/>
        <v>0</v>
      </c>
    </row>
    <row r="25" spans="1:28" x14ac:dyDescent="0.25">
      <c r="A25" s="1">
        <v>20</v>
      </c>
      <c r="B25" s="3">
        <f t="shared" si="1"/>
        <v>900</v>
      </c>
      <c r="C25">
        <v>4</v>
      </c>
      <c r="D25">
        <v>1</v>
      </c>
      <c r="E25">
        <v>5</v>
      </c>
      <c r="F25">
        <v>4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f t="shared" si="2"/>
        <v>200</v>
      </c>
      <c r="Q25">
        <f t="shared" si="3"/>
        <v>50</v>
      </c>
      <c r="R25">
        <f t="shared" si="4"/>
        <v>250</v>
      </c>
      <c r="S25">
        <f t="shared" si="5"/>
        <v>200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50</v>
      </c>
      <c r="X25">
        <f t="shared" si="10"/>
        <v>50</v>
      </c>
      <c r="Y25">
        <f t="shared" si="11"/>
        <v>0</v>
      </c>
      <c r="Z25">
        <f t="shared" si="12"/>
        <v>50</v>
      </c>
      <c r="AA25">
        <f t="shared" si="13"/>
        <v>50</v>
      </c>
      <c r="AB25">
        <f t="shared" si="14"/>
        <v>0</v>
      </c>
    </row>
    <row r="26" spans="1:28" x14ac:dyDescent="0.25">
      <c r="A26" s="1">
        <v>21</v>
      </c>
      <c r="B26" s="3">
        <f t="shared" si="1"/>
        <v>800</v>
      </c>
      <c r="C26">
        <v>4</v>
      </c>
      <c r="D26">
        <v>0</v>
      </c>
      <c r="E26">
        <v>4</v>
      </c>
      <c r="F26">
        <v>3</v>
      </c>
      <c r="G26">
        <v>0</v>
      </c>
      <c r="H26">
        <v>0</v>
      </c>
      <c r="I26">
        <v>0</v>
      </c>
      <c r="J26">
        <v>2</v>
      </c>
      <c r="K26">
        <v>1.9999999999999989</v>
      </c>
      <c r="L26">
        <v>0</v>
      </c>
      <c r="M26">
        <v>0</v>
      </c>
      <c r="N26">
        <v>1</v>
      </c>
      <c r="O26">
        <v>0</v>
      </c>
      <c r="P26">
        <f t="shared" si="2"/>
        <v>200</v>
      </c>
      <c r="Q26">
        <f t="shared" si="3"/>
        <v>0</v>
      </c>
      <c r="R26">
        <f t="shared" si="4"/>
        <v>200</v>
      </c>
      <c r="S26">
        <f t="shared" si="5"/>
        <v>150</v>
      </c>
      <c r="T26">
        <f t="shared" si="6"/>
        <v>0</v>
      </c>
      <c r="U26">
        <f t="shared" si="7"/>
        <v>0</v>
      </c>
      <c r="V26">
        <f t="shared" si="8"/>
        <v>0</v>
      </c>
      <c r="W26">
        <f t="shared" si="9"/>
        <v>100</v>
      </c>
      <c r="X26">
        <f t="shared" si="10"/>
        <v>99.999999999999943</v>
      </c>
      <c r="Y26">
        <f t="shared" si="11"/>
        <v>0</v>
      </c>
      <c r="Z26">
        <f t="shared" si="12"/>
        <v>0</v>
      </c>
      <c r="AA26">
        <f t="shared" si="13"/>
        <v>50</v>
      </c>
      <c r="AB26">
        <f t="shared" si="14"/>
        <v>0</v>
      </c>
    </row>
    <row r="27" spans="1:28" x14ac:dyDescent="0.25">
      <c r="A27" s="1">
        <v>22</v>
      </c>
      <c r="B27" s="3">
        <f t="shared" si="1"/>
        <v>1000</v>
      </c>
      <c r="C27">
        <v>5</v>
      </c>
      <c r="D27">
        <v>1</v>
      </c>
      <c r="E27">
        <v>5</v>
      </c>
      <c r="F27">
        <v>3</v>
      </c>
      <c r="G27">
        <v>0</v>
      </c>
      <c r="H27">
        <v>1</v>
      </c>
      <c r="I27">
        <v>0</v>
      </c>
      <c r="J27">
        <v>1</v>
      </c>
      <c r="K27">
        <v>3</v>
      </c>
      <c r="L27">
        <v>0</v>
      </c>
      <c r="M27">
        <v>0</v>
      </c>
      <c r="N27">
        <v>1</v>
      </c>
      <c r="O27">
        <v>0</v>
      </c>
      <c r="P27">
        <f t="shared" si="2"/>
        <v>250</v>
      </c>
      <c r="Q27">
        <f t="shared" si="3"/>
        <v>50</v>
      </c>
      <c r="R27">
        <f t="shared" si="4"/>
        <v>250</v>
      </c>
      <c r="S27">
        <f t="shared" si="5"/>
        <v>150</v>
      </c>
      <c r="T27">
        <f t="shared" si="6"/>
        <v>0</v>
      </c>
      <c r="U27">
        <f t="shared" si="7"/>
        <v>50</v>
      </c>
      <c r="V27">
        <f t="shared" si="8"/>
        <v>0</v>
      </c>
      <c r="W27">
        <f t="shared" si="9"/>
        <v>50</v>
      </c>
      <c r="X27">
        <f t="shared" si="10"/>
        <v>150</v>
      </c>
      <c r="Y27">
        <f t="shared" si="11"/>
        <v>0</v>
      </c>
      <c r="Z27">
        <f t="shared" si="12"/>
        <v>0</v>
      </c>
      <c r="AA27">
        <f t="shared" si="13"/>
        <v>50</v>
      </c>
      <c r="AB27">
        <f t="shared" si="14"/>
        <v>0</v>
      </c>
    </row>
    <row r="28" spans="1:28" x14ac:dyDescent="0.25">
      <c r="A28" s="1">
        <v>24</v>
      </c>
      <c r="B28" s="3">
        <f t="shared" si="1"/>
        <v>700</v>
      </c>
      <c r="C28">
        <v>4</v>
      </c>
      <c r="D28">
        <v>0</v>
      </c>
      <c r="E28">
        <v>4</v>
      </c>
      <c r="F28">
        <v>3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f t="shared" si="2"/>
        <v>200</v>
      </c>
      <c r="Q28">
        <f t="shared" si="3"/>
        <v>0</v>
      </c>
      <c r="R28">
        <f t="shared" si="4"/>
        <v>200</v>
      </c>
      <c r="S28">
        <f t="shared" si="5"/>
        <v>150</v>
      </c>
      <c r="T28">
        <f t="shared" si="6"/>
        <v>0</v>
      </c>
      <c r="U28">
        <f t="shared" si="7"/>
        <v>0</v>
      </c>
      <c r="V28">
        <f t="shared" si="8"/>
        <v>0</v>
      </c>
      <c r="W28">
        <f t="shared" si="9"/>
        <v>50</v>
      </c>
      <c r="X28">
        <f t="shared" si="10"/>
        <v>50</v>
      </c>
      <c r="Y28">
        <f t="shared" si="11"/>
        <v>0</v>
      </c>
      <c r="Z28">
        <f t="shared" si="12"/>
        <v>0</v>
      </c>
      <c r="AA28">
        <f t="shared" si="13"/>
        <v>50</v>
      </c>
      <c r="AB28">
        <f t="shared" si="14"/>
        <v>0</v>
      </c>
    </row>
    <row r="29" spans="1:28" x14ac:dyDescent="0.25">
      <c r="A29" s="1">
        <v>25</v>
      </c>
      <c r="B29" s="3">
        <f t="shared" si="1"/>
        <v>750</v>
      </c>
      <c r="C29">
        <v>4</v>
      </c>
      <c r="D29">
        <v>1</v>
      </c>
      <c r="E29">
        <v>4</v>
      </c>
      <c r="F29">
        <v>2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f t="shared" si="2"/>
        <v>200</v>
      </c>
      <c r="Q29">
        <f t="shared" si="3"/>
        <v>50</v>
      </c>
      <c r="R29">
        <f t="shared" si="4"/>
        <v>200</v>
      </c>
      <c r="S29">
        <f t="shared" si="5"/>
        <v>100</v>
      </c>
      <c r="T29">
        <f t="shared" si="6"/>
        <v>0</v>
      </c>
      <c r="U29">
        <f t="shared" si="7"/>
        <v>50</v>
      </c>
      <c r="V29">
        <f t="shared" si="8"/>
        <v>0</v>
      </c>
      <c r="W29">
        <f t="shared" si="9"/>
        <v>50</v>
      </c>
      <c r="X29">
        <f t="shared" si="10"/>
        <v>50</v>
      </c>
      <c r="Y29">
        <f t="shared" si="11"/>
        <v>0</v>
      </c>
      <c r="Z29">
        <f t="shared" si="12"/>
        <v>0</v>
      </c>
      <c r="AA29">
        <f t="shared" si="13"/>
        <v>50</v>
      </c>
      <c r="AB29">
        <f t="shared" si="14"/>
        <v>0</v>
      </c>
    </row>
    <row r="30" spans="1:28" x14ac:dyDescent="0.25">
      <c r="A30" s="1">
        <v>26</v>
      </c>
      <c r="B30" s="3">
        <f t="shared" si="1"/>
        <v>850</v>
      </c>
      <c r="C30">
        <v>3</v>
      </c>
      <c r="D30">
        <v>0</v>
      </c>
      <c r="E30">
        <v>4</v>
      </c>
      <c r="F30">
        <v>4</v>
      </c>
      <c r="G30">
        <v>1</v>
      </c>
      <c r="H30">
        <v>0</v>
      </c>
      <c r="I30">
        <v>1</v>
      </c>
      <c r="J30">
        <v>1</v>
      </c>
      <c r="K30">
        <v>2</v>
      </c>
      <c r="L30">
        <v>0</v>
      </c>
      <c r="M30">
        <v>0</v>
      </c>
      <c r="N30">
        <v>0</v>
      </c>
      <c r="O30">
        <v>1</v>
      </c>
      <c r="P30">
        <f t="shared" si="2"/>
        <v>150</v>
      </c>
      <c r="Q30">
        <f t="shared" si="3"/>
        <v>0</v>
      </c>
      <c r="R30">
        <f t="shared" si="4"/>
        <v>200</v>
      </c>
      <c r="S30">
        <f t="shared" si="5"/>
        <v>200</v>
      </c>
      <c r="T30">
        <f t="shared" si="6"/>
        <v>50</v>
      </c>
      <c r="U30">
        <f t="shared" si="7"/>
        <v>0</v>
      </c>
      <c r="V30">
        <f t="shared" si="8"/>
        <v>50</v>
      </c>
      <c r="W30">
        <f t="shared" si="9"/>
        <v>50</v>
      </c>
      <c r="X30">
        <f t="shared" si="10"/>
        <v>100</v>
      </c>
      <c r="Y30">
        <f t="shared" si="11"/>
        <v>0</v>
      </c>
      <c r="Z30">
        <f t="shared" si="12"/>
        <v>0</v>
      </c>
      <c r="AA30">
        <f t="shared" si="13"/>
        <v>0</v>
      </c>
      <c r="AB30">
        <f t="shared" si="14"/>
        <v>50</v>
      </c>
    </row>
    <row r="31" spans="1:28" x14ac:dyDescent="0.25">
      <c r="A31" s="1">
        <v>28</v>
      </c>
      <c r="B31" s="3">
        <f t="shared" si="1"/>
        <v>850</v>
      </c>
      <c r="C31">
        <v>4</v>
      </c>
      <c r="D31">
        <v>1</v>
      </c>
      <c r="E31">
        <v>4</v>
      </c>
      <c r="F31">
        <v>3</v>
      </c>
      <c r="G31">
        <v>0</v>
      </c>
      <c r="H31">
        <v>0</v>
      </c>
      <c r="I31">
        <v>0</v>
      </c>
      <c r="J31">
        <v>1</v>
      </c>
      <c r="K31">
        <v>3</v>
      </c>
      <c r="L31">
        <v>0</v>
      </c>
      <c r="M31">
        <v>0</v>
      </c>
      <c r="N31">
        <v>1</v>
      </c>
      <c r="O31">
        <v>0</v>
      </c>
      <c r="P31">
        <f t="shared" si="2"/>
        <v>200</v>
      </c>
      <c r="Q31">
        <f t="shared" si="3"/>
        <v>50</v>
      </c>
      <c r="R31">
        <f t="shared" si="4"/>
        <v>200</v>
      </c>
      <c r="S31">
        <f t="shared" si="5"/>
        <v>150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50</v>
      </c>
      <c r="X31">
        <f t="shared" si="10"/>
        <v>150</v>
      </c>
      <c r="Y31">
        <f t="shared" si="11"/>
        <v>0</v>
      </c>
      <c r="Z31">
        <f t="shared" si="12"/>
        <v>0</v>
      </c>
      <c r="AA31">
        <f t="shared" si="13"/>
        <v>50</v>
      </c>
      <c r="AB31">
        <f t="shared" si="14"/>
        <v>0</v>
      </c>
    </row>
    <row r="32" spans="1:28" x14ac:dyDescent="0.25">
      <c r="A32" s="1">
        <v>29</v>
      </c>
      <c r="B32" s="3">
        <f t="shared" si="1"/>
        <v>900</v>
      </c>
      <c r="C32">
        <v>4</v>
      </c>
      <c r="D32">
        <v>0</v>
      </c>
      <c r="E32">
        <v>4</v>
      </c>
      <c r="F32">
        <v>3</v>
      </c>
      <c r="G32">
        <v>0</v>
      </c>
      <c r="H32">
        <v>1</v>
      </c>
      <c r="I32">
        <v>0</v>
      </c>
      <c r="J32">
        <v>1</v>
      </c>
      <c r="K32">
        <v>3</v>
      </c>
      <c r="L32">
        <v>0</v>
      </c>
      <c r="M32">
        <v>1</v>
      </c>
      <c r="N32">
        <v>1</v>
      </c>
      <c r="O32">
        <v>0</v>
      </c>
      <c r="P32">
        <f t="shared" si="2"/>
        <v>200</v>
      </c>
      <c r="Q32">
        <f t="shared" si="3"/>
        <v>0</v>
      </c>
      <c r="R32">
        <f t="shared" si="4"/>
        <v>200</v>
      </c>
      <c r="S32">
        <f t="shared" si="5"/>
        <v>150</v>
      </c>
      <c r="T32">
        <f t="shared" si="6"/>
        <v>0</v>
      </c>
      <c r="U32">
        <f t="shared" si="7"/>
        <v>50</v>
      </c>
      <c r="V32">
        <f t="shared" si="8"/>
        <v>0</v>
      </c>
      <c r="W32">
        <f t="shared" si="9"/>
        <v>50</v>
      </c>
      <c r="X32">
        <f t="shared" si="10"/>
        <v>150</v>
      </c>
      <c r="Y32">
        <f t="shared" si="11"/>
        <v>0</v>
      </c>
      <c r="Z32">
        <f t="shared" si="12"/>
        <v>50</v>
      </c>
      <c r="AA32">
        <f t="shared" si="13"/>
        <v>50</v>
      </c>
      <c r="AB32">
        <f t="shared" si="14"/>
        <v>0</v>
      </c>
    </row>
    <row r="33" spans="1:28" x14ac:dyDescent="0.25">
      <c r="A33" s="1">
        <v>30</v>
      </c>
      <c r="B33" s="3">
        <f t="shared" si="1"/>
        <v>850</v>
      </c>
      <c r="C33">
        <v>4</v>
      </c>
      <c r="D33">
        <v>1</v>
      </c>
      <c r="E33">
        <v>4</v>
      </c>
      <c r="F33">
        <v>3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  <c r="O33">
        <v>0</v>
      </c>
      <c r="P33">
        <f>C33*50</f>
        <v>200</v>
      </c>
      <c r="Q33">
        <f t="shared" si="3"/>
        <v>50</v>
      </c>
      <c r="R33">
        <f t="shared" si="4"/>
        <v>200</v>
      </c>
      <c r="S33">
        <f t="shared" si="5"/>
        <v>150</v>
      </c>
      <c r="T33">
        <f t="shared" si="6"/>
        <v>0</v>
      </c>
      <c r="U33">
        <f t="shared" si="7"/>
        <v>50</v>
      </c>
      <c r="V33">
        <f t="shared" si="8"/>
        <v>0</v>
      </c>
      <c r="W33">
        <f t="shared" si="9"/>
        <v>50</v>
      </c>
      <c r="X33">
        <f t="shared" si="10"/>
        <v>50</v>
      </c>
      <c r="Y33">
        <f t="shared" si="11"/>
        <v>0</v>
      </c>
      <c r="Z33">
        <f t="shared" si="12"/>
        <v>50</v>
      </c>
      <c r="AA33">
        <f t="shared" si="13"/>
        <v>50</v>
      </c>
      <c r="AB33">
        <f t="shared" si="14"/>
        <v>0</v>
      </c>
    </row>
    <row r="34" spans="1:28" x14ac:dyDescent="0.25">
      <c r="A34" s="1">
        <v>32</v>
      </c>
      <c r="B34" s="3">
        <f t="shared" si="1"/>
        <v>850</v>
      </c>
      <c r="C34">
        <v>4</v>
      </c>
      <c r="D34">
        <v>1</v>
      </c>
      <c r="E34">
        <v>4</v>
      </c>
      <c r="F34">
        <v>3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f t="shared" ref="P34:P60" si="15">C34*50</f>
        <v>200</v>
      </c>
      <c r="Q34">
        <f t="shared" ref="Q34:Q60" si="16">D34*50</f>
        <v>50</v>
      </c>
      <c r="R34">
        <f t="shared" ref="R34:R60" si="17">E34*50</f>
        <v>200</v>
      </c>
      <c r="S34">
        <f t="shared" ref="S34:S60" si="18">F34*50</f>
        <v>150</v>
      </c>
      <c r="T34">
        <f t="shared" ref="T34:T60" si="19">G34*50</f>
        <v>0</v>
      </c>
      <c r="U34">
        <f t="shared" ref="U34:U60" si="20">H34*50</f>
        <v>50</v>
      </c>
      <c r="V34">
        <f t="shared" ref="V34:V60" si="21">I34*50</f>
        <v>0</v>
      </c>
      <c r="W34">
        <f t="shared" ref="W34:W60" si="22">J34*50</f>
        <v>50</v>
      </c>
      <c r="X34">
        <f t="shared" ref="X34:X60" si="23">K34*50</f>
        <v>50</v>
      </c>
      <c r="Y34">
        <f t="shared" ref="Y34:Y60" si="24">L34*50</f>
        <v>0</v>
      </c>
      <c r="Z34">
        <f t="shared" ref="Z34:Z60" si="25">M34*50</f>
        <v>50</v>
      </c>
      <c r="AA34">
        <f t="shared" ref="AA34:AA60" si="26">N34*50</f>
        <v>50</v>
      </c>
      <c r="AB34">
        <f t="shared" ref="AB34:AB60" si="27">O34*50</f>
        <v>0</v>
      </c>
    </row>
    <row r="35" spans="1:28" x14ac:dyDescent="0.25">
      <c r="A35" s="1">
        <v>33</v>
      </c>
      <c r="B35" s="3">
        <f t="shared" si="1"/>
        <v>950</v>
      </c>
      <c r="C35">
        <v>4</v>
      </c>
      <c r="D35">
        <v>1</v>
      </c>
      <c r="E35">
        <v>5</v>
      </c>
      <c r="F35">
        <v>3</v>
      </c>
      <c r="G35">
        <v>0</v>
      </c>
      <c r="H35">
        <v>1</v>
      </c>
      <c r="I35">
        <v>0</v>
      </c>
      <c r="J35">
        <v>1</v>
      </c>
      <c r="K35">
        <v>3</v>
      </c>
      <c r="L35">
        <v>0</v>
      </c>
      <c r="M35">
        <v>0</v>
      </c>
      <c r="N35">
        <v>1</v>
      </c>
      <c r="O35">
        <v>0</v>
      </c>
      <c r="P35">
        <f t="shared" si="15"/>
        <v>200</v>
      </c>
      <c r="Q35">
        <f t="shared" si="16"/>
        <v>50</v>
      </c>
      <c r="R35">
        <f t="shared" si="17"/>
        <v>250</v>
      </c>
      <c r="S35">
        <f t="shared" si="18"/>
        <v>150</v>
      </c>
      <c r="T35">
        <f t="shared" si="19"/>
        <v>0</v>
      </c>
      <c r="U35">
        <f t="shared" si="20"/>
        <v>50</v>
      </c>
      <c r="V35">
        <f t="shared" si="21"/>
        <v>0</v>
      </c>
      <c r="W35">
        <f t="shared" si="22"/>
        <v>50</v>
      </c>
      <c r="X35">
        <f t="shared" si="23"/>
        <v>150</v>
      </c>
      <c r="Y35">
        <f t="shared" si="24"/>
        <v>0</v>
      </c>
      <c r="Z35">
        <f t="shared" si="25"/>
        <v>0</v>
      </c>
      <c r="AA35">
        <f t="shared" si="26"/>
        <v>50</v>
      </c>
      <c r="AB35">
        <f t="shared" si="27"/>
        <v>0</v>
      </c>
    </row>
    <row r="36" spans="1:28" x14ac:dyDescent="0.25">
      <c r="A36" s="1">
        <v>34</v>
      </c>
      <c r="B36" s="3">
        <f t="shared" si="1"/>
        <v>850</v>
      </c>
      <c r="C36">
        <v>3</v>
      </c>
      <c r="D36">
        <v>1</v>
      </c>
      <c r="E36">
        <v>4</v>
      </c>
      <c r="F36">
        <v>4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f t="shared" si="15"/>
        <v>150</v>
      </c>
      <c r="Q36">
        <f t="shared" si="16"/>
        <v>50</v>
      </c>
      <c r="R36">
        <f t="shared" si="17"/>
        <v>200</v>
      </c>
      <c r="S36">
        <f t="shared" si="18"/>
        <v>200</v>
      </c>
      <c r="T36">
        <f t="shared" si="19"/>
        <v>0</v>
      </c>
      <c r="U36">
        <f t="shared" si="20"/>
        <v>50</v>
      </c>
      <c r="V36">
        <f t="shared" si="21"/>
        <v>0</v>
      </c>
      <c r="W36">
        <f t="shared" si="22"/>
        <v>50</v>
      </c>
      <c r="X36">
        <f t="shared" si="23"/>
        <v>50</v>
      </c>
      <c r="Y36">
        <f t="shared" si="24"/>
        <v>0</v>
      </c>
      <c r="Z36">
        <f t="shared" si="25"/>
        <v>50</v>
      </c>
      <c r="AA36">
        <f t="shared" si="26"/>
        <v>50</v>
      </c>
      <c r="AB36">
        <f t="shared" si="27"/>
        <v>0</v>
      </c>
    </row>
    <row r="37" spans="1:28" x14ac:dyDescent="0.25">
      <c r="A37" s="1">
        <v>36</v>
      </c>
      <c r="B37" s="3">
        <f t="shared" si="1"/>
        <v>850</v>
      </c>
      <c r="C37">
        <v>4</v>
      </c>
      <c r="D37">
        <v>1</v>
      </c>
      <c r="E37">
        <v>4</v>
      </c>
      <c r="F37">
        <v>4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f t="shared" si="15"/>
        <v>200</v>
      </c>
      <c r="Q37">
        <f t="shared" si="16"/>
        <v>50</v>
      </c>
      <c r="R37">
        <f t="shared" si="17"/>
        <v>200</v>
      </c>
      <c r="S37">
        <f t="shared" si="18"/>
        <v>200</v>
      </c>
      <c r="T37">
        <f t="shared" si="19"/>
        <v>0</v>
      </c>
      <c r="U37">
        <f t="shared" si="20"/>
        <v>50</v>
      </c>
      <c r="V37">
        <f t="shared" si="21"/>
        <v>0</v>
      </c>
      <c r="W37">
        <f t="shared" si="22"/>
        <v>50</v>
      </c>
      <c r="X37">
        <f t="shared" si="23"/>
        <v>50</v>
      </c>
      <c r="Y37">
        <f t="shared" si="24"/>
        <v>0</v>
      </c>
      <c r="Z37">
        <f t="shared" si="25"/>
        <v>0</v>
      </c>
      <c r="AA37">
        <f t="shared" si="26"/>
        <v>50</v>
      </c>
      <c r="AB37">
        <f t="shared" si="27"/>
        <v>0</v>
      </c>
    </row>
    <row r="38" spans="1:28" x14ac:dyDescent="0.25">
      <c r="A38" s="1">
        <v>40</v>
      </c>
      <c r="B38" s="3">
        <f t="shared" si="1"/>
        <v>850</v>
      </c>
      <c r="C38">
        <v>4</v>
      </c>
      <c r="D38">
        <v>0</v>
      </c>
      <c r="E38">
        <v>5</v>
      </c>
      <c r="F38">
        <v>4</v>
      </c>
      <c r="G38">
        <v>0</v>
      </c>
      <c r="H38">
        <v>0</v>
      </c>
      <c r="I38">
        <v>0</v>
      </c>
      <c r="J38">
        <v>1</v>
      </c>
      <c r="K38">
        <v>2</v>
      </c>
      <c r="L38">
        <v>0</v>
      </c>
      <c r="M38">
        <v>0</v>
      </c>
      <c r="N38">
        <v>1</v>
      </c>
      <c r="O38">
        <v>0</v>
      </c>
      <c r="P38">
        <f t="shared" si="15"/>
        <v>200</v>
      </c>
      <c r="Q38">
        <f t="shared" si="16"/>
        <v>0</v>
      </c>
      <c r="R38">
        <f t="shared" si="17"/>
        <v>250</v>
      </c>
      <c r="S38">
        <f t="shared" si="18"/>
        <v>200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50</v>
      </c>
      <c r="X38">
        <f t="shared" si="23"/>
        <v>100</v>
      </c>
      <c r="Y38">
        <f t="shared" si="24"/>
        <v>0</v>
      </c>
      <c r="Z38">
        <f t="shared" si="25"/>
        <v>0</v>
      </c>
      <c r="AA38">
        <f t="shared" si="26"/>
        <v>50</v>
      </c>
      <c r="AB38">
        <f t="shared" si="27"/>
        <v>0</v>
      </c>
    </row>
    <row r="39" spans="1:28" x14ac:dyDescent="0.25">
      <c r="A39" s="1">
        <v>44</v>
      </c>
      <c r="B39" s="3">
        <f t="shared" si="1"/>
        <v>850</v>
      </c>
      <c r="C39">
        <v>3</v>
      </c>
      <c r="D39">
        <v>0</v>
      </c>
      <c r="E39">
        <v>5</v>
      </c>
      <c r="F39">
        <v>5</v>
      </c>
      <c r="G39">
        <v>0</v>
      </c>
      <c r="H39">
        <v>0</v>
      </c>
      <c r="I39">
        <v>0</v>
      </c>
      <c r="J39">
        <v>1</v>
      </c>
      <c r="K39">
        <v>2</v>
      </c>
      <c r="L39">
        <v>0</v>
      </c>
      <c r="M39">
        <v>0</v>
      </c>
      <c r="N39">
        <v>1</v>
      </c>
      <c r="O39">
        <v>0</v>
      </c>
      <c r="P39">
        <f t="shared" si="15"/>
        <v>150</v>
      </c>
      <c r="Q39">
        <f t="shared" si="16"/>
        <v>0</v>
      </c>
      <c r="R39">
        <f t="shared" si="17"/>
        <v>250</v>
      </c>
      <c r="S39">
        <f t="shared" si="18"/>
        <v>250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50</v>
      </c>
      <c r="X39">
        <f t="shared" si="23"/>
        <v>100</v>
      </c>
      <c r="Y39">
        <f t="shared" si="24"/>
        <v>0</v>
      </c>
      <c r="Z39">
        <f t="shared" si="25"/>
        <v>0</v>
      </c>
      <c r="AA39">
        <f t="shared" si="26"/>
        <v>50</v>
      </c>
      <c r="AB39">
        <f t="shared" si="27"/>
        <v>0</v>
      </c>
    </row>
    <row r="40" spans="1:28" x14ac:dyDescent="0.25">
      <c r="A40" s="1">
        <v>48</v>
      </c>
      <c r="B40" s="3">
        <f t="shared" si="1"/>
        <v>900</v>
      </c>
      <c r="C40">
        <v>4</v>
      </c>
      <c r="D40">
        <v>1</v>
      </c>
      <c r="E40">
        <v>5</v>
      </c>
      <c r="F40">
        <v>4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f t="shared" si="15"/>
        <v>200</v>
      </c>
      <c r="Q40">
        <f t="shared" si="16"/>
        <v>50</v>
      </c>
      <c r="R40">
        <f t="shared" si="17"/>
        <v>250</v>
      </c>
      <c r="S40">
        <f t="shared" si="18"/>
        <v>200</v>
      </c>
      <c r="T40">
        <f t="shared" si="19"/>
        <v>0</v>
      </c>
      <c r="U40">
        <f t="shared" si="20"/>
        <v>50</v>
      </c>
      <c r="V40">
        <f t="shared" si="21"/>
        <v>0</v>
      </c>
      <c r="W40">
        <f t="shared" si="22"/>
        <v>50</v>
      </c>
      <c r="X40">
        <f t="shared" si="23"/>
        <v>50</v>
      </c>
      <c r="Y40">
        <f t="shared" si="24"/>
        <v>0</v>
      </c>
      <c r="Z40">
        <f t="shared" si="25"/>
        <v>0</v>
      </c>
      <c r="AA40">
        <f t="shared" si="26"/>
        <v>50</v>
      </c>
      <c r="AB40">
        <f t="shared" si="27"/>
        <v>0</v>
      </c>
    </row>
    <row r="41" spans="1:28" x14ac:dyDescent="0.25">
      <c r="A41" s="1">
        <v>52</v>
      </c>
      <c r="B41" s="3">
        <f t="shared" si="1"/>
        <v>900</v>
      </c>
      <c r="C41">
        <v>4</v>
      </c>
      <c r="D41">
        <v>1</v>
      </c>
      <c r="E41">
        <v>4</v>
      </c>
      <c r="F41">
        <v>3</v>
      </c>
      <c r="G41">
        <v>0</v>
      </c>
      <c r="H41">
        <v>1</v>
      </c>
      <c r="I41">
        <v>0</v>
      </c>
      <c r="J41">
        <v>1</v>
      </c>
      <c r="K41">
        <v>3</v>
      </c>
      <c r="L41">
        <v>0</v>
      </c>
      <c r="M41">
        <v>0</v>
      </c>
      <c r="N41">
        <v>1</v>
      </c>
      <c r="O41">
        <v>0</v>
      </c>
      <c r="P41">
        <f t="shared" si="15"/>
        <v>200</v>
      </c>
      <c r="Q41">
        <f t="shared" si="16"/>
        <v>50</v>
      </c>
      <c r="R41">
        <f t="shared" si="17"/>
        <v>200</v>
      </c>
      <c r="S41">
        <f t="shared" si="18"/>
        <v>150</v>
      </c>
      <c r="T41">
        <f t="shared" si="19"/>
        <v>0</v>
      </c>
      <c r="U41">
        <f t="shared" si="20"/>
        <v>50</v>
      </c>
      <c r="V41">
        <f t="shared" si="21"/>
        <v>0</v>
      </c>
      <c r="W41">
        <f t="shared" si="22"/>
        <v>50</v>
      </c>
      <c r="X41">
        <f t="shared" si="23"/>
        <v>150</v>
      </c>
      <c r="Y41">
        <f t="shared" si="24"/>
        <v>0</v>
      </c>
      <c r="Z41">
        <f t="shared" si="25"/>
        <v>0</v>
      </c>
      <c r="AA41">
        <f t="shared" si="26"/>
        <v>50</v>
      </c>
      <c r="AB41">
        <f t="shared" si="27"/>
        <v>0</v>
      </c>
    </row>
    <row r="42" spans="1:28" x14ac:dyDescent="0.25">
      <c r="A42" s="1">
        <v>56</v>
      </c>
      <c r="B42" s="3">
        <f t="shared" si="1"/>
        <v>750</v>
      </c>
      <c r="C42">
        <v>4</v>
      </c>
      <c r="D42">
        <v>0</v>
      </c>
      <c r="E42">
        <v>4</v>
      </c>
      <c r="F42">
        <v>3</v>
      </c>
      <c r="G42">
        <v>0</v>
      </c>
      <c r="H42">
        <v>0</v>
      </c>
      <c r="I42">
        <v>0</v>
      </c>
      <c r="J42">
        <v>1</v>
      </c>
      <c r="K42">
        <v>2</v>
      </c>
      <c r="L42">
        <v>0</v>
      </c>
      <c r="M42">
        <v>0</v>
      </c>
      <c r="N42">
        <v>1</v>
      </c>
      <c r="O42">
        <v>0</v>
      </c>
      <c r="P42">
        <f t="shared" si="15"/>
        <v>200</v>
      </c>
      <c r="Q42">
        <f t="shared" si="16"/>
        <v>0</v>
      </c>
      <c r="R42">
        <f t="shared" si="17"/>
        <v>200</v>
      </c>
      <c r="S42">
        <f t="shared" si="18"/>
        <v>150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50</v>
      </c>
      <c r="X42">
        <f t="shared" si="23"/>
        <v>100</v>
      </c>
      <c r="Y42">
        <f t="shared" si="24"/>
        <v>0</v>
      </c>
      <c r="Z42">
        <f t="shared" si="25"/>
        <v>0</v>
      </c>
      <c r="AA42">
        <f t="shared" si="26"/>
        <v>50</v>
      </c>
      <c r="AB42">
        <f t="shared" si="27"/>
        <v>0</v>
      </c>
    </row>
    <row r="43" spans="1:28" x14ac:dyDescent="0.25">
      <c r="A43" s="1">
        <v>60</v>
      </c>
      <c r="B43" s="3">
        <f t="shared" si="1"/>
        <v>700</v>
      </c>
      <c r="C43">
        <v>3</v>
      </c>
      <c r="D43">
        <v>1</v>
      </c>
      <c r="E43">
        <v>3</v>
      </c>
      <c r="F43">
        <v>3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f t="shared" si="15"/>
        <v>150</v>
      </c>
      <c r="Q43">
        <f t="shared" si="16"/>
        <v>50</v>
      </c>
      <c r="R43">
        <f t="shared" si="17"/>
        <v>150</v>
      </c>
      <c r="S43">
        <f t="shared" si="18"/>
        <v>150</v>
      </c>
      <c r="T43">
        <f t="shared" si="19"/>
        <v>0</v>
      </c>
      <c r="U43">
        <f t="shared" si="20"/>
        <v>50</v>
      </c>
      <c r="V43">
        <f t="shared" si="21"/>
        <v>0</v>
      </c>
      <c r="W43">
        <f t="shared" si="22"/>
        <v>50</v>
      </c>
      <c r="X43">
        <f t="shared" si="23"/>
        <v>50</v>
      </c>
      <c r="Y43">
        <f t="shared" si="24"/>
        <v>0</v>
      </c>
      <c r="Z43">
        <f t="shared" si="25"/>
        <v>0</v>
      </c>
      <c r="AA43">
        <f t="shared" si="26"/>
        <v>50</v>
      </c>
      <c r="AB43">
        <f t="shared" si="27"/>
        <v>0</v>
      </c>
    </row>
    <row r="44" spans="1:28" x14ac:dyDescent="0.25">
      <c r="A44" s="1">
        <v>61</v>
      </c>
      <c r="B44" s="3">
        <f t="shared" si="1"/>
        <v>650</v>
      </c>
      <c r="C44">
        <v>3</v>
      </c>
      <c r="D44">
        <v>0</v>
      </c>
      <c r="E44">
        <v>4</v>
      </c>
      <c r="F44">
        <v>3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f t="shared" si="15"/>
        <v>150</v>
      </c>
      <c r="Q44">
        <f t="shared" si="16"/>
        <v>0</v>
      </c>
      <c r="R44">
        <f t="shared" si="17"/>
        <v>200</v>
      </c>
      <c r="S44">
        <f t="shared" si="18"/>
        <v>150</v>
      </c>
      <c r="T44">
        <f t="shared" si="19"/>
        <v>0</v>
      </c>
      <c r="U44">
        <f t="shared" si="20"/>
        <v>0</v>
      </c>
      <c r="V44">
        <f t="shared" si="21"/>
        <v>0</v>
      </c>
      <c r="W44">
        <f t="shared" si="22"/>
        <v>50</v>
      </c>
      <c r="X44">
        <f t="shared" si="23"/>
        <v>50</v>
      </c>
      <c r="Y44">
        <f t="shared" si="24"/>
        <v>0</v>
      </c>
      <c r="Z44">
        <f t="shared" si="25"/>
        <v>0</v>
      </c>
      <c r="AA44">
        <f t="shared" si="26"/>
        <v>50</v>
      </c>
      <c r="AB44">
        <f t="shared" si="27"/>
        <v>0</v>
      </c>
    </row>
    <row r="45" spans="1:28" x14ac:dyDescent="0.25">
      <c r="A45" s="1">
        <v>71</v>
      </c>
      <c r="B45" s="3">
        <f t="shared" si="1"/>
        <v>900</v>
      </c>
      <c r="C45">
        <v>4</v>
      </c>
      <c r="D45">
        <v>1</v>
      </c>
      <c r="E45">
        <v>4</v>
      </c>
      <c r="F45">
        <v>3</v>
      </c>
      <c r="G45">
        <v>0</v>
      </c>
      <c r="H45">
        <v>1</v>
      </c>
      <c r="I45">
        <v>0</v>
      </c>
      <c r="J45">
        <v>1</v>
      </c>
      <c r="K45">
        <v>3</v>
      </c>
      <c r="L45">
        <v>0</v>
      </c>
      <c r="M45">
        <v>0</v>
      </c>
      <c r="N45">
        <v>1</v>
      </c>
      <c r="O45">
        <v>0</v>
      </c>
      <c r="P45">
        <f t="shared" si="15"/>
        <v>200</v>
      </c>
      <c r="Q45">
        <f t="shared" si="16"/>
        <v>50</v>
      </c>
      <c r="R45">
        <f t="shared" si="17"/>
        <v>200</v>
      </c>
      <c r="S45">
        <f t="shared" si="18"/>
        <v>150</v>
      </c>
      <c r="T45">
        <f t="shared" si="19"/>
        <v>0</v>
      </c>
      <c r="U45">
        <f t="shared" si="20"/>
        <v>50</v>
      </c>
      <c r="V45">
        <f t="shared" si="21"/>
        <v>0</v>
      </c>
      <c r="W45">
        <f t="shared" si="22"/>
        <v>50</v>
      </c>
      <c r="X45">
        <f t="shared" si="23"/>
        <v>150</v>
      </c>
      <c r="Y45">
        <f t="shared" si="24"/>
        <v>0</v>
      </c>
      <c r="Z45">
        <f t="shared" si="25"/>
        <v>0</v>
      </c>
      <c r="AA45">
        <f t="shared" si="26"/>
        <v>50</v>
      </c>
      <c r="AB45">
        <f t="shared" si="27"/>
        <v>0</v>
      </c>
    </row>
    <row r="46" spans="1:28" x14ac:dyDescent="0.25">
      <c r="A46" s="1">
        <v>81</v>
      </c>
      <c r="B46" s="3">
        <f t="shared" si="1"/>
        <v>800</v>
      </c>
      <c r="C46">
        <v>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f t="shared" si="15"/>
        <v>200</v>
      </c>
      <c r="Q46">
        <f t="shared" si="16"/>
        <v>0</v>
      </c>
      <c r="R46">
        <f t="shared" si="17"/>
        <v>200</v>
      </c>
      <c r="S46">
        <f t="shared" si="18"/>
        <v>250</v>
      </c>
      <c r="T46">
        <f t="shared" si="19"/>
        <v>0</v>
      </c>
      <c r="U46">
        <f t="shared" si="20"/>
        <v>0</v>
      </c>
      <c r="V46">
        <f t="shared" si="21"/>
        <v>0</v>
      </c>
      <c r="W46">
        <f t="shared" si="22"/>
        <v>50</v>
      </c>
      <c r="X46">
        <f t="shared" si="23"/>
        <v>50</v>
      </c>
      <c r="Y46">
        <f t="shared" si="24"/>
        <v>0</v>
      </c>
      <c r="Z46">
        <f t="shared" si="25"/>
        <v>0</v>
      </c>
      <c r="AA46">
        <f t="shared" si="26"/>
        <v>50</v>
      </c>
      <c r="AB46">
        <f t="shared" si="27"/>
        <v>0</v>
      </c>
    </row>
    <row r="47" spans="1:28" x14ac:dyDescent="0.25">
      <c r="A47" s="1">
        <v>91</v>
      </c>
      <c r="B47" s="3">
        <f t="shared" si="1"/>
        <v>700</v>
      </c>
      <c r="C47">
        <v>3</v>
      </c>
      <c r="D47">
        <v>0</v>
      </c>
      <c r="E47">
        <v>4</v>
      </c>
      <c r="F47">
        <v>3</v>
      </c>
      <c r="G47">
        <v>0</v>
      </c>
      <c r="H47">
        <v>0</v>
      </c>
      <c r="I47">
        <v>0</v>
      </c>
      <c r="J47">
        <v>1</v>
      </c>
      <c r="K47">
        <v>2</v>
      </c>
      <c r="L47">
        <v>0</v>
      </c>
      <c r="M47">
        <v>0</v>
      </c>
      <c r="N47">
        <v>1</v>
      </c>
      <c r="O47">
        <v>0</v>
      </c>
      <c r="P47">
        <f t="shared" si="15"/>
        <v>150</v>
      </c>
      <c r="Q47">
        <f t="shared" si="16"/>
        <v>0</v>
      </c>
      <c r="R47">
        <f t="shared" si="17"/>
        <v>200</v>
      </c>
      <c r="S47">
        <f t="shared" si="18"/>
        <v>150</v>
      </c>
      <c r="T47">
        <f t="shared" si="19"/>
        <v>0</v>
      </c>
      <c r="U47">
        <f t="shared" si="20"/>
        <v>0</v>
      </c>
      <c r="V47">
        <f t="shared" si="21"/>
        <v>0</v>
      </c>
      <c r="W47">
        <f t="shared" si="22"/>
        <v>50</v>
      </c>
      <c r="X47">
        <f t="shared" si="23"/>
        <v>100</v>
      </c>
      <c r="Y47">
        <f t="shared" si="24"/>
        <v>0</v>
      </c>
      <c r="Z47">
        <f t="shared" si="25"/>
        <v>0</v>
      </c>
      <c r="AA47">
        <f t="shared" si="26"/>
        <v>50</v>
      </c>
      <c r="AB47">
        <f t="shared" si="27"/>
        <v>0</v>
      </c>
    </row>
    <row r="48" spans="1:28" x14ac:dyDescent="0.25">
      <c r="A48" s="1">
        <v>101</v>
      </c>
      <c r="B48" s="3">
        <f t="shared" si="1"/>
        <v>900</v>
      </c>
      <c r="C48">
        <v>4</v>
      </c>
      <c r="D48">
        <v>1</v>
      </c>
      <c r="E48">
        <v>4</v>
      </c>
      <c r="F48">
        <v>4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f t="shared" si="15"/>
        <v>200</v>
      </c>
      <c r="Q48">
        <f t="shared" si="16"/>
        <v>50</v>
      </c>
      <c r="R48">
        <f t="shared" si="17"/>
        <v>200</v>
      </c>
      <c r="S48">
        <f t="shared" si="18"/>
        <v>200</v>
      </c>
      <c r="T48">
        <f t="shared" si="19"/>
        <v>0</v>
      </c>
      <c r="U48">
        <f t="shared" si="20"/>
        <v>50</v>
      </c>
      <c r="V48">
        <f t="shared" si="21"/>
        <v>0</v>
      </c>
      <c r="W48">
        <f t="shared" si="22"/>
        <v>50</v>
      </c>
      <c r="X48">
        <f t="shared" si="23"/>
        <v>50</v>
      </c>
      <c r="Y48">
        <f t="shared" si="24"/>
        <v>0</v>
      </c>
      <c r="Z48">
        <f t="shared" si="25"/>
        <v>50</v>
      </c>
      <c r="AA48">
        <f t="shared" si="26"/>
        <v>50</v>
      </c>
      <c r="AB48">
        <f t="shared" si="27"/>
        <v>0</v>
      </c>
    </row>
    <row r="49" spans="1:28" x14ac:dyDescent="0.25">
      <c r="A49" s="1">
        <v>126</v>
      </c>
      <c r="B49" s="3">
        <f t="shared" si="1"/>
        <v>950</v>
      </c>
      <c r="C49">
        <v>4</v>
      </c>
      <c r="D49">
        <v>1</v>
      </c>
      <c r="E49">
        <v>5</v>
      </c>
      <c r="F49">
        <v>3</v>
      </c>
      <c r="G49">
        <v>0</v>
      </c>
      <c r="H49">
        <v>1</v>
      </c>
      <c r="I49">
        <v>0</v>
      </c>
      <c r="J49">
        <v>0.99999999999999933</v>
      </c>
      <c r="K49">
        <v>3</v>
      </c>
      <c r="L49">
        <v>0</v>
      </c>
      <c r="M49">
        <v>0</v>
      </c>
      <c r="N49">
        <v>1</v>
      </c>
      <c r="O49">
        <v>0</v>
      </c>
      <c r="P49">
        <f t="shared" si="15"/>
        <v>200</v>
      </c>
      <c r="Q49">
        <f t="shared" si="16"/>
        <v>50</v>
      </c>
      <c r="R49">
        <f t="shared" si="17"/>
        <v>250</v>
      </c>
      <c r="S49">
        <f t="shared" si="18"/>
        <v>150</v>
      </c>
      <c r="T49">
        <f t="shared" si="19"/>
        <v>0</v>
      </c>
      <c r="U49">
        <f t="shared" si="20"/>
        <v>50</v>
      </c>
      <c r="V49">
        <f t="shared" si="21"/>
        <v>0</v>
      </c>
      <c r="W49">
        <f t="shared" si="22"/>
        <v>49.999999999999964</v>
      </c>
      <c r="X49">
        <f t="shared" si="23"/>
        <v>150</v>
      </c>
      <c r="Y49">
        <f t="shared" si="24"/>
        <v>0</v>
      </c>
      <c r="Z49">
        <f t="shared" si="25"/>
        <v>0</v>
      </c>
      <c r="AA49">
        <f t="shared" si="26"/>
        <v>50</v>
      </c>
      <c r="AB49">
        <f t="shared" si="27"/>
        <v>0</v>
      </c>
    </row>
    <row r="50" spans="1:28" x14ac:dyDescent="0.25">
      <c r="A50" s="1">
        <v>151</v>
      </c>
      <c r="B50" s="3">
        <f t="shared" si="1"/>
        <v>850</v>
      </c>
      <c r="C50">
        <v>4</v>
      </c>
      <c r="D50">
        <v>1</v>
      </c>
      <c r="E50">
        <v>4</v>
      </c>
      <c r="F50">
        <v>3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f t="shared" si="15"/>
        <v>200</v>
      </c>
      <c r="Q50">
        <f t="shared" si="16"/>
        <v>50</v>
      </c>
      <c r="R50">
        <f t="shared" si="17"/>
        <v>200</v>
      </c>
      <c r="S50">
        <f t="shared" si="18"/>
        <v>150</v>
      </c>
      <c r="T50">
        <f t="shared" si="19"/>
        <v>0</v>
      </c>
      <c r="U50">
        <f t="shared" si="20"/>
        <v>50</v>
      </c>
      <c r="V50">
        <f t="shared" si="21"/>
        <v>0</v>
      </c>
      <c r="W50">
        <f t="shared" si="22"/>
        <v>50</v>
      </c>
      <c r="X50">
        <f t="shared" si="23"/>
        <v>50</v>
      </c>
      <c r="Y50">
        <f t="shared" si="24"/>
        <v>0</v>
      </c>
      <c r="Z50">
        <f t="shared" si="25"/>
        <v>50</v>
      </c>
      <c r="AA50">
        <f t="shared" si="26"/>
        <v>50</v>
      </c>
      <c r="AB50">
        <f t="shared" si="27"/>
        <v>0</v>
      </c>
    </row>
    <row r="51" spans="1:28" x14ac:dyDescent="0.25">
      <c r="A51" s="1">
        <v>176</v>
      </c>
      <c r="B51" s="3">
        <f t="shared" si="1"/>
        <v>750</v>
      </c>
      <c r="C51">
        <v>3</v>
      </c>
      <c r="D51">
        <v>1</v>
      </c>
      <c r="E51">
        <v>4</v>
      </c>
      <c r="F51">
        <v>3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f t="shared" si="15"/>
        <v>150</v>
      </c>
      <c r="Q51">
        <f t="shared" si="16"/>
        <v>50</v>
      </c>
      <c r="R51">
        <f t="shared" si="17"/>
        <v>200</v>
      </c>
      <c r="S51">
        <f t="shared" si="18"/>
        <v>150</v>
      </c>
      <c r="T51">
        <f t="shared" si="19"/>
        <v>0</v>
      </c>
      <c r="U51">
        <f t="shared" si="20"/>
        <v>50</v>
      </c>
      <c r="V51">
        <f t="shared" si="21"/>
        <v>0</v>
      </c>
      <c r="W51">
        <f t="shared" si="22"/>
        <v>50</v>
      </c>
      <c r="X51">
        <f t="shared" si="23"/>
        <v>50</v>
      </c>
      <c r="Y51">
        <f t="shared" si="24"/>
        <v>0</v>
      </c>
      <c r="Z51">
        <f t="shared" si="25"/>
        <v>0</v>
      </c>
      <c r="AA51">
        <f t="shared" si="26"/>
        <v>50</v>
      </c>
      <c r="AB51">
        <f t="shared" si="27"/>
        <v>0</v>
      </c>
    </row>
    <row r="52" spans="1:28" x14ac:dyDescent="0.25">
      <c r="A52" s="1">
        <v>201</v>
      </c>
      <c r="B52" s="3">
        <f t="shared" si="1"/>
        <v>700</v>
      </c>
      <c r="C52">
        <v>4</v>
      </c>
      <c r="D52">
        <v>0</v>
      </c>
      <c r="E52">
        <v>4</v>
      </c>
      <c r="F52">
        <v>3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f t="shared" si="15"/>
        <v>200</v>
      </c>
      <c r="Q52">
        <f t="shared" si="16"/>
        <v>0</v>
      </c>
      <c r="R52">
        <f t="shared" si="17"/>
        <v>200</v>
      </c>
      <c r="S52">
        <f t="shared" si="18"/>
        <v>150</v>
      </c>
      <c r="T52">
        <f t="shared" si="19"/>
        <v>0</v>
      </c>
      <c r="U52">
        <f t="shared" si="20"/>
        <v>0</v>
      </c>
      <c r="V52">
        <f t="shared" si="21"/>
        <v>0</v>
      </c>
      <c r="W52">
        <f t="shared" si="22"/>
        <v>50</v>
      </c>
      <c r="X52">
        <f t="shared" si="23"/>
        <v>50</v>
      </c>
      <c r="Y52">
        <f t="shared" si="24"/>
        <v>0</v>
      </c>
      <c r="Z52">
        <f t="shared" si="25"/>
        <v>0</v>
      </c>
      <c r="AA52">
        <f t="shared" si="26"/>
        <v>50</v>
      </c>
      <c r="AB52">
        <f t="shared" si="27"/>
        <v>0</v>
      </c>
    </row>
    <row r="53" spans="1:28" x14ac:dyDescent="0.25">
      <c r="A53" s="1">
        <v>226</v>
      </c>
      <c r="B53" s="3">
        <f t="shared" si="1"/>
        <v>800</v>
      </c>
      <c r="C53">
        <v>3</v>
      </c>
      <c r="D53">
        <v>1</v>
      </c>
      <c r="E53">
        <v>4</v>
      </c>
      <c r="F53">
        <v>3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  <c r="O53">
        <v>0</v>
      </c>
      <c r="P53">
        <f t="shared" si="15"/>
        <v>150</v>
      </c>
      <c r="Q53">
        <f t="shared" si="16"/>
        <v>50</v>
      </c>
      <c r="R53">
        <f t="shared" si="17"/>
        <v>200</v>
      </c>
      <c r="S53">
        <f t="shared" si="18"/>
        <v>150</v>
      </c>
      <c r="T53">
        <f t="shared" si="19"/>
        <v>0</v>
      </c>
      <c r="U53">
        <f t="shared" si="20"/>
        <v>50</v>
      </c>
      <c r="V53">
        <f t="shared" si="21"/>
        <v>0</v>
      </c>
      <c r="W53">
        <f t="shared" si="22"/>
        <v>50</v>
      </c>
      <c r="X53">
        <f t="shared" si="23"/>
        <v>50</v>
      </c>
      <c r="Y53">
        <f t="shared" si="24"/>
        <v>0</v>
      </c>
      <c r="Z53">
        <f t="shared" si="25"/>
        <v>50</v>
      </c>
      <c r="AA53">
        <f t="shared" si="26"/>
        <v>50</v>
      </c>
      <c r="AB53">
        <f t="shared" si="27"/>
        <v>0</v>
      </c>
    </row>
    <row r="54" spans="1:28" x14ac:dyDescent="0.25">
      <c r="A54" s="1">
        <v>251</v>
      </c>
      <c r="B54" s="3">
        <f t="shared" si="1"/>
        <v>800</v>
      </c>
      <c r="C54">
        <v>4</v>
      </c>
      <c r="D54">
        <v>1</v>
      </c>
      <c r="E54">
        <v>4</v>
      </c>
      <c r="F54">
        <v>3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f t="shared" si="15"/>
        <v>200</v>
      </c>
      <c r="Q54">
        <f t="shared" si="16"/>
        <v>50</v>
      </c>
      <c r="R54">
        <f t="shared" si="17"/>
        <v>200</v>
      </c>
      <c r="S54">
        <f t="shared" si="18"/>
        <v>150</v>
      </c>
      <c r="T54">
        <f t="shared" si="19"/>
        <v>0</v>
      </c>
      <c r="U54">
        <f t="shared" si="20"/>
        <v>50</v>
      </c>
      <c r="V54">
        <f t="shared" si="21"/>
        <v>0</v>
      </c>
      <c r="W54">
        <f t="shared" si="22"/>
        <v>50</v>
      </c>
      <c r="X54">
        <f t="shared" si="23"/>
        <v>50</v>
      </c>
      <c r="Y54">
        <f t="shared" si="24"/>
        <v>0</v>
      </c>
      <c r="Z54">
        <f t="shared" si="25"/>
        <v>0</v>
      </c>
      <c r="AA54">
        <f t="shared" si="26"/>
        <v>50</v>
      </c>
      <c r="AB54">
        <f t="shared" si="27"/>
        <v>0</v>
      </c>
    </row>
    <row r="55" spans="1:28" x14ac:dyDescent="0.25">
      <c r="A55" s="1">
        <v>276</v>
      </c>
      <c r="B55" s="3">
        <f t="shared" si="1"/>
        <v>850</v>
      </c>
      <c r="C55">
        <v>4</v>
      </c>
      <c r="D55">
        <v>1</v>
      </c>
      <c r="E55">
        <v>4</v>
      </c>
      <c r="F55">
        <v>3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f t="shared" si="15"/>
        <v>200</v>
      </c>
      <c r="Q55">
        <f t="shared" si="16"/>
        <v>50</v>
      </c>
      <c r="R55">
        <f t="shared" si="17"/>
        <v>200</v>
      </c>
      <c r="S55">
        <f t="shared" si="18"/>
        <v>150</v>
      </c>
      <c r="T55">
        <f t="shared" si="19"/>
        <v>0</v>
      </c>
      <c r="U55">
        <f t="shared" si="20"/>
        <v>50</v>
      </c>
      <c r="V55">
        <f t="shared" si="21"/>
        <v>0</v>
      </c>
      <c r="W55">
        <f t="shared" si="22"/>
        <v>50</v>
      </c>
      <c r="X55">
        <f t="shared" si="23"/>
        <v>50</v>
      </c>
      <c r="Y55">
        <f t="shared" si="24"/>
        <v>0</v>
      </c>
      <c r="Z55">
        <f t="shared" si="25"/>
        <v>50</v>
      </c>
      <c r="AA55">
        <f t="shared" si="26"/>
        <v>50</v>
      </c>
      <c r="AB55">
        <f t="shared" si="27"/>
        <v>0</v>
      </c>
    </row>
    <row r="56" spans="1:28" x14ac:dyDescent="0.25">
      <c r="A56" s="1">
        <v>300</v>
      </c>
      <c r="B56" s="3">
        <f t="shared" si="1"/>
        <v>750</v>
      </c>
      <c r="C56">
        <v>3</v>
      </c>
      <c r="D56">
        <v>1</v>
      </c>
      <c r="E56">
        <v>4</v>
      </c>
      <c r="F56">
        <v>3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  <c r="P56">
        <f t="shared" si="15"/>
        <v>150</v>
      </c>
      <c r="Q56">
        <f t="shared" si="16"/>
        <v>50</v>
      </c>
      <c r="R56">
        <f t="shared" si="17"/>
        <v>200</v>
      </c>
      <c r="S56">
        <f t="shared" si="18"/>
        <v>150</v>
      </c>
      <c r="T56">
        <f t="shared" si="19"/>
        <v>0</v>
      </c>
      <c r="U56">
        <f t="shared" si="20"/>
        <v>50</v>
      </c>
      <c r="V56">
        <f t="shared" si="21"/>
        <v>0</v>
      </c>
      <c r="W56">
        <f t="shared" si="22"/>
        <v>50</v>
      </c>
      <c r="X56">
        <f t="shared" si="23"/>
        <v>50</v>
      </c>
      <c r="Y56">
        <f t="shared" si="24"/>
        <v>0</v>
      </c>
      <c r="Z56">
        <f t="shared" si="25"/>
        <v>0</v>
      </c>
      <c r="AA56">
        <f t="shared" si="26"/>
        <v>50</v>
      </c>
      <c r="AB56">
        <f t="shared" si="27"/>
        <v>0</v>
      </c>
    </row>
    <row r="57" spans="1:28" x14ac:dyDescent="0.25">
      <c r="A57" s="1">
        <v>350</v>
      </c>
      <c r="B57" s="3">
        <f t="shared" si="1"/>
        <v>750</v>
      </c>
      <c r="C57">
        <v>4</v>
      </c>
      <c r="D57">
        <v>0</v>
      </c>
      <c r="E57">
        <v>4</v>
      </c>
      <c r="F57">
        <v>3</v>
      </c>
      <c r="G57">
        <v>0</v>
      </c>
      <c r="H57">
        <v>0</v>
      </c>
      <c r="I57">
        <v>0</v>
      </c>
      <c r="J57">
        <v>1</v>
      </c>
      <c r="K57">
        <v>2</v>
      </c>
      <c r="L57">
        <v>0</v>
      </c>
      <c r="M57">
        <v>0</v>
      </c>
      <c r="N57">
        <v>1</v>
      </c>
      <c r="O57">
        <v>0</v>
      </c>
      <c r="P57">
        <f t="shared" si="15"/>
        <v>200</v>
      </c>
      <c r="Q57">
        <f t="shared" si="16"/>
        <v>0</v>
      </c>
      <c r="R57">
        <f t="shared" si="17"/>
        <v>200</v>
      </c>
      <c r="S57">
        <f t="shared" si="18"/>
        <v>150</v>
      </c>
      <c r="T57">
        <f t="shared" si="19"/>
        <v>0</v>
      </c>
      <c r="U57">
        <f t="shared" si="20"/>
        <v>0</v>
      </c>
      <c r="V57">
        <f t="shared" si="21"/>
        <v>0</v>
      </c>
      <c r="W57">
        <f t="shared" si="22"/>
        <v>50</v>
      </c>
      <c r="X57">
        <f t="shared" si="23"/>
        <v>100</v>
      </c>
      <c r="Y57">
        <f t="shared" si="24"/>
        <v>0</v>
      </c>
      <c r="Z57">
        <f t="shared" si="25"/>
        <v>0</v>
      </c>
      <c r="AA57">
        <f t="shared" si="26"/>
        <v>50</v>
      </c>
      <c r="AB57">
        <f t="shared" si="27"/>
        <v>0</v>
      </c>
    </row>
    <row r="58" spans="1:28" x14ac:dyDescent="0.25">
      <c r="A58" s="1">
        <v>400</v>
      </c>
      <c r="B58" s="3">
        <f t="shared" si="1"/>
        <v>800</v>
      </c>
      <c r="C58">
        <v>3</v>
      </c>
      <c r="D58">
        <v>1</v>
      </c>
      <c r="E58">
        <v>4</v>
      </c>
      <c r="F58">
        <v>3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f t="shared" si="15"/>
        <v>150</v>
      </c>
      <c r="Q58">
        <f t="shared" si="16"/>
        <v>50</v>
      </c>
      <c r="R58">
        <f t="shared" si="17"/>
        <v>200</v>
      </c>
      <c r="S58">
        <f t="shared" si="18"/>
        <v>150</v>
      </c>
      <c r="T58">
        <f t="shared" si="19"/>
        <v>0</v>
      </c>
      <c r="U58">
        <f t="shared" si="20"/>
        <v>50</v>
      </c>
      <c r="V58">
        <f t="shared" si="21"/>
        <v>0</v>
      </c>
      <c r="W58">
        <f t="shared" si="22"/>
        <v>50</v>
      </c>
      <c r="X58">
        <f t="shared" si="23"/>
        <v>50</v>
      </c>
      <c r="Y58">
        <f t="shared" si="24"/>
        <v>0</v>
      </c>
      <c r="Z58">
        <f t="shared" si="25"/>
        <v>50</v>
      </c>
      <c r="AA58">
        <f t="shared" si="26"/>
        <v>50</v>
      </c>
      <c r="AB58">
        <f t="shared" si="27"/>
        <v>0</v>
      </c>
    </row>
    <row r="59" spans="1:28" x14ac:dyDescent="0.25">
      <c r="A59" s="1">
        <v>450</v>
      </c>
      <c r="B59" s="3">
        <f t="shared" si="1"/>
        <v>750</v>
      </c>
      <c r="C59">
        <v>4</v>
      </c>
      <c r="D59">
        <v>0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2</v>
      </c>
      <c r="L59">
        <v>0</v>
      </c>
      <c r="M59">
        <v>0</v>
      </c>
      <c r="N59">
        <v>1</v>
      </c>
      <c r="O59">
        <v>0</v>
      </c>
      <c r="P59">
        <f t="shared" si="15"/>
        <v>200</v>
      </c>
      <c r="Q59">
        <f t="shared" si="16"/>
        <v>0</v>
      </c>
      <c r="R59">
        <f t="shared" si="17"/>
        <v>200</v>
      </c>
      <c r="S59">
        <f t="shared" si="18"/>
        <v>150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50</v>
      </c>
      <c r="X59">
        <f t="shared" si="23"/>
        <v>100</v>
      </c>
      <c r="Y59">
        <f t="shared" si="24"/>
        <v>0</v>
      </c>
      <c r="Z59">
        <f t="shared" si="25"/>
        <v>0</v>
      </c>
      <c r="AA59">
        <f t="shared" si="26"/>
        <v>50</v>
      </c>
      <c r="AB59">
        <f t="shared" si="27"/>
        <v>0</v>
      </c>
    </row>
    <row r="60" spans="1:28" x14ac:dyDescent="0.25">
      <c r="A60" s="1">
        <v>500</v>
      </c>
      <c r="B60" s="3">
        <f t="shared" si="1"/>
        <v>750</v>
      </c>
      <c r="C60">
        <v>4</v>
      </c>
      <c r="D60">
        <v>0</v>
      </c>
      <c r="E60">
        <v>4</v>
      </c>
      <c r="F60">
        <v>3</v>
      </c>
      <c r="G60">
        <v>0</v>
      </c>
      <c r="H60">
        <v>0</v>
      </c>
      <c r="I60">
        <v>0</v>
      </c>
      <c r="J60">
        <v>1</v>
      </c>
      <c r="K60">
        <v>2</v>
      </c>
      <c r="L60">
        <v>0</v>
      </c>
      <c r="M60">
        <v>0</v>
      </c>
      <c r="N60">
        <v>1</v>
      </c>
      <c r="O60">
        <v>0</v>
      </c>
      <c r="P60">
        <f t="shared" si="15"/>
        <v>200</v>
      </c>
      <c r="Q60">
        <f t="shared" si="16"/>
        <v>0</v>
      </c>
      <c r="R60">
        <f t="shared" si="17"/>
        <v>200</v>
      </c>
      <c r="S60">
        <f t="shared" si="18"/>
        <v>150</v>
      </c>
      <c r="T60">
        <f t="shared" si="19"/>
        <v>0</v>
      </c>
      <c r="U60">
        <f t="shared" si="20"/>
        <v>0</v>
      </c>
      <c r="V60">
        <f t="shared" si="21"/>
        <v>0</v>
      </c>
      <c r="W60">
        <f t="shared" si="22"/>
        <v>50</v>
      </c>
      <c r="X60">
        <f t="shared" si="23"/>
        <v>100</v>
      </c>
      <c r="Y60">
        <f t="shared" si="24"/>
        <v>0</v>
      </c>
      <c r="Z60">
        <f t="shared" si="25"/>
        <v>0</v>
      </c>
      <c r="AA60">
        <f t="shared" si="26"/>
        <v>50</v>
      </c>
      <c r="AB60">
        <f t="shared" si="27"/>
        <v>0</v>
      </c>
    </row>
  </sheetData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C43-2619-4E03-8E26-638EC219FF2C}">
  <dimension ref="A1:E60"/>
  <sheetViews>
    <sheetView workbookViewId="0">
      <selection activeCell="H41" sqref="A1:XFD1048576"/>
    </sheetView>
  </sheetViews>
  <sheetFormatPr defaultRowHeight="15" x14ac:dyDescent="0.25"/>
  <sheetData>
    <row r="1" spans="1:5" x14ac:dyDescent="0.25">
      <c r="A1" s="2" t="s">
        <v>100</v>
      </c>
      <c r="B1" s="1" t="s">
        <v>126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1622125.988771091</v>
      </c>
      <c r="C2">
        <v>204000</v>
      </c>
      <c r="D2">
        <v>300000</v>
      </c>
      <c r="E2">
        <v>2126125.9887710898</v>
      </c>
    </row>
    <row r="3" spans="1:5" x14ac:dyDescent="0.25">
      <c r="A3" s="1">
        <v>2</v>
      </c>
      <c r="B3">
        <v>1393230.8129417941</v>
      </c>
      <c r="C3">
        <v>204000</v>
      </c>
      <c r="D3">
        <v>475000</v>
      </c>
      <c r="E3">
        <v>2072230.8129417941</v>
      </c>
    </row>
    <row r="4" spans="1:5" x14ac:dyDescent="0.25">
      <c r="A4" s="1">
        <v>3</v>
      </c>
      <c r="B4">
        <v>1398991.250515562</v>
      </c>
      <c r="C4">
        <v>204000</v>
      </c>
      <c r="D4">
        <v>375000</v>
      </c>
      <c r="E4">
        <v>1977991.250515562</v>
      </c>
    </row>
    <row r="5" spans="1:5" x14ac:dyDescent="0.25">
      <c r="A5" s="1">
        <v>4</v>
      </c>
      <c r="B5">
        <v>1273744.1686403251</v>
      </c>
      <c r="C5">
        <v>204000</v>
      </c>
      <c r="D5">
        <v>475000</v>
      </c>
      <c r="E5">
        <v>1952744.1686403239</v>
      </c>
    </row>
    <row r="6" spans="1:5" x14ac:dyDescent="0.25">
      <c r="A6" s="1">
        <v>5</v>
      </c>
      <c r="B6">
        <v>1293433.800488288</v>
      </c>
      <c r="C6">
        <v>204000</v>
      </c>
      <c r="D6">
        <v>475000</v>
      </c>
      <c r="E6">
        <v>1972433.800488288</v>
      </c>
    </row>
    <row r="7" spans="1:5" x14ac:dyDescent="0.25">
      <c r="A7" s="1">
        <v>6</v>
      </c>
      <c r="B7">
        <v>1335705.439871033</v>
      </c>
      <c r="C7">
        <v>204000</v>
      </c>
      <c r="D7">
        <v>375000</v>
      </c>
      <c r="E7">
        <v>1960330.439871032</v>
      </c>
    </row>
    <row r="8" spans="1:5" x14ac:dyDescent="0.25">
      <c r="A8" s="1">
        <v>7</v>
      </c>
      <c r="B8">
        <v>1287085.9200204471</v>
      </c>
      <c r="C8">
        <v>204000</v>
      </c>
      <c r="D8">
        <v>400000</v>
      </c>
      <c r="E8">
        <v>1956264.491449018</v>
      </c>
    </row>
    <row r="9" spans="1:5" x14ac:dyDescent="0.25">
      <c r="A9" s="1">
        <v>8</v>
      </c>
      <c r="B9">
        <v>1275602.2773062929</v>
      </c>
      <c r="C9">
        <v>204000</v>
      </c>
      <c r="D9">
        <v>425000.00000000012</v>
      </c>
      <c r="E9">
        <v>1973039.777306291</v>
      </c>
    </row>
    <row r="10" spans="1:5" x14ac:dyDescent="0.25">
      <c r="A10" s="1">
        <v>9</v>
      </c>
      <c r="B10">
        <v>1279824.6644959659</v>
      </c>
      <c r="C10">
        <v>204000</v>
      </c>
      <c r="D10">
        <v>400000</v>
      </c>
      <c r="E10">
        <v>1975074.6644959659</v>
      </c>
    </row>
    <row r="11" spans="1:5" x14ac:dyDescent="0.25">
      <c r="A11" s="1">
        <v>10</v>
      </c>
      <c r="B11">
        <v>1207498.6673386111</v>
      </c>
      <c r="C11">
        <v>204000</v>
      </c>
      <c r="D11">
        <v>425000</v>
      </c>
      <c r="E11">
        <v>1909498.667338609</v>
      </c>
    </row>
    <row r="12" spans="1:5" x14ac:dyDescent="0.25">
      <c r="A12" s="1">
        <v>11</v>
      </c>
      <c r="B12">
        <v>1141219.9217211709</v>
      </c>
      <c r="C12">
        <v>204000</v>
      </c>
      <c r="D12">
        <v>500000</v>
      </c>
      <c r="E12">
        <v>1953060.8308120801</v>
      </c>
    </row>
    <row r="13" spans="1:5" x14ac:dyDescent="0.25">
      <c r="A13" s="1">
        <v>15</v>
      </c>
      <c r="B13">
        <v>1227322.9072270261</v>
      </c>
      <c r="C13">
        <v>204000</v>
      </c>
      <c r="D13">
        <v>400000</v>
      </c>
      <c r="E13">
        <v>1959072.9072270249</v>
      </c>
    </row>
    <row r="14" spans="1:5" x14ac:dyDescent="0.25">
      <c r="A14" s="1">
        <v>19</v>
      </c>
      <c r="B14">
        <v>1258882.696074914</v>
      </c>
      <c r="C14">
        <v>204000</v>
      </c>
      <c r="D14">
        <v>425000.00000000012</v>
      </c>
      <c r="E14">
        <v>1974330.0644959661</v>
      </c>
    </row>
    <row r="15" spans="1:5" x14ac:dyDescent="0.25">
      <c r="A15" s="1">
        <v>23</v>
      </c>
      <c r="B15">
        <v>1176723.426213325</v>
      </c>
      <c r="C15">
        <v>204000</v>
      </c>
      <c r="D15">
        <v>400000</v>
      </c>
      <c r="E15">
        <v>1899745.165343761</v>
      </c>
    </row>
    <row r="16" spans="1:5" x14ac:dyDescent="0.25">
      <c r="A16" s="1">
        <v>27</v>
      </c>
      <c r="B16">
        <v>1202091.9909840899</v>
      </c>
      <c r="C16">
        <v>204000</v>
      </c>
      <c r="D16">
        <v>400000</v>
      </c>
      <c r="E16">
        <v>1951416.0650581629</v>
      </c>
    </row>
    <row r="17" spans="1:5" x14ac:dyDescent="0.25">
      <c r="A17" s="1">
        <v>31</v>
      </c>
      <c r="B17">
        <v>1161369.1272803289</v>
      </c>
      <c r="C17">
        <v>199500</v>
      </c>
      <c r="D17">
        <v>375000</v>
      </c>
      <c r="E17">
        <v>1847723.965990006</v>
      </c>
    </row>
    <row r="18" spans="1:5" x14ac:dyDescent="0.25">
      <c r="A18" s="1">
        <v>35</v>
      </c>
      <c r="B18">
        <v>1203140.107205973</v>
      </c>
      <c r="C18">
        <v>204000</v>
      </c>
      <c r="D18">
        <v>375000</v>
      </c>
      <c r="E18">
        <v>1946390.1072059709</v>
      </c>
    </row>
    <row r="19" spans="1:5" x14ac:dyDescent="0.25">
      <c r="A19" s="1">
        <v>12</v>
      </c>
      <c r="B19">
        <v>1216212.8452252019</v>
      </c>
      <c r="C19">
        <v>204000</v>
      </c>
      <c r="D19">
        <v>525000.00000000012</v>
      </c>
      <c r="E19">
        <v>1990837.845225201</v>
      </c>
    </row>
    <row r="20" spans="1:5" x14ac:dyDescent="0.25">
      <c r="A20" s="1">
        <v>13</v>
      </c>
      <c r="B20">
        <v>1257700.4615813131</v>
      </c>
      <c r="C20">
        <v>204000</v>
      </c>
      <c r="D20">
        <v>425000</v>
      </c>
      <c r="E20">
        <v>1970931.23081208</v>
      </c>
    </row>
    <row r="21" spans="1:5" x14ac:dyDescent="0.25">
      <c r="A21" s="1">
        <v>14</v>
      </c>
      <c r="B21">
        <v>1251100.7701068709</v>
      </c>
      <c r="C21">
        <v>204000</v>
      </c>
      <c r="D21">
        <v>450000</v>
      </c>
      <c r="E21">
        <v>1996350.77010687</v>
      </c>
    </row>
    <row r="22" spans="1:5" x14ac:dyDescent="0.25">
      <c r="A22" s="1">
        <v>16</v>
      </c>
      <c r="B22">
        <v>1187310.0561563431</v>
      </c>
      <c r="C22">
        <v>204000</v>
      </c>
      <c r="D22">
        <v>375000</v>
      </c>
      <c r="E22">
        <v>1954513.1811563431</v>
      </c>
    </row>
    <row r="23" spans="1:5" x14ac:dyDescent="0.25">
      <c r="A23" s="1">
        <v>17</v>
      </c>
      <c r="B23">
        <v>1247462.6712176751</v>
      </c>
      <c r="C23">
        <v>204000</v>
      </c>
      <c r="D23">
        <v>425000</v>
      </c>
      <c r="E23">
        <v>1973080.3182764971</v>
      </c>
    </row>
    <row r="24" spans="1:5" x14ac:dyDescent="0.25">
      <c r="A24" s="1">
        <v>18</v>
      </c>
      <c r="B24">
        <v>1265042.8637956481</v>
      </c>
      <c r="C24">
        <v>204000</v>
      </c>
      <c r="D24">
        <v>474999.99999999983</v>
      </c>
      <c r="E24">
        <v>1984598.4193512029</v>
      </c>
    </row>
    <row r="25" spans="1:5" x14ac:dyDescent="0.25">
      <c r="A25" s="1">
        <v>20</v>
      </c>
      <c r="B25">
        <v>1237000.4072270319</v>
      </c>
      <c r="C25">
        <v>204000</v>
      </c>
      <c r="D25">
        <v>450000</v>
      </c>
      <c r="E25">
        <v>1977687.9072270249</v>
      </c>
    </row>
    <row r="26" spans="1:5" x14ac:dyDescent="0.25">
      <c r="A26" s="1">
        <v>21</v>
      </c>
      <c r="B26">
        <v>1175074.691093121</v>
      </c>
      <c r="C26">
        <v>201750</v>
      </c>
      <c r="D26">
        <v>400000</v>
      </c>
      <c r="E26">
        <v>1850693.738712169</v>
      </c>
    </row>
    <row r="27" spans="1:5" x14ac:dyDescent="0.25">
      <c r="A27" s="1">
        <v>22</v>
      </c>
      <c r="B27">
        <v>1212868.8953593359</v>
      </c>
      <c r="C27">
        <v>204000</v>
      </c>
      <c r="D27">
        <v>500000</v>
      </c>
      <c r="E27">
        <v>1941755.258995699</v>
      </c>
    </row>
    <row r="28" spans="1:5" x14ac:dyDescent="0.25">
      <c r="A28" s="1">
        <v>24</v>
      </c>
      <c r="B28">
        <v>1171839.930983874</v>
      </c>
      <c r="C28">
        <v>199500</v>
      </c>
      <c r="D28">
        <v>350000</v>
      </c>
      <c r="E28">
        <v>1843006.597650538</v>
      </c>
    </row>
    <row r="29" spans="1:5" x14ac:dyDescent="0.25">
      <c r="A29" s="1">
        <v>25</v>
      </c>
      <c r="B29">
        <v>1210761.9144264481</v>
      </c>
      <c r="C29">
        <v>204000</v>
      </c>
      <c r="D29">
        <v>375000</v>
      </c>
      <c r="E29">
        <v>1935761.9144264469</v>
      </c>
    </row>
    <row r="30" spans="1:5" x14ac:dyDescent="0.25">
      <c r="A30" s="1">
        <v>26</v>
      </c>
      <c r="B30">
        <v>1163100.270636437</v>
      </c>
      <c r="C30">
        <v>204000</v>
      </c>
      <c r="D30">
        <v>425000</v>
      </c>
      <c r="E30">
        <v>1914936.809097975</v>
      </c>
    </row>
    <row r="31" spans="1:5" x14ac:dyDescent="0.25">
      <c r="A31" s="1">
        <v>28</v>
      </c>
      <c r="B31">
        <v>1197004.6521666341</v>
      </c>
      <c r="C31">
        <v>204000</v>
      </c>
      <c r="D31">
        <v>425000</v>
      </c>
      <c r="E31">
        <v>1953102.8664523419</v>
      </c>
    </row>
    <row r="32" spans="1:5" x14ac:dyDescent="0.25">
      <c r="A32" s="1">
        <v>29</v>
      </c>
      <c r="B32">
        <v>1190014.937535811</v>
      </c>
      <c r="C32">
        <v>204000</v>
      </c>
      <c r="D32">
        <v>450000</v>
      </c>
      <c r="E32">
        <v>1950997.6961564999</v>
      </c>
    </row>
    <row r="33" spans="1:5" x14ac:dyDescent="0.25">
      <c r="A33" s="1">
        <v>30</v>
      </c>
      <c r="B33">
        <v>1267104.501197299</v>
      </c>
      <c r="C33">
        <v>204000</v>
      </c>
      <c r="D33">
        <v>425000</v>
      </c>
      <c r="E33">
        <v>1963021.167863962</v>
      </c>
    </row>
    <row r="34" spans="1:5" x14ac:dyDescent="0.25">
      <c r="A34" s="1">
        <v>32</v>
      </c>
      <c r="B34">
        <v>1254177.4178639629</v>
      </c>
      <c r="C34">
        <v>204000</v>
      </c>
      <c r="D34">
        <v>425000</v>
      </c>
      <c r="E34">
        <v>1963021.1678639641</v>
      </c>
    </row>
    <row r="35" spans="1:5" x14ac:dyDescent="0.25">
      <c r="A35" s="1">
        <v>33</v>
      </c>
      <c r="B35">
        <v>1209562.504646427</v>
      </c>
      <c r="C35">
        <v>204000</v>
      </c>
      <c r="D35">
        <v>475000</v>
      </c>
      <c r="E35">
        <v>1974282.2016161231</v>
      </c>
    </row>
    <row r="36" spans="1:5" x14ac:dyDescent="0.25">
      <c r="A36" s="1">
        <v>34</v>
      </c>
      <c r="B36">
        <v>1191526.7344665451</v>
      </c>
      <c r="C36">
        <v>204000</v>
      </c>
      <c r="D36">
        <v>425000</v>
      </c>
      <c r="E36">
        <v>1917144.3815253689</v>
      </c>
    </row>
    <row r="37" spans="1:5" x14ac:dyDescent="0.25">
      <c r="A37" s="1">
        <v>36</v>
      </c>
      <c r="B37">
        <v>1197820.814551255</v>
      </c>
      <c r="C37">
        <v>204000</v>
      </c>
      <c r="D37">
        <v>425000</v>
      </c>
      <c r="E37">
        <v>1923140.2589956981</v>
      </c>
    </row>
    <row r="38" spans="1:5" x14ac:dyDescent="0.25">
      <c r="A38" s="1">
        <v>40</v>
      </c>
      <c r="B38">
        <v>1159666.1031101609</v>
      </c>
      <c r="C38">
        <v>199500</v>
      </c>
      <c r="D38">
        <v>425000</v>
      </c>
      <c r="E38">
        <v>1866291.1031101609</v>
      </c>
    </row>
    <row r="39" spans="1:5" x14ac:dyDescent="0.25">
      <c r="A39" s="1">
        <v>44</v>
      </c>
      <c r="B39">
        <v>1150537.7753906969</v>
      </c>
      <c r="C39">
        <v>199500</v>
      </c>
      <c r="D39">
        <v>425000</v>
      </c>
      <c r="E39">
        <v>1857992.3208452431</v>
      </c>
    </row>
    <row r="40" spans="1:5" x14ac:dyDescent="0.25">
      <c r="A40" s="1">
        <v>48</v>
      </c>
      <c r="B40">
        <v>1190614.99056036</v>
      </c>
      <c r="C40">
        <v>204000</v>
      </c>
      <c r="D40">
        <v>450000</v>
      </c>
      <c r="E40">
        <v>1977687.907227027</v>
      </c>
    </row>
    <row r="41" spans="1:5" x14ac:dyDescent="0.25">
      <c r="A41" s="1">
        <v>52</v>
      </c>
      <c r="B41">
        <v>1165387.1192334229</v>
      </c>
      <c r="C41">
        <v>204000</v>
      </c>
      <c r="D41">
        <v>450000</v>
      </c>
      <c r="E41">
        <v>1950997.6961565011</v>
      </c>
    </row>
    <row r="42" spans="1:5" x14ac:dyDescent="0.25">
      <c r="A42" s="1">
        <v>56</v>
      </c>
      <c r="B42">
        <v>1164220.8833648229</v>
      </c>
      <c r="C42">
        <v>199500</v>
      </c>
      <c r="D42">
        <v>375000</v>
      </c>
      <c r="E42">
        <v>1843006.5976505389</v>
      </c>
    </row>
    <row r="43" spans="1:5" x14ac:dyDescent="0.25">
      <c r="A43" s="1">
        <v>60</v>
      </c>
      <c r="B43">
        <v>1180279.381525368</v>
      </c>
      <c r="C43">
        <v>204000</v>
      </c>
      <c r="D43">
        <v>350000</v>
      </c>
      <c r="E43">
        <v>1898529.3815253689</v>
      </c>
    </row>
    <row r="44" spans="1:5" x14ac:dyDescent="0.25">
      <c r="A44" s="1">
        <v>61</v>
      </c>
      <c r="B44">
        <v>1177631.7701026399</v>
      </c>
      <c r="C44">
        <v>199500</v>
      </c>
      <c r="D44">
        <v>325000</v>
      </c>
      <c r="E44">
        <v>1838258.819282965</v>
      </c>
    </row>
    <row r="45" spans="1:5" x14ac:dyDescent="0.25">
      <c r="A45" s="1">
        <v>71</v>
      </c>
      <c r="B45">
        <v>1171580.2480510441</v>
      </c>
      <c r="C45">
        <v>204000</v>
      </c>
      <c r="D45">
        <v>450000</v>
      </c>
      <c r="E45">
        <v>1946390.107205973</v>
      </c>
    </row>
    <row r="46" spans="1:5" x14ac:dyDescent="0.25">
      <c r="A46" s="1">
        <v>81</v>
      </c>
      <c r="B46">
        <v>1148658.3574311461</v>
      </c>
      <c r="C46">
        <v>199500</v>
      </c>
      <c r="D46">
        <v>400000</v>
      </c>
      <c r="E46">
        <v>1848420.703110161</v>
      </c>
    </row>
    <row r="47" spans="1:5" x14ac:dyDescent="0.25">
      <c r="A47" s="1">
        <v>91</v>
      </c>
      <c r="B47">
        <v>1170062.343458791</v>
      </c>
      <c r="C47">
        <v>199500</v>
      </c>
      <c r="D47">
        <v>350000</v>
      </c>
      <c r="E47">
        <v>1837886.519282965</v>
      </c>
    </row>
    <row r="48" spans="1:5" x14ac:dyDescent="0.25">
      <c r="A48" s="1">
        <v>101</v>
      </c>
      <c r="B48">
        <v>1188996.9238813899</v>
      </c>
      <c r="C48">
        <v>204000</v>
      </c>
      <c r="D48">
        <v>450000</v>
      </c>
      <c r="E48">
        <v>1952316.2308120809</v>
      </c>
    </row>
    <row r="49" spans="1:5" x14ac:dyDescent="0.25">
      <c r="A49" s="1">
        <v>126</v>
      </c>
      <c r="B49">
        <v>1198836.9865304681</v>
      </c>
      <c r="C49">
        <v>204000</v>
      </c>
      <c r="D49">
        <v>475000</v>
      </c>
      <c r="E49">
        <v>1972708.0182764989</v>
      </c>
    </row>
    <row r="50" spans="1:5" x14ac:dyDescent="0.25">
      <c r="A50" s="1">
        <v>151</v>
      </c>
      <c r="B50">
        <v>1203773.2383528519</v>
      </c>
      <c r="C50">
        <v>204000</v>
      </c>
      <c r="D50">
        <v>425000</v>
      </c>
      <c r="E50">
        <v>1959072.9072270261</v>
      </c>
    </row>
    <row r="51" spans="1:5" x14ac:dyDescent="0.25">
      <c r="A51" s="1">
        <v>176</v>
      </c>
      <c r="B51">
        <v>1184101.402294077</v>
      </c>
      <c r="C51">
        <v>204000</v>
      </c>
      <c r="D51">
        <v>375000</v>
      </c>
      <c r="E51">
        <v>1921751.9704758979</v>
      </c>
    </row>
    <row r="52" spans="1:5" x14ac:dyDescent="0.25">
      <c r="A52" s="1">
        <v>201</v>
      </c>
      <c r="B52">
        <v>1179035.8246204141</v>
      </c>
      <c r="C52">
        <v>199500</v>
      </c>
      <c r="D52">
        <v>350000</v>
      </c>
      <c r="E52">
        <v>1838399.0087000111</v>
      </c>
    </row>
    <row r="53" spans="1:5" x14ac:dyDescent="0.25">
      <c r="A53" s="1">
        <v>226</v>
      </c>
      <c r="B53">
        <v>1189398.2019035851</v>
      </c>
      <c r="C53">
        <v>204000</v>
      </c>
      <c r="D53">
        <v>400000</v>
      </c>
      <c r="E53">
        <v>1918160.3700451709</v>
      </c>
    </row>
    <row r="54" spans="1:5" x14ac:dyDescent="0.25">
      <c r="A54" s="1">
        <v>251</v>
      </c>
      <c r="B54">
        <v>1192467.2181382601</v>
      </c>
      <c r="C54">
        <v>204000</v>
      </c>
      <c r="D54">
        <v>400000</v>
      </c>
      <c r="E54">
        <v>1958972.198217944</v>
      </c>
    </row>
    <row r="55" spans="1:5" x14ac:dyDescent="0.25">
      <c r="A55" s="1">
        <v>276</v>
      </c>
      <c r="B55">
        <v>1191875.4434589141</v>
      </c>
      <c r="C55">
        <v>204000</v>
      </c>
      <c r="D55">
        <v>425000</v>
      </c>
      <c r="E55">
        <v>1959072.9072270261</v>
      </c>
    </row>
    <row r="56" spans="1:5" x14ac:dyDescent="0.25">
      <c r="A56" s="1">
        <v>300</v>
      </c>
      <c r="B56">
        <v>1183837.4177889349</v>
      </c>
      <c r="C56">
        <v>204000.00000000041</v>
      </c>
      <c r="D56">
        <v>375000</v>
      </c>
      <c r="E56">
        <v>1946249.917788927</v>
      </c>
    </row>
    <row r="57" spans="1:5" x14ac:dyDescent="0.25">
      <c r="A57" s="1">
        <v>350</v>
      </c>
      <c r="B57">
        <v>1190452.317212879</v>
      </c>
      <c r="C57">
        <v>199500</v>
      </c>
      <c r="D57">
        <v>375000</v>
      </c>
      <c r="E57">
        <v>1842905.888641458</v>
      </c>
    </row>
    <row r="58" spans="1:5" x14ac:dyDescent="0.25">
      <c r="A58" s="1">
        <v>400</v>
      </c>
      <c r="B58">
        <v>1183558.8677889539</v>
      </c>
      <c r="C58">
        <v>204000</v>
      </c>
      <c r="D58">
        <v>400000</v>
      </c>
      <c r="E58">
        <v>1945877.617788926</v>
      </c>
    </row>
    <row r="59" spans="1:5" x14ac:dyDescent="0.25">
      <c r="A59" s="1">
        <v>450</v>
      </c>
      <c r="B59">
        <v>1188105.8886414559</v>
      </c>
      <c r="C59">
        <v>199500</v>
      </c>
      <c r="D59">
        <v>375000</v>
      </c>
      <c r="E59">
        <v>1842905.888641458</v>
      </c>
    </row>
    <row r="60" spans="1:5" x14ac:dyDescent="0.25">
      <c r="A60" s="1">
        <v>500</v>
      </c>
      <c r="B60">
        <v>1188835.8886414571</v>
      </c>
      <c r="C60">
        <v>199500</v>
      </c>
      <c r="D60">
        <v>375000</v>
      </c>
      <c r="E60">
        <v>1842905.888641458</v>
      </c>
    </row>
  </sheetData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5B45-078F-499A-9FE3-6FF055736E54}">
  <dimension ref="A1:I60"/>
  <sheetViews>
    <sheetView zoomScale="85" zoomScaleNormal="85" workbookViewId="0">
      <selection activeCell="D15" sqref="D15"/>
    </sheetView>
  </sheetViews>
  <sheetFormatPr defaultRowHeight="15" x14ac:dyDescent="0.25"/>
  <cols>
    <col min="2" max="5" width="19.42578125" customWidth="1"/>
    <col min="6" max="6" width="25.5703125" customWidth="1"/>
    <col min="7" max="8" width="19.42578125" customWidth="1"/>
  </cols>
  <sheetData>
    <row r="1" spans="1:9" x14ac:dyDescent="0.25">
      <c r="A1" s="2" t="s">
        <v>100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9" t="s">
        <v>140</v>
      </c>
    </row>
    <row r="2" spans="1:9" x14ac:dyDescent="0.25">
      <c r="A2" s="1">
        <v>1</v>
      </c>
      <c r="B2">
        <v>1622125.988771091</v>
      </c>
      <c r="C2">
        <v>1622125.988771091</v>
      </c>
      <c r="D2">
        <v>3486</v>
      </c>
      <c r="E2">
        <v>6842</v>
      </c>
      <c r="F2" t="s">
        <v>42</v>
      </c>
      <c r="G2">
        <v>0.36187839508056641</v>
      </c>
      <c r="H2">
        <v>0</v>
      </c>
      <c r="I2">
        <f>H2/C2</f>
        <v>0</v>
      </c>
    </row>
    <row r="3" spans="1:9" x14ac:dyDescent="0.25">
      <c r="A3" s="1">
        <v>2</v>
      </c>
      <c r="B3">
        <v>1393230.8129417941</v>
      </c>
      <c r="C3">
        <v>1393230.8129417941</v>
      </c>
      <c r="D3">
        <v>13767</v>
      </c>
      <c r="E3">
        <v>13683</v>
      </c>
      <c r="F3" t="s">
        <v>42</v>
      </c>
      <c r="G3">
        <v>0.50718331336975098</v>
      </c>
      <c r="H3">
        <v>0</v>
      </c>
      <c r="I3">
        <f t="shared" ref="I3:I60" si="0">H3/C3</f>
        <v>0</v>
      </c>
    </row>
    <row r="4" spans="1:9" x14ac:dyDescent="0.25">
      <c r="A4" s="1">
        <v>3</v>
      </c>
      <c r="B4">
        <v>1398991.250515562</v>
      </c>
      <c r="C4">
        <v>1398991.250515562</v>
      </c>
      <c r="D4">
        <v>24048</v>
      </c>
      <c r="E4">
        <v>20524</v>
      </c>
      <c r="F4" t="s">
        <v>43</v>
      </c>
      <c r="G4">
        <v>1.0192246437072749</v>
      </c>
      <c r="H4">
        <v>0</v>
      </c>
      <c r="I4">
        <f t="shared" si="0"/>
        <v>0</v>
      </c>
    </row>
    <row r="5" spans="1:9" x14ac:dyDescent="0.25">
      <c r="A5" s="1">
        <v>4</v>
      </c>
      <c r="B5">
        <v>1273744.1686403251</v>
      </c>
      <c r="C5">
        <v>1273744.1686403251</v>
      </c>
      <c r="D5">
        <v>34329</v>
      </c>
      <c r="E5">
        <v>27365</v>
      </c>
      <c r="F5" t="s">
        <v>44</v>
      </c>
      <c r="G5">
        <v>1.6549139022827151</v>
      </c>
      <c r="H5">
        <v>0</v>
      </c>
      <c r="I5">
        <f t="shared" si="0"/>
        <v>0</v>
      </c>
    </row>
    <row r="6" spans="1:9" x14ac:dyDescent="0.25">
      <c r="A6" s="1">
        <v>5</v>
      </c>
      <c r="B6">
        <v>1293433.800488288</v>
      </c>
      <c r="C6">
        <v>1293433.800488288</v>
      </c>
      <c r="D6">
        <v>44610</v>
      </c>
      <c r="E6">
        <v>34206</v>
      </c>
      <c r="F6" t="s">
        <v>45</v>
      </c>
      <c r="G6">
        <v>1.374161005020142</v>
      </c>
      <c r="H6">
        <v>0</v>
      </c>
      <c r="I6">
        <f t="shared" si="0"/>
        <v>0</v>
      </c>
    </row>
    <row r="7" spans="1:9" x14ac:dyDescent="0.25">
      <c r="A7" s="1">
        <v>6</v>
      </c>
      <c r="B7">
        <v>1335705.439871033</v>
      </c>
      <c r="C7">
        <v>1335705.439871033</v>
      </c>
      <c r="D7">
        <v>54891</v>
      </c>
      <c r="E7">
        <v>41047</v>
      </c>
      <c r="F7" t="s">
        <v>46</v>
      </c>
      <c r="G7">
        <v>1.637741327285767</v>
      </c>
      <c r="H7">
        <v>0</v>
      </c>
      <c r="I7">
        <f t="shared" si="0"/>
        <v>0</v>
      </c>
    </row>
    <row r="8" spans="1:9" x14ac:dyDescent="0.25">
      <c r="A8" s="1">
        <v>7</v>
      </c>
      <c r="B8">
        <v>1287085.9200204471</v>
      </c>
      <c r="C8">
        <v>1287085.9200204471</v>
      </c>
      <c r="D8">
        <v>65172</v>
      </c>
      <c r="E8">
        <v>47888</v>
      </c>
      <c r="F8" t="s">
        <v>47</v>
      </c>
      <c r="G8">
        <v>1.83161997795105</v>
      </c>
      <c r="H8">
        <v>0</v>
      </c>
      <c r="I8">
        <f t="shared" si="0"/>
        <v>0</v>
      </c>
    </row>
    <row r="9" spans="1:9" x14ac:dyDescent="0.25">
      <c r="A9" s="1">
        <v>8</v>
      </c>
      <c r="B9">
        <v>1275602.2773062929</v>
      </c>
      <c r="C9">
        <v>1275602.2773062929</v>
      </c>
      <c r="D9">
        <v>75453</v>
      </c>
      <c r="E9">
        <v>54729</v>
      </c>
      <c r="F9" t="s">
        <v>48</v>
      </c>
      <c r="G9">
        <v>1.880982398986816</v>
      </c>
      <c r="H9">
        <v>0</v>
      </c>
      <c r="I9">
        <f t="shared" si="0"/>
        <v>0</v>
      </c>
    </row>
    <row r="10" spans="1:9" x14ac:dyDescent="0.25">
      <c r="A10" s="1">
        <v>9</v>
      </c>
      <c r="B10">
        <v>1279824.6644959659</v>
      </c>
      <c r="C10">
        <v>1279824.6644959659</v>
      </c>
      <c r="D10">
        <v>85734</v>
      </c>
      <c r="E10">
        <v>61570</v>
      </c>
      <c r="F10" t="s">
        <v>49</v>
      </c>
      <c r="G10">
        <v>3.327590703964233</v>
      </c>
      <c r="H10">
        <v>0</v>
      </c>
      <c r="I10">
        <f t="shared" si="0"/>
        <v>0</v>
      </c>
    </row>
    <row r="11" spans="1:9" x14ac:dyDescent="0.25">
      <c r="A11" s="1">
        <v>10</v>
      </c>
      <c r="B11">
        <v>1207498.6673386111</v>
      </c>
      <c r="C11">
        <v>1207549.9852</v>
      </c>
      <c r="D11">
        <v>96015</v>
      </c>
      <c r="E11">
        <v>68411</v>
      </c>
      <c r="F11" t="s">
        <v>50</v>
      </c>
      <c r="G11">
        <v>4.1234972476959229</v>
      </c>
      <c r="H11">
        <v>51.317799999999998</v>
      </c>
      <c r="I11">
        <f t="shared" si="0"/>
        <v>4.2497454042451508E-5</v>
      </c>
    </row>
    <row r="12" spans="1:9" x14ac:dyDescent="0.25">
      <c r="A12" s="1">
        <v>11</v>
      </c>
      <c r="B12">
        <v>1141219.9217211709</v>
      </c>
      <c r="C12">
        <v>1141328.0674999999</v>
      </c>
      <c r="D12">
        <v>106296</v>
      </c>
      <c r="E12">
        <v>75252</v>
      </c>
      <c r="F12" t="s">
        <v>51</v>
      </c>
      <c r="G12">
        <v>2.3180797100067139</v>
      </c>
      <c r="H12">
        <v>108.146</v>
      </c>
      <c r="I12">
        <f t="shared" si="0"/>
        <v>9.4754525959294354E-5</v>
      </c>
    </row>
    <row r="13" spans="1:9" x14ac:dyDescent="0.25">
      <c r="A13" s="1">
        <v>15</v>
      </c>
      <c r="B13">
        <v>1227322.9072270261</v>
      </c>
      <c r="C13">
        <v>1227322.9072270261</v>
      </c>
      <c r="D13">
        <v>147420</v>
      </c>
      <c r="E13">
        <v>102616</v>
      </c>
      <c r="F13" t="s">
        <v>52</v>
      </c>
      <c r="G13">
        <v>4.2709710597991943</v>
      </c>
      <c r="H13">
        <v>0</v>
      </c>
      <c r="I13">
        <f t="shared" si="0"/>
        <v>0</v>
      </c>
    </row>
    <row r="14" spans="1:9" x14ac:dyDescent="0.25">
      <c r="A14" s="1">
        <v>19</v>
      </c>
      <c r="B14">
        <v>1258882.696074914</v>
      </c>
      <c r="C14">
        <v>1258976.2191000001</v>
      </c>
      <c r="D14">
        <v>188544</v>
      </c>
      <c r="E14">
        <v>129980</v>
      </c>
      <c r="F14" t="s">
        <v>53</v>
      </c>
      <c r="G14">
        <v>6.8102982044219971</v>
      </c>
      <c r="H14">
        <v>93.523099999999999</v>
      </c>
      <c r="I14">
        <f t="shared" si="0"/>
        <v>7.4285040957212459E-5</v>
      </c>
    </row>
    <row r="15" spans="1:9" x14ac:dyDescent="0.25">
      <c r="A15" s="1">
        <v>23</v>
      </c>
      <c r="B15">
        <v>1176723.426213325</v>
      </c>
      <c r="C15">
        <v>1176802.1547000001</v>
      </c>
      <c r="D15">
        <v>229668</v>
      </c>
      <c r="E15">
        <v>157344</v>
      </c>
      <c r="F15" t="s">
        <v>54</v>
      </c>
      <c r="G15">
        <v>5.1910486221313477</v>
      </c>
      <c r="H15">
        <v>78.728399999999993</v>
      </c>
      <c r="I15">
        <f t="shared" si="0"/>
        <v>6.6900285392551876E-5</v>
      </c>
    </row>
    <row r="16" spans="1:9" x14ac:dyDescent="0.25">
      <c r="A16" s="1">
        <v>27</v>
      </c>
      <c r="B16">
        <v>1202091.9909840899</v>
      </c>
      <c r="C16">
        <v>1202203.7683000001</v>
      </c>
      <c r="D16">
        <v>270792</v>
      </c>
      <c r="E16">
        <v>184708</v>
      </c>
      <c r="F16" t="s">
        <v>55</v>
      </c>
      <c r="G16">
        <v>8.7982907295227051</v>
      </c>
      <c r="H16">
        <v>111.777</v>
      </c>
      <c r="I16">
        <f t="shared" si="0"/>
        <v>9.2976750653560563E-5</v>
      </c>
    </row>
    <row r="17" spans="1:9" x14ac:dyDescent="0.25">
      <c r="A17" s="1">
        <v>31</v>
      </c>
      <c r="B17">
        <v>1161369.1272803289</v>
      </c>
      <c r="C17">
        <v>1161476.0474</v>
      </c>
      <c r="D17">
        <v>311916</v>
      </c>
      <c r="E17">
        <v>212072</v>
      </c>
      <c r="F17" t="s">
        <v>56</v>
      </c>
      <c r="G17">
        <v>7.1824665069580078</v>
      </c>
      <c r="H17">
        <v>106.92</v>
      </c>
      <c r="I17">
        <f t="shared" si="0"/>
        <v>9.2055277626554354E-5</v>
      </c>
    </row>
    <row r="18" spans="1:9" x14ac:dyDescent="0.25">
      <c r="A18" s="1">
        <v>35</v>
      </c>
      <c r="B18">
        <v>1203140.107205973</v>
      </c>
      <c r="C18">
        <v>1203253.2407</v>
      </c>
      <c r="D18">
        <v>353040</v>
      </c>
      <c r="E18">
        <v>239436</v>
      </c>
      <c r="F18" t="s">
        <v>57</v>
      </c>
      <c r="G18">
        <v>12.78552508354187</v>
      </c>
      <c r="H18">
        <v>113.133</v>
      </c>
      <c r="I18">
        <f t="shared" si="0"/>
        <v>9.4022601538296444E-5</v>
      </c>
    </row>
    <row r="19" spans="1:9" x14ac:dyDescent="0.25">
      <c r="A19" s="1">
        <v>12</v>
      </c>
      <c r="B19">
        <v>1216212.8452252019</v>
      </c>
      <c r="C19">
        <v>1216301.5451</v>
      </c>
      <c r="D19">
        <v>116577</v>
      </c>
      <c r="E19">
        <v>82093</v>
      </c>
      <c r="F19" t="s">
        <v>58</v>
      </c>
      <c r="G19">
        <v>2.378118515014648</v>
      </c>
      <c r="H19">
        <v>88.6999</v>
      </c>
      <c r="I19">
        <f t="shared" si="0"/>
        <v>7.2925912457594885E-5</v>
      </c>
    </row>
    <row r="20" spans="1:9" x14ac:dyDescent="0.25">
      <c r="A20" s="1">
        <v>13</v>
      </c>
      <c r="B20">
        <v>1257700.4615813131</v>
      </c>
      <c r="C20">
        <v>1257700.4615813131</v>
      </c>
      <c r="D20">
        <v>126858</v>
      </c>
      <c r="E20">
        <v>88934</v>
      </c>
      <c r="F20" t="s">
        <v>59</v>
      </c>
      <c r="G20">
        <v>2.146966934204102</v>
      </c>
      <c r="H20">
        <v>0</v>
      </c>
      <c r="I20">
        <f t="shared" si="0"/>
        <v>0</v>
      </c>
    </row>
    <row r="21" spans="1:9" x14ac:dyDescent="0.25">
      <c r="A21" s="1">
        <v>14</v>
      </c>
      <c r="B21">
        <v>1251100.7701068709</v>
      </c>
      <c r="C21">
        <v>1251100.7701068709</v>
      </c>
      <c r="D21">
        <v>137139</v>
      </c>
      <c r="E21">
        <v>95775</v>
      </c>
      <c r="F21" t="s">
        <v>60</v>
      </c>
      <c r="G21">
        <v>2.1388401985168461</v>
      </c>
      <c r="H21">
        <v>0</v>
      </c>
      <c r="I21">
        <f t="shared" si="0"/>
        <v>0</v>
      </c>
    </row>
    <row r="22" spans="1:9" x14ac:dyDescent="0.25">
      <c r="A22" s="1">
        <v>16</v>
      </c>
      <c r="B22">
        <v>1187310.0561563431</v>
      </c>
      <c r="C22">
        <v>1187386.7822</v>
      </c>
      <c r="D22">
        <v>157701</v>
      </c>
      <c r="E22">
        <v>109457</v>
      </c>
      <c r="F22" t="s">
        <v>61</v>
      </c>
      <c r="G22">
        <v>2.1527340412139888</v>
      </c>
      <c r="H22">
        <v>76.725999999999999</v>
      </c>
      <c r="I22">
        <f t="shared" si="0"/>
        <v>6.4617529140623782E-5</v>
      </c>
    </row>
    <row r="23" spans="1:9" x14ac:dyDescent="0.25">
      <c r="A23" s="1">
        <v>17</v>
      </c>
      <c r="B23">
        <v>1247462.6712176751</v>
      </c>
      <c r="C23">
        <v>1247556.1228</v>
      </c>
      <c r="D23">
        <v>167982</v>
      </c>
      <c r="E23">
        <v>116298</v>
      </c>
      <c r="F23" t="s">
        <v>62</v>
      </c>
      <c r="G23">
        <v>2.257124662399292</v>
      </c>
      <c r="H23">
        <v>93.451599999999999</v>
      </c>
      <c r="I23">
        <f t="shared" si="0"/>
        <v>7.4907732239138348E-5</v>
      </c>
    </row>
    <row r="24" spans="1:9" x14ac:dyDescent="0.25">
      <c r="A24" s="1">
        <v>18</v>
      </c>
      <c r="B24">
        <v>1265042.8637956481</v>
      </c>
      <c r="C24">
        <v>1265042.8637956481</v>
      </c>
      <c r="D24">
        <v>178263</v>
      </c>
      <c r="E24">
        <v>123139</v>
      </c>
      <c r="F24" t="s">
        <v>63</v>
      </c>
      <c r="G24">
        <v>2.2911298274993901</v>
      </c>
      <c r="H24">
        <v>0</v>
      </c>
      <c r="I24">
        <f t="shared" si="0"/>
        <v>0</v>
      </c>
    </row>
    <row r="25" spans="1:9" x14ac:dyDescent="0.25">
      <c r="A25" s="1">
        <v>20</v>
      </c>
      <c r="B25">
        <v>1237000.4072270319</v>
      </c>
      <c r="C25">
        <v>1237121.1279</v>
      </c>
      <c r="D25">
        <v>198825</v>
      </c>
      <c r="E25">
        <v>136821</v>
      </c>
      <c r="F25" t="s">
        <v>64</v>
      </c>
      <c r="G25">
        <v>2.5837454795837398</v>
      </c>
      <c r="H25">
        <v>120.721</v>
      </c>
      <c r="I25">
        <f t="shared" si="0"/>
        <v>9.7582198927377976E-5</v>
      </c>
    </row>
    <row r="26" spans="1:9" x14ac:dyDescent="0.25">
      <c r="A26" s="1">
        <v>21</v>
      </c>
      <c r="B26">
        <v>1175074.691093121</v>
      </c>
      <c r="C26">
        <v>1175188.6095</v>
      </c>
      <c r="D26">
        <v>209106</v>
      </c>
      <c r="E26">
        <v>143662</v>
      </c>
      <c r="F26" t="s">
        <v>65</v>
      </c>
      <c r="G26">
        <v>2.9634628295898442</v>
      </c>
      <c r="H26">
        <v>113.91800000000001</v>
      </c>
      <c r="I26">
        <f t="shared" si="0"/>
        <v>9.6935929330074056E-5</v>
      </c>
    </row>
    <row r="27" spans="1:9" x14ac:dyDescent="0.25">
      <c r="A27" s="1">
        <v>22</v>
      </c>
      <c r="B27">
        <v>1212868.8953593359</v>
      </c>
      <c r="C27">
        <v>1212872.7478</v>
      </c>
      <c r="D27">
        <v>219387</v>
      </c>
      <c r="E27">
        <v>150503</v>
      </c>
      <c r="F27" t="s">
        <v>66</v>
      </c>
      <c r="G27">
        <v>2.8043830394744869</v>
      </c>
      <c r="H27">
        <v>3.8524500000000002</v>
      </c>
      <c r="I27">
        <f t="shared" si="0"/>
        <v>3.1763018890381241E-6</v>
      </c>
    </row>
    <row r="28" spans="1:9" x14ac:dyDescent="0.25">
      <c r="A28" s="1">
        <v>24</v>
      </c>
      <c r="B28">
        <v>1171839.930983874</v>
      </c>
      <c r="C28">
        <v>1171933.2878</v>
      </c>
      <c r="D28">
        <v>239949</v>
      </c>
      <c r="E28">
        <v>164185</v>
      </c>
      <c r="F28" t="s">
        <v>67</v>
      </c>
      <c r="G28">
        <v>3.622542142868042</v>
      </c>
      <c r="H28">
        <v>93.356899999999996</v>
      </c>
      <c r="I28">
        <f t="shared" si="0"/>
        <v>7.9660592434619977E-5</v>
      </c>
    </row>
    <row r="29" spans="1:9" x14ac:dyDescent="0.25">
      <c r="A29" s="1">
        <v>25</v>
      </c>
      <c r="B29">
        <v>1210761.9144264481</v>
      </c>
      <c r="C29">
        <v>1210853.6109</v>
      </c>
      <c r="D29">
        <v>250230</v>
      </c>
      <c r="E29">
        <v>171026</v>
      </c>
      <c r="F29" t="s">
        <v>68</v>
      </c>
      <c r="G29">
        <v>3.0240330696105961</v>
      </c>
      <c r="H29">
        <v>91.6965</v>
      </c>
      <c r="I29">
        <f t="shared" si="0"/>
        <v>7.5728807491306965E-5</v>
      </c>
    </row>
    <row r="30" spans="1:9" x14ac:dyDescent="0.25">
      <c r="A30" s="1">
        <v>26</v>
      </c>
      <c r="B30">
        <v>1163100.270636437</v>
      </c>
      <c r="C30">
        <v>1163135.8994</v>
      </c>
      <c r="D30">
        <v>260511</v>
      </c>
      <c r="E30">
        <v>177867</v>
      </c>
      <c r="F30" t="s">
        <v>69</v>
      </c>
      <c r="G30">
        <v>4.6379623413085938</v>
      </c>
      <c r="H30">
        <v>35.628799999999998</v>
      </c>
      <c r="I30">
        <f t="shared" si="0"/>
        <v>3.0631674268139266E-5</v>
      </c>
    </row>
    <row r="31" spans="1:9" x14ac:dyDescent="0.25">
      <c r="A31" s="1">
        <v>28</v>
      </c>
      <c r="B31">
        <v>1197004.6521666341</v>
      </c>
      <c r="C31">
        <v>1197004.6521666341</v>
      </c>
      <c r="D31">
        <v>281073</v>
      </c>
      <c r="E31">
        <v>191549</v>
      </c>
      <c r="F31" t="s">
        <v>70</v>
      </c>
      <c r="G31">
        <v>2.927505254745483</v>
      </c>
      <c r="H31">
        <v>0</v>
      </c>
      <c r="I31">
        <f t="shared" si="0"/>
        <v>0</v>
      </c>
    </row>
    <row r="32" spans="1:9" x14ac:dyDescent="0.25">
      <c r="A32" s="1">
        <v>29</v>
      </c>
      <c r="B32">
        <v>1190014.937535811</v>
      </c>
      <c r="C32">
        <v>1190081.7827000001</v>
      </c>
      <c r="D32">
        <v>291354</v>
      </c>
      <c r="E32">
        <v>198390</v>
      </c>
      <c r="F32" t="s">
        <v>71</v>
      </c>
      <c r="G32">
        <v>4.1849453449249268</v>
      </c>
      <c r="H32">
        <v>66.845200000000006</v>
      </c>
      <c r="I32">
        <f t="shared" si="0"/>
        <v>5.6168576791709929E-5</v>
      </c>
    </row>
    <row r="33" spans="1:9" x14ac:dyDescent="0.25">
      <c r="A33" s="1">
        <v>30</v>
      </c>
      <c r="B33">
        <v>1267104.501197299</v>
      </c>
      <c r="C33">
        <v>1267190.0063</v>
      </c>
      <c r="D33">
        <v>301635</v>
      </c>
      <c r="E33">
        <v>205231</v>
      </c>
      <c r="F33" t="s">
        <v>72</v>
      </c>
      <c r="G33">
        <v>3.4521501064300542</v>
      </c>
      <c r="H33">
        <v>85.505099999999999</v>
      </c>
      <c r="I33">
        <f t="shared" si="0"/>
        <v>6.7476147677065213E-5</v>
      </c>
    </row>
    <row r="34" spans="1:9" x14ac:dyDescent="0.25">
      <c r="A34" s="1">
        <v>32</v>
      </c>
      <c r="B34">
        <v>1254177.4178639629</v>
      </c>
      <c r="C34">
        <v>1254198.1849</v>
      </c>
      <c r="D34">
        <v>322197</v>
      </c>
      <c r="E34">
        <v>218913</v>
      </c>
      <c r="F34" t="s">
        <v>73</v>
      </c>
      <c r="G34">
        <v>3.609526634216309</v>
      </c>
      <c r="H34">
        <v>20.767099999999999</v>
      </c>
      <c r="I34">
        <f t="shared" si="0"/>
        <v>1.6558068932029118E-5</v>
      </c>
    </row>
    <row r="35" spans="1:9" x14ac:dyDescent="0.25">
      <c r="A35" s="1">
        <v>33</v>
      </c>
      <c r="B35">
        <v>1209562.504646427</v>
      </c>
      <c r="C35">
        <v>1209562.504646427</v>
      </c>
      <c r="D35">
        <v>332478</v>
      </c>
      <c r="E35">
        <v>225754</v>
      </c>
      <c r="F35" t="s">
        <v>74</v>
      </c>
      <c r="G35">
        <v>3.6707842350006099</v>
      </c>
      <c r="H35">
        <v>0</v>
      </c>
      <c r="I35">
        <f t="shared" si="0"/>
        <v>0</v>
      </c>
    </row>
    <row r="36" spans="1:9" x14ac:dyDescent="0.25">
      <c r="A36" s="1">
        <v>34</v>
      </c>
      <c r="B36">
        <v>1191526.7344665451</v>
      </c>
      <c r="C36">
        <v>1191628.6746</v>
      </c>
      <c r="D36">
        <v>342759</v>
      </c>
      <c r="E36">
        <v>232595</v>
      </c>
      <c r="F36" t="s">
        <v>75</v>
      </c>
      <c r="G36">
        <v>4.3006947040557861</v>
      </c>
      <c r="H36">
        <v>101.94</v>
      </c>
      <c r="I36">
        <f t="shared" si="0"/>
        <v>8.5546783299939231E-5</v>
      </c>
    </row>
    <row r="37" spans="1:9" x14ac:dyDescent="0.25">
      <c r="A37" s="1">
        <v>36</v>
      </c>
      <c r="B37">
        <v>1197820.814551255</v>
      </c>
      <c r="C37">
        <v>1197870.3030999999</v>
      </c>
      <c r="D37">
        <v>363321</v>
      </c>
      <c r="E37">
        <v>246277</v>
      </c>
      <c r="F37" t="s">
        <v>76</v>
      </c>
      <c r="G37">
        <v>24.774744510650631</v>
      </c>
      <c r="H37">
        <v>49.488500000000002</v>
      </c>
      <c r="I37">
        <f t="shared" si="0"/>
        <v>4.1313738116662059E-5</v>
      </c>
    </row>
    <row r="38" spans="1:9" x14ac:dyDescent="0.25">
      <c r="A38" s="1">
        <v>40</v>
      </c>
      <c r="B38">
        <v>1159666.1031101609</v>
      </c>
      <c r="C38">
        <v>1159724.8751999999</v>
      </c>
      <c r="D38">
        <v>404445</v>
      </c>
      <c r="E38">
        <v>273641</v>
      </c>
      <c r="F38" t="s">
        <v>77</v>
      </c>
      <c r="G38">
        <v>19.52521634101868</v>
      </c>
      <c r="H38">
        <v>58.772100000000002</v>
      </c>
      <c r="I38">
        <f t="shared" si="0"/>
        <v>5.0677622992146724E-5</v>
      </c>
    </row>
    <row r="39" spans="1:9" x14ac:dyDescent="0.25">
      <c r="A39" s="1">
        <v>44</v>
      </c>
      <c r="B39">
        <v>1150537.7753906969</v>
      </c>
      <c r="C39">
        <v>1150641.3970000001</v>
      </c>
      <c r="D39">
        <v>445569</v>
      </c>
      <c r="E39">
        <v>301005</v>
      </c>
      <c r="F39" t="s">
        <v>78</v>
      </c>
      <c r="G39">
        <v>19.46890115737915</v>
      </c>
      <c r="H39">
        <v>103.622</v>
      </c>
      <c r="I39">
        <f t="shared" si="0"/>
        <v>9.0055859514673794E-5</v>
      </c>
    </row>
    <row r="40" spans="1:9" x14ac:dyDescent="0.25">
      <c r="A40" s="1">
        <v>48</v>
      </c>
      <c r="B40">
        <v>1190614.99056036</v>
      </c>
      <c r="C40">
        <v>1190729.6454</v>
      </c>
      <c r="D40">
        <v>486693</v>
      </c>
      <c r="E40">
        <v>328369</v>
      </c>
      <c r="F40" t="s">
        <v>79</v>
      </c>
      <c r="G40">
        <v>19.1074378490448</v>
      </c>
      <c r="H40">
        <v>114.655</v>
      </c>
      <c r="I40">
        <f t="shared" si="0"/>
        <v>9.6289699717255395E-5</v>
      </c>
    </row>
    <row r="41" spans="1:9" x14ac:dyDescent="0.25">
      <c r="A41" s="1">
        <v>52</v>
      </c>
      <c r="B41">
        <v>1165387.1192334229</v>
      </c>
      <c r="C41">
        <v>1165407.8847000001</v>
      </c>
      <c r="D41">
        <v>527817</v>
      </c>
      <c r="E41">
        <v>355733</v>
      </c>
      <c r="F41" t="s">
        <v>80</v>
      </c>
      <c r="G41">
        <v>10.029236555099491</v>
      </c>
      <c r="H41">
        <v>20.765499999999999</v>
      </c>
      <c r="I41">
        <f t="shared" si="0"/>
        <v>1.7818225080350701E-5</v>
      </c>
    </row>
    <row r="42" spans="1:9" x14ac:dyDescent="0.25">
      <c r="A42" s="1">
        <v>56</v>
      </c>
      <c r="B42">
        <v>1164220.8833648229</v>
      </c>
      <c r="C42">
        <v>1164334.3339</v>
      </c>
      <c r="D42">
        <v>568941</v>
      </c>
      <c r="E42">
        <v>383097</v>
      </c>
      <c r="F42" t="s">
        <v>81</v>
      </c>
      <c r="G42">
        <v>25.970055103301998</v>
      </c>
      <c r="H42">
        <v>113.45099999999999</v>
      </c>
      <c r="I42">
        <f t="shared" si="0"/>
        <v>9.7438507735136363E-5</v>
      </c>
    </row>
    <row r="43" spans="1:9" x14ac:dyDescent="0.25">
      <c r="A43" s="1">
        <v>60</v>
      </c>
      <c r="B43">
        <v>1180279.381525368</v>
      </c>
      <c r="C43">
        <v>1180381.4905000001</v>
      </c>
      <c r="D43">
        <v>610065</v>
      </c>
      <c r="E43">
        <v>410461</v>
      </c>
      <c r="F43" t="s">
        <v>82</v>
      </c>
      <c r="G43">
        <v>14.1309494972229</v>
      </c>
      <c r="H43">
        <v>102.10899999999999</v>
      </c>
      <c r="I43">
        <f t="shared" si="0"/>
        <v>8.6505084010379937E-5</v>
      </c>
    </row>
    <row r="44" spans="1:9" x14ac:dyDescent="0.25">
      <c r="A44" s="1">
        <v>61</v>
      </c>
      <c r="B44">
        <v>1177631.7701026399</v>
      </c>
      <c r="C44">
        <v>1177739.5120999999</v>
      </c>
      <c r="D44">
        <v>620346</v>
      </c>
      <c r="E44">
        <v>417302</v>
      </c>
      <c r="F44" t="s">
        <v>83</v>
      </c>
      <c r="G44">
        <v>25.03303337097168</v>
      </c>
      <c r="H44">
        <v>107.742</v>
      </c>
      <c r="I44">
        <f t="shared" si="0"/>
        <v>9.1482028829862179E-5</v>
      </c>
    </row>
    <row r="45" spans="1:9" x14ac:dyDescent="0.25">
      <c r="A45" s="1">
        <v>71</v>
      </c>
      <c r="B45">
        <v>1171580.2480510441</v>
      </c>
      <c r="C45">
        <v>1171663.902</v>
      </c>
      <c r="D45">
        <v>723156</v>
      </c>
      <c r="E45">
        <v>485712</v>
      </c>
      <c r="F45" t="s">
        <v>84</v>
      </c>
      <c r="G45">
        <v>23.943572998046879</v>
      </c>
      <c r="H45">
        <v>83.653999999999996</v>
      </c>
      <c r="I45">
        <f t="shared" si="0"/>
        <v>7.1397608014725706E-5</v>
      </c>
    </row>
    <row r="46" spans="1:9" x14ac:dyDescent="0.25">
      <c r="A46" s="1">
        <v>81</v>
      </c>
      <c r="B46">
        <v>1148658.3574311461</v>
      </c>
      <c r="C46">
        <v>1148771.7061000001</v>
      </c>
      <c r="D46">
        <v>825966</v>
      </c>
      <c r="E46">
        <v>554122</v>
      </c>
      <c r="F46" t="s">
        <v>85</v>
      </c>
      <c r="G46">
        <v>32.865696907043457</v>
      </c>
      <c r="H46">
        <v>113.349</v>
      </c>
      <c r="I46">
        <f t="shared" si="0"/>
        <v>9.8669735159836029E-5</v>
      </c>
    </row>
    <row r="47" spans="1:9" x14ac:dyDescent="0.25">
      <c r="A47" s="1">
        <v>91</v>
      </c>
      <c r="B47">
        <v>1170062.343458791</v>
      </c>
      <c r="C47">
        <v>1170062.343458791</v>
      </c>
      <c r="D47">
        <v>928776</v>
      </c>
      <c r="E47">
        <v>622532</v>
      </c>
      <c r="F47" t="s">
        <v>86</v>
      </c>
      <c r="G47">
        <v>37.875013113021851</v>
      </c>
      <c r="H47">
        <v>0</v>
      </c>
      <c r="I47">
        <f t="shared" si="0"/>
        <v>0</v>
      </c>
    </row>
    <row r="48" spans="1:9" x14ac:dyDescent="0.25">
      <c r="A48" s="1">
        <v>101</v>
      </c>
      <c r="B48">
        <v>1188996.9238813899</v>
      </c>
      <c r="C48">
        <v>1189112.7738000001</v>
      </c>
      <c r="D48">
        <v>1031586</v>
      </c>
      <c r="E48">
        <v>690942</v>
      </c>
      <c r="F48" t="s">
        <v>87</v>
      </c>
      <c r="G48">
        <v>22.03674483299255</v>
      </c>
      <c r="H48">
        <v>115.85</v>
      </c>
      <c r="I48">
        <f t="shared" si="0"/>
        <v>9.7425578593174792E-5</v>
      </c>
    </row>
    <row r="49" spans="1:9" x14ac:dyDescent="0.25">
      <c r="A49" s="1">
        <v>126</v>
      </c>
      <c r="B49">
        <v>1198836.9865304681</v>
      </c>
      <c r="C49">
        <v>1198949.4502000001</v>
      </c>
      <c r="D49">
        <v>1288611</v>
      </c>
      <c r="E49">
        <v>861967</v>
      </c>
      <c r="F49" t="s">
        <v>88</v>
      </c>
      <c r="G49">
        <v>35.290681838989258</v>
      </c>
      <c r="H49">
        <v>112.464</v>
      </c>
      <c r="I49">
        <f t="shared" si="0"/>
        <v>9.3802119831857444E-5</v>
      </c>
    </row>
    <row r="50" spans="1:9" x14ac:dyDescent="0.25">
      <c r="A50" s="1">
        <v>151</v>
      </c>
      <c r="B50">
        <v>1203773.2383528519</v>
      </c>
      <c r="C50">
        <v>1203864.4208</v>
      </c>
      <c r="D50">
        <v>1545636</v>
      </c>
      <c r="E50">
        <v>1032992</v>
      </c>
      <c r="F50" t="s">
        <v>89</v>
      </c>
      <c r="G50">
        <v>60.810158252716057</v>
      </c>
      <c r="H50">
        <v>91.182400000000001</v>
      </c>
      <c r="I50">
        <f t="shared" si="0"/>
        <v>7.5741419402865036E-5</v>
      </c>
    </row>
    <row r="51" spans="1:9" x14ac:dyDescent="0.25">
      <c r="A51" s="1">
        <v>176</v>
      </c>
      <c r="B51">
        <v>1184101.402294077</v>
      </c>
      <c r="C51">
        <v>1184218.4216</v>
      </c>
      <c r="D51">
        <v>1802661</v>
      </c>
      <c r="E51">
        <v>1204017</v>
      </c>
      <c r="F51" t="s">
        <v>90</v>
      </c>
      <c r="G51">
        <v>59.467776536941528</v>
      </c>
      <c r="H51">
        <v>117.01900000000001</v>
      </c>
      <c r="I51">
        <f t="shared" si="0"/>
        <v>9.8815385629532249E-5</v>
      </c>
    </row>
    <row r="52" spans="1:9" x14ac:dyDescent="0.25">
      <c r="A52" s="1">
        <v>201</v>
      </c>
      <c r="B52">
        <v>1179035.8246204141</v>
      </c>
      <c r="C52">
        <v>1179122.6871</v>
      </c>
      <c r="D52">
        <v>2059686</v>
      </c>
      <c r="E52">
        <v>1375042</v>
      </c>
      <c r="F52" t="s">
        <v>91</v>
      </c>
      <c r="G52">
        <v>79.220265626907349</v>
      </c>
      <c r="H52">
        <v>86.862499999999997</v>
      </c>
      <c r="I52">
        <f t="shared" si="0"/>
        <v>7.3667058526059295E-5</v>
      </c>
    </row>
    <row r="53" spans="1:9" x14ac:dyDescent="0.25">
      <c r="A53" s="1">
        <v>226</v>
      </c>
      <c r="B53">
        <v>1189398.2019035851</v>
      </c>
      <c r="C53">
        <v>1189517.0617</v>
      </c>
      <c r="D53">
        <v>2316711</v>
      </c>
      <c r="E53">
        <v>1546067</v>
      </c>
      <c r="F53" t="s">
        <v>92</v>
      </c>
      <c r="G53">
        <v>43.952342510223389</v>
      </c>
      <c r="H53">
        <v>118.86</v>
      </c>
      <c r="I53">
        <f t="shared" si="0"/>
        <v>9.9922904703973788E-5</v>
      </c>
    </row>
    <row r="54" spans="1:9" x14ac:dyDescent="0.25">
      <c r="A54" s="1">
        <v>251</v>
      </c>
      <c r="B54">
        <v>1192467.2181382601</v>
      </c>
      <c r="C54">
        <v>1192580.8411999999</v>
      </c>
      <c r="D54">
        <v>2573736</v>
      </c>
      <c r="E54">
        <v>1717092</v>
      </c>
      <c r="F54" t="s">
        <v>93</v>
      </c>
      <c r="G54">
        <v>48.040612936019897</v>
      </c>
      <c r="H54">
        <v>113.623</v>
      </c>
      <c r="I54">
        <f t="shared" si="0"/>
        <v>9.5274882904935952E-5</v>
      </c>
    </row>
    <row r="55" spans="1:9" x14ac:dyDescent="0.25">
      <c r="A55" s="1">
        <v>276</v>
      </c>
      <c r="B55">
        <v>1191875.4434589141</v>
      </c>
      <c r="C55">
        <v>1191957.8096</v>
      </c>
      <c r="D55">
        <v>2830761</v>
      </c>
      <c r="E55">
        <v>1888117</v>
      </c>
      <c r="F55" t="s">
        <v>94</v>
      </c>
      <c r="G55">
        <v>54.435945749282837</v>
      </c>
      <c r="H55">
        <v>82.366200000000006</v>
      </c>
      <c r="I55">
        <f t="shared" si="0"/>
        <v>6.9101606899694414E-5</v>
      </c>
    </row>
    <row r="56" spans="1:9" x14ac:dyDescent="0.25">
      <c r="A56" s="1">
        <v>300</v>
      </c>
      <c r="B56">
        <v>1183837.4177889349</v>
      </c>
      <c r="C56">
        <v>1183953.7578</v>
      </c>
      <c r="D56">
        <v>3077505</v>
      </c>
      <c r="E56">
        <v>2052301</v>
      </c>
      <c r="F56" t="s">
        <v>95</v>
      </c>
      <c r="G56">
        <v>88.210899114608765</v>
      </c>
      <c r="H56">
        <v>116.34</v>
      </c>
      <c r="I56">
        <f t="shared" si="0"/>
        <v>9.8263972924230375E-5</v>
      </c>
    </row>
    <row r="57" spans="1:9" x14ac:dyDescent="0.25">
      <c r="A57" s="1">
        <v>350</v>
      </c>
      <c r="B57">
        <v>1190452.317212879</v>
      </c>
      <c r="C57">
        <v>1190546.8256999999</v>
      </c>
      <c r="D57">
        <v>3591555</v>
      </c>
      <c r="E57">
        <v>2394351</v>
      </c>
      <c r="F57" t="s">
        <v>96</v>
      </c>
      <c r="G57">
        <v>68.228637218475342</v>
      </c>
      <c r="H57">
        <v>94.508499999999998</v>
      </c>
      <c r="I57">
        <f t="shared" si="0"/>
        <v>7.9382429955606579E-5</v>
      </c>
    </row>
    <row r="58" spans="1:9" x14ac:dyDescent="0.25">
      <c r="A58" s="1">
        <v>400</v>
      </c>
      <c r="B58">
        <v>1183558.8677889539</v>
      </c>
      <c r="C58">
        <v>1183674.3836999999</v>
      </c>
      <c r="D58">
        <v>4105605</v>
      </c>
      <c r="E58">
        <v>2736401</v>
      </c>
      <c r="F58" t="s">
        <v>97</v>
      </c>
      <c r="G58">
        <v>142.50943922996521</v>
      </c>
      <c r="H58">
        <v>115.51600000000001</v>
      </c>
      <c r="I58">
        <f t="shared" si="0"/>
        <v>9.7591028065432324E-5</v>
      </c>
    </row>
    <row r="59" spans="1:9" x14ac:dyDescent="0.25">
      <c r="A59" s="1">
        <v>450</v>
      </c>
      <c r="B59">
        <v>1188105.8886414559</v>
      </c>
      <c r="C59">
        <v>1188204.6055000001</v>
      </c>
      <c r="D59">
        <v>4619655</v>
      </c>
      <c r="E59">
        <v>3078451</v>
      </c>
      <c r="F59" t="s">
        <v>98</v>
      </c>
      <c r="G59">
        <v>113.07669186592101</v>
      </c>
      <c r="H59">
        <v>98.716800000000006</v>
      </c>
      <c r="I59">
        <f t="shared" si="0"/>
        <v>8.3080640777738511E-5</v>
      </c>
    </row>
    <row r="60" spans="1:9" x14ac:dyDescent="0.25">
      <c r="A60" s="1">
        <v>500</v>
      </c>
      <c r="B60">
        <v>1188835.8886414571</v>
      </c>
      <c r="C60">
        <v>1188945.5063</v>
      </c>
      <c r="D60">
        <v>5133705</v>
      </c>
      <c r="E60">
        <v>3420501</v>
      </c>
      <c r="F60" t="s">
        <v>99</v>
      </c>
      <c r="G60">
        <v>109.5805668830872</v>
      </c>
      <c r="H60">
        <v>109.61799999999999</v>
      </c>
      <c r="I60">
        <f t="shared" si="0"/>
        <v>9.2197665426341834E-5</v>
      </c>
    </row>
  </sheetData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C077-7C22-484B-90F0-388715159A50}">
  <dimension ref="A1:M21"/>
  <sheetViews>
    <sheetView tabSelected="1" topLeftCell="A3" zoomScale="85" zoomScaleNormal="85" workbookViewId="0">
      <selection activeCell="D19" sqref="D19"/>
    </sheetView>
  </sheetViews>
  <sheetFormatPr defaultRowHeight="15" x14ac:dyDescent="0.25"/>
  <cols>
    <col min="2" max="4" width="11.42578125" bestFit="1" customWidth="1"/>
    <col min="7" max="9" width="11.42578125" bestFit="1" customWidth="1"/>
  </cols>
  <sheetData>
    <row r="1" spans="1:13" ht="24" x14ac:dyDescent="0.25">
      <c r="A1" t="s">
        <v>138</v>
      </c>
      <c r="B1" s="4" t="s">
        <v>135</v>
      </c>
      <c r="C1" s="4" t="s">
        <v>136</v>
      </c>
      <c r="D1" s="4" t="s">
        <v>137</v>
      </c>
      <c r="E1" s="4" t="s">
        <v>134</v>
      </c>
      <c r="G1" s="4" t="s">
        <v>132</v>
      </c>
      <c r="H1" s="4" t="s">
        <v>131</v>
      </c>
      <c r="I1" s="4" t="s">
        <v>133</v>
      </c>
      <c r="J1" s="4" t="s">
        <v>127</v>
      </c>
      <c r="K1" s="4" t="s">
        <v>128</v>
      </c>
      <c r="L1" s="4" t="s">
        <v>129</v>
      </c>
      <c r="M1" s="4" t="s">
        <v>130</v>
      </c>
    </row>
    <row r="2" spans="1:13" x14ac:dyDescent="0.25">
      <c r="A2" s="5">
        <v>48</v>
      </c>
      <c r="B2" s="6">
        <f>(J2/10)/M2/22</f>
        <v>0.51948051948051954</v>
      </c>
      <c r="C2" s="6">
        <f>(K2/2)/M2/22</f>
        <v>0.31168831168831168</v>
      </c>
      <c r="D2" s="6">
        <f>(L2/12)/M2/22</f>
        <v>4.6252932359307358E-2</v>
      </c>
      <c r="E2">
        <f>SUM(G2:I2)</f>
        <v>140.21077414285713</v>
      </c>
      <c r="G2" s="6">
        <f>J2/M2</f>
        <v>114.28571428571429</v>
      </c>
      <c r="H2" s="6">
        <f>K2/M2</f>
        <v>13.714285714285714</v>
      </c>
      <c r="I2" s="6">
        <f>L2/M2</f>
        <v>12.210774142857144</v>
      </c>
      <c r="J2" s="6">
        <v>800</v>
      </c>
      <c r="K2" s="6">
        <v>96</v>
      </c>
      <c r="L2" s="6">
        <v>85.475419000000002</v>
      </c>
      <c r="M2" s="6">
        <v>7</v>
      </c>
    </row>
    <row r="3" spans="1:13" x14ac:dyDescent="0.25">
      <c r="A3" s="4">
        <v>58</v>
      </c>
      <c r="B3" s="6">
        <f t="shared" ref="B3:B11" si="0">(J3/10)/M3/22</f>
        <v>0.51380380170454543</v>
      </c>
      <c r="C3" s="6">
        <f t="shared" ref="C3:C11" si="1">(K3/2)/M3/22</f>
        <v>0.56316683522727273</v>
      </c>
      <c r="D3" s="6">
        <f t="shared" ref="D3:D11" si="2">(L3/12)/M3/22</f>
        <v>5.8379624526515149E-2</v>
      </c>
      <c r="E3">
        <f t="shared" ref="E3:E11" si="3">SUM(G3:I3)</f>
        <v>153.228398</v>
      </c>
      <c r="G3" s="6">
        <f t="shared" ref="G3:G11" si="4">J3/M3</f>
        <v>113.03683637499999</v>
      </c>
      <c r="H3" s="6">
        <f t="shared" ref="H3:H11" si="5">K3/M3</f>
        <v>24.779340749999999</v>
      </c>
      <c r="I3" s="6">
        <f t="shared" ref="I3:I11" si="6">L3/M3</f>
        <v>15.412220874999999</v>
      </c>
      <c r="J3" s="7">
        <v>904.29469099999994</v>
      </c>
      <c r="K3" s="7">
        <v>198.23472599999999</v>
      </c>
      <c r="L3" s="7">
        <v>123.29776699999999</v>
      </c>
      <c r="M3" s="7">
        <v>8</v>
      </c>
    </row>
    <row r="4" spans="1:13" x14ac:dyDescent="0.25">
      <c r="A4" s="5">
        <v>61</v>
      </c>
      <c r="B4" s="6">
        <f t="shared" si="0"/>
        <v>0.56415728181818181</v>
      </c>
      <c r="C4" s="6">
        <f t="shared" si="1"/>
        <v>0.20896097159090907</v>
      </c>
      <c r="D4" s="6">
        <f t="shared" si="2"/>
        <v>5.4028549242424243E-2</v>
      </c>
      <c r="E4">
        <f t="shared" si="3"/>
        <v>147.57242174999999</v>
      </c>
      <c r="G4" s="6">
        <f t="shared" si="4"/>
        <v>124.114602</v>
      </c>
      <c r="H4" s="6">
        <f t="shared" si="5"/>
        <v>9.1942827499999993</v>
      </c>
      <c r="I4" s="6">
        <f t="shared" si="6"/>
        <v>14.263536999999999</v>
      </c>
      <c r="J4" s="6">
        <v>992.91681600000004</v>
      </c>
      <c r="K4" s="6">
        <v>73.554261999999994</v>
      </c>
      <c r="L4" s="6">
        <v>114.108296</v>
      </c>
      <c r="M4" s="6">
        <v>8</v>
      </c>
    </row>
    <row r="5" spans="1:13" x14ac:dyDescent="0.25">
      <c r="A5" s="4">
        <v>96</v>
      </c>
      <c r="B5" s="6">
        <f t="shared" si="0"/>
        <v>0.56818181818181823</v>
      </c>
      <c r="C5" s="6">
        <f t="shared" si="1"/>
        <v>0.55681818181818177</v>
      </c>
      <c r="D5" s="6">
        <f t="shared" si="2"/>
        <v>4.6865135416666676E-2</v>
      </c>
      <c r="E5">
        <f t="shared" si="3"/>
        <v>161.87239575000001</v>
      </c>
      <c r="G5" s="6">
        <f t="shared" si="4"/>
        <v>125</v>
      </c>
      <c r="H5" s="6">
        <f t="shared" si="5"/>
        <v>24.5</v>
      </c>
      <c r="I5" s="6">
        <f t="shared" si="6"/>
        <v>12.372395750000001</v>
      </c>
      <c r="J5" s="7">
        <v>1000</v>
      </c>
      <c r="K5" s="7">
        <v>196</v>
      </c>
      <c r="L5" s="7">
        <v>98.979166000000006</v>
      </c>
      <c r="M5" s="7">
        <v>8</v>
      </c>
    </row>
    <row r="6" spans="1:13" x14ac:dyDescent="0.25">
      <c r="A6" s="5">
        <v>110</v>
      </c>
      <c r="B6" s="6">
        <f t="shared" si="0"/>
        <v>0.5129480073863637</v>
      </c>
      <c r="C6" s="6">
        <f t="shared" si="1"/>
        <v>0.35287219318181817</v>
      </c>
      <c r="D6" s="6">
        <f t="shared" si="2"/>
        <v>6.2068692234848483E-2</v>
      </c>
      <c r="E6">
        <f t="shared" si="3"/>
        <v>144.761072875</v>
      </c>
      <c r="G6" s="6">
        <f t="shared" si="4"/>
        <v>112.848561625</v>
      </c>
      <c r="H6" s="6">
        <f t="shared" si="5"/>
        <v>15.5263765</v>
      </c>
      <c r="I6" s="6">
        <f t="shared" si="6"/>
        <v>16.38613475</v>
      </c>
      <c r="J6" s="6">
        <v>902.78849300000002</v>
      </c>
      <c r="K6" s="6">
        <v>124.211012</v>
      </c>
      <c r="L6" s="6">
        <v>131.089078</v>
      </c>
      <c r="M6" s="6">
        <v>8</v>
      </c>
    </row>
    <row r="7" spans="1:13" x14ac:dyDescent="0.25">
      <c r="A7" s="4">
        <v>114</v>
      </c>
      <c r="B7" s="6">
        <f t="shared" si="0"/>
        <v>0.23220362585227272</v>
      </c>
      <c r="C7" s="6">
        <f t="shared" si="1"/>
        <v>0.18646644318181818</v>
      </c>
      <c r="D7" s="6">
        <f t="shared" si="2"/>
        <v>7.3937563920454539E-3</v>
      </c>
      <c r="E7">
        <f t="shared" si="3"/>
        <v>61.241272875</v>
      </c>
      <c r="G7" s="6">
        <f t="shared" si="4"/>
        <v>51.0847976875</v>
      </c>
      <c r="H7" s="6">
        <f t="shared" si="5"/>
        <v>8.2045235000000005</v>
      </c>
      <c r="I7" s="6">
        <f t="shared" si="6"/>
        <v>1.9519516875</v>
      </c>
      <c r="J7" s="7">
        <v>817.356763</v>
      </c>
      <c r="K7" s="7">
        <v>131.27237600000001</v>
      </c>
      <c r="L7" s="7">
        <v>31.231227000000001</v>
      </c>
      <c r="M7" s="7">
        <v>16</v>
      </c>
    </row>
    <row r="8" spans="1:13" x14ac:dyDescent="0.25">
      <c r="A8" s="5">
        <v>115</v>
      </c>
      <c r="B8" s="6">
        <f t="shared" si="0"/>
        <v>0.52924678295454541</v>
      </c>
      <c r="C8" s="6">
        <f t="shared" si="1"/>
        <v>0.33293368939393936</v>
      </c>
      <c r="D8" s="6">
        <f t="shared" si="2"/>
        <v>5.5447937815656559E-2</v>
      </c>
      <c r="E8">
        <f t="shared" si="3"/>
        <v>145.72163016666667</v>
      </c>
      <c r="G8" s="6">
        <f t="shared" si="4"/>
        <v>116.43429225</v>
      </c>
      <c r="H8" s="6">
        <f t="shared" si="5"/>
        <v>14.649082333333332</v>
      </c>
      <c r="I8" s="6">
        <f t="shared" si="6"/>
        <v>14.638255583333333</v>
      </c>
      <c r="J8" s="6">
        <v>1397.211507</v>
      </c>
      <c r="K8" s="6">
        <v>175.78898799999999</v>
      </c>
      <c r="L8" s="6">
        <v>175.65906699999999</v>
      </c>
      <c r="M8" s="6">
        <v>12</v>
      </c>
    </row>
    <row r="9" spans="1:13" x14ac:dyDescent="0.25">
      <c r="A9" s="5">
        <v>178</v>
      </c>
      <c r="B9" s="6">
        <f t="shared" si="0"/>
        <v>0.32956143677685951</v>
      </c>
      <c r="C9" s="6">
        <f t="shared" si="1"/>
        <v>0.19834710743801651</v>
      </c>
      <c r="D9" s="6">
        <f t="shared" si="2"/>
        <v>4.2707305096418728E-2</v>
      </c>
      <c r="E9">
        <f t="shared" si="3"/>
        <v>92.505517363636372</v>
      </c>
      <c r="G9" s="6">
        <f t="shared" si="4"/>
        <v>72.503516090909088</v>
      </c>
      <c r="H9" s="6">
        <f t="shared" si="5"/>
        <v>8.7272727272727266</v>
      </c>
      <c r="I9" s="6">
        <f t="shared" si="6"/>
        <v>11.274728545454545</v>
      </c>
      <c r="J9" s="6">
        <v>797.53867700000001</v>
      </c>
      <c r="K9" s="6">
        <v>96</v>
      </c>
      <c r="L9" s="6">
        <v>124.022014</v>
      </c>
      <c r="M9" s="6">
        <v>11</v>
      </c>
    </row>
    <row r="10" spans="1:13" x14ac:dyDescent="0.25">
      <c r="A10" s="4">
        <v>195</v>
      </c>
      <c r="B10" s="6">
        <f t="shared" si="0"/>
        <v>0.53470440681818188</v>
      </c>
      <c r="C10" s="6">
        <f t="shared" si="1"/>
        <v>0.55025028409090904</v>
      </c>
      <c r="D10" s="6">
        <f t="shared" si="2"/>
        <v>5.5662702651515156E-2</v>
      </c>
      <c r="E10">
        <f t="shared" si="3"/>
        <v>156.54093549999999</v>
      </c>
      <c r="G10" s="6">
        <f t="shared" si="4"/>
        <v>117.6349695</v>
      </c>
      <c r="H10" s="6">
        <f t="shared" si="5"/>
        <v>24.211012499999999</v>
      </c>
      <c r="I10" s="6">
        <f t="shared" si="6"/>
        <v>14.6949535</v>
      </c>
      <c r="J10" s="7">
        <v>235.26993899999999</v>
      </c>
      <c r="K10" s="7">
        <v>48.422024999999998</v>
      </c>
      <c r="L10" s="7">
        <v>29.389907000000001</v>
      </c>
      <c r="M10" s="7">
        <v>2</v>
      </c>
    </row>
    <row r="11" spans="1:13" x14ac:dyDescent="0.25">
      <c r="A11" t="s">
        <v>139</v>
      </c>
      <c r="B11" s="6">
        <f t="shared" si="0"/>
        <v>0.44587368670454541</v>
      </c>
      <c r="C11" s="6">
        <f t="shared" si="1"/>
        <v>0.32371687187500009</v>
      </c>
      <c r="D11" s="6">
        <f t="shared" si="2"/>
        <v>4.3241095691287881E-2</v>
      </c>
      <c r="E11">
        <f t="shared" si="3"/>
        <v>123.7514027</v>
      </c>
      <c r="G11" s="6">
        <f t="shared" si="4"/>
        <v>98.092211074999994</v>
      </c>
      <c r="H11" s="6">
        <f t="shared" si="5"/>
        <v>14.243542362500003</v>
      </c>
      <c r="I11" s="6">
        <f t="shared" si="6"/>
        <v>11.415649262500001</v>
      </c>
      <c r="J11">
        <f>SUM(J2:J10)</f>
        <v>7847.376886</v>
      </c>
      <c r="K11">
        <f t="shared" ref="K11:M11" si="7">SUM(K2:K10)</f>
        <v>1139.4833890000002</v>
      </c>
      <c r="L11">
        <f t="shared" si="7"/>
        <v>913.2519410000001</v>
      </c>
      <c r="M11">
        <f t="shared" si="7"/>
        <v>80</v>
      </c>
    </row>
    <row r="15" spans="1:13" x14ac:dyDescent="0.25">
      <c r="K15" s="8"/>
    </row>
    <row r="16" spans="1:13" x14ac:dyDescent="0.25">
      <c r="K16" s="8"/>
    </row>
    <row r="17" spans="11:11" x14ac:dyDescent="0.25">
      <c r="K17" s="8"/>
    </row>
    <row r="18" spans="11:11" x14ac:dyDescent="0.25">
      <c r="K18" s="8"/>
    </row>
    <row r="19" spans="11:11" x14ac:dyDescent="0.25">
      <c r="K19" s="8"/>
    </row>
    <row r="20" spans="11:11" x14ac:dyDescent="0.25">
      <c r="K20" s="8"/>
    </row>
    <row r="21" spans="11:11" x14ac:dyDescent="0.25">
      <c r="K21" s="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"/>
  <sheetViews>
    <sheetView zoomScale="55" zoomScaleNormal="55" workbookViewId="0">
      <selection activeCell="L30" sqref="L30"/>
    </sheetView>
  </sheetViews>
  <sheetFormatPr defaultRowHeight="15" x14ac:dyDescent="0.25"/>
  <sheetData>
    <row r="1" spans="1:43" x14ac:dyDescent="0.25">
      <c r="A1" s="2" t="s">
        <v>100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1</v>
      </c>
      <c r="B2">
        <v>1622125.988771091</v>
      </c>
      <c r="C2">
        <v>204000</v>
      </c>
      <c r="D2">
        <v>300000</v>
      </c>
      <c r="E2">
        <v>2126125.9887710898</v>
      </c>
      <c r="F2">
        <v>1622125.988771091</v>
      </c>
      <c r="G2">
        <v>1622125.988771091</v>
      </c>
      <c r="H2">
        <v>3486</v>
      </c>
      <c r="I2">
        <v>6842</v>
      </c>
      <c r="J2" t="s">
        <v>42</v>
      </c>
      <c r="K2">
        <v>0.36187839508056641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2</v>
      </c>
      <c r="W2">
        <v>10</v>
      </c>
      <c r="X2">
        <v>8</v>
      </c>
      <c r="Y2">
        <v>8</v>
      </c>
      <c r="Z2">
        <v>8</v>
      </c>
      <c r="AA2">
        <v>8</v>
      </c>
      <c r="AB2">
        <v>0</v>
      </c>
      <c r="AC2">
        <v>12</v>
      </c>
      <c r="AD2">
        <v>24</v>
      </c>
      <c r="AE2">
        <v>2</v>
      </c>
      <c r="AF2">
        <v>2</v>
      </c>
      <c r="AG2">
        <v>1</v>
      </c>
      <c r="AH2">
        <v>5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s="1">
        <v>2</v>
      </c>
      <c r="B3">
        <v>1393230.8129417941</v>
      </c>
      <c r="C3">
        <v>204000</v>
      </c>
      <c r="D3">
        <v>475000</v>
      </c>
      <c r="E3">
        <v>2072230.8129417941</v>
      </c>
      <c r="F3">
        <v>1393230.8129417941</v>
      </c>
      <c r="G3">
        <v>1393230.8129417941</v>
      </c>
      <c r="H3">
        <v>13767</v>
      </c>
      <c r="I3">
        <v>13683</v>
      </c>
      <c r="J3" t="s">
        <v>42</v>
      </c>
      <c r="K3">
        <v>0.50718331336975098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2</v>
      </c>
      <c r="W3">
        <v>10</v>
      </c>
      <c r="X3">
        <v>8</v>
      </c>
      <c r="Y3">
        <v>8</v>
      </c>
      <c r="Z3">
        <v>7</v>
      </c>
      <c r="AA3">
        <v>8</v>
      </c>
      <c r="AB3">
        <v>0</v>
      </c>
      <c r="AC3">
        <v>12</v>
      </c>
      <c r="AD3">
        <v>25</v>
      </c>
      <c r="AE3">
        <v>6</v>
      </c>
      <c r="AF3">
        <v>1</v>
      </c>
      <c r="AG3">
        <v>3</v>
      </c>
      <c r="AH3">
        <v>2</v>
      </c>
      <c r="AI3">
        <v>2</v>
      </c>
      <c r="AJ3">
        <v>1</v>
      </c>
      <c r="AK3">
        <v>2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1">
        <v>3</v>
      </c>
      <c r="B4">
        <v>1398991.250515562</v>
      </c>
      <c r="C4">
        <v>204000</v>
      </c>
      <c r="D4">
        <v>375000</v>
      </c>
      <c r="E4">
        <v>1977991.250515562</v>
      </c>
      <c r="F4">
        <v>1398991.250515562</v>
      </c>
      <c r="G4">
        <v>1398991.250515562</v>
      </c>
      <c r="H4">
        <v>24048</v>
      </c>
      <c r="I4">
        <v>20524</v>
      </c>
      <c r="J4" t="s">
        <v>43</v>
      </c>
      <c r="K4">
        <v>1.0192246437072749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10</v>
      </c>
      <c r="X4">
        <v>8</v>
      </c>
      <c r="Y4">
        <v>5</v>
      </c>
      <c r="Z4">
        <v>8</v>
      </c>
      <c r="AA4">
        <v>8</v>
      </c>
      <c r="AB4">
        <v>11</v>
      </c>
      <c r="AC4">
        <v>12</v>
      </c>
      <c r="AD4">
        <v>18</v>
      </c>
      <c r="AE4">
        <v>3</v>
      </c>
      <c r="AF4">
        <v>0</v>
      </c>
      <c r="AG4">
        <v>2</v>
      </c>
      <c r="AH4">
        <v>5</v>
      </c>
      <c r="AI4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</row>
    <row r="5" spans="1:43" x14ac:dyDescent="0.25">
      <c r="A5" s="1">
        <v>4</v>
      </c>
      <c r="B5">
        <v>1273744.1686403251</v>
      </c>
      <c r="C5">
        <v>204000</v>
      </c>
      <c r="D5">
        <v>475000</v>
      </c>
      <c r="E5">
        <v>1952744.1686403239</v>
      </c>
      <c r="F5">
        <v>1273744.1686403251</v>
      </c>
      <c r="G5">
        <v>1273744.1686403251</v>
      </c>
      <c r="H5">
        <v>34329</v>
      </c>
      <c r="I5">
        <v>27365</v>
      </c>
      <c r="J5" t="s">
        <v>44</v>
      </c>
      <c r="K5">
        <v>1.6549139022827151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10</v>
      </c>
      <c r="X5">
        <v>8</v>
      </c>
      <c r="Y5">
        <v>6</v>
      </c>
      <c r="Z5">
        <v>7</v>
      </c>
      <c r="AA5">
        <v>8</v>
      </c>
      <c r="AB5">
        <v>11</v>
      </c>
      <c r="AC5">
        <v>12</v>
      </c>
      <c r="AD5">
        <v>18</v>
      </c>
      <c r="AE5">
        <v>5</v>
      </c>
      <c r="AF5">
        <v>1</v>
      </c>
      <c r="AG5">
        <v>3</v>
      </c>
      <c r="AH5">
        <v>2</v>
      </c>
      <c r="AI5">
        <v>1</v>
      </c>
      <c r="AJ5">
        <v>1</v>
      </c>
      <c r="AK5">
        <v>1</v>
      </c>
      <c r="AL5">
        <v>2</v>
      </c>
      <c r="AM5">
        <v>3</v>
      </c>
      <c r="AN5">
        <v>0</v>
      </c>
      <c r="AO5">
        <v>0</v>
      </c>
      <c r="AP5">
        <v>0</v>
      </c>
      <c r="AQ5">
        <v>0</v>
      </c>
    </row>
    <row r="6" spans="1:43" x14ac:dyDescent="0.25">
      <c r="A6" s="1">
        <v>5</v>
      </c>
      <c r="B6">
        <v>1293433.800488288</v>
      </c>
      <c r="C6">
        <v>204000</v>
      </c>
      <c r="D6">
        <v>475000</v>
      </c>
      <c r="E6">
        <v>1972433.800488288</v>
      </c>
      <c r="F6">
        <v>1293433.800488288</v>
      </c>
      <c r="G6">
        <v>1293433.800488288</v>
      </c>
      <c r="H6">
        <v>44610</v>
      </c>
      <c r="I6">
        <v>34206</v>
      </c>
      <c r="J6" t="s">
        <v>45</v>
      </c>
      <c r="K6">
        <v>1.374161005020142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10</v>
      </c>
      <c r="X6">
        <v>8</v>
      </c>
      <c r="Y6">
        <v>7.9999999999999947</v>
      </c>
      <c r="Z6">
        <v>8</v>
      </c>
      <c r="AA6">
        <v>7</v>
      </c>
      <c r="AB6">
        <v>16</v>
      </c>
      <c r="AC6">
        <v>12</v>
      </c>
      <c r="AD6">
        <v>11.000000000000011</v>
      </c>
      <c r="AE6">
        <v>4.0000000000000009</v>
      </c>
      <c r="AF6">
        <v>0</v>
      </c>
      <c r="AG6">
        <v>6</v>
      </c>
      <c r="AH6">
        <v>2</v>
      </c>
      <c r="AI6">
        <v>0</v>
      </c>
      <c r="AJ6">
        <v>1</v>
      </c>
      <c r="AK6">
        <v>0</v>
      </c>
      <c r="AL6">
        <v>1</v>
      </c>
      <c r="AM6">
        <v>3</v>
      </c>
      <c r="AN6">
        <v>0</v>
      </c>
      <c r="AO6">
        <v>1</v>
      </c>
      <c r="AP6">
        <v>1</v>
      </c>
      <c r="AQ6">
        <v>0</v>
      </c>
    </row>
    <row r="7" spans="1:43" x14ac:dyDescent="0.25">
      <c r="A7" s="1">
        <v>6</v>
      </c>
      <c r="B7">
        <v>1335705.439871033</v>
      </c>
      <c r="C7">
        <v>204000</v>
      </c>
      <c r="D7">
        <v>375000</v>
      </c>
      <c r="E7">
        <v>1960330.439871032</v>
      </c>
      <c r="F7">
        <v>1335705.439871033</v>
      </c>
      <c r="G7">
        <v>1335705.439871033</v>
      </c>
      <c r="H7">
        <v>54891</v>
      </c>
      <c r="I7">
        <v>41047</v>
      </c>
      <c r="J7" t="s">
        <v>46</v>
      </c>
      <c r="K7">
        <v>1.637741327285767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10</v>
      </c>
      <c r="X7">
        <v>8</v>
      </c>
      <c r="Y7">
        <v>8</v>
      </c>
      <c r="Z7">
        <v>8</v>
      </c>
      <c r="AA7">
        <v>8</v>
      </c>
      <c r="AB7">
        <v>15</v>
      </c>
      <c r="AC7">
        <v>12</v>
      </c>
      <c r="AD7">
        <v>11</v>
      </c>
      <c r="AE7">
        <v>2</v>
      </c>
      <c r="AF7">
        <v>1</v>
      </c>
      <c r="AG7">
        <v>4</v>
      </c>
      <c r="AH7">
        <v>3</v>
      </c>
      <c r="AI7">
        <v>0</v>
      </c>
      <c r="AJ7">
        <v>1</v>
      </c>
      <c r="AK7">
        <v>0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</row>
    <row r="8" spans="1:43" x14ac:dyDescent="0.25">
      <c r="A8" s="1">
        <v>7</v>
      </c>
      <c r="B8">
        <v>1287085.9200204471</v>
      </c>
      <c r="C8">
        <v>204000</v>
      </c>
      <c r="D8">
        <v>400000</v>
      </c>
      <c r="E8">
        <v>1956264.491449018</v>
      </c>
      <c r="F8">
        <v>1287085.9200204471</v>
      </c>
      <c r="G8">
        <v>1287085.9200204471</v>
      </c>
      <c r="H8">
        <v>65172</v>
      </c>
      <c r="I8">
        <v>47888</v>
      </c>
      <c r="J8" t="s">
        <v>47</v>
      </c>
      <c r="K8">
        <v>1.83161997795105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10</v>
      </c>
      <c r="X8">
        <v>8</v>
      </c>
      <c r="Y8">
        <v>8</v>
      </c>
      <c r="Z8">
        <v>7.9999999999999982</v>
      </c>
      <c r="AA8">
        <v>8</v>
      </c>
      <c r="AB8">
        <v>15</v>
      </c>
      <c r="AC8">
        <v>12</v>
      </c>
      <c r="AD8">
        <v>11</v>
      </c>
      <c r="AE8">
        <v>4</v>
      </c>
      <c r="AF8">
        <v>1</v>
      </c>
      <c r="AG8">
        <v>3</v>
      </c>
      <c r="AH8">
        <v>3</v>
      </c>
      <c r="AI8">
        <v>0</v>
      </c>
      <c r="AJ8">
        <v>1</v>
      </c>
      <c r="AK8">
        <v>0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</row>
    <row r="9" spans="1:43" x14ac:dyDescent="0.25">
      <c r="A9" s="1">
        <v>8</v>
      </c>
      <c r="B9">
        <v>1275602.2773062929</v>
      </c>
      <c r="C9">
        <v>204000</v>
      </c>
      <c r="D9">
        <v>425000.00000000012</v>
      </c>
      <c r="E9">
        <v>1973039.777306291</v>
      </c>
      <c r="F9">
        <v>1275602.2773062929</v>
      </c>
      <c r="G9">
        <v>1275602.2773062929</v>
      </c>
      <c r="H9">
        <v>75453</v>
      </c>
      <c r="I9">
        <v>54729</v>
      </c>
      <c r="J9" t="s">
        <v>48</v>
      </c>
      <c r="K9">
        <v>1.880982398986816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10</v>
      </c>
      <c r="X9">
        <v>8</v>
      </c>
      <c r="Y9">
        <v>8</v>
      </c>
      <c r="Z9">
        <v>8</v>
      </c>
      <c r="AA9">
        <v>7</v>
      </c>
      <c r="AB9">
        <v>16</v>
      </c>
      <c r="AC9">
        <v>12</v>
      </c>
      <c r="AD9">
        <v>11</v>
      </c>
      <c r="AE9">
        <v>3</v>
      </c>
      <c r="AF9">
        <v>1</v>
      </c>
      <c r="AG9">
        <v>6.0000000000000044</v>
      </c>
      <c r="AH9">
        <v>2</v>
      </c>
      <c r="AI9">
        <v>0</v>
      </c>
      <c r="AJ9">
        <v>0</v>
      </c>
      <c r="AK9">
        <v>0</v>
      </c>
      <c r="AL9">
        <v>1</v>
      </c>
      <c r="AM9">
        <v>3</v>
      </c>
      <c r="AN9">
        <v>0</v>
      </c>
      <c r="AO9">
        <v>0</v>
      </c>
      <c r="AP9">
        <v>1</v>
      </c>
      <c r="AQ9">
        <v>0</v>
      </c>
    </row>
    <row r="10" spans="1:43" x14ac:dyDescent="0.25">
      <c r="A10" s="1">
        <v>9</v>
      </c>
      <c r="B10">
        <v>1279824.6644959659</v>
      </c>
      <c r="C10">
        <v>204000</v>
      </c>
      <c r="D10">
        <v>400000</v>
      </c>
      <c r="E10">
        <v>1975074.6644959659</v>
      </c>
      <c r="F10">
        <v>1279824.6644959659</v>
      </c>
      <c r="G10">
        <v>1279824.6644959659</v>
      </c>
      <c r="H10">
        <v>85734</v>
      </c>
      <c r="I10">
        <v>61570</v>
      </c>
      <c r="J10" t="s">
        <v>49</v>
      </c>
      <c r="K10">
        <v>3.327590703964233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10</v>
      </c>
      <c r="X10">
        <v>8</v>
      </c>
      <c r="Y10">
        <v>8</v>
      </c>
      <c r="Z10">
        <v>8</v>
      </c>
      <c r="AA10">
        <v>8</v>
      </c>
      <c r="AB10">
        <v>15</v>
      </c>
      <c r="AC10">
        <v>12</v>
      </c>
      <c r="AD10">
        <v>11</v>
      </c>
      <c r="AE10">
        <v>4</v>
      </c>
      <c r="AF10">
        <v>1</v>
      </c>
      <c r="AG10">
        <v>2</v>
      </c>
      <c r="AH10">
        <v>5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0</v>
      </c>
    </row>
    <row r="11" spans="1:43" x14ac:dyDescent="0.25">
      <c r="A11" s="1">
        <v>10</v>
      </c>
      <c r="B11">
        <v>1207498.6673386111</v>
      </c>
      <c r="C11">
        <v>204000</v>
      </c>
      <c r="D11">
        <v>425000</v>
      </c>
      <c r="E11">
        <v>1909498.667338609</v>
      </c>
      <c r="F11">
        <v>1207498.6673386111</v>
      </c>
      <c r="G11">
        <v>1207549.9852</v>
      </c>
      <c r="H11">
        <v>96015</v>
      </c>
      <c r="I11">
        <v>68411</v>
      </c>
      <c r="J11" t="s">
        <v>50</v>
      </c>
      <c r="K11">
        <v>4.1234972476959229</v>
      </c>
      <c r="L11">
        <v>51.317799999999998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7</v>
      </c>
      <c r="X11">
        <v>8</v>
      </c>
      <c r="Y11">
        <v>8</v>
      </c>
      <c r="Z11">
        <v>8</v>
      </c>
      <c r="AA11">
        <v>8</v>
      </c>
      <c r="AB11">
        <v>11</v>
      </c>
      <c r="AC11">
        <v>12</v>
      </c>
      <c r="AD11">
        <v>18</v>
      </c>
      <c r="AE11">
        <v>2</v>
      </c>
      <c r="AF11">
        <v>0</v>
      </c>
      <c r="AG11">
        <v>4</v>
      </c>
      <c r="AH11">
        <v>5</v>
      </c>
      <c r="AI11">
        <v>1</v>
      </c>
      <c r="AJ11">
        <v>0</v>
      </c>
      <c r="AK11">
        <v>1</v>
      </c>
      <c r="AL11">
        <v>1</v>
      </c>
      <c r="AM11">
        <v>2</v>
      </c>
      <c r="AN11">
        <v>1</v>
      </c>
      <c r="AO11">
        <v>0</v>
      </c>
      <c r="AP11">
        <v>0</v>
      </c>
      <c r="AQ11">
        <v>0</v>
      </c>
    </row>
    <row r="12" spans="1:43" x14ac:dyDescent="0.25">
      <c r="A12" s="1">
        <v>11</v>
      </c>
      <c r="B12">
        <v>1141219.9217211709</v>
      </c>
      <c r="C12">
        <v>204000</v>
      </c>
      <c r="D12">
        <v>500000</v>
      </c>
      <c r="E12">
        <v>1953060.8308120801</v>
      </c>
      <c r="F12">
        <v>1141219.9217211709</v>
      </c>
      <c r="G12">
        <v>1141328.0674999999</v>
      </c>
      <c r="H12">
        <v>106296</v>
      </c>
      <c r="I12">
        <v>75252</v>
      </c>
      <c r="J12" t="s">
        <v>51</v>
      </c>
      <c r="K12">
        <v>2.3180797100067139</v>
      </c>
      <c r="L12">
        <v>108.146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10</v>
      </c>
      <c r="X12">
        <v>8</v>
      </c>
      <c r="Y12">
        <v>8</v>
      </c>
      <c r="Z12">
        <v>8</v>
      </c>
      <c r="AA12">
        <v>8</v>
      </c>
      <c r="AB12">
        <v>15</v>
      </c>
      <c r="AC12">
        <v>12</v>
      </c>
      <c r="AD12">
        <v>11</v>
      </c>
      <c r="AE12">
        <v>4</v>
      </c>
      <c r="AF12">
        <v>0</v>
      </c>
      <c r="AG12">
        <v>4</v>
      </c>
      <c r="AH12">
        <v>3</v>
      </c>
      <c r="AI12">
        <v>0</v>
      </c>
      <c r="AJ12">
        <v>1</v>
      </c>
      <c r="AK12">
        <v>0</v>
      </c>
      <c r="AL12">
        <v>3</v>
      </c>
      <c r="AM12">
        <v>3</v>
      </c>
      <c r="AN12">
        <v>0</v>
      </c>
      <c r="AO12">
        <v>1</v>
      </c>
      <c r="AP12">
        <v>1</v>
      </c>
      <c r="AQ12">
        <v>0</v>
      </c>
    </row>
    <row r="13" spans="1:43" x14ac:dyDescent="0.25">
      <c r="A13" s="1">
        <v>15</v>
      </c>
      <c r="B13">
        <v>1227322.9072270261</v>
      </c>
      <c r="C13">
        <v>204000</v>
      </c>
      <c r="D13">
        <v>400000</v>
      </c>
      <c r="E13">
        <v>1959072.9072270249</v>
      </c>
      <c r="F13">
        <v>1227322.9072270261</v>
      </c>
      <c r="G13">
        <v>1227322.9072270261</v>
      </c>
      <c r="H13">
        <v>147420</v>
      </c>
      <c r="I13">
        <v>102616</v>
      </c>
      <c r="J13" t="s">
        <v>52</v>
      </c>
      <c r="K13">
        <v>4.2709710597991943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10</v>
      </c>
      <c r="X13">
        <v>8</v>
      </c>
      <c r="Y13">
        <v>8</v>
      </c>
      <c r="Z13">
        <v>8</v>
      </c>
      <c r="AA13">
        <v>8</v>
      </c>
      <c r="AB13">
        <v>15</v>
      </c>
      <c r="AC13">
        <v>12</v>
      </c>
      <c r="AD13">
        <v>11</v>
      </c>
      <c r="AE13">
        <v>4</v>
      </c>
      <c r="AF13">
        <v>1</v>
      </c>
      <c r="AG13">
        <v>4</v>
      </c>
      <c r="AH13">
        <v>3</v>
      </c>
      <c r="AI13">
        <v>0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</row>
    <row r="14" spans="1:43" x14ac:dyDescent="0.25">
      <c r="A14" s="1">
        <v>19</v>
      </c>
      <c r="B14">
        <v>1258882.696074914</v>
      </c>
      <c r="C14">
        <v>204000</v>
      </c>
      <c r="D14">
        <v>425000.00000000012</v>
      </c>
      <c r="E14">
        <v>1974330.0644959661</v>
      </c>
      <c r="F14">
        <v>1258882.696074914</v>
      </c>
      <c r="G14">
        <v>1258976.2191000001</v>
      </c>
      <c r="H14">
        <v>188544</v>
      </c>
      <c r="I14">
        <v>129980</v>
      </c>
      <c r="J14" t="s">
        <v>53</v>
      </c>
      <c r="K14">
        <v>6.8102982044219971</v>
      </c>
      <c r="L14">
        <v>93.523099999999999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9.999999999999984</v>
      </c>
      <c r="X14">
        <v>8</v>
      </c>
      <c r="Y14">
        <v>8</v>
      </c>
      <c r="Z14">
        <v>8</v>
      </c>
      <c r="AA14">
        <v>8</v>
      </c>
      <c r="AB14">
        <v>15</v>
      </c>
      <c r="AC14">
        <v>12</v>
      </c>
      <c r="AD14">
        <v>11</v>
      </c>
      <c r="AE14">
        <v>2</v>
      </c>
      <c r="AF14">
        <v>1</v>
      </c>
      <c r="AG14">
        <v>5</v>
      </c>
      <c r="AH14">
        <v>4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1.0000000000000031</v>
      </c>
      <c r="AP14">
        <v>1</v>
      </c>
      <c r="AQ14">
        <v>0</v>
      </c>
    </row>
    <row r="15" spans="1:43" x14ac:dyDescent="0.25">
      <c r="A15" s="1">
        <v>23</v>
      </c>
      <c r="B15">
        <v>1176723.426213325</v>
      </c>
      <c r="C15">
        <v>204000</v>
      </c>
      <c r="D15">
        <v>400000</v>
      </c>
      <c r="E15">
        <v>1899745.165343761</v>
      </c>
      <c r="F15">
        <v>1176723.426213325</v>
      </c>
      <c r="G15">
        <v>1176802.1547000001</v>
      </c>
      <c r="H15">
        <v>229668</v>
      </c>
      <c r="I15">
        <v>157344</v>
      </c>
      <c r="J15" t="s">
        <v>54</v>
      </c>
      <c r="K15">
        <v>5.1910486221313477</v>
      </c>
      <c r="L15">
        <v>78.728399999999993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7</v>
      </c>
      <c r="X15">
        <v>8</v>
      </c>
      <c r="Y15">
        <v>8</v>
      </c>
      <c r="Z15">
        <v>8</v>
      </c>
      <c r="AA15">
        <v>8</v>
      </c>
      <c r="AB15">
        <v>11</v>
      </c>
      <c r="AC15">
        <v>12</v>
      </c>
      <c r="AD15">
        <v>18</v>
      </c>
      <c r="AE15">
        <v>4</v>
      </c>
      <c r="AF15">
        <v>0</v>
      </c>
      <c r="AG15">
        <v>4</v>
      </c>
      <c r="AH15">
        <v>3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</row>
    <row r="16" spans="1:43" x14ac:dyDescent="0.25">
      <c r="A16" s="1">
        <v>27</v>
      </c>
      <c r="B16">
        <v>1202091.9909840899</v>
      </c>
      <c r="C16">
        <v>204000</v>
      </c>
      <c r="D16">
        <v>400000</v>
      </c>
      <c r="E16">
        <v>1951416.0650581629</v>
      </c>
      <c r="F16">
        <v>1202091.9909840899</v>
      </c>
      <c r="G16">
        <v>1202203.7683000001</v>
      </c>
      <c r="H16">
        <v>270792</v>
      </c>
      <c r="I16">
        <v>184708</v>
      </c>
      <c r="J16" t="s">
        <v>55</v>
      </c>
      <c r="K16">
        <v>8.7982907295227051</v>
      </c>
      <c r="L16">
        <v>111.777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10</v>
      </c>
      <c r="X16">
        <v>8</v>
      </c>
      <c r="Y16">
        <v>8</v>
      </c>
      <c r="Z16">
        <v>8</v>
      </c>
      <c r="AA16">
        <v>8</v>
      </c>
      <c r="AB16">
        <v>15</v>
      </c>
      <c r="AC16">
        <v>12</v>
      </c>
      <c r="AD16">
        <v>11</v>
      </c>
      <c r="AE16">
        <v>3</v>
      </c>
      <c r="AF16">
        <v>1</v>
      </c>
      <c r="AG16">
        <v>4</v>
      </c>
      <c r="AH16">
        <v>3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</row>
    <row r="17" spans="1:43" x14ac:dyDescent="0.25">
      <c r="A17" s="1">
        <v>31</v>
      </c>
      <c r="B17">
        <v>1161369.1272803289</v>
      </c>
      <c r="C17">
        <v>199500</v>
      </c>
      <c r="D17">
        <v>375000</v>
      </c>
      <c r="E17">
        <v>1847723.965990006</v>
      </c>
      <c r="F17">
        <v>1161369.1272803289</v>
      </c>
      <c r="G17">
        <v>1161476.0474</v>
      </c>
      <c r="H17">
        <v>311916</v>
      </c>
      <c r="I17">
        <v>212072</v>
      </c>
      <c r="J17" t="s">
        <v>56</v>
      </c>
      <c r="K17">
        <v>7.1824665069580078</v>
      </c>
      <c r="L17">
        <v>106.92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7</v>
      </c>
      <c r="X17">
        <v>8</v>
      </c>
      <c r="Y17">
        <v>8</v>
      </c>
      <c r="Z17">
        <v>8</v>
      </c>
      <c r="AA17">
        <v>8</v>
      </c>
      <c r="AB17">
        <v>16</v>
      </c>
      <c r="AC17">
        <v>12</v>
      </c>
      <c r="AD17">
        <v>11</v>
      </c>
      <c r="AE17">
        <v>4</v>
      </c>
      <c r="AF17">
        <v>0</v>
      </c>
      <c r="AG17">
        <v>4</v>
      </c>
      <c r="AH17">
        <v>3</v>
      </c>
      <c r="AI17">
        <v>0</v>
      </c>
      <c r="AJ17">
        <v>0</v>
      </c>
      <c r="AK17">
        <v>0</v>
      </c>
      <c r="AL17">
        <v>2</v>
      </c>
      <c r="AM17">
        <v>1</v>
      </c>
      <c r="AN17">
        <v>0</v>
      </c>
      <c r="AO17">
        <v>0</v>
      </c>
      <c r="AP17">
        <v>1.0000000000000011</v>
      </c>
      <c r="AQ17">
        <v>0</v>
      </c>
    </row>
    <row r="18" spans="1:43" x14ac:dyDescent="0.25">
      <c r="A18" s="1">
        <v>35</v>
      </c>
      <c r="B18">
        <v>1203140.107205973</v>
      </c>
      <c r="C18">
        <v>204000</v>
      </c>
      <c r="D18">
        <v>375000</v>
      </c>
      <c r="E18">
        <v>1946390.1072059709</v>
      </c>
      <c r="F18">
        <v>1203140.107205973</v>
      </c>
      <c r="G18">
        <v>1203253.2407</v>
      </c>
      <c r="H18">
        <v>353040</v>
      </c>
      <c r="I18">
        <v>239436</v>
      </c>
      <c r="J18" t="s">
        <v>57</v>
      </c>
      <c r="K18">
        <v>12.78552508354187</v>
      </c>
      <c r="L18">
        <v>113.133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10</v>
      </c>
      <c r="X18">
        <v>8</v>
      </c>
      <c r="Y18">
        <v>8</v>
      </c>
      <c r="Z18">
        <v>8</v>
      </c>
      <c r="AA18">
        <v>8</v>
      </c>
      <c r="AB18">
        <v>15</v>
      </c>
      <c r="AC18">
        <v>12</v>
      </c>
      <c r="AD18">
        <v>11</v>
      </c>
      <c r="AE18">
        <v>3</v>
      </c>
      <c r="AF18">
        <v>1</v>
      </c>
      <c r="AG18">
        <v>4</v>
      </c>
      <c r="AH18">
        <v>3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</row>
    <row r="19" spans="1:43" x14ac:dyDescent="0.25">
      <c r="A19" s="1">
        <v>12</v>
      </c>
      <c r="B19">
        <v>1216212.8452252019</v>
      </c>
      <c r="C19">
        <v>204000</v>
      </c>
      <c r="D19">
        <v>525000.00000000012</v>
      </c>
      <c r="E19">
        <v>1990837.845225201</v>
      </c>
      <c r="F19">
        <v>1216212.8452252019</v>
      </c>
      <c r="G19">
        <v>1216301.5451</v>
      </c>
      <c r="H19">
        <v>116577</v>
      </c>
      <c r="I19">
        <v>82093</v>
      </c>
      <c r="J19" t="s">
        <v>58</v>
      </c>
      <c r="K19">
        <v>2.378118515014648</v>
      </c>
      <c r="L19">
        <v>88.6999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10</v>
      </c>
      <c r="X19">
        <v>8</v>
      </c>
      <c r="Y19">
        <v>6</v>
      </c>
      <c r="Z19">
        <v>8</v>
      </c>
      <c r="AA19">
        <v>8</v>
      </c>
      <c r="AB19">
        <v>10</v>
      </c>
      <c r="AC19">
        <v>12</v>
      </c>
      <c r="AD19">
        <v>18</v>
      </c>
      <c r="AE19">
        <v>5</v>
      </c>
      <c r="AF19">
        <v>0</v>
      </c>
      <c r="AG19">
        <v>5</v>
      </c>
      <c r="AH19">
        <v>3</v>
      </c>
      <c r="AI19">
        <v>1</v>
      </c>
      <c r="AJ19">
        <v>1</v>
      </c>
      <c r="AK19">
        <v>0</v>
      </c>
      <c r="AL19">
        <v>1</v>
      </c>
      <c r="AM19">
        <v>3</v>
      </c>
      <c r="AN19">
        <v>0</v>
      </c>
      <c r="AO19">
        <v>1.0000000000000031</v>
      </c>
      <c r="AP19">
        <v>0</v>
      </c>
      <c r="AQ19">
        <v>1</v>
      </c>
    </row>
    <row r="20" spans="1:43" x14ac:dyDescent="0.25">
      <c r="A20" s="1">
        <v>13</v>
      </c>
      <c r="B20">
        <v>1257700.4615813131</v>
      </c>
      <c r="C20">
        <v>204000</v>
      </c>
      <c r="D20">
        <v>425000</v>
      </c>
      <c r="E20">
        <v>1970931.23081208</v>
      </c>
      <c r="F20">
        <v>1257700.4615813131</v>
      </c>
      <c r="G20">
        <v>1257700.4615813131</v>
      </c>
      <c r="H20">
        <v>126858</v>
      </c>
      <c r="I20">
        <v>88934</v>
      </c>
      <c r="J20" t="s">
        <v>59</v>
      </c>
      <c r="K20">
        <v>2.146966934204102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10</v>
      </c>
      <c r="X20">
        <v>8</v>
      </c>
      <c r="Y20">
        <v>8</v>
      </c>
      <c r="Z20">
        <v>8</v>
      </c>
      <c r="AA20">
        <v>8</v>
      </c>
      <c r="AB20">
        <v>15</v>
      </c>
      <c r="AC20">
        <v>12</v>
      </c>
      <c r="AD20">
        <v>11</v>
      </c>
      <c r="AE20">
        <v>4</v>
      </c>
      <c r="AF20">
        <v>0</v>
      </c>
      <c r="AG20">
        <v>3</v>
      </c>
      <c r="AH20">
        <v>5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</row>
    <row r="21" spans="1:43" x14ac:dyDescent="0.25">
      <c r="A21" s="1">
        <v>14</v>
      </c>
      <c r="B21">
        <v>1251100.7701068709</v>
      </c>
      <c r="C21">
        <v>204000</v>
      </c>
      <c r="D21">
        <v>450000</v>
      </c>
      <c r="E21">
        <v>1996350.77010687</v>
      </c>
      <c r="F21">
        <v>1251100.7701068709</v>
      </c>
      <c r="G21">
        <v>1251100.7701068709</v>
      </c>
      <c r="H21">
        <v>137139</v>
      </c>
      <c r="I21">
        <v>95775</v>
      </c>
      <c r="J21" t="s">
        <v>60</v>
      </c>
      <c r="K21">
        <v>2.1388401985168461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10</v>
      </c>
      <c r="X21">
        <v>8</v>
      </c>
      <c r="Y21">
        <v>8</v>
      </c>
      <c r="Z21">
        <v>8</v>
      </c>
      <c r="AA21">
        <v>8</v>
      </c>
      <c r="AB21">
        <v>15</v>
      </c>
      <c r="AC21">
        <v>12</v>
      </c>
      <c r="AD21">
        <v>11</v>
      </c>
      <c r="AE21">
        <v>4</v>
      </c>
      <c r="AF21">
        <v>0</v>
      </c>
      <c r="AG21">
        <v>6</v>
      </c>
      <c r="AH21">
        <v>3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1</v>
      </c>
      <c r="AP21">
        <v>1</v>
      </c>
      <c r="AQ21">
        <v>0</v>
      </c>
    </row>
    <row r="22" spans="1:43" x14ac:dyDescent="0.25">
      <c r="A22" s="1">
        <v>16</v>
      </c>
      <c r="B22">
        <v>1187310.0561563431</v>
      </c>
      <c r="C22">
        <v>204000</v>
      </c>
      <c r="D22">
        <v>375000</v>
      </c>
      <c r="E22">
        <v>1954513.1811563431</v>
      </c>
      <c r="F22">
        <v>1187310.0561563431</v>
      </c>
      <c r="G22">
        <v>1187386.7822</v>
      </c>
      <c r="H22">
        <v>157701</v>
      </c>
      <c r="I22">
        <v>109457</v>
      </c>
      <c r="J22" t="s">
        <v>61</v>
      </c>
      <c r="K22">
        <v>2.1527340412139888</v>
      </c>
      <c r="L22">
        <v>76.725999999999999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10</v>
      </c>
      <c r="X22">
        <v>8</v>
      </c>
      <c r="Y22">
        <v>8</v>
      </c>
      <c r="Z22">
        <v>8</v>
      </c>
      <c r="AA22">
        <v>8</v>
      </c>
      <c r="AB22">
        <v>15</v>
      </c>
      <c r="AC22">
        <v>12</v>
      </c>
      <c r="AD22">
        <v>11</v>
      </c>
      <c r="AE22">
        <v>4</v>
      </c>
      <c r="AF22">
        <v>1</v>
      </c>
      <c r="AG22">
        <v>4</v>
      </c>
      <c r="AH22">
        <v>3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</row>
    <row r="23" spans="1:43" x14ac:dyDescent="0.25">
      <c r="A23" s="1">
        <v>17</v>
      </c>
      <c r="B23">
        <v>1247462.6712176751</v>
      </c>
      <c r="C23">
        <v>204000</v>
      </c>
      <c r="D23">
        <v>425000</v>
      </c>
      <c r="E23">
        <v>1973080.3182764971</v>
      </c>
      <c r="F23">
        <v>1247462.6712176751</v>
      </c>
      <c r="G23">
        <v>1247556.1228</v>
      </c>
      <c r="H23">
        <v>167982</v>
      </c>
      <c r="I23">
        <v>116298</v>
      </c>
      <c r="J23" t="s">
        <v>62</v>
      </c>
      <c r="K23">
        <v>2.257124662399292</v>
      </c>
      <c r="L23">
        <v>93.451599999999999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10</v>
      </c>
      <c r="X23">
        <v>8</v>
      </c>
      <c r="Y23">
        <v>8</v>
      </c>
      <c r="Z23">
        <v>8</v>
      </c>
      <c r="AA23">
        <v>8</v>
      </c>
      <c r="AB23">
        <v>15</v>
      </c>
      <c r="AC23">
        <v>12</v>
      </c>
      <c r="AD23">
        <v>11</v>
      </c>
      <c r="AE23">
        <v>4</v>
      </c>
      <c r="AF23">
        <v>0</v>
      </c>
      <c r="AG23">
        <v>5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3</v>
      </c>
      <c r="AN23">
        <v>0</v>
      </c>
      <c r="AO23">
        <v>1</v>
      </c>
      <c r="AP23">
        <v>1</v>
      </c>
      <c r="AQ23">
        <v>0</v>
      </c>
    </row>
    <row r="24" spans="1:43" x14ac:dyDescent="0.25">
      <c r="A24" s="1">
        <v>18</v>
      </c>
      <c r="B24">
        <v>1265042.8637956481</v>
      </c>
      <c r="C24">
        <v>204000</v>
      </c>
      <c r="D24">
        <v>474999.99999999983</v>
      </c>
      <c r="E24">
        <v>1984598.4193512029</v>
      </c>
      <c r="F24">
        <v>1265042.8637956481</v>
      </c>
      <c r="G24">
        <v>1265042.8637956481</v>
      </c>
      <c r="H24">
        <v>178263</v>
      </c>
      <c r="I24">
        <v>123139</v>
      </c>
      <c r="J24" t="s">
        <v>63</v>
      </c>
      <c r="K24">
        <v>2.2911298274993901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10</v>
      </c>
      <c r="X24">
        <v>8</v>
      </c>
      <c r="Y24">
        <v>8</v>
      </c>
      <c r="Z24">
        <v>8</v>
      </c>
      <c r="AA24">
        <v>8</v>
      </c>
      <c r="AB24">
        <v>14.999999999999989</v>
      </c>
      <c r="AC24">
        <v>12</v>
      </c>
      <c r="AD24">
        <v>11</v>
      </c>
      <c r="AE24">
        <v>4</v>
      </c>
      <c r="AF24">
        <v>1</v>
      </c>
      <c r="AG24">
        <v>6</v>
      </c>
      <c r="AH24">
        <v>3</v>
      </c>
      <c r="AI24">
        <v>0</v>
      </c>
      <c r="AJ24">
        <v>1</v>
      </c>
      <c r="AK24">
        <v>0</v>
      </c>
      <c r="AL24">
        <v>1</v>
      </c>
      <c r="AM24">
        <v>0.99999999999999445</v>
      </c>
      <c r="AN24">
        <v>0</v>
      </c>
      <c r="AO24">
        <v>1</v>
      </c>
      <c r="AP24">
        <v>1</v>
      </c>
      <c r="AQ24">
        <v>0</v>
      </c>
    </row>
    <row r="25" spans="1:43" x14ac:dyDescent="0.25">
      <c r="A25" s="1">
        <v>20</v>
      </c>
      <c r="B25">
        <v>1237000.4072270319</v>
      </c>
      <c r="C25">
        <v>204000</v>
      </c>
      <c r="D25">
        <v>450000</v>
      </c>
      <c r="E25">
        <v>1977687.9072270249</v>
      </c>
      <c r="F25">
        <v>1237000.4072270319</v>
      </c>
      <c r="G25">
        <v>1237121.1279</v>
      </c>
      <c r="H25">
        <v>198825</v>
      </c>
      <c r="I25">
        <v>136821</v>
      </c>
      <c r="J25" t="s">
        <v>64</v>
      </c>
      <c r="K25">
        <v>2.5837454795837398</v>
      </c>
      <c r="L25">
        <v>120.721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10</v>
      </c>
      <c r="X25">
        <v>8</v>
      </c>
      <c r="Y25">
        <v>8</v>
      </c>
      <c r="Z25">
        <v>8</v>
      </c>
      <c r="AA25">
        <v>8</v>
      </c>
      <c r="AB25">
        <v>15</v>
      </c>
      <c r="AC25">
        <v>12</v>
      </c>
      <c r="AD25">
        <v>11</v>
      </c>
      <c r="AE25">
        <v>4</v>
      </c>
      <c r="AF25">
        <v>1</v>
      </c>
      <c r="AG25">
        <v>5</v>
      </c>
      <c r="AH25">
        <v>4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0</v>
      </c>
    </row>
    <row r="26" spans="1:43" x14ac:dyDescent="0.25">
      <c r="A26" s="1">
        <v>21</v>
      </c>
      <c r="B26">
        <v>1175074.691093121</v>
      </c>
      <c r="C26">
        <v>201750</v>
      </c>
      <c r="D26">
        <v>400000</v>
      </c>
      <c r="E26">
        <v>1850693.738712169</v>
      </c>
      <c r="F26">
        <v>1175074.691093121</v>
      </c>
      <c r="G26">
        <v>1175188.6095</v>
      </c>
      <c r="H26">
        <v>209106</v>
      </c>
      <c r="I26">
        <v>143662</v>
      </c>
      <c r="J26" t="s">
        <v>65</v>
      </c>
      <c r="K26">
        <v>2.9634628295898442</v>
      </c>
      <c r="L26">
        <v>113.91800000000001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8</v>
      </c>
      <c r="X26">
        <v>8</v>
      </c>
      <c r="Y26">
        <v>8</v>
      </c>
      <c r="Z26">
        <v>8</v>
      </c>
      <c r="AA26">
        <v>8</v>
      </c>
      <c r="AB26">
        <v>16</v>
      </c>
      <c r="AC26">
        <v>12</v>
      </c>
      <c r="AD26">
        <v>11</v>
      </c>
      <c r="AE26">
        <v>4</v>
      </c>
      <c r="AF26">
        <v>0</v>
      </c>
      <c r="AG26">
        <v>4</v>
      </c>
      <c r="AH26">
        <v>3</v>
      </c>
      <c r="AI26">
        <v>0</v>
      </c>
      <c r="AJ26">
        <v>0</v>
      </c>
      <c r="AK26">
        <v>0</v>
      </c>
      <c r="AL26">
        <v>2</v>
      </c>
      <c r="AM26">
        <v>1.9999999999999989</v>
      </c>
      <c r="AN26">
        <v>0</v>
      </c>
      <c r="AO26">
        <v>0</v>
      </c>
      <c r="AP26">
        <v>1</v>
      </c>
      <c r="AQ26">
        <v>0</v>
      </c>
    </row>
    <row r="27" spans="1:43" x14ac:dyDescent="0.25">
      <c r="A27" s="1">
        <v>22</v>
      </c>
      <c r="B27">
        <v>1212868.8953593359</v>
      </c>
      <c r="C27">
        <v>204000</v>
      </c>
      <c r="D27">
        <v>500000</v>
      </c>
      <c r="E27">
        <v>1941755.258995699</v>
      </c>
      <c r="F27">
        <v>1212868.8953593359</v>
      </c>
      <c r="G27">
        <v>1212872.7478</v>
      </c>
      <c r="H27">
        <v>219387</v>
      </c>
      <c r="I27">
        <v>150503</v>
      </c>
      <c r="J27" t="s">
        <v>66</v>
      </c>
      <c r="K27">
        <v>2.8043830394744869</v>
      </c>
      <c r="L27">
        <v>3.8524500000000002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10</v>
      </c>
      <c r="X27">
        <v>8</v>
      </c>
      <c r="Y27">
        <v>7</v>
      </c>
      <c r="Z27">
        <v>8</v>
      </c>
      <c r="AA27">
        <v>8</v>
      </c>
      <c r="AB27">
        <v>16</v>
      </c>
      <c r="AC27">
        <v>12</v>
      </c>
      <c r="AD27">
        <v>11</v>
      </c>
      <c r="AE27">
        <v>5</v>
      </c>
      <c r="AF27">
        <v>1</v>
      </c>
      <c r="AG27">
        <v>5</v>
      </c>
      <c r="AH27">
        <v>3</v>
      </c>
      <c r="AI27">
        <v>0</v>
      </c>
      <c r="AJ27">
        <v>1</v>
      </c>
      <c r="AK27">
        <v>0</v>
      </c>
      <c r="AL27">
        <v>1</v>
      </c>
      <c r="AM27">
        <v>3</v>
      </c>
      <c r="AN27">
        <v>0</v>
      </c>
      <c r="AO27">
        <v>0</v>
      </c>
      <c r="AP27">
        <v>1</v>
      </c>
      <c r="AQ27">
        <v>0</v>
      </c>
    </row>
    <row r="28" spans="1:43" x14ac:dyDescent="0.25">
      <c r="A28" s="1">
        <v>24</v>
      </c>
      <c r="B28">
        <v>1171839.930983874</v>
      </c>
      <c r="C28">
        <v>199500</v>
      </c>
      <c r="D28">
        <v>350000</v>
      </c>
      <c r="E28">
        <v>1843006.597650538</v>
      </c>
      <c r="F28">
        <v>1171839.930983874</v>
      </c>
      <c r="G28">
        <v>1171933.2878</v>
      </c>
      <c r="H28">
        <v>239949</v>
      </c>
      <c r="I28">
        <v>164185</v>
      </c>
      <c r="J28" t="s">
        <v>67</v>
      </c>
      <c r="K28">
        <v>3.622542142868042</v>
      </c>
      <c r="L28">
        <v>93.356899999999996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7</v>
      </c>
      <c r="X28">
        <v>8</v>
      </c>
      <c r="Y28">
        <v>8</v>
      </c>
      <c r="Z28">
        <v>8</v>
      </c>
      <c r="AA28">
        <v>8</v>
      </c>
      <c r="AB28">
        <v>16</v>
      </c>
      <c r="AC28">
        <v>12</v>
      </c>
      <c r="AD28">
        <v>11</v>
      </c>
      <c r="AE28">
        <v>4</v>
      </c>
      <c r="AF28">
        <v>0</v>
      </c>
      <c r="AG28">
        <v>4</v>
      </c>
      <c r="AH28">
        <v>3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</row>
    <row r="29" spans="1:43" x14ac:dyDescent="0.25">
      <c r="A29" s="1">
        <v>25</v>
      </c>
      <c r="B29">
        <v>1210761.9144264481</v>
      </c>
      <c r="C29">
        <v>204000</v>
      </c>
      <c r="D29">
        <v>375000</v>
      </c>
      <c r="E29">
        <v>1935761.9144264469</v>
      </c>
      <c r="F29">
        <v>1210761.9144264481</v>
      </c>
      <c r="G29">
        <v>1210853.6109</v>
      </c>
      <c r="H29">
        <v>250230</v>
      </c>
      <c r="I29">
        <v>171026</v>
      </c>
      <c r="J29" t="s">
        <v>68</v>
      </c>
      <c r="K29">
        <v>3.0240330696105961</v>
      </c>
      <c r="L29">
        <v>91.6965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10</v>
      </c>
      <c r="X29">
        <v>8</v>
      </c>
      <c r="Y29">
        <v>8</v>
      </c>
      <c r="Z29">
        <v>8</v>
      </c>
      <c r="AA29">
        <v>7</v>
      </c>
      <c r="AB29">
        <v>16</v>
      </c>
      <c r="AC29">
        <v>12</v>
      </c>
      <c r="AD29">
        <v>11</v>
      </c>
      <c r="AE29">
        <v>4</v>
      </c>
      <c r="AF29">
        <v>1</v>
      </c>
      <c r="AG29">
        <v>4</v>
      </c>
      <c r="AH29">
        <v>2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</row>
    <row r="30" spans="1:43" x14ac:dyDescent="0.25">
      <c r="A30" s="1">
        <v>26</v>
      </c>
      <c r="B30">
        <v>1163100.270636437</v>
      </c>
      <c r="C30">
        <v>204000</v>
      </c>
      <c r="D30">
        <v>425000</v>
      </c>
      <c r="E30">
        <v>1914936.809097975</v>
      </c>
      <c r="F30">
        <v>1163100.270636437</v>
      </c>
      <c r="G30">
        <v>1163135.8994</v>
      </c>
      <c r="H30">
        <v>260511</v>
      </c>
      <c r="I30">
        <v>177867</v>
      </c>
      <c r="J30" t="s">
        <v>69</v>
      </c>
      <c r="K30">
        <v>4.6379623413085938</v>
      </c>
      <c r="L30">
        <v>35.628799999999998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7</v>
      </c>
      <c r="X30">
        <v>8</v>
      </c>
      <c r="Y30">
        <v>8</v>
      </c>
      <c r="Z30">
        <v>8</v>
      </c>
      <c r="AA30">
        <v>8</v>
      </c>
      <c r="AB30">
        <v>11</v>
      </c>
      <c r="AC30">
        <v>12</v>
      </c>
      <c r="AD30">
        <v>18</v>
      </c>
      <c r="AE30">
        <v>3</v>
      </c>
      <c r="AF30">
        <v>0</v>
      </c>
      <c r="AG30">
        <v>4</v>
      </c>
      <c r="AH30">
        <v>4</v>
      </c>
      <c r="AI30">
        <v>1</v>
      </c>
      <c r="AJ30">
        <v>0</v>
      </c>
      <c r="AK30">
        <v>1</v>
      </c>
      <c r="AL30">
        <v>1</v>
      </c>
      <c r="AM30">
        <v>2</v>
      </c>
      <c r="AN30">
        <v>0</v>
      </c>
      <c r="AO30">
        <v>0</v>
      </c>
      <c r="AP30">
        <v>0</v>
      </c>
      <c r="AQ30">
        <v>1</v>
      </c>
    </row>
    <row r="31" spans="1:43" x14ac:dyDescent="0.25">
      <c r="A31" s="1">
        <v>28</v>
      </c>
      <c r="B31">
        <v>1197004.6521666341</v>
      </c>
      <c r="C31">
        <v>204000</v>
      </c>
      <c r="D31">
        <v>425000</v>
      </c>
      <c r="E31">
        <v>1953102.8664523419</v>
      </c>
      <c r="F31">
        <v>1197004.6521666341</v>
      </c>
      <c r="G31">
        <v>1197004.6521666341</v>
      </c>
      <c r="H31">
        <v>281073</v>
      </c>
      <c r="I31">
        <v>191549</v>
      </c>
      <c r="J31" t="s">
        <v>70</v>
      </c>
      <c r="K31">
        <v>2.927505254745483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10</v>
      </c>
      <c r="X31">
        <v>8</v>
      </c>
      <c r="Y31">
        <v>8</v>
      </c>
      <c r="Z31">
        <v>8</v>
      </c>
      <c r="AA31">
        <v>8</v>
      </c>
      <c r="AB31">
        <v>15</v>
      </c>
      <c r="AC31">
        <v>12</v>
      </c>
      <c r="AD31">
        <v>11</v>
      </c>
      <c r="AE31">
        <v>4</v>
      </c>
      <c r="AF31">
        <v>1</v>
      </c>
      <c r="AG31">
        <v>4</v>
      </c>
      <c r="AH31">
        <v>3</v>
      </c>
      <c r="AI31">
        <v>0</v>
      </c>
      <c r="AJ31">
        <v>0</v>
      </c>
      <c r="AK31">
        <v>0</v>
      </c>
      <c r="AL31">
        <v>1</v>
      </c>
      <c r="AM31">
        <v>3</v>
      </c>
      <c r="AN31">
        <v>0</v>
      </c>
      <c r="AO31">
        <v>0</v>
      </c>
      <c r="AP31">
        <v>1</v>
      </c>
      <c r="AQ31">
        <v>0</v>
      </c>
    </row>
    <row r="32" spans="1:43" x14ac:dyDescent="0.25">
      <c r="A32" s="1">
        <v>29</v>
      </c>
      <c r="B32">
        <v>1190014.937535811</v>
      </c>
      <c r="C32">
        <v>204000</v>
      </c>
      <c r="D32">
        <v>450000</v>
      </c>
      <c r="E32">
        <v>1950997.6961564999</v>
      </c>
      <c r="F32">
        <v>1190014.937535811</v>
      </c>
      <c r="G32">
        <v>1190081.7827000001</v>
      </c>
      <c r="H32">
        <v>291354</v>
      </c>
      <c r="I32">
        <v>198390</v>
      </c>
      <c r="J32" t="s">
        <v>71</v>
      </c>
      <c r="K32">
        <v>4.1849453449249268</v>
      </c>
      <c r="L32">
        <v>66.845200000000006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10</v>
      </c>
      <c r="X32">
        <v>8</v>
      </c>
      <c r="Y32">
        <v>8</v>
      </c>
      <c r="Z32">
        <v>8</v>
      </c>
      <c r="AA32">
        <v>8</v>
      </c>
      <c r="AB32">
        <v>15</v>
      </c>
      <c r="AC32">
        <v>12</v>
      </c>
      <c r="AD32">
        <v>11</v>
      </c>
      <c r="AE32">
        <v>4</v>
      </c>
      <c r="AF32">
        <v>0</v>
      </c>
      <c r="AG32">
        <v>4</v>
      </c>
      <c r="AH32">
        <v>3</v>
      </c>
      <c r="AI32">
        <v>0</v>
      </c>
      <c r="AJ32">
        <v>1</v>
      </c>
      <c r="AK32">
        <v>0</v>
      </c>
      <c r="AL32">
        <v>1</v>
      </c>
      <c r="AM32">
        <v>3</v>
      </c>
      <c r="AN32">
        <v>0</v>
      </c>
      <c r="AO32">
        <v>1</v>
      </c>
      <c r="AP32">
        <v>1</v>
      </c>
      <c r="AQ32">
        <v>0</v>
      </c>
    </row>
    <row r="33" spans="1:43" x14ac:dyDescent="0.25">
      <c r="A33" s="1">
        <v>30</v>
      </c>
      <c r="B33">
        <v>1267104.501197299</v>
      </c>
      <c r="C33">
        <v>204000</v>
      </c>
      <c r="D33">
        <v>425000</v>
      </c>
      <c r="E33">
        <v>1963021.167863962</v>
      </c>
      <c r="F33">
        <v>1267104.501197299</v>
      </c>
      <c r="G33">
        <v>1267190.0063</v>
      </c>
      <c r="H33">
        <v>301635</v>
      </c>
      <c r="I33">
        <v>205231</v>
      </c>
      <c r="J33" t="s">
        <v>72</v>
      </c>
      <c r="K33">
        <v>3.4521501064300542</v>
      </c>
      <c r="L33">
        <v>85.505099999999999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10</v>
      </c>
      <c r="X33">
        <v>8</v>
      </c>
      <c r="Y33">
        <v>8</v>
      </c>
      <c r="Z33">
        <v>8</v>
      </c>
      <c r="AA33">
        <v>8</v>
      </c>
      <c r="AB33">
        <v>15</v>
      </c>
      <c r="AC33">
        <v>12</v>
      </c>
      <c r="AD33">
        <v>11</v>
      </c>
      <c r="AE33">
        <v>4</v>
      </c>
      <c r="AF33">
        <v>1</v>
      </c>
      <c r="AG33">
        <v>4</v>
      </c>
      <c r="AH33">
        <v>3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0</v>
      </c>
    </row>
    <row r="34" spans="1:43" x14ac:dyDescent="0.25">
      <c r="A34" s="1">
        <v>32</v>
      </c>
      <c r="B34">
        <v>1254177.4178639629</v>
      </c>
      <c r="C34">
        <v>204000</v>
      </c>
      <c r="D34">
        <v>425000</v>
      </c>
      <c r="E34">
        <v>1963021.1678639641</v>
      </c>
      <c r="F34">
        <v>1254177.4178639629</v>
      </c>
      <c r="G34">
        <v>1254198.1849</v>
      </c>
      <c r="H34">
        <v>322197</v>
      </c>
      <c r="I34">
        <v>218913</v>
      </c>
      <c r="J34" t="s">
        <v>73</v>
      </c>
      <c r="K34">
        <v>3.609526634216309</v>
      </c>
      <c r="L34">
        <v>20.767099999999999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10</v>
      </c>
      <c r="X34">
        <v>8</v>
      </c>
      <c r="Y34">
        <v>8</v>
      </c>
      <c r="Z34">
        <v>8</v>
      </c>
      <c r="AA34">
        <v>8</v>
      </c>
      <c r="AB34">
        <v>15</v>
      </c>
      <c r="AC34">
        <v>12</v>
      </c>
      <c r="AD34">
        <v>11</v>
      </c>
      <c r="AE34">
        <v>4</v>
      </c>
      <c r="AF34">
        <v>1</v>
      </c>
      <c r="AG34">
        <v>4</v>
      </c>
      <c r="AH34">
        <v>3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0</v>
      </c>
    </row>
    <row r="35" spans="1:43" x14ac:dyDescent="0.25">
      <c r="A35" s="1">
        <v>33</v>
      </c>
      <c r="B35">
        <v>1209562.504646427</v>
      </c>
      <c r="C35">
        <v>204000</v>
      </c>
      <c r="D35">
        <v>475000</v>
      </c>
      <c r="E35">
        <v>1974282.2016161231</v>
      </c>
      <c r="F35">
        <v>1209562.504646427</v>
      </c>
      <c r="G35">
        <v>1209562.504646427</v>
      </c>
      <c r="H35">
        <v>332478</v>
      </c>
      <c r="I35">
        <v>225754</v>
      </c>
      <c r="J35" t="s">
        <v>74</v>
      </c>
      <c r="K35">
        <v>3.6707842350006099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10</v>
      </c>
      <c r="X35">
        <v>8</v>
      </c>
      <c r="Y35">
        <v>8</v>
      </c>
      <c r="Z35">
        <v>8</v>
      </c>
      <c r="AA35">
        <v>8</v>
      </c>
      <c r="AB35">
        <v>15</v>
      </c>
      <c r="AC35">
        <v>12</v>
      </c>
      <c r="AD35">
        <v>11</v>
      </c>
      <c r="AE35">
        <v>4</v>
      </c>
      <c r="AF35">
        <v>1</v>
      </c>
      <c r="AG35">
        <v>5</v>
      </c>
      <c r="AH35">
        <v>3</v>
      </c>
      <c r="AI35">
        <v>0</v>
      </c>
      <c r="AJ35">
        <v>1</v>
      </c>
      <c r="AK35">
        <v>0</v>
      </c>
      <c r="AL35">
        <v>1</v>
      </c>
      <c r="AM35">
        <v>3</v>
      </c>
      <c r="AN35">
        <v>0</v>
      </c>
      <c r="AO35">
        <v>0</v>
      </c>
      <c r="AP35">
        <v>1</v>
      </c>
      <c r="AQ35">
        <v>0</v>
      </c>
    </row>
    <row r="36" spans="1:43" x14ac:dyDescent="0.25">
      <c r="A36" s="1">
        <v>34</v>
      </c>
      <c r="B36">
        <v>1191526.7344665451</v>
      </c>
      <c r="C36">
        <v>204000</v>
      </c>
      <c r="D36">
        <v>425000</v>
      </c>
      <c r="E36">
        <v>1917144.3815253689</v>
      </c>
      <c r="F36">
        <v>1191526.7344665451</v>
      </c>
      <c r="G36">
        <v>1191628.6746</v>
      </c>
      <c r="H36">
        <v>342759</v>
      </c>
      <c r="I36">
        <v>232595</v>
      </c>
      <c r="J36" t="s">
        <v>75</v>
      </c>
      <c r="K36">
        <v>4.3006947040557861</v>
      </c>
      <c r="L36">
        <v>101.94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10</v>
      </c>
      <c r="X36">
        <v>8</v>
      </c>
      <c r="Y36">
        <v>8</v>
      </c>
      <c r="Z36">
        <v>8</v>
      </c>
      <c r="AA36">
        <v>8</v>
      </c>
      <c r="AB36">
        <v>16</v>
      </c>
      <c r="AC36">
        <v>11</v>
      </c>
      <c r="AD36">
        <v>11</v>
      </c>
      <c r="AE36">
        <v>3</v>
      </c>
      <c r="AF36">
        <v>1</v>
      </c>
      <c r="AG36">
        <v>4</v>
      </c>
      <c r="AH36">
        <v>4</v>
      </c>
      <c r="AI36">
        <v>0</v>
      </c>
      <c r="AJ36">
        <v>1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0</v>
      </c>
    </row>
    <row r="37" spans="1:43" x14ac:dyDescent="0.25">
      <c r="A37" s="1">
        <v>36</v>
      </c>
      <c r="B37">
        <v>1197820.814551255</v>
      </c>
      <c r="C37">
        <v>204000</v>
      </c>
      <c r="D37">
        <v>425000</v>
      </c>
      <c r="E37">
        <v>1923140.2589956981</v>
      </c>
      <c r="F37">
        <v>1197820.814551255</v>
      </c>
      <c r="G37">
        <v>1197870.3030999999</v>
      </c>
      <c r="H37">
        <v>363321</v>
      </c>
      <c r="I37">
        <v>246277</v>
      </c>
      <c r="J37" t="s">
        <v>76</v>
      </c>
      <c r="K37">
        <v>24.774744510650631</v>
      </c>
      <c r="L37">
        <v>49.488500000000002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10</v>
      </c>
      <c r="X37">
        <v>8</v>
      </c>
      <c r="Y37">
        <v>7</v>
      </c>
      <c r="Z37">
        <v>8</v>
      </c>
      <c r="AA37">
        <v>8</v>
      </c>
      <c r="AB37">
        <v>16</v>
      </c>
      <c r="AC37">
        <v>12</v>
      </c>
      <c r="AD37">
        <v>11</v>
      </c>
      <c r="AE37">
        <v>4</v>
      </c>
      <c r="AF37">
        <v>1</v>
      </c>
      <c r="AG37">
        <v>4</v>
      </c>
      <c r="AH37">
        <v>4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1</v>
      </c>
      <c r="AQ37">
        <v>0</v>
      </c>
    </row>
    <row r="38" spans="1:43" x14ac:dyDescent="0.25">
      <c r="A38" s="1">
        <v>40</v>
      </c>
      <c r="B38">
        <v>1159666.1031101609</v>
      </c>
      <c r="C38">
        <v>199500</v>
      </c>
      <c r="D38">
        <v>425000</v>
      </c>
      <c r="E38">
        <v>1866291.1031101609</v>
      </c>
      <c r="F38">
        <v>1159666.1031101609</v>
      </c>
      <c r="G38">
        <v>1159724.8751999999</v>
      </c>
      <c r="H38">
        <v>404445</v>
      </c>
      <c r="I38">
        <v>273641</v>
      </c>
      <c r="J38" t="s">
        <v>77</v>
      </c>
      <c r="K38">
        <v>19.52521634101868</v>
      </c>
      <c r="L38">
        <v>58.772100000000002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7</v>
      </c>
      <c r="X38">
        <v>8</v>
      </c>
      <c r="Y38">
        <v>8</v>
      </c>
      <c r="Z38">
        <v>8</v>
      </c>
      <c r="AA38">
        <v>8</v>
      </c>
      <c r="AB38">
        <v>16</v>
      </c>
      <c r="AC38">
        <v>12</v>
      </c>
      <c r="AD38">
        <v>11</v>
      </c>
      <c r="AE38">
        <v>4</v>
      </c>
      <c r="AF38">
        <v>0</v>
      </c>
      <c r="AG38">
        <v>5</v>
      </c>
      <c r="AH38">
        <v>4</v>
      </c>
      <c r="AI38">
        <v>0</v>
      </c>
      <c r="AJ38">
        <v>0</v>
      </c>
      <c r="AK38">
        <v>0</v>
      </c>
      <c r="AL38">
        <v>1</v>
      </c>
      <c r="AM38">
        <v>2</v>
      </c>
      <c r="AN38">
        <v>0</v>
      </c>
      <c r="AO38">
        <v>0</v>
      </c>
      <c r="AP38">
        <v>1</v>
      </c>
      <c r="AQ38">
        <v>0</v>
      </c>
    </row>
    <row r="39" spans="1:43" x14ac:dyDescent="0.25">
      <c r="A39" s="1">
        <v>44</v>
      </c>
      <c r="B39">
        <v>1150537.7753906969</v>
      </c>
      <c r="C39">
        <v>199500</v>
      </c>
      <c r="D39">
        <v>425000</v>
      </c>
      <c r="E39">
        <v>1857992.3208452431</v>
      </c>
      <c r="F39">
        <v>1150537.7753906969</v>
      </c>
      <c r="G39">
        <v>1150641.3970000001</v>
      </c>
      <c r="H39">
        <v>445569</v>
      </c>
      <c r="I39">
        <v>301005</v>
      </c>
      <c r="J39" t="s">
        <v>78</v>
      </c>
      <c r="K39">
        <v>19.46890115737915</v>
      </c>
      <c r="L39">
        <v>103.622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7</v>
      </c>
      <c r="X39">
        <v>8</v>
      </c>
      <c r="Y39">
        <v>8</v>
      </c>
      <c r="Z39">
        <v>8</v>
      </c>
      <c r="AA39">
        <v>8</v>
      </c>
      <c r="AB39">
        <v>16</v>
      </c>
      <c r="AC39">
        <v>12</v>
      </c>
      <c r="AD39">
        <v>11</v>
      </c>
      <c r="AE39">
        <v>3</v>
      </c>
      <c r="AF39">
        <v>0</v>
      </c>
      <c r="AG39">
        <v>5</v>
      </c>
      <c r="AH39">
        <v>5</v>
      </c>
      <c r="AI39">
        <v>0</v>
      </c>
      <c r="AJ39">
        <v>0</v>
      </c>
      <c r="AK39">
        <v>0</v>
      </c>
      <c r="AL39">
        <v>1</v>
      </c>
      <c r="AM39">
        <v>2</v>
      </c>
      <c r="AN39">
        <v>0</v>
      </c>
      <c r="AO39">
        <v>0</v>
      </c>
      <c r="AP39">
        <v>1</v>
      </c>
      <c r="AQ39">
        <v>0</v>
      </c>
    </row>
    <row r="40" spans="1:43" x14ac:dyDescent="0.25">
      <c r="A40" s="1">
        <v>48</v>
      </c>
      <c r="B40">
        <v>1190614.99056036</v>
      </c>
      <c r="C40">
        <v>204000</v>
      </c>
      <c r="D40">
        <v>450000</v>
      </c>
      <c r="E40">
        <v>1977687.907227027</v>
      </c>
      <c r="F40">
        <v>1190614.99056036</v>
      </c>
      <c r="G40">
        <v>1190729.6454</v>
      </c>
      <c r="H40">
        <v>486693</v>
      </c>
      <c r="I40">
        <v>328369</v>
      </c>
      <c r="J40" t="s">
        <v>79</v>
      </c>
      <c r="K40">
        <v>19.1074378490448</v>
      </c>
      <c r="L40">
        <v>114.655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10</v>
      </c>
      <c r="X40">
        <v>8</v>
      </c>
      <c r="Y40">
        <v>8</v>
      </c>
      <c r="Z40">
        <v>8</v>
      </c>
      <c r="AA40">
        <v>8</v>
      </c>
      <c r="AB40">
        <v>15</v>
      </c>
      <c r="AC40">
        <v>12</v>
      </c>
      <c r="AD40">
        <v>11</v>
      </c>
      <c r="AE40">
        <v>4</v>
      </c>
      <c r="AF40">
        <v>1</v>
      </c>
      <c r="AG40">
        <v>5</v>
      </c>
      <c r="AH40">
        <v>4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0</v>
      </c>
    </row>
    <row r="41" spans="1:43" x14ac:dyDescent="0.25">
      <c r="A41" s="1">
        <v>52</v>
      </c>
      <c r="B41">
        <v>1165387.1192334229</v>
      </c>
      <c r="C41">
        <v>204000</v>
      </c>
      <c r="D41">
        <v>450000</v>
      </c>
      <c r="E41">
        <v>1950997.6961565011</v>
      </c>
      <c r="F41">
        <v>1165387.1192334229</v>
      </c>
      <c r="G41">
        <v>1165407.8847000001</v>
      </c>
      <c r="H41">
        <v>527817</v>
      </c>
      <c r="I41">
        <v>355733</v>
      </c>
      <c r="J41" t="s">
        <v>80</v>
      </c>
      <c r="K41">
        <v>10.029236555099491</v>
      </c>
      <c r="L41">
        <v>20.765499999999999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10</v>
      </c>
      <c r="X41">
        <v>8</v>
      </c>
      <c r="Y41">
        <v>8</v>
      </c>
      <c r="Z41">
        <v>8</v>
      </c>
      <c r="AA41">
        <v>8</v>
      </c>
      <c r="AB41">
        <v>15</v>
      </c>
      <c r="AC41">
        <v>12</v>
      </c>
      <c r="AD41">
        <v>11</v>
      </c>
      <c r="AE41">
        <v>4</v>
      </c>
      <c r="AF41">
        <v>1</v>
      </c>
      <c r="AG41">
        <v>4</v>
      </c>
      <c r="AH41">
        <v>3</v>
      </c>
      <c r="AI41">
        <v>0</v>
      </c>
      <c r="AJ41">
        <v>1</v>
      </c>
      <c r="AK41">
        <v>0</v>
      </c>
      <c r="AL41">
        <v>1</v>
      </c>
      <c r="AM41">
        <v>3</v>
      </c>
      <c r="AN41">
        <v>0</v>
      </c>
      <c r="AO41">
        <v>0</v>
      </c>
      <c r="AP41">
        <v>1</v>
      </c>
      <c r="AQ41">
        <v>0</v>
      </c>
    </row>
    <row r="42" spans="1:43" x14ac:dyDescent="0.25">
      <c r="A42" s="1">
        <v>56</v>
      </c>
      <c r="B42">
        <v>1164220.8833648229</v>
      </c>
      <c r="C42">
        <v>199500</v>
      </c>
      <c r="D42">
        <v>375000</v>
      </c>
      <c r="E42">
        <v>1843006.5976505389</v>
      </c>
      <c r="F42">
        <v>1164220.8833648229</v>
      </c>
      <c r="G42">
        <v>1164334.3339</v>
      </c>
      <c r="H42">
        <v>568941</v>
      </c>
      <c r="I42">
        <v>383097</v>
      </c>
      <c r="J42" t="s">
        <v>81</v>
      </c>
      <c r="K42">
        <v>25.970055103301998</v>
      </c>
      <c r="L42">
        <v>113.45099999999999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7</v>
      </c>
      <c r="X42">
        <v>8</v>
      </c>
      <c r="Y42">
        <v>8</v>
      </c>
      <c r="Z42">
        <v>8</v>
      </c>
      <c r="AA42">
        <v>8</v>
      </c>
      <c r="AB42">
        <v>16</v>
      </c>
      <c r="AC42">
        <v>12</v>
      </c>
      <c r="AD42">
        <v>11</v>
      </c>
      <c r="AE42">
        <v>4</v>
      </c>
      <c r="AF42">
        <v>0</v>
      </c>
      <c r="AG42">
        <v>4</v>
      </c>
      <c r="AH42">
        <v>3</v>
      </c>
      <c r="AI42">
        <v>0</v>
      </c>
      <c r="AJ42">
        <v>0</v>
      </c>
      <c r="AK42">
        <v>0</v>
      </c>
      <c r="AL42">
        <v>1</v>
      </c>
      <c r="AM42">
        <v>2</v>
      </c>
      <c r="AN42">
        <v>0</v>
      </c>
      <c r="AO42">
        <v>0</v>
      </c>
      <c r="AP42">
        <v>1</v>
      </c>
      <c r="AQ42">
        <v>0</v>
      </c>
    </row>
    <row r="43" spans="1:43" x14ac:dyDescent="0.25">
      <c r="A43" s="1">
        <v>60</v>
      </c>
      <c r="B43">
        <v>1180279.381525368</v>
      </c>
      <c r="C43">
        <v>204000</v>
      </c>
      <c r="D43">
        <v>350000</v>
      </c>
      <c r="E43">
        <v>1898529.3815253689</v>
      </c>
      <c r="F43">
        <v>1180279.381525368</v>
      </c>
      <c r="G43">
        <v>1180381.4905000001</v>
      </c>
      <c r="H43">
        <v>610065</v>
      </c>
      <c r="I43">
        <v>410461</v>
      </c>
      <c r="J43" t="s">
        <v>82</v>
      </c>
      <c r="K43">
        <v>14.1309494972229</v>
      </c>
      <c r="L43">
        <v>102.10899999999999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10</v>
      </c>
      <c r="X43">
        <v>8</v>
      </c>
      <c r="Y43">
        <v>8</v>
      </c>
      <c r="Z43">
        <v>8</v>
      </c>
      <c r="AA43">
        <v>8</v>
      </c>
      <c r="AB43">
        <v>16</v>
      </c>
      <c r="AC43">
        <v>11</v>
      </c>
      <c r="AD43">
        <v>11</v>
      </c>
      <c r="AE43">
        <v>3</v>
      </c>
      <c r="AF43">
        <v>1</v>
      </c>
      <c r="AG43">
        <v>3</v>
      </c>
      <c r="AH43">
        <v>3</v>
      </c>
      <c r="AI43">
        <v>0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</row>
    <row r="44" spans="1:43" x14ac:dyDescent="0.25">
      <c r="A44" s="1">
        <v>61</v>
      </c>
      <c r="B44">
        <v>1177631.7701026399</v>
      </c>
      <c r="C44">
        <v>199500</v>
      </c>
      <c r="D44">
        <v>325000</v>
      </c>
      <c r="E44">
        <v>1838258.819282965</v>
      </c>
      <c r="F44">
        <v>1177631.7701026399</v>
      </c>
      <c r="G44">
        <v>1177739.5120999999</v>
      </c>
      <c r="H44">
        <v>620346</v>
      </c>
      <c r="I44">
        <v>417302</v>
      </c>
      <c r="J44" t="s">
        <v>83</v>
      </c>
      <c r="K44">
        <v>25.03303337097168</v>
      </c>
      <c r="L44">
        <v>107.742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7</v>
      </c>
      <c r="X44">
        <v>8</v>
      </c>
      <c r="Y44">
        <v>8</v>
      </c>
      <c r="Z44">
        <v>8</v>
      </c>
      <c r="AA44">
        <v>8</v>
      </c>
      <c r="AB44">
        <v>16</v>
      </c>
      <c r="AC44">
        <v>12</v>
      </c>
      <c r="AD44">
        <v>11</v>
      </c>
      <c r="AE44">
        <v>3</v>
      </c>
      <c r="AF44">
        <v>0</v>
      </c>
      <c r="AG44">
        <v>4</v>
      </c>
      <c r="AH44">
        <v>3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1</v>
      </c>
      <c r="AQ44">
        <v>0</v>
      </c>
    </row>
    <row r="45" spans="1:43" x14ac:dyDescent="0.25">
      <c r="A45" s="1">
        <v>71</v>
      </c>
      <c r="B45">
        <v>1171580.2480510441</v>
      </c>
      <c r="C45">
        <v>204000</v>
      </c>
      <c r="D45">
        <v>450000</v>
      </c>
      <c r="E45">
        <v>1946390.107205973</v>
      </c>
      <c r="F45">
        <v>1171580.2480510441</v>
      </c>
      <c r="G45">
        <v>1171663.902</v>
      </c>
      <c r="H45">
        <v>723156</v>
      </c>
      <c r="I45">
        <v>485712</v>
      </c>
      <c r="J45" t="s">
        <v>84</v>
      </c>
      <c r="K45">
        <v>23.943572998046879</v>
      </c>
      <c r="L45">
        <v>83.653999999999996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10</v>
      </c>
      <c r="X45">
        <v>8</v>
      </c>
      <c r="Y45">
        <v>8</v>
      </c>
      <c r="Z45">
        <v>8</v>
      </c>
      <c r="AA45">
        <v>8</v>
      </c>
      <c r="AB45">
        <v>15</v>
      </c>
      <c r="AC45">
        <v>12</v>
      </c>
      <c r="AD45">
        <v>11</v>
      </c>
      <c r="AE45">
        <v>4</v>
      </c>
      <c r="AF45">
        <v>1</v>
      </c>
      <c r="AG45">
        <v>4</v>
      </c>
      <c r="AH45">
        <v>3</v>
      </c>
      <c r="AI45">
        <v>0</v>
      </c>
      <c r="AJ45">
        <v>1</v>
      </c>
      <c r="AK45">
        <v>0</v>
      </c>
      <c r="AL45">
        <v>1</v>
      </c>
      <c r="AM45">
        <v>3</v>
      </c>
      <c r="AN45">
        <v>0</v>
      </c>
      <c r="AO45">
        <v>0</v>
      </c>
      <c r="AP45">
        <v>1</v>
      </c>
      <c r="AQ45">
        <v>0</v>
      </c>
    </row>
    <row r="46" spans="1:43" x14ac:dyDescent="0.25">
      <c r="A46" s="1">
        <v>81</v>
      </c>
      <c r="B46">
        <v>1148658.3574311461</v>
      </c>
      <c r="C46">
        <v>199500</v>
      </c>
      <c r="D46">
        <v>400000</v>
      </c>
      <c r="E46">
        <v>1848420.703110161</v>
      </c>
      <c r="F46">
        <v>1148658.3574311461</v>
      </c>
      <c r="G46">
        <v>1148771.7061000001</v>
      </c>
      <c r="H46">
        <v>825966</v>
      </c>
      <c r="I46">
        <v>554122</v>
      </c>
      <c r="J46" t="s">
        <v>85</v>
      </c>
      <c r="K46">
        <v>32.865696907043457</v>
      </c>
      <c r="L46">
        <v>113.349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7</v>
      </c>
      <c r="X46">
        <v>8</v>
      </c>
      <c r="Y46">
        <v>8</v>
      </c>
      <c r="Z46">
        <v>8</v>
      </c>
      <c r="AA46">
        <v>8</v>
      </c>
      <c r="AB46">
        <v>16</v>
      </c>
      <c r="AC46">
        <v>12</v>
      </c>
      <c r="AD46">
        <v>11</v>
      </c>
      <c r="AE46">
        <v>4</v>
      </c>
      <c r="AF46">
        <v>0</v>
      </c>
      <c r="AG46">
        <v>4</v>
      </c>
      <c r="AH46">
        <v>5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1</v>
      </c>
      <c r="AQ46">
        <v>0</v>
      </c>
    </row>
    <row r="47" spans="1:43" x14ac:dyDescent="0.25">
      <c r="A47" s="1">
        <v>91</v>
      </c>
      <c r="B47">
        <v>1170062.343458791</v>
      </c>
      <c r="C47">
        <v>199500</v>
      </c>
      <c r="D47">
        <v>350000</v>
      </c>
      <c r="E47">
        <v>1837886.519282965</v>
      </c>
      <c r="F47">
        <v>1170062.343458791</v>
      </c>
      <c r="G47">
        <v>1170062.343458791</v>
      </c>
      <c r="H47">
        <v>928776</v>
      </c>
      <c r="I47">
        <v>622532</v>
      </c>
      <c r="J47" t="s">
        <v>86</v>
      </c>
      <c r="K47">
        <v>37.875013113021851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7</v>
      </c>
      <c r="X47">
        <v>8</v>
      </c>
      <c r="Y47">
        <v>8</v>
      </c>
      <c r="Z47">
        <v>8</v>
      </c>
      <c r="AA47">
        <v>8</v>
      </c>
      <c r="AB47">
        <v>16</v>
      </c>
      <c r="AC47">
        <v>12</v>
      </c>
      <c r="AD47">
        <v>11</v>
      </c>
      <c r="AE47">
        <v>3</v>
      </c>
      <c r="AF47">
        <v>0</v>
      </c>
      <c r="AG47">
        <v>4</v>
      </c>
      <c r="AH47">
        <v>3</v>
      </c>
      <c r="AI47">
        <v>0</v>
      </c>
      <c r="AJ47">
        <v>0</v>
      </c>
      <c r="AK47">
        <v>0</v>
      </c>
      <c r="AL47">
        <v>1</v>
      </c>
      <c r="AM47">
        <v>2</v>
      </c>
      <c r="AN47">
        <v>0</v>
      </c>
      <c r="AO47">
        <v>0</v>
      </c>
      <c r="AP47">
        <v>1</v>
      </c>
      <c r="AQ47">
        <v>0</v>
      </c>
    </row>
    <row r="48" spans="1:43" x14ac:dyDescent="0.25">
      <c r="A48" s="1">
        <v>101</v>
      </c>
      <c r="B48">
        <v>1188996.9238813899</v>
      </c>
      <c r="C48">
        <v>204000</v>
      </c>
      <c r="D48">
        <v>450000</v>
      </c>
      <c r="E48">
        <v>1952316.2308120809</v>
      </c>
      <c r="F48">
        <v>1188996.9238813899</v>
      </c>
      <c r="G48">
        <v>1189112.7738000001</v>
      </c>
      <c r="H48">
        <v>1031586</v>
      </c>
      <c r="I48">
        <v>690942</v>
      </c>
      <c r="J48" t="s">
        <v>87</v>
      </c>
      <c r="K48">
        <v>22.03674483299255</v>
      </c>
      <c r="L48">
        <v>115.85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10</v>
      </c>
      <c r="X48">
        <v>8</v>
      </c>
      <c r="Y48">
        <v>8</v>
      </c>
      <c r="Z48">
        <v>8</v>
      </c>
      <c r="AA48">
        <v>8</v>
      </c>
      <c r="AB48">
        <v>15</v>
      </c>
      <c r="AC48">
        <v>12</v>
      </c>
      <c r="AD48">
        <v>11</v>
      </c>
      <c r="AE48">
        <v>4</v>
      </c>
      <c r="AF48">
        <v>1</v>
      </c>
      <c r="AG48">
        <v>4</v>
      </c>
      <c r="AH48">
        <v>4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</row>
    <row r="49" spans="1:43" x14ac:dyDescent="0.25">
      <c r="A49" s="1">
        <v>126</v>
      </c>
      <c r="B49">
        <v>1198836.9865304681</v>
      </c>
      <c r="C49">
        <v>204000</v>
      </c>
      <c r="D49">
        <v>475000</v>
      </c>
      <c r="E49">
        <v>1972708.0182764989</v>
      </c>
      <c r="F49">
        <v>1198836.9865304681</v>
      </c>
      <c r="G49">
        <v>1198949.4502000001</v>
      </c>
      <c r="H49">
        <v>1288611</v>
      </c>
      <c r="I49">
        <v>861967</v>
      </c>
      <c r="J49" t="s">
        <v>88</v>
      </c>
      <c r="K49">
        <v>35.290681838989258</v>
      </c>
      <c r="L49">
        <v>112.464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0.99999999999999956</v>
      </c>
      <c r="V49">
        <v>0</v>
      </c>
      <c r="W49">
        <v>10</v>
      </c>
      <c r="X49">
        <v>8</v>
      </c>
      <c r="Y49">
        <v>8</v>
      </c>
      <c r="Z49">
        <v>8</v>
      </c>
      <c r="AA49">
        <v>8</v>
      </c>
      <c r="AB49">
        <v>15</v>
      </c>
      <c r="AC49">
        <v>12</v>
      </c>
      <c r="AD49">
        <v>10.999999999999989</v>
      </c>
      <c r="AE49">
        <v>4</v>
      </c>
      <c r="AF49">
        <v>1</v>
      </c>
      <c r="AG49">
        <v>5</v>
      </c>
      <c r="AH49">
        <v>3</v>
      </c>
      <c r="AI49">
        <v>0</v>
      </c>
      <c r="AJ49">
        <v>1</v>
      </c>
      <c r="AK49">
        <v>0</v>
      </c>
      <c r="AL49">
        <v>0.99999999999999933</v>
      </c>
      <c r="AM49">
        <v>3</v>
      </c>
      <c r="AN49">
        <v>0</v>
      </c>
      <c r="AO49">
        <v>0</v>
      </c>
      <c r="AP49">
        <v>1</v>
      </c>
      <c r="AQ49">
        <v>0</v>
      </c>
    </row>
    <row r="50" spans="1:43" x14ac:dyDescent="0.25">
      <c r="A50" s="1">
        <v>151</v>
      </c>
      <c r="B50">
        <v>1203773.2383528519</v>
      </c>
      <c r="C50">
        <v>204000</v>
      </c>
      <c r="D50">
        <v>425000</v>
      </c>
      <c r="E50">
        <v>1959072.9072270261</v>
      </c>
      <c r="F50">
        <v>1203773.2383528519</v>
      </c>
      <c r="G50">
        <v>1203864.4208</v>
      </c>
      <c r="H50">
        <v>1545636</v>
      </c>
      <c r="I50">
        <v>1032992</v>
      </c>
      <c r="J50" t="s">
        <v>89</v>
      </c>
      <c r="K50">
        <v>60.810158252716057</v>
      </c>
      <c r="L50">
        <v>91.182400000000001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10</v>
      </c>
      <c r="X50">
        <v>8</v>
      </c>
      <c r="Y50">
        <v>8</v>
      </c>
      <c r="Z50">
        <v>8</v>
      </c>
      <c r="AA50">
        <v>8</v>
      </c>
      <c r="AB50">
        <v>15</v>
      </c>
      <c r="AC50">
        <v>12</v>
      </c>
      <c r="AD50">
        <v>11</v>
      </c>
      <c r="AE50">
        <v>4</v>
      </c>
      <c r="AF50">
        <v>1</v>
      </c>
      <c r="AG50">
        <v>4</v>
      </c>
      <c r="AH50">
        <v>3</v>
      </c>
      <c r="AI50">
        <v>0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</row>
    <row r="51" spans="1:43" x14ac:dyDescent="0.25">
      <c r="A51" s="1">
        <v>176</v>
      </c>
      <c r="B51">
        <v>1184101.402294077</v>
      </c>
      <c r="C51">
        <v>204000</v>
      </c>
      <c r="D51">
        <v>375000</v>
      </c>
      <c r="E51">
        <v>1921751.9704758979</v>
      </c>
      <c r="F51">
        <v>1184101.402294077</v>
      </c>
      <c r="G51">
        <v>1184218.4216</v>
      </c>
      <c r="H51">
        <v>1802661</v>
      </c>
      <c r="I51">
        <v>1204017</v>
      </c>
      <c r="J51" t="s">
        <v>90</v>
      </c>
      <c r="K51">
        <v>59.467776536941528</v>
      </c>
      <c r="L51">
        <v>117.01900000000001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10</v>
      </c>
      <c r="X51">
        <v>8</v>
      </c>
      <c r="Y51">
        <v>8</v>
      </c>
      <c r="Z51">
        <v>8</v>
      </c>
      <c r="AA51">
        <v>8</v>
      </c>
      <c r="AB51">
        <v>16</v>
      </c>
      <c r="AC51">
        <v>11</v>
      </c>
      <c r="AD51">
        <v>11</v>
      </c>
      <c r="AE51">
        <v>3</v>
      </c>
      <c r="AF51">
        <v>1</v>
      </c>
      <c r="AG51">
        <v>4</v>
      </c>
      <c r="AH51">
        <v>3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1</v>
      </c>
      <c r="AQ51">
        <v>0</v>
      </c>
    </row>
    <row r="52" spans="1:43" x14ac:dyDescent="0.25">
      <c r="A52" s="1">
        <v>201</v>
      </c>
      <c r="B52">
        <v>1179035.8246204141</v>
      </c>
      <c r="C52">
        <v>199500</v>
      </c>
      <c r="D52">
        <v>350000</v>
      </c>
      <c r="E52">
        <v>1838399.0087000111</v>
      </c>
      <c r="F52">
        <v>1179035.8246204141</v>
      </c>
      <c r="G52">
        <v>1179122.6871</v>
      </c>
      <c r="H52">
        <v>2059686</v>
      </c>
      <c r="I52">
        <v>1375042</v>
      </c>
      <c r="J52" t="s">
        <v>91</v>
      </c>
      <c r="K52">
        <v>79.220265626907349</v>
      </c>
      <c r="L52">
        <v>86.862499999999997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7</v>
      </c>
      <c r="X52">
        <v>8</v>
      </c>
      <c r="Y52">
        <v>8</v>
      </c>
      <c r="Z52">
        <v>8</v>
      </c>
      <c r="AA52">
        <v>8</v>
      </c>
      <c r="AB52">
        <v>16</v>
      </c>
      <c r="AC52">
        <v>12</v>
      </c>
      <c r="AD52">
        <v>11</v>
      </c>
      <c r="AE52">
        <v>4</v>
      </c>
      <c r="AF52">
        <v>0</v>
      </c>
      <c r="AG52">
        <v>4</v>
      </c>
      <c r="AH52">
        <v>3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0</v>
      </c>
    </row>
    <row r="53" spans="1:43" x14ac:dyDescent="0.25">
      <c r="A53" s="1">
        <v>226</v>
      </c>
      <c r="B53">
        <v>1189398.2019035851</v>
      </c>
      <c r="C53">
        <v>204000</v>
      </c>
      <c r="D53">
        <v>400000</v>
      </c>
      <c r="E53">
        <v>1918160.3700451709</v>
      </c>
      <c r="F53">
        <v>1189398.2019035851</v>
      </c>
      <c r="G53">
        <v>1189517.0617</v>
      </c>
      <c r="H53">
        <v>2316711</v>
      </c>
      <c r="I53">
        <v>1546067</v>
      </c>
      <c r="J53" t="s">
        <v>92</v>
      </c>
      <c r="K53">
        <v>43.952342510223389</v>
      </c>
      <c r="L53">
        <v>118.86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10</v>
      </c>
      <c r="X53">
        <v>8</v>
      </c>
      <c r="Y53">
        <v>7</v>
      </c>
      <c r="Z53">
        <v>8</v>
      </c>
      <c r="AA53">
        <v>8</v>
      </c>
      <c r="AB53">
        <v>16</v>
      </c>
      <c r="AC53">
        <v>12</v>
      </c>
      <c r="AD53">
        <v>11</v>
      </c>
      <c r="AE53">
        <v>3</v>
      </c>
      <c r="AF53">
        <v>1</v>
      </c>
      <c r="AG53">
        <v>4</v>
      </c>
      <c r="AH53">
        <v>3</v>
      </c>
      <c r="AI53">
        <v>0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</row>
    <row r="54" spans="1:43" x14ac:dyDescent="0.25">
      <c r="A54" s="1">
        <v>251</v>
      </c>
      <c r="B54">
        <v>1192467.2181382601</v>
      </c>
      <c r="C54">
        <v>204000</v>
      </c>
      <c r="D54">
        <v>400000</v>
      </c>
      <c r="E54">
        <v>1958972.198217944</v>
      </c>
      <c r="F54">
        <v>1192467.2181382601</v>
      </c>
      <c r="G54">
        <v>1192580.8411999999</v>
      </c>
      <c r="H54">
        <v>2573736</v>
      </c>
      <c r="I54">
        <v>1717092</v>
      </c>
      <c r="J54" t="s">
        <v>93</v>
      </c>
      <c r="K54">
        <v>48.040612936019897</v>
      </c>
      <c r="L54">
        <v>113.623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10</v>
      </c>
      <c r="X54">
        <v>8</v>
      </c>
      <c r="Y54">
        <v>8</v>
      </c>
      <c r="Z54">
        <v>8</v>
      </c>
      <c r="AA54">
        <v>8</v>
      </c>
      <c r="AB54">
        <v>15</v>
      </c>
      <c r="AC54">
        <v>12</v>
      </c>
      <c r="AD54">
        <v>11</v>
      </c>
      <c r="AE54">
        <v>4</v>
      </c>
      <c r="AF54">
        <v>1</v>
      </c>
      <c r="AG54">
        <v>4</v>
      </c>
      <c r="AH54">
        <v>3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0</v>
      </c>
    </row>
    <row r="55" spans="1:43" x14ac:dyDescent="0.25">
      <c r="A55" s="1">
        <v>276</v>
      </c>
      <c r="B55">
        <v>1191875.4434589141</v>
      </c>
      <c r="C55">
        <v>204000</v>
      </c>
      <c r="D55">
        <v>425000</v>
      </c>
      <c r="E55">
        <v>1959072.9072270261</v>
      </c>
      <c r="F55">
        <v>1191875.4434589141</v>
      </c>
      <c r="G55">
        <v>1191957.8096</v>
      </c>
      <c r="H55">
        <v>2830761</v>
      </c>
      <c r="I55">
        <v>1888117</v>
      </c>
      <c r="J55" t="s">
        <v>94</v>
      </c>
      <c r="K55">
        <v>54.435945749282837</v>
      </c>
      <c r="L55">
        <v>82.366200000000006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10</v>
      </c>
      <c r="X55">
        <v>8</v>
      </c>
      <c r="Y55">
        <v>8</v>
      </c>
      <c r="Z55">
        <v>8</v>
      </c>
      <c r="AA55">
        <v>8</v>
      </c>
      <c r="AB55">
        <v>15</v>
      </c>
      <c r="AC55">
        <v>12</v>
      </c>
      <c r="AD55">
        <v>11</v>
      </c>
      <c r="AE55">
        <v>4</v>
      </c>
      <c r="AF55">
        <v>1</v>
      </c>
      <c r="AG55">
        <v>4</v>
      </c>
      <c r="AH55">
        <v>3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</row>
    <row r="56" spans="1:43" x14ac:dyDescent="0.25">
      <c r="A56" s="1">
        <v>300</v>
      </c>
      <c r="B56">
        <v>1183837.4177889349</v>
      </c>
      <c r="C56">
        <v>204000.00000000041</v>
      </c>
      <c r="D56">
        <v>375000</v>
      </c>
      <c r="E56">
        <v>1946249.917788927</v>
      </c>
      <c r="F56">
        <v>1183837.4177889349</v>
      </c>
      <c r="G56">
        <v>1183953.7578</v>
      </c>
      <c r="H56">
        <v>3077505</v>
      </c>
      <c r="I56">
        <v>2052301</v>
      </c>
      <c r="J56" t="s">
        <v>95</v>
      </c>
      <c r="K56">
        <v>88.210899114608765</v>
      </c>
      <c r="L56">
        <v>116.34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10.000000000000179</v>
      </c>
      <c r="X56">
        <v>8</v>
      </c>
      <c r="Y56">
        <v>8</v>
      </c>
      <c r="Z56">
        <v>8</v>
      </c>
      <c r="AA56">
        <v>8</v>
      </c>
      <c r="AB56">
        <v>15</v>
      </c>
      <c r="AC56">
        <v>12</v>
      </c>
      <c r="AD56">
        <v>11</v>
      </c>
      <c r="AE56">
        <v>3</v>
      </c>
      <c r="AF56">
        <v>1</v>
      </c>
      <c r="AG56">
        <v>4</v>
      </c>
      <c r="AH56">
        <v>3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0</v>
      </c>
    </row>
    <row r="57" spans="1:43" x14ac:dyDescent="0.25">
      <c r="A57" s="1">
        <v>350</v>
      </c>
      <c r="B57">
        <v>1190452.317212879</v>
      </c>
      <c r="C57">
        <v>199500</v>
      </c>
      <c r="D57">
        <v>375000</v>
      </c>
      <c r="E57">
        <v>1842905.888641458</v>
      </c>
      <c r="F57">
        <v>1190452.317212879</v>
      </c>
      <c r="G57">
        <v>1190546.8256999999</v>
      </c>
      <c r="H57">
        <v>3591555</v>
      </c>
      <c r="I57">
        <v>2394351</v>
      </c>
      <c r="J57" t="s">
        <v>96</v>
      </c>
      <c r="K57">
        <v>68.228637218475342</v>
      </c>
      <c r="L57">
        <v>94.508499999999998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7</v>
      </c>
      <c r="X57">
        <v>8</v>
      </c>
      <c r="Y57">
        <v>8</v>
      </c>
      <c r="Z57">
        <v>8</v>
      </c>
      <c r="AA57">
        <v>8</v>
      </c>
      <c r="AB57">
        <v>16</v>
      </c>
      <c r="AC57">
        <v>12</v>
      </c>
      <c r="AD57">
        <v>11</v>
      </c>
      <c r="AE57">
        <v>4</v>
      </c>
      <c r="AF57">
        <v>0</v>
      </c>
      <c r="AG57">
        <v>4</v>
      </c>
      <c r="AH57">
        <v>3</v>
      </c>
      <c r="AI57">
        <v>0</v>
      </c>
      <c r="AJ57">
        <v>0</v>
      </c>
      <c r="AK57">
        <v>0</v>
      </c>
      <c r="AL57">
        <v>1</v>
      </c>
      <c r="AM57">
        <v>2</v>
      </c>
      <c r="AN57">
        <v>0</v>
      </c>
      <c r="AO57">
        <v>0</v>
      </c>
      <c r="AP57">
        <v>1</v>
      </c>
      <c r="AQ57">
        <v>0</v>
      </c>
    </row>
    <row r="58" spans="1:43" x14ac:dyDescent="0.25">
      <c r="A58" s="1">
        <v>400</v>
      </c>
      <c r="B58">
        <v>1183558.8677889539</v>
      </c>
      <c r="C58">
        <v>204000</v>
      </c>
      <c r="D58">
        <v>400000</v>
      </c>
      <c r="E58">
        <v>1945877.617788926</v>
      </c>
      <c r="F58">
        <v>1183558.8677889539</v>
      </c>
      <c r="G58">
        <v>1183674.3836999999</v>
      </c>
      <c r="H58">
        <v>4105605</v>
      </c>
      <c r="I58">
        <v>2736401</v>
      </c>
      <c r="J58" t="s">
        <v>97</v>
      </c>
      <c r="K58">
        <v>142.50943922996521</v>
      </c>
      <c r="L58">
        <v>115.51600000000001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10</v>
      </c>
      <c r="X58">
        <v>8</v>
      </c>
      <c r="Y58">
        <v>8</v>
      </c>
      <c r="Z58">
        <v>8</v>
      </c>
      <c r="AA58">
        <v>8</v>
      </c>
      <c r="AB58">
        <v>15</v>
      </c>
      <c r="AC58">
        <v>12</v>
      </c>
      <c r="AD58">
        <v>11</v>
      </c>
      <c r="AE58">
        <v>3</v>
      </c>
      <c r="AF58">
        <v>1</v>
      </c>
      <c r="AG58">
        <v>4</v>
      </c>
      <c r="AH58">
        <v>3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</row>
    <row r="59" spans="1:43" x14ac:dyDescent="0.25">
      <c r="A59" s="1">
        <v>450</v>
      </c>
      <c r="B59">
        <v>1188105.8886414559</v>
      </c>
      <c r="C59">
        <v>199500</v>
      </c>
      <c r="D59">
        <v>375000</v>
      </c>
      <c r="E59">
        <v>1842905.888641458</v>
      </c>
      <c r="F59">
        <v>1188105.8886414559</v>
      </c>
      <c r="G59">
        <v>1188204.6055000001</v>
      </c>
      <c r="H59">
        <v>4619655</v>
      </c>
      <c r="I59">
        <v>3078451</v>
      </c>
      <c r="J59" t="s">
        <v>98</v>
      </c>
      <c r="K59">
        <v>113.07669186592101</v>
      </c>
      <c r="L59">
        <v>98.716800000000006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7</v>
      </c>
      <c r="X59">
        <v>8</v>
      </c>
      <c r="Y59">
        <v>8</v>
      </c>
      <c r="Z59">
        <v>8</v>
      </c>
      <c r="AA59">
        <v>8</v>
      </c>
      <c r="AB59">
        <v>16</v>
      </c>
      <c r="AC59">
        <v>12</v>
      </c>
      <c r="AD59">
        <v>11</v>
      </c>
      <c r="AE59">
        <v>4</v>
      </c>
      <c r="AF59">
        <v>0</v>
      </c>
      <c r="AG59">
        <v>4</v>
      </c>
      <c r="AH59">
        <v>3</v>
      </c>
      <c r="AI59">
        <v>0</v>
      </c>
      <c r="AJ59">
        <v>0</v>
      </c>
      <c r="AK59">
        <v>0</v>
      </c>
      <c r="AL59">
        <v>1</v>
      </c>
      <c r="AM59">
        <v>2</v>
      </c>
      <c r="AN59">
        <v>0</v>
      </c>
      <c r="AO59">
        <v>0</v>
      </c>
      <c r="AP59">
        <v>1</v>
      </c>
      <c r="AQ59">
        <v>0</v>
      </c>
    </row>
    <row r="60" spans="1:43" x14ac:dyDescent="0.25">
      <c r="A60" s="1">
        <v>500</v>
      </c>
      <c r="B60">
        <v>1188835.8886414571</v>
      </c>
      <c r="C60">
        <v>199500</v>
      </c>
      <c r="D60">
        <v>375000</v>
      </c>
      <c r="E60">
        <v>1842905.888641458</v>
      </c>
      <c r="F60">
        <v>1188835.8886414571</v>
      </c>
      <c r="G60">
        <v>1188945.5063</v>
      </c>
      <c r="H60">
        <v>5133705</v>
      </c>
      <c r="I60">
        <v>3420501</v>
      </c>
      <c r="J60" t="s">
        <v>99</v>
      </c>
      <c r="K60">
        <v>109.5805668830872</v>
      </c>
      <c r="L60">
        <v>109.61799999999999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7</v>
      </c>
      <c r="X60">
        <v>8</v>
      </c>
      <c r="Y60">
        <v>8</v>
      </c>
      <c r="Z60">
        <v>8</v>
      </c>
      <c r="AA60">
        <v>8</v>
      </c>
      <c r="AB60">
        <v>16</v>
      </c>
      <c r="AC60">
        <v>12</v>
      </c>
      <c r="AD60">
        <v>11</v>
      </c>
      <c r="AE60">
        <v>4</v>
      </c>
      <c r="AF60">
        <v>0</v>
      </c>
      <c r="AG60">
        <v>4</v>
      </c>
      <c r="AH60">
        <v>3</v>
      </c>
      <c r="AI60">
        <v>0</v>
      </c>
      <c r="AJ60">
        <v>0</v>
      </c>
      <c r="AK60">
        <v>0</v>
      </c>
      <c r="AL60">
        <v>1</v>
      </c>
      <c r="AM60">
        <v>2</v>
      </c>
      <c r="AN60">
        <v>0</v>
      </c>
      <c r="AO60">
        <v>0</v>
      </c>
      <c r="AP60">
        <v>1</v>
      </c>
      <c r="AQ60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Solver Data Table</vt:lpstr>
      <vt:lpstr>CS Decision</vt:lpstr>
      <vt:lpstr>Power Decision</vt:lpstr>
      <vt:lpstr>profit_cost</vt:lpstr>
      <vt:lpstr>Solver</vt:lpstr>
      <vt:lpstr>UR_charLoad500_samples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Gen (T REE ENS ESM-DE)</cp:lastModifiedBy>
  <dcterms:created xsi:type="dcterms:W3CDTF">2023-01-14T10:09:34Z</dcterms:created>
  <dcterms:modified xsi:type="dcterms:W3CDTF">2023-01-20T08:13:53Z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2023-01-14T10:29:27Z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a56fede2-291c-4b79-812f-895a6e00d9fa</vt:lpwstr>
  </property>
  <property fmtid="{D5CDD505-2E9C-101B-9397-08002B2CF9AE}" pid="8" name="MSIP_Label_9d258917-277f-42cd-a3cd-14c4e9ee58bc_ContentBits">
    <vt:lpwstr>0</vt:lpwstr>
  </property>
</Properties>
</file>