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D/GenX/Code/New_GenX/GenX/Example_Systems/MethodofMorrisExample/OneZone/"/>
    </mc:Choice>
  </mc:AlternateContent>
  <xr:revisionPtr revIDLastSave="0" documentId="13_ncr:40009_{B759586A-1513-5F40-8B19-33BDDED60E0D}" xr6:coauthVersionLast="47" xr6:coauthVersionMax="47" xr10:uidLastSave="{00000000-0000-0000-0000-000000000000}"/>
  <bookViews>
    <workbookView xWindow="1180" yWindow="1460" windowWidth="27240" windowHeight="15580"/>
  </bookViews>
  <sheets>
    <sheet name="test" sheetId="1" r:id="rId1"/>
  </sheets>
  <definedNames>
    <definedName name="_xlchart.v5.0" hidden="1">test!$B$5:$C$5</definedName>
    <definedName name="_xlchart.v5.1" hidden="1">test!$C$4</definedName>
    <definedName name="_xlchart.v5.10" hidden="1">test!$D$4:$N$4</definedName>
    <definedName name="_xlchart.v5.11" hidden="1">test!$D$5:$N$5</definedName>
    <definedName name="_xlchart.v5.12" hidden="1">test!$B$5:$C$5</definedName>
    <definedName name="_xlchart.v5.13" hidden="1">test!$C$4</definedName>
    <definedName name="_xlchart.v5.14" hidden="1">test!$D$4:$N$4</definedName>
    <definedName name="_xlchart.v5.15" hidden="1">test!$D$5:$N$5</definedName>
    <definedName name="_xlchart.v5.16" hidden="1">test!$B$5:$C$5</definedName>
    <definedName name="_xlchart.v5.17" hidden="1">test!$C$4</definedName>
    <definedName name="_xlchart.v5.18" hidden="1">test!$D$4:$U$4</definedName>
    <definedName name="_xlchart.v5.19" hidden="1">test!$D$5:$U$5</definedName>
    <definedName name="_xlchart.v5.2" hidden="1">test!$D$4:$U$4</definedName>
    <definedName name="_xlchart.v5.20" hidden="1">test!$B$5:$C$5</definedName>
    <definedName name="_xlchart.v5.21" hidden="1">test!$C$4</definedName>
    <definedName name="_xlchart.v5.22" hidden="1">test!$D$4:$N$4</definedName>
    <definedName name="_xlchart.v5.23" hidden="1">test!$D$5:$N$5</definedName>
    <definedName name="_xlchart.v5.3" hidden="1">test!$D$5:$U$5</definedName>
    <definedName name="_xlchart.v5.4" hidden="1">test!$B$5:$C$5</definedName>
    <definedName name="_xlchart.v5.5" hidden="1">test!$C$4</definedName>
    <definedName name="_xlchart.v5.6" hidden="1">test!$D$4:$N$4</definedName>
    <definedName name="_xlchart.v5.7" hidden="1">test!$D$5:$N$5</definedName>
    <definedName name="_xlchart.v5.8" hidden="1">test!$B$5:$C$5</definedName>
    <definedName name="_xlchart.v5.9" hidden="1">test!$C$4</definedName>
  </definedNames>
  <calcPr calcId="0"/>
</workbook>
</file>

<file path=xl/calcChain.xml><?xml version="1.0" encoding="utf-8"?>
<calcChain xmlns="http://schemas.openxmlformats.org/spreadsheetml/2006/main">
  <c r="W21" i="1" l="1"/>
  <c r="W22" i="1"/>
  <c r="W23" i="1"/>
  <c r="W24" i="1"/>
  <c r="V22" i="1"/>
  <c r="V23" i="1"/>
  <c r="V24" i="1"/>
  <c r="U18" i="1"/>
  <c r="P19" i="1"/>
  <c r="T17" i="1"/>
  <c r="F17" i="1"/>
  <c r="V17" i="1" s="1"/>
  <c r="E20" i="1"/>
  <c r="S18" i="1"/>
  <c r="R19" i="1"/>
  <c r="Q20" i="1"/>
  <c r="G18" i="1"/>
  <c r="H19" i="1"/>
  <c r="J19" i="1"/>
  <c r="K19" i="1"/>
  <c r="N19" i="1"/>
  <c r="I20" i="1"/>
  <c r="L20" i="1"/>
  <c r="M20" i="1"/>
  <c r="W17" i="1" l="1"/>
  <c r="V20" i="1"/>
  <c r="V19" i="1"/>
  <c r="W20" i="1"/>
  <c r="V18" i="1"/>
  <c r="W19" i="1"/>
  <c r="W18" i="1"/>
  <c r="V21" i="1"/>
</calcChain>
</file>

<file path=xl/sharedStrings.xml><?xml version="1.0" encoding="utf-8"?>
<sst xmlns="http://schemas.openxmlformats.org/spreadsheetml/2006/main" count="57" uniqueCount="31">
  <si>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</si>
  <si>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</si>
  <si>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</si>
  <si>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</si>
  <si>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</si>
  <si>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</si>
  <si>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</si>
  <si>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</si>
  <si>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</si>
  <si>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</si>
  <si>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</si>
  <si>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</si>
  <si>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</si>
  <si>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</si>
  <si>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</si>
  <si>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</si>
  <si>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</si>
  <si>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</si>
  <si>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natural_gas_combined_cycle</t>
  </si>
  <si>
    <t>solar_pv</t>
  </si>
  <si>
    <t>onshore_wind</t>
  </si>
  <si>
    <t>battery</t>
  </si>
  <si>
    <t>Inv_Cost_per_MWyr</t>
  </si>
  <si>
    <t>Fixed_OM_Cost_per_MWyr</t>
  </si>
  <si>
    <t>objective function</t>
  </si>
  <si>
    <t>Elementary Effect</t>
  </si>
  <si>
    <t>Mean</t>
  </si>
  <si>
    <t>Variance</t>
  </si>
  <si>
    <t>Method of Morris Testing</t>
  </si>
  <si>
    <t>Parameters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</si>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</sst>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8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10" xfId="0" applyBorder="1"/>
    <xf numFmtId="0" fontId="0" fillId="0" borderId="11" xfId="0" applyBorder="1"/>
    <xf numFmtId="0" fontId="18" fillId="0" borderId="11" xfId="0" applyFont="1" applyBorder="1"/>
    <xf numFmtId="0" fontId="0" fillId="0" borderId="13" xfId="0" applyBorder="1"/>
    <xf numFmtId="0" fontId="0" fillId="0" borderId="0" xfId="0" applyBorder="1"/>
    <xf numFmtId="0" fontId="18" fillId="0" borderId="0" xfId="0" applyFont="1" applyBorder="1"/>
    <xf numFmtId="0" fontId="18" fillId="33" borderId="0" xfId="0" applyFont="1" applyFill="1" applyBorder="1"/>
    <xf numFmtId="0" fontId="0" fillId="0" borderId="15" xfId="0" applyBorder="1"/>
    <xf numFmtId="0" fontId="0" fillId="0" borderId="16" xfId="0" applyBorder="1"/>
    <xf numFmtId="0" fontId="18" fillId="0" borderId="16" xfId="0" applyFont="1" applyBorder="1"/>
    <xf numFmtId="0" fontId="18" fillId="33" borderId="16" xfId="0" applyFont="1" applyFill="1" applyBorder="1"/>
    <xf numFmtId="0" fontId="22" fillId="0" borderId="0" xfId="0" applyFont="1" applyAlignment="1">
      <alignment horizontal="center"/>
    </xf>
    <xf numFmtId="0" fontId="18" fillId="0" borderId="10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14" xfId="0" applyFont="1" applyBorder="1"/>
    <xf numFmtId="0" fontId="18" fillId="33" borderId="14" xfId="0" applyFont="1" applyFill="1" applyBorder="1"/>
    <xf numFmtId="0" fontId="18" fillId="0" borderId="15" xfId="0" applyFont="1" applyBorder="1"/>
    <xf numFmtId="0" fontId="18" fillId="0" borderId="17" xfId="0" applyFont="1" applyBorder="1"/>
    <xf numFmtId="0" fontId="21" fillId="0" borderId="10" xfId="0" applyFont="1" applyBorder="1"/>
    <xf numFmtId="0" fontId="19" fillId="0" borderId="12" xfId="0" applyFont="1" applyBorder="1"/>
    <xf numFmtId="0" fontId="20" fillId="0" borderId="14" xfId="0" applyFont="1" applyBorder="1"/>
    <xf numFmtId="0" fontId="20" fillId="0" borderId="17" xfId="0" applyFont="1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19" fillId="0" borderId="10" xfId="0" applyFont="1" applyBorder="1"/>
    <xf numFmtId="0" fontId="20" fillId="0" borderId="13" xfId="0" applyFont="1" applyBorder="1"/>
    <xf numFmtId="0" fontId="20" fillId="0" borderId="15" xfId="0" applyFont="1" applyBorder="1"/>
    <xf numFmtId="0" fontId="24" fillId="0" borderId="18" xfId="0" applyFont="1" applyBorder="1"/>
    <xf numFmtId="0" fontId="25" fillId="0" borderId="19" xfId="0" applyFont="1" applyBorder="1"/>
    <xf numFmtId="0" fontId="25" fillId="0" borderId="20" xfId="0" applyFont="1" applyBorder="1"/>
    <xf numFmtId="0" fontId="26" fillId="0" borderId="11" xfId="0" applyFont="1" applyBorder="1"/>
    <xf numFmtId="0" fontId="26" fillId="0" borderId="12" xfId="0" applyFont="1" applyBorder="1"/>
    <xf numFmtId="0" fontId="26" fillId="0" borderId="0" xfId="0" applyFont="1" applyBorder="1"/>
    <xf numFmtId="0" fontId="26" fillId="33" borderId="0" xfId="0" applyFont="1" applyFill="1" applyBorder="1"/>
    <xf numFmtId="0" fontId="26" fillId="0" borderId="14" xfId="0" applyFont="1" applyBorder="1"/>
    <xf numFmtId="0" fontId="26" fillId="33" borderId="14" xfId="0" applyFont="1" applyFill="1" applyBorder="1"/>
    <xf numFmtId="0" fontId="26" fillId="0" borderId="16" xfId="0" applyFont="1" applyBorder="1"/>
    <xf numFmtId="0" fontId="26" fillId="33" borderId="16" xfId="0" applyFont="1" applyFill="1" applyBorder="1"/>
    <xf numFmtId="0" fontId="26" fillId="0" borderId="17" xfId="0" applyFont="1" applyBorder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test!$B$5:$C$5</c:f>
              <c:strCache>
                <c:ptCount val="2"/>
                <c:pt idx="0">
                  <c:v>Inv_Cost_per_MWyr</c:v>
                </c:pt>
                <c:pt idx="1">
                  <c:v>natural_gas_combined_cycle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test!$D$4:$N$4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test!$D$5:$N$5</c:f>
              <c:numCache>
                <c:formatCode>General</c:formatCode>
                <c:ptCount val="11"/>
                <c:pt idx="0">
                  <c:v>67.216666666666598</c:v>
                </c:pt>
                <c:pt idx="1">
                  <c:v>67.216666666666598</c:v>
                </c:pt>
                <c:pt idx="2">
                  <c:v>66.489999999999995</c:v>
                </c:pt>
                <c:pt idx="3">
                  <c:v>66.489999999999995</c:v>
                </c:pt>
                <c:pt idx="4">
                  <c:v>66.489999999999995</c:v>
                </c:pt>
                <c:pt idx="5">
                  <c:v>66.489999999999995</c:v>
                </c:pt>
                <c:pt idx="6">
                  <c:v>66.489999999999995</c:v>
                </c:pt>
                <c:pt idx="7">
                  <c:v>66.489999999999995</c:v>
                </c:pt>
                <c:pt idx="8">
                  <c:v>66.489999999999995</c:v>
                </c:pt>
                <c:pt idx="9">
                  <c:v>66.489999999999995</c:v>
                </c:pt>
                <c:pt idx="10">
                  <c:v>66.489999999999995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8-1844-A8A0-F873027A4469}"/>
            </c:ext>
          </c:extLst>
        </c:ser>
        <c:ser>
          <c:idx val="1"/>
          <c:order val="1"/>
          <c:tx>
            <c:strRef>
              <c:f>test!$B$6:$C$6</c:f>
              <c:strCache>
                <c:ptCount val="2"/>
                <c:pt idx="0">
                  <c:v>Inv_Cost_per_MWyr</c:v>
                </c:pt>
                <c:pt idx="1">
                  <c:v>solar_pv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test!$D$4:$N$4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test!$D$6:$N$6</c:f>
              <c:numCache>
                <c:formatCode>General</c:formatCode>
                <c:ptCount val="11"/>
                <c:pt idx="0">
                  <c:v>92.932105263157894</c:v>
                </c:pt>
                <c:pt idx="1">
                  <c:v>92.932105263157894</c:v>
                </c:pt>
                <c:pt idx="2">
                  <c:v>92.932105263157894</c:v>
                </c:pt>
                <c:pt idx="3">
                  <c:v>93.83</c:v>
                </c:pt>
                <c:pt idx="4">
                  <c:v>93.83</c:v>
                </c:pt>
                <c:pt idx="5">
                  <c:v>93.83</c:v>
                </c:pt>
                <c:pt idx="6">
                  <c:v>93.83</c:v>
                </c:pt>
                <c:pt idx="7">
                  <c:v>93.83</c:v>
                </c:pt>
                <c:pt idx="8">
                  <c:v>93.83</c:v>
                </c:pt>
                <c:pt idx="9">
                  <c:v>93.83</c:v>
                </c:pt>
                <c:pt idx="10">
                  <c:v>93.83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8-1844-A8A0-F873027A4469}"/>
            </c:ext>
          </c:extLst>
        </c:ser>
        <c:ser>
          <c:idx val="2"/>
          <c:order val="2"/>
          <c:tx>
            <c:strRef>
              <c:f>test!$B$7:$C$7</c:f>
              <c:strCache>
                <c:ptCount val="2"/>
                <c:pt idx="0">
                  <c:v>Inv_Cost_per_MWyr</c:v>
                </c:pt>
                <c:pt idx="1">
                  <c:v>onshore_wind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test!$D$4:$N$4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test!$D$7:$N$7</c:f>
              <c:numCache>
                <c:formatCode>General</c:formatCode>
                <c:ptCount val="11"/>
                <c:pt idx="0">
                  <c:v>94.583076923076902</c:v>
                </c:pt>
                <c:pt idx="1">
                  <c:v>94.583076923076902</c:v>
                </c:pt>
                <c:pt idx="2">
                  <c:v>94.583076923076902</c:v>
                </c:pt>
                <c:pt idx="3">
                  <c:v>94.583076923076902</c:v>
                </c:pt>
                <c:pt idx="4">
                  <c:v>93.536307692307602</c:v>
                </c:pt>
                <c:pt idx="5">
                  <c:v>93.536307692307602</c:v>
                </c:pt>
                <c:pt idx="6">
                  <c:v>92.489538461538402</c:v>
                </c:pt>
                <c:pt idx="7">
                  <c:v>91.442769230769201</c:v>
                </c:pt>
                <c:pt idx="8">
                  <c:v>91.442769230769201</c:v>
                </c:pt>
                <c:pt idx="9">
                  <c:v>91.442769230769201</c:v>
                </c:pt>
                <c:pt idx="10">
                  <c:v>90.396000000000001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8-1844-A8A0-F873027A4469}"/>
            </c:ext>
          </c:extLst>
        </c:ser>
        <c:ser>
          <c:idx val="3"/>
          <c:order val="3"/>
          <c:tx>
            <c:strRef>
              <c:f>test!$B$8:$C$8</c:f>
              <c:strCache>
                <c:ptCount val="2"/>
                <c:pt idx="0">
                  <c:v>Inv_Cost_per_MWyr</c:v>
                </c:pt>
                <c:pt idx="1">
                  <c:v>battery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test!$D$4:$N$4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test!$D$8:$N$8</c:f>
              <c:numCache>
                <c:formatCode>General</c:formatCode>
                <c:ptCount val="11"/>
                <c:pt idx="0">
                  <c:v>19.8852923076923</c:v>
                </c:pt>
                <c:pt idx="1">
                  <c:v>20.086153846153799</c:v>
                </c:pt>
                <c:pt idx="2">
                  <c:v>20.086153846153799</c:v>
                </c:pt>
                <c:pt idx="3">
                  <c:v>20.086153846153799</c:v>
                </c:pt>
                <c:pt idx="4">
                  <c:v>20.086153846153799</c:v>
                </c:pt>
                <c:pt idx="5">
                  <c:v>19.8852923076923</c:v>
                </c:pt>
                <c:pt idx="6">
                  <c:v>19.8852923076923</c:v>
                </c:pt>
                <c:pt idx="7">
                  <c:v>19.8852923076923</c:v>
                </c:pt>
                <c:pt idx="8">
                  <c:v>19.684430769230701</c:v>
                </c:pt>
                <c:pt idx="9">
                  <c:v>19.483569230769199</c:v>
                </c:pt>
                <c:pt idx="10">
                  <c:v>19.483569230769199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8-1844-A8A0-F873027A4469}"/>
            </c:ext>
          </c:extLst>
        </c:ser>
        <c:ser>
          <c:idx val="4"/>
          <c:order val="4"/>
          <c:tx>
            <c:strRef>
              <c:f>test!$B$9:$C$9</c:f>
              <c:strCache>
                <c:ptCount val="2"/>
                <c:pt idx="0">
                  <c:v>Fixed_OM_Cost_per_MWyr</c:v>
                </c:pt>
                <c:pt idx="1">
                  <c:v>natural_gas_combined_cycle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test!$D$4:$N$4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test!$D$9:$N$9</c:f>
              <c:numCache>
                <c:formatCode>General</c:formatCode>
                <c:ptCount val="11"/>
                <c:pt idx="0">
                  <c:v>10.572749999999999</c:v>
                </c:pt>
                <c:pt idx="1">
                  <c:v>10.572749999999999</c:v>
                </c:pt>
                <c:pt idx="2">
                  <c:v>10.458449999999999</c:v>
                </c:pt>
                <c:pt idx="3">
                  <c:v>10.458449999999999</c:v>
                </c:pt>
                <c:pt idx="4">
                  <c:v>10.458449999999999</c:v>
                </c:pt>
                <c:pt idx="5">
                  <c:v>10.458449999999999</c:v>
                </c:pt>
                <c:pt idx="6">
                  <c:v>10.458449999999999</c:v>
                </c:pt>
                <c:pt idx="7">
                  <c:v>10.458449999999999</c:v>
                </c:pt>
                <c:pt idx="8">
                  <c:v>10.458449999999999</c:v>
                </c:pt>
                <c:pt idx="9">
                  <c:v>10.458449999999999</c:v>
                </c:pt>
                <c:pt idx="10">
                  <c:v>10.458449999999999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C8-1844-A8A0-F873027A4469}"/>
            </c:ext>
          </c:extLst>
        </c:ser>
        <c:ser>
          <c:idx val="5"/>
          <c:order val="5"/>
          <c:tx>
            <c:strRef>
              <c:f>test!$B$10:$C$10</c:f>
              <c:strCache>
                <c:ptCount val="2"/>
                <c:pt idx="0">
                  <c:v>Fixed_OM_Cost_per_MWyr</c:v>
                </c:pt>
                <c:pt idx="1">
                  <c:v>solar_pv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test!$D$4:$N$4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test!$D$10:$N$10</c:f>
              <c:numCache>
                <c:formatCode>General</c:formatCode>
                <c:ptCount val="11"/>
                <c:pt idx="0">
                  <c:v>20.438526315789399</c:v>
                </c:pt>
                <c:pt idx="1">
                  <c:v>20.438526315789399</c:v>
                </c:pt>
                <c:pt idx="2">
                  <c:v>20.438526315789399</c:v>
                </c:pt>
                <c:pt idx="3">
                  <c:v>20.635999999999999</c:v>
                </c:pt>
                <c:pt idx="4">
                  <c:v>20.635999999999999</c:v>
                </c:pt>
                <c:pt idx="5">
                  <c:v>20.635999999999999</c:v>
                </c:pt>
                <c:pt idx="6">
                  <c:v>20.635999999999999</c:v>
                </c:pt>
                <c:pt idx="7">
                  <c:v>20.635999999999999</c:v>
                </c:pt>
                <c:pt idx="8">
                  <c:v>20.635999999999999</c:v>
                </c:pt>
                <c:pt idx="9">
                  <c:v>20.635999999999999</c:v>
                </c:pt>
                <c:pt idx="10">
                  <c:v>20.635999999999999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C8-1844-A8A0-F873027A4469}"/>
            </c:ext>
          </c:extLst>
        </c:ser>
        <c:ser>
          <c:idx val="6"/>
          <c:order val="6"/>
          <c:tx>
            <c:strRef>
              <c:f>test!$B$11:$C$11</c:f>
              <c:strCache>
                <c:ptCount val="2"/>
                <c:pt idx="0">
                  <c:v>Fixed_OM_Cost_per_MWyr</c:v>
                </c:pt>
                <c:pt idx="1">
                  <c:v>onshore_wind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test!$D$4:$N$4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test!$D$11:$N$11</c:f>
              <c:numCache>
                <c:formatCode>General</c:formatCode>
                <c:ptCount val="11"/>
                <c:pt idx="0">
                  <c:v>42.041788461538403</c:v>
                </c:pt>
                <c:pt idx="1">
                  <c:v>42.041788461538403</c:v>
                </c:pt>
                <c:pt idx="2">
                  <c:v>42.041788461538403</c:v>
                </c:pt>
                <c:pt idx="3">
                  <c:v>42.041788461538403</c:v>
                </c:pt>
                <c:pt idx="4">
                  <c:v>41.576503846153798</c:v>
                </c:pt>
                <c:pt idx="5">
                  <c:v>41.576503846153798</c:v>
                </c:pt>
                <c:pt idx="6">
                  <c:v>41.111219230769201</c:v>
                </c:pt>
                <c:pt idx="7">
                  <c:v>40.645934615384597</c:v>
                </c:pt>
                <c:pt idx="8">
                  <c:v>40.645934615384597</c:v>
                </c:pt>
                <c:pt idx="9">
                  <c:v>40.645934615384597</c:v>
                </c:pt>
                <c:pt idx="10">
                  <c:v>40.180649999999901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C8-1844-A8A0-F873027A4469}"/>
            </c:ext>
          </c:extLst>
        </c:ser>
        <c:ser>
          <c:idx val="7"/>
          <c:order val="7"/>
          <c:tx>
            <c:strRef>
              <c:f>test!$B$12:$C$12</c:f>
              <c:strCache>
                <c:ptCount val="2"/>
                <c:pt idx="0">
                  <c:v>Fixed_OM_Cost_per_MWyr</c:v>
                </c:pt>
                <c:pt idx="1">
                  <c:v>battery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test!$D$4:$N$4</c:f>
              <c:strCache>
                <c:ptCount val="11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</c:strCache>
            </c:strRef>
          </c:cat>
          <c:val>
            <c:numRef>
              <c:f>test!$D$12:$N$12</c:f>
              <c:numCache>
                <c:formatCode>General</c:formatCode>
                <c:ptCount val="11"/>
                <c:pt idx="0">
                  <c:v>4.9703076923076903</c:v>
                </c:pt>
                <c:pt idx="1">
                  <c:v>5.0205128205128204</c:v>
                </c:pt>
                <c:pt idx="2">
                  <c:v>5.0205128205128204</c:v>
                </c:pt>
                <c:pt idx="3">
                  <c:v>5.0205128205128204</c:v>
                </c:pt>
                <c:pt idx="4">
                  <c:v>5.0205128205128204</c:v>
                </c:pt>
                <c:pt idx="5">
                  <c:v>4.9703076923076903</c:v>
                </c:pt>
                <c:pt idx="6">
                  <c:v>4.9703076923076903</c:v>
                </c:pt>
                <c:pt idx="7">
                  <c:v>4.9703076923076903</c:v>
                </c:pt>
                <c:pt idx="8">
                  <c:v>4.9201025641025602</c:v>
                </c:pt>
                <c:pt idx="9">
                  <c:v>4.8698974358974301</c:v>
                </c:pt>
                <c:pt idx="10">
                  <c:v>4.8698974358974301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C8-1844-A8A0-F873027A4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50608"/>
        <c:axId val="1898929712"/>
      </c:lineChart>
      <c:catAx>
        <c:axId val="18834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29712"/>
        <c:crosses val="autoZero"/>
        <c:auto val="1"/>
        <c:lblAlgn val="ctr"/>
        <c:lblOffset val="100"/>
        <c:noMultiLvlLbl val="0"/>
      </c:catAx>
      <c:valAx>
        <c:axId val="189892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test!$B$5:$C$5</c:f>
              <c:strCache>
                <c:ptCount val="2"/>
                <c:pt idx="0">
                  <c:v>Inv_Cost_per_MWyr</c:v>
                </c:pt>
                <c:pt idx="1">
                  <c:v>natural_gas_combined_cycle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test!$O$4:$U$4</c:f>
              <c:strCache>
                <c:ptCount val="7"/>
                <c:pt idx="0">
                  <c:v>x12</c:v>
                </c:pt>
                <c:pt idx="1">
                  <c:v>x13</c:v>
                </c:pt>
                <c:pt idx="2">
                  <c:v>x14</c:v>
                </c:pt>
                <c:pt idx="3">
                  <c:v>x15</c:v>
                </c:pt>
                <c:pt idx="4">
                  <c:v>x16</c:v>
                </c:pt>
                <c:pt idx="5">
                  <c:v>x17</c:v>
                </c:pt>
                <c:pt idx="6">
                  <c:v>x18</c:v>
                </c:pt>
              </c:strCache>
            </c:strRef>
          </c:cat>
          <c:val>
            <c:numRef>
              <c:f>test!$O$5:$U$5</c:f>
              <c:numCache>
                <c:formatCode>General</c:formatCode>
                <c:ptCount val="7"/>
                <c:pt idx="0">
                  <c:v>63.5833333333333</c:v>
                </c:pt>
                <c:pt idx="1">
                  <c:v>63.5833333333333</c:v>
                </c:pt>
                <c:pt idx="2">
                  <c:v>63.5833333333333</c:v>
                </c:pt>
                <c:pt idx="3">
                  <c:v>63.5833333333333</c:v>
                </c:pt>
                <c:pt idx="4">
                  <c:v>63.5833333333333</c:v>
                </c:pt>
                <c:pt idx="5">
                  <c:v>64.31</c:v>
                </c:pt>
                <c:pt idx="6">
                  <c:v>64.31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C-504D-931F-4684685D2F0A}"/>
            </c:ext>
          </c:extLst>
        </c:ser>
        <c:ser>
          <c:idx val="1"/>
          <c:order val="1"/>
          <c:tx>
            <c:strRef>
              <c:f>test!$B$6:$C$6</c:f>
              <c:strCache>
                <c:ptCount val="2"/>
                <c:pt idx="0">
                  <c:v>Inv_Cost_per_MWyr</c:v>
                </c:pt>
                <c:pt idx="1">
                  <c:v>solar_pv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test!$O$4:$U$4</c:f>
              <c:strCache>
                <c:ptCount val="7"/>
                <c:pt idx="0">
                  <c:v>x12</c:v>
                </c:pt>
                <c:pt idx="1">
                  <c:v>x13</c:v>
                </c:pt>
                <c:pt idx="2">
                  <c:v>x14</c:v>
                </c:pt>
                <c:pt idx="3">
                  <c:v>x15</c:v>
                </c:pt>
                <c:pt idx="4">
                  <c:v>x16</c:v>
                </c:pt>
                <c:pt idx="5">
                  <c:v>x17</c:v>
                </c:pt>
                <c:pt idx="6">
                  <c:v>x18</c:v>
                </c:pt>
              </c:strCache>
            </c:strRef>
          </c:cat>
          <c:val>
            <c:numRef>
              <c:f>test!$O$6:$U$6</c:f>
              <c:numCache>
                <c:formatCode>General</c:formatCode>
                <c:ptCount val="7"/>
                <c:pt idx="0">
                  <c:v>77.667894736842101</c:v>
                </c:pt>
                <c:pt idx="1">
                  <c:v>77.667894736842101</c:v>
                </c:pt>
                <c:pt idx="2">
                  <c:v>77.667894736842101</c:v>
                </c:pt>
                <c:pt idx="3">
                  <c:v>77.667894736842101</c:v>
                </c:pt>
                <c:pt idx="4">
                  <c:v>78.565789473684205</c:v>
                </c:pt>
                <c:pt idx="5">
                  <c:v>78.565789473684205</c:v>
                </c:pt>
                <c:pt idx="6">
                  <c:v>79.463684210526296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C-504D-931F-4684685D2F0A}"/>
            </c:ext>
          </c:extLst>
        </c:ser>
        <c:ser>
          <c:idx val="2"/>
          <c:order val="2"/>
          <c:tx>
            <c:strRef>
              <c:f>test!$B$7:$C$7</c:f>
              <c:strCache>
                <c:ptCount val="2"/>
                <c:pt idx="0">
                  <c:v>Inv_Cost_per_MWyr</c:v>
                </c:pt>
                <c:pt idx="1">
                  <c:v>onshore_wind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test!$O$4:$U$4</c:f>
              <c:strCache>
                <c:ptCount val="7"/>
                <c:pt idx="0">
                  <c:v>x12</c:v>
                </c:pt>
                <c:pt idx="1">
                  <c:v>x13</c:v>
                </c:pt>
                <c:pt idx="2">
                  <c:v>x14</c:v>
                </c:pt>
                <c:pt idx="3">
                  <c:v>x15</c:v>
                </c:pt>
                <c:pt idx="4">
                  <c:v>x16</c:v>
                </c:pt>
                <c:pt idx="5">
                  <c:v>x17</c:v>
                </c:pt>
                <c:pt idx="6">
                  <c:v>x18</c:v>
                </c:pt>
              </c:strCache>
            </c:strRef>
          </c:cat>
          <c:val>
            <c:numRef>
              <c:f>test!$O$7:$U$7</c:f>
              <c:numCache>
                <c:formatCode>General</c:formatCode>
                <c:ptCount val="7"/>
                <c:pt idx="0">
                  <c:v>101.91046153846101</c:v>
                </c:pt>
                <c:pt idx="1">
                  <c:v>102.95723076922999</c:v>
                </c:pt>
                <c:pt idx="2">
                  <c:v>102.95723076922999</c:v>
                </c:pt>
                <c:pt idx="3">
                  <c:v>104.004</c:v>
                </c:pt>
                <c:pt idx="4">
                  <c:v>104.004</c:v>
                </c:pt>
                <c:pt idx="5">
                  <c:v>104.004</c:v>
                </c:pt>
                <c:pt idx="6">
                  <c:v>104.004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C-504D-931F-4684685D2F0A}"/>
            </c:ext>
          </c:extLst>
        </c:ser>
        <c:ser>
          <c:idx val="3"/>
          <c:order val="3"/>
          <c:tx>
            <c:strRef>
              <c:f>test!$B$8:$C$8</c:f>
              <c:strCache>
                <c:ptCount val="2"/>
                <c:pt idx="0">
                  <c:v>Inv_Cost_per_MWyr</c:v>
                </c:pt>
                <c:pt idx="1">
                  <c:v>battery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test!$O$4:$U$4</c:f>
              <c:strCache>
                <c:ptCount val="7"/>
                <c:pt idx="0">
                  <c:v>x12</c:v>
                </c:pt>
                <c:pt idx="1">
                  <c:v>x13</c:v>
                </c:pt>
                <c:pt idx="2">
                  <c:v>x14</c:v>
                </c:pt>
                <c:pt idx="3">
                  <c:v>x15</c:v>
                </c:pt>
                <c:pt idx="4">
                  <c:v>x16</c:v>
                </c:pt>
                <c:pt idx="5">
                  <c:v>x17</c:v>
                </c:pt>
                <c:pt idx="6">
                  <c:v>x18</c:v>
                </c:pt>
              </c:strCache>
            </c:strRef>
          </c:cat>
          <c:val>
            <c:numRef>
              <c:f>test!$O$8:$U$8</c:f>
              <c:numCache>
                <c:formatCode>General</c:formatCode>
                <c:ptCount val="7"/>
                <c:pt idx="0">
                  <c:v>20.688738461538399</c:v>
                </c:pt>
                <c:pt idx="1">
                  <c:v>20.688738461538399</c:v>
                </c:pt>
                <c:pt idx="2">
                  <c:v>20.4878769230769</c:v>
                </c:pt>
                <c:pt idx="3">
                  <c:v>20.4878769230769</c:v>
                </c:pt>
                <c:pt idx="4">
                  <c:v>20.4878769230769</c:v>
                </c:pt>
                <c:pt idx="5">
                  <c:v>20.4878769230769</c:v>
                </c:pt>
                <c:pt idx="6">
                  <c:v>20.4878769230769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C-504D-931F-4684685D2F0A}"/>
            </c:ext>
          </c:extLst>
        </c:ser>
        <c:ser>
          <c:idx val="4"/>
          <c:order val="4"/>
          <c:tx>
            <c:strRef>
              <c:f>test!$B$9:$C$9</c:f>
              <c:strCache>
                <c:ptCount val="2"/>
                <c:pt idx="0">
                  <c:v>Fixed_OM_Cost_per_MWyr</c:v>
                </c:pt>
                <c:pt idx="1">
                  <c:v>natural_gas_combined_cycle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test!$O$4:$U$4</c:f>
              <c:strCache>
                <c:ptCount val="7"/>
                <c:pt idx="0">
                  <c:v>x12</c:v>
                </c:pt>
                <c:pt idx="1">
                  <c:v>x13</c:v>
                </c:pt>
                <c:pt idx="2">
                  <c:v>x14</c:v>
                </c:pt>
                <c:pt idx="3">
                  <c:v>x15</c:v>
                </c:pt>
                <c:pt idx="4">
                  <c:v>x16</c:v>
                </c:pt>
                <c:pt idx="5">
                  <c:v>x17</c:v>
                </c:pt>
                <c:pt idx="6">
                  <c:v>x18</c:v>
                </c:pt>
              </c:strCache>
            </c:strRef>
          </c:cat>
          <c:val>
            <c:numRef>
              <c:f>test!$O$9:$U$9</c:f>
              <c:numCache>
                <c:formatCode>General</c:formatCode>
                <c:ptCount val="7"/>
                <c:pt idx="0">
                  <c:v>10.001250000000001</c:v>
                </c:pt>
                <c:pt idx="1">
                  <c:v>10.001250000000001</c:v>
                </c:pt>
                <c:pt idx="2">
                  <c:v>10.001250000000001</c:v>
                </c:pt>
                <c:pt idx="3">
                  <c:v>10.001250000000001</c:v>
                </c:pt>
                <c:pt idx="4">
                  <c:v>10.001250000000001</c:v>
                </c:pt>
                <c:pt idx="5">
                  <c:v>10.115550000000001</c:v>
                </c:pt>
                <c:pt idx="6">
                  <c:v>10.115550000000001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C-504D-931F-4684685D2F0A}"/>
            </c:ext>
          </c:extLst>
        </c:ser>
        <c:ser>
          <c:idx val="5"/>
          <c:order val="5"/>
          <c:tx>
            <c:strRef>
              <c:f>test!$B$10:$C$10</c:f>
              <c:strCache>
                <c:ptCount val="2"/>
                <c:pt idx="0">
                  <c:v>Fixed_OM_Cost_per_MWyr</c:v>
                </c:pt>
                <c:pt idx="1">
                  <c:v>solar_pv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test!$O$4:$U$4</c:f>
              <c:strCache>
                <c:ptCount val="7"/>
                <c:pt idx="0">
                  <c:v>x12</c:v>
                </c:pt>
                <c:pt idx="1">
                  <c:v>x13</c:v>
                </c:pt>
                <c:pt idx="2">
                  <c:v>x14</c:v>
                </c:pt>
                <c:pt idx="3">
                  <c:v>x15</c:v>
                </c:pt>
                <c:pt idx="4">
                  <c:v>x16</c:v>
                </c:pt>
                <c:pt idx="5">
                  <c:v>x17</c:v>
                </c:pt>
                <c:pt idx="6">
                  <c:v>x18</c:v>
                </c:pt>
              </c:strCache>
            </c:strRef>
          </c:cat>
          <c:val>
            <c:numRef>
              <c:f>test!$O$10:$U$10</c:f>
              <c:numCache>
                <c:formatCode>General</c:formatCode>
                <c:ptCount val="7"/>
                <c:pt idx="0">
                  <c:v>17.081473684210501</c:v>
                </c:pt>
                <c:pt idx="1">
                  <c:v>17.081473684210501</c:v>
                </c:pt>
                <c:pt idx="2">
                  <c:v>17.081473684210501</c:v>
                </c:pt>
                <c:pt idx="3">
                  <c:v>17.081473684210501</c:v>
                </c:pt>
                <c:pt idx="4">
                  <c:v>17.278947368421001</c:v>
                </c:pt>
                <c:pt idx="5">
                  <c:v>17.278947368421001</c:v>
                </c:pt>
                <c:pt idx="6">
                  <c:v>17.476421052631501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C-504D-931F-4684685D2F0A}"/>
            </c:ext>
          </c:extLst>
        </c:ser>
        <c:ser>
          <c:idx val="6"/>
          <c:order val="6"/>
          <c:tx>
            <c:strRef>
              <c:f>test!$B$11:$C$11</c:f>
              <c:strCache>
                <c:ptCount val="2"/>
                <c:pt idx="0">
                  <c:v>Fixed_OM_Cost_per_MWyr</c:v>
                </c:pt>
                <c:pt idx="1">
                  <c:v>onshore_wind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test!$O$4:$U$4</c:f>
              <c:strCache>
                <c:ptCount val="7"/>
                <c:pt idx="0">
                  <c:v>x12</c:v>
                </c:pt>
                <c:pt idx="1">
                  <c:v>x13</c:v>
                </c:pt>
                <c:pt idx="2">
                  <c:v>x14</c:v>
                </c:pt>
                <c:pt idx="3">
                  <c:v>x15</c:v>
                </c:pt>
                <c:pt idx="4">
                  <c:v>x16</c:v>
                </c:pt>
                <c:pt idx="5">
                  <c:v>x17</c:v>
                </c:pt>
                <c:pt idx="6">
                  <c:v>x18</c:v>
                </c:pt>
              </c:strCache>
            </c:strRef>
          </c:cat>
          <c:val>
            <c:numRef>
              <c:f>test!$O$11:$U$11</c:f>
              <c:numCache>
                <c:formatCode>General</c:formatCode>
                <c:ptCount val="7"/>
                <c:pt idx="0">
                  <c:v>45.298780769230703</c:v>
                </c:pt>
                <c:pt idx="1">
                  <c:v>45.7640653846153</c:v>
                </c:pt>
                <c:pt idx="2">
                  <c:v>45.7640653846153</c:v>
                </c:pt>
                <c:pt idx="3">
                  <c:v>46.229349999999997</c:v>
                </c:pt>
                <c:pt idx="4">
                  <c:v>46.229349999999997</c:v>
                </c:pt>
                <c:pt idx="5">
                  <c:v>46.229349999999997</c:v>
                </c:pt>
                <c:pt idx="6">
                  <c:v>46.229349999999997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5C-504D-931F-4684685D2F0A}"/>
            </c:ext>
          </c:extLst>
        </c:ser>
        <c:ser>
          <c:idx val="7"/>
          <c:order val="7"/>
          <c:tx>
            <c:strRef>
              <c:f>test!$B$12:$C$12</c:f>
              <c:strCache>
                <c:ptCount val="2"/>
                <c:pt idx="0">
                  <c:v>Fixed_OM_Cost_per_MWyr</c:v>
                </c:pt>
                <c:pt idx="1">
                  <c:v>battery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test!$O$4:$U$4</c:f>
              <c:strCache>
                <c:ptCount val="7"/>
                <c:pt idx="0">
                  <c:v>x12</c:v>
                </c:pt>
                <c:pt idx="1">
                  <c:v>x13</c:v>
                </c:pt>
                <c:pt idx="2">
                  <c:v>x14</c:v>
                </c:pt>
                <c:pt idx="3">
                  <c:v>x15</c:v>
                </c:pt>
                <c:pt idx="4">
                  <c:v>x16</c:v>
                </c:pt>
                <c:pt idx="5">
                  <c:v>x17</c:v>
                </c:pt>
                <c:pt idx="6">
                  <c:v>x18</c:v>
                </c:pt>
              </c:strCache>
            </c:strRef>
          </c:cat>
          <c:val>
            <c:numRef>
              <c:f>test!$O$12:$U$12</c:f>
              <c:numCache>
                <c:formatCode>General</c:formatCode>
                <c:ptCount val="7"/>
                <c:pt idx="0">
                  <c:v>5.1711282051282002</c:v>
                </c:pt>
                <c:pt idx="1">
                  <c:v>5.1711282051282002</c:v>
                </c:pt>
                <c:pt idx="2">
                  <c:v>5.12092307692307</c:v>
                </c:pt>
                <c:pt idx="3">
                  <c:v>5.12092307692307</c:v>
                </c:pt>
                <c:pt idx="4">
                  <c:v>5.12092307692307</c:v>
                </c:pt>
                <c:pt idx="5">
                  <c:v>5.12092307692307</c:v>
                </c:pt>
                <c:pt idx="6">
                  <c:v>5.12092307692307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5C-504D-931F-4684685D2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450608"/>
        <c:axId val="1898929712"/>
      </c:lineChart>
      <c:catAx>
        <c:axId val="18834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29712"/>
        <c:crosses val="autoZero"/>
        <c:auto val="1"/>
        <c:lblAlgn val="ctr"/>
        <c:lblOffset val="100"/>
        <c:noMultiLvlLbl val="0"/>
      </c:catAx>
      <c:valAx>
        <c:axId val="189892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25</xdr:row>
      <xdr:rowOff>57150</xdr:rowOff>
    </xdr:from>
    <xdr:to>
      <xdr:col>13</xdr:col>
      <xdr:colOff>615950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1467A-CE54-B343-9FD1-758ADDBEA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698500</xdr:colOff>
      <xdr:row>25</xdr:row>
      <xdr:rowOff>63500</xdr:rowOff>
    </xdr:from>
    <xdr:to>
      <xdr:col>24</xdr:col>
      <xdr:colOff>577850</xdr:colOff>
      <xdr:row>46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F5F190-CF71-8546-9104-2FD9809F9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"/>
  <sheetViews>
    <sheetView tabSelected="1" workbookViewId="0">
      <selection activeCell="B29" sqref="B29"/>
    </sheetView>
  </sheetViews>
  <sheetFormatPr baseColWidth="10" defaultRowHeight="16" x14ac:dyDescent="0.2"/>
  <cols>
    <col min="2" max="2" width="24" bestFit="1" customWidth="1"/>
    <col min="3" max="3" width="25.1640625" bestFit="1" customWidth="1"/>
    <col min="23" max="23" width="12.1640625" bestFit="1" customWidth="1"/>
  </cols>
  <sheetData>
    <row r="2" spans="2:24" ht="34" x14ac:dyDescent="0.4">
      <c r="F2" s="12" t="s">
        <v>28</v>
      </c>
      <c r="G2" s="12"/>
      <c r="H2" s="12"/>
      <c r="I2" s="12"/>
      <c r="J2" s="12"/>
      <c r="K2" s="12"/>
      <c r="L2" s="12"/>
      <c r="M2" s="12"/>
      <c r="N2" s="12"/>
    </row>
    <row r="4" spans="2:24" ht="21" x14ac:dyDescent="0.25">
      <c r="B4" s="20" t="s">
        <v>29</v>
      </c>
      <c r="C4" s="2"/>
      <c r="D4" s="13" t="s">
        <v>0</v>
      </c>
      <c r="E4" s="3" t="s">
        <v>1</v>
      </c>
      <c r="F4" s="3" t="s">
        <v>2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14" t="s">
        <v>10</v>
      </c>
      <c r="O4" s="33" t="s">
        <v>11</v>
      </c>
      <c r="P4" s="33" t="s">
        <v>12</v>
      </c>
      <c r="Q4" s="33" t="s">
        <v>13</v>
      </c>
      <c r="R4" s="33" t="s">
        <v>14</v>
      </c>
      <c r="S4" s="33" t="s">
        <v>15</v>
      </c>
      <c r="T4" s="33" t="s">
        <v>16</v>
      </c>
      <c r="U4" s="34" t="s">
        <v>17</v>
      </c>
    </row>
    <row r="5" spans="2:24" x14ac:dyDescent="0.2">
      <c r="B5" s="4" t="s">
        <v>22</v>
      </c>
      <c r="C5" s="5" t="s">
        <v>18</v>
      </c>
      <c r="D5" s="15">
        <v>67.216666666666598</v>
      </c>
      <c r="E5" s="6">
        <v>67.216666666666598</v>
      </c>
      <c r="F5" s="7">
        <v>66.489999999999995</v>
      </c>
      <c r="G5" s="6">
        <v>66.489999999999995</v>
      </c>
      <c r="H5" s="6">
        <v>66.489999999999995</v>
      </c>
      <c r="I5" s="6">
        <v>66.489999999999995</v>
      </c>
      <c r="J5" s="6">
        <v>66.489999999999995</v>
      </c>
      <c r="K5" s="6">
        <v>66.489999999999995</v>
      </c>
      <c r="L5" s="6">
        <v>66.489999999999995</v>
      </c>
      <c r="M5" s="6">
        <v>66.489999999999995</v>
      </c>
      <c r="N5" s="16">
        <v>66.489999999999995</v>
      </c>
      <c r="O5" s="35">
        <v>63.5833333333333</v>
      </c>
      <c r="P5" s="35">
        <v>63.5833333333333</v>
      </c>
      <c r="Q5" s="35">
        <v>63.5833333333333</v>
      </c>
      <c r="R5" s="35">
        <v>63.5833333333333</v>
      </c>
      <c r="S5" s="35">
        <v>63.5833333333333</v>
      </c>
      <c r="T5" s="36">
        <v>64.31</v>
      </c>
      <c r="U5" s="37">
        <v>64.31</v>
      </c>
    </row>
    <row r="6" spans="2:24" x14ac:dyDescent="0.2">
      <c r="B6" s="4" t="s">
        <v>22</v>
      </c>
      <c r="C6" s="5" t="s">
        <v>19</v>
      </c>
      <c r="D6" s="15">
        <v>92.932105263157894</v>
      </c>
      <c r="E6" s="6">
        <v>92.932105263157894</v>
      </c>
      <c r="F6" s="6">
        <v>92.932105263157894</v>
      </c>
      <c r="G6" s="7">
        <v>93.83</v>
      </c>
      <c r="H6" s="6">
        <v>93.83</v>
      </c>
      <c r="I6" s="6">
        <v>93.83</v>
      </c>
      <c r="J6" s="6">
        <v>93.83</v>
      </c>
      <c r="K6" s="6">
        <v>93.83</v>
      </c>
      <c r="L6" s="6">
        <v>93.83</v>
      </c>
      <c r="M6" s="6">
        <v>93.83</v>
      </c>
      <c r="N6" s="16">
        <v>93.83</v>
      </c>
      <c r="O6" s="35">
        <v>77.667894736842101</v>
      </c>
      <c r="P6" s="35">
        <v>77.667894736842101</v>
      </c>
      <c r="Q6" s="35">
        <v>77.667894736842101</v>
      </c>
      <c r="R6" s="35">
        <v>77.667894736842101</v>
      </c>
      <c r="S6" s="36">
        <v>78.565789473684205</v>
      </c>
      <c r="T6" s="35">
        <v>78.565789473684205</v>
      </c>
      <c r="U6" s="38">
        <v>79.463684210526296</v>
      </c>
    </row>
    <row r="7" spans="2:24" x14ac:dyDescent="0.2">
      <c r="B7" s="4" t="s">
        <v>22</v>
      </c>
      <c r="C7" s="5" t="s">
        <v>20</v>
      </c>
      <c r="D7" s="15">
        <v>94.583076923076902</v>
      </c>
      <c r="E7" s="6">
        <v>94.583076923076902</v>
      </c>
      <c r="F7" s="6">
        <v>94.583076923076902</v>
      </c>
      <c r="G7" s="6">
        <v>94.583076923076902</v>
      </c>
      <c r="H7" s="7">
        <v>93.536307692307602</v>
      </c>
      <c r="I7" s="6">
        <v>93.536307692307602</v>
      </c>
      <c r="J7" s="7">
        <v>92.489538461538402</v>
      </c>
      <c r="K7" s="7">
        <v>91.442769230769201</v>
      </c>
      <c r="L7" s="6">
        <v>91.442769230769201</v>
      </c>
      <c r="M7" s="6">
        <v>91.442769230769201</v>
      </c>
      <c r="N7" s="17">
        <v>90.396000000000001</v>
      </c>
      <c r="O7" s="35">
        <v>101.91046153846101</v>
      </c>
      <c r="P7" s="36">
        <v>102.95723076922999</v>
      </c>
      <c r="Q7" s="35">
        <v>102.95723076922999</v>
      </c>
      <c r="R7" s="36">
        <v>104.004</v>
      </c>
      <c r="S7" s="35">
        <v>104.004</v>
      </c>
      <c r="T7" s="35">
        <v>104.004</v>
      </c>
      <c r="U7" s="37">
        <v>104.004</v>
      </c>
    </row>
    <row r="8" spans="2:24" x14ac:dyDescent="0.2">
      <c r="B8" s="4" t="s">
        <v>22</v>
      </c>
      <c r="C8" s="5" t="s">
        <v>21</v>
      </c>
      <c r="D8" s="15">
        <v>19.8852923076923</v>
      </c>
      <c r="E8" s="7">
        <v>20.086153846153799</v>
      </c>
      <c r="F8" s="6">
        <v>20.086153846153799</v>
      </c>
      <c r="G8" s="6">
        <v>20.086153846153799</v>
      </c>
      <c r="H8" s="6">
        <v>20.086153846153799</v>
      </c>
      <c r="I8" s="7">
        <v>19.8852923076923</v>
      </c>
      <c r="J8" s="6">
        <v>19.8852923076923</v>
      </c>
      <c r="K8" s="6">
        <v>19.8852923076923</v>
      </c>
      <c r="L8" s="7">
        <v>19.684430769230701</v>
      </c>
      <c r="M8" s="7">
        <v>19.483569230769199</v>
      </c>
      <c r="N8" s="16">
        <v>19.483569230769199</v>
      </c>
      <c r="O8" s="35">
        <v>20.688738461538399</v>
      </c>
      <c r="P8" s="35">
        <v>20.688738461538399</v>
      </c>
      <c r="Q8" s="36">
        <v>20.4878769230769</v>
      </c>
      <c r="R8" s="35">
        <v>20.4878769230769</v>
      </c>
      <c r="S8" s="35">
        <v>20.4878769230769</v>
      </c>
      <c r="T8" s="35">
        <v>20.4878769230769</v>
      </c>
      <c r="U8" s="37">
        <v>20.4878769230769</v>
      </c>
    </row>
    <row r="9" spans="2:24" x14ac:dyDescent="0.2">
      <c r="B9" s="4" t="s">
        <v>23</v>
      </c>
      <c r="C9" s="5" t="s">
        <v>18</v>
      </c>
      <c r="D9" s="15">
        <v>10.572749999999999</v>
      </c>
      <c r="E9" s="6">
        <v>10.572749999999999</v>
      </c>
      <c r="F9" s="7">
        <v>10.458449999999999</v>
      </c>
      <c r="G9" s="6">
        <v>10.458449999999999</v>
      </c>
      <c r="H9" s="6">
        <v>10.458449999999999</v>
      </c>
      <c r="I9" s="6">
        <v>10.458449999999999</v>
      </c>
      <c r="J9" s="6">
        <v>10.458449999999999</v>
      </c>
      <c r="K9" s="6">
        <v>10.458449999999999</v>
      </c>
      <c r="L9" s="6">
        <v>10.458449999999999</v>
      </c>
      <c r="M9" s="6">
        <v>10.458449999999999</v>
      </c>
      <c r="N9" s="16">
        <v>10.458449999999999</v>
      </c>
      <c r="O9" s="35">
        <v>10.001250000000001</v>
      </c>
      <c r="P9" s="35">
        <v>10.001250000000001</v>
      </c>
      <c r="Q9" s="35">
        <v>10.001250000000001</v>
      </c>
      <c r="R9" s="35">
        <v>10.001250000000001</v>
      </c>
      <c r="S9" s="35">
        <v>10.001250000000001</v>
      </c>
      <c r="T9" s="36">
        <v>10.115550000000001</v>
      </c>
      <c r="U9" s="37">
        <v>10.115550000000001</v>
      </c>
    </row>
    <row r="10" spans="2:24" x14ac:dyDescent="0.2">
      <c r="B10" s="4" t="s">
        <v>23</v>
      </c>
      <c r="C10" s="5" t="s">
        <v>19</v>
      </c>
      <c r="D10" s="15">
        <v>20.438526315789399</v>
      </c>
      <c r="E10" s="6">
        <v>20.438526315789399</v>
      </c>
      <c r="F10" s="6">
        <v>20.438526315789399</v>
      </c>
      <c r="G10" s="7">
        <v>20.635999999999999</v>
      </c>
      <c r="H10" s="6">
        <v>20.635999999999999</v>
      </c>
      <c r="I10" s="6">
        <v>20.635999999999999</v>
      </c>
      <c r="J10" s="6">
        <v>20.635999999999999</v>
      </c>
      <c r="K10" s="6">
        <v>20.635999999999999</v>
      </c>
      <c r="L10" s="6">
        <v>20.635999999999999</v>
      </c>
      <c r="M10" s="6">
        <v>20.635999999999999</v>
      </c>
      <c r="N10" s="16">
        <v>20.635999999999999</v>
      </c>
      <c r="O10" s="35">
        <v>17.081473684210501</v>
      </c>
      <c r="P10" s="35">
        <v>17.081473684210501</v>
      </c>
      <c r="Q10" s="35">
        <v>17.081473684210501</v>
      </c>
      <c r="R10" s="35">
        <v>17.081473684210501</v>
      </c>
      <c r="S10" s="36">
        <v>17.278947368421001</v>
      </c>
      <c r="T10" s="35">
        <v>17.278947368421001</v>
      </c>
      <c r="U10" s="38">
        <v>17.476421052631501</v>
      </c>
    </row>
    <row r="11" spans="2:24" x14ac:dyDescent="0.2">
      <c r="B11" s="4" t="s">
        <v>23</v>
      </c>
      <c r="C11" s="5" t="s">
        <v>20</v>
      </c>
      <c r="D11" s="15">
        <v>42.041788461538403</v>
      </c>
      <c r="E11" s="6">
        <v>42.041788461538403</v>
      </c>
      <c r="F11" s="6">
        <v>42.041788461538403</v>
      </c>
      <c r="G11" s="6">
        <v>42.041788461538403</v>
      </c>
      <c r="H11" s="7">
        <v>41.576503846153798</v>
      </c>
      <c r="I11" s="6">
        <v>41.576503846153798</v>
      </c>
      <c r="J11" s="7">
        <v>41.111219230769201</v>
      </c>
      <c r="K11" s="7">
        <v>40.645934615384597</v>
      </c>
      <c r="L11" s="6">
        <v>40.645934615384597</v>
      </c>
      <c r="M11" s="6">
        <v>40.645934615384597</v>
      </c>
      <c r="N11" s="17">
        <v>40.180649999999901</v>
      </c>
      <c r="O11" s="35">
        <v>45.298780769230703</v>
      </c>
      <c r="P11" s="36">
        <v>45.7640653846153</v>
      </c>
      <c r="Q11" s="35">
        <v>45.7640653846153</v>
      </c>
      <c r="R11" s="36">
        <v>46.229349999999997</v>
      </c>
      <c r="S11" s="35">
        <v>46.229349999999997</v>
      </c>
      <c r="T11" s="35">
        <v>46.229349999999997</v>
      </c>
      <c r="U11" s="37">
        <v>46.229349999999997</v>
      </c>
    </row>
    <row r="12" spans="2:24" x14ac:dyDescent="0.2">
      <c r="B12" s="8" t="s">
        <v>23</v>
      </c>
      <c r="C12" s="9" t="s">
        <v>21</v>
      </c>
      <c r="D12" s="18">
        <v>4.9703076923076903</v>
      </c>
      <c r="E12" s="11">
        <v>5.0205128205128204</v>
      </c>
      <c r="F12" s="10">
        <v>5.0205128205128204</v>
      </c>
      <c r="G12" s="10">
        <v>5.0205128205128204</v>
      </c>
      <c r="H12" s="10">
        <v>5.0205128205128204</v>
      </c>
      <c r="I12" s="11">
        <v>4.9703076923076903</v>
      </c>
      <c r="J12" s="10">
        <v>4.9703076923076903</v>
      </c>
      <c r="K12" s="10">
        <v>4.9703076923076903</v>
      </c>
      <c r="L12" s="11">
        <v>4.9201025641025602</v>
      </c>
      <c r="M12" s="11">
        <v>4.8698974358974301</v>
      </c>
      <c r="N12" s="19">
        <v>4.8698974358974301</v>
      </c>
      <c r="O12" s="39">
        <v>5.1711282051282002</v>
      </c>
      <c r="P12" s="39">
        <v>5.1711282051282002</v>
      </c>
      <c r="Q12" s="40">
        <v>5.12092307692307</v>
      </c>
      <c r="R12" s="39">
        <v>5.12092307692307</v>
      </c>
      <c r="S12" s="39">
        <v>5.12092307692307</v>
      </c>
      <c r="T12" s="39">
        <v>5.12092307692307</v>
      </c>
      <c r="U12" s="41">
        <v>5.12092307692307</v>
      </c>
    </row>
    <row r="14" spans="2:24" ht="21" x14ac:dyDescent="0.25">
      <c r="C14" s="30" t="s">
        <v>24</v>
      </c>
      <c r="D14" s="31">
        <v>25694.564403210399</v>
      </c>
      <c r="E14" s="31">
        <v>25706.4100284204</v>
      </c>
      <c r="F14" s="31">
        <v>25706.4011391698</v>
      </c>
      <c r="G14" s="31">
        <v>25832.5238639544</v>
      </c>
      <c r="H14" s="31">
        <v>25816.226132390198</v>
      </c>
      <c r="I14" s="31">
        <v>25804.380507180202</v>
      </c>
      <c r="J14" s="31">
        <v>25788.082775616</v>
      </c>
      <c r="K14" s="31">
        <v>25771.7850440519</v>
      </c>
      <c r="L14" s="31">
        <v>25759.939418841801</v>
      </c>
      <c r="M14" s="31">
        <v>25748.093793631801</v>
      </c>
      <c r="N14" s="31">
        <v>25731.796062067599</v>
      </c>
      <c r="O14" s="31">
        <v>23711.900257407899</v>
      </c>
      <c r="P14" s="31">
        <v>23728.197988972101</v>
      </c>
      <c r="Q14" s="31">
        <v>23716.352363761998</v>
      </c>
      <c r="R14" s="31">
        <v>23732.6500953262</v>
      </c>
      <c r="S14" s="31">
        <v>23858.7728201108</v>
      </c>
      <c r="T14" s="31">
        <v>23858.781709361501</v>
      </c>
      <c r="U14" s="32">
        <v>23984.904434146101</v>
      </c>
    </row>
    <row r="16" spans="2:24" ht="21" x14ac:dyDescent="0.25">
      <c r="B16" s="20" t="s">
        <v>25</v>
      </c>
      <c r="C16" s="2"/>
      <c r="D16" s="1"/>
      <c r="E16" s="2">
        <v>1</v>
      </c>
      <c r="F16" s="2">
        <v>2</v>
      </c>
      <c r="G16" s="2">
        <v>3</v>
      </c>
      <c r="H16" s="2">
        <v>4</v>
      </c>
      <c r="I16" s="2">
        <v>5</v>
      </c>
      <c r="J16" s="2">
        <v>6</v>
      </c>
      <c r="K16" s="2">
        <v>7</v>
      </c>
      <c r="L16" s="2">
        <v>8</v>
      </c>
      <c r="M16" s="2">
        <v>9</v>
      </c>
      <c r="N16" s="24">
        <v>10</v>
      </c>
      <c r="O16" s="2"/>
      <c r="P16" s="2">
        <v>13</v>
      </c>
      <c r="Q16" s="2">
        <v>14</v>
      </c>
      <c r="R16" s="2">
        <v>15</v>
      </c>
      <c r="S16" s="2">
        <v>16</v>
      </c>
      <c r="T16" s="2">
        <v>17</v>
      </c>
      <c r="U16" s="2">
        <v>18</v>
      </c>
      <c r="V16" s="27" t="s">
        <v>26</v>
      </c>
      <c r="W16" s="21" t="s">
        <v>27</v>
      </c>
      <c r="X16" s="42" t="s">
        <v>30</v>
      </c>
    </row>
    <row r="17" spans="2:24" ht="19" x14ac:dyDescent="0.25">
      <c r="B17" s="4" t="s">
        <v>22</v>
      </c>
      <c r="C17" s="5" t="s">
        <v>18</v>
      </c>
      <c r="D17" s="4"/>
      <c r="E17" s="5"/>
      <c r="F17" s="5">
        <f>(F$14-E$14)/(F5-E5+F9-E9)</f>
        <v>1.0570276981848687E-2</v>
      </c>
      <c r="G17" s="5"/>
      <c r="H17" s="5"/>
      <c r="I17" s="5"/>
      <c r="J17" s="5"/>
      <c r="K17" s="5"/>
      <c r="L17" s="5"/>
      <c r="M17" s="5"/>
      <c r="N17" s="25"/>
      <c r="O17" s="5"/>
      <c r="P17" s="5"/>
      <c r="Q17" s="5"/>
      <c r="R17" s="5"/>
      <c r="S17" s="5"/>
      <c r="T17" s="5">
        <f>(T$14-S$14)/(T5-S5+T9-S9)</f>
        <v>1.0570277102974006E-2</v>
      </c>
      <c r="U17" s="5"/>
      <c r="V17" s="28">
        <f>AVERAGE(C17:U17)</f>
        <v>1.0570277042411346E-2</v>
      </c>
      <c r="W17" s="22">
        <f>VAR(D17:U17)</f>
        <v>7.335671343481028E-21</v>
      </c>
      <c r="X17" s="42">
        <v>4</v>
      </c>
    </row>
    <row r="18" spans="2:24" ht="19" x14ac:dyDescent="0.25">
      <c r="B18" s="4" t="s">
        <v>22</v>
      </c>
      <c r="C18" s="5" t="s">
        <v>19</v>
      </c>
      <c r="D18" s="4"/>
      <c r="E18" s="5"/>
      <c r="F18" s="5"/>
      <c r="G18" s="5">
        <f>(G$14-F$14)/(G6-F6+G10-F10)</f>
        <v>115.14183023771096</v>
      </c>
      <c r="H18" s="5"/>
      <c r="I18" s="5"/>
      <c r="J18" s="5"/>
      <c r="K18" s="5"/>
      <c r="L18" s="5"/>
      <c r="M18" s="5"/>
      <c r="N18" s="25"/>
      <c r="O18" s="5"/>
      <c r="P18" s="5"/>
      <c r="Q18" s="5"/>
      <c r="R18" s="5"/>
      <c r="S18" s="5">
        <f>(S$14-R$14)/(S6-R6+S10-R10)</f>
        <v>115.14183023772142</v>
      </c>
      <c r="T18" s="5"/>
      <c r="U18" s="5">
        <f>(U$14-T$14)/(U6-T6+U10-T10)</f>
        <v>115.14183023772291</v>
      </c>
      <c r="V18" s="28">
        <f t="shared" ref="V18:V24" si="0">AVERAGE(C18:U18)</f>
        <v>115.14183023771842</v>
      </c>
      <c r="W18" s="22">
        <f t="shared" ref="W18:W24" si="1">VAR(D18:U18)</f>
        <v>4.2409364213073331E-23</v>
      </c>
      <c r="X18" s="42">
        <v>1</v>
      </c>
    </row>
    <row r="19" spans="2:24" ht="19" x14ac:dyDescent="0.25">
      <c r="B19" s="4" t="s">
        <v>22</v>
      </c>
      <c r="C19" s="5" t="s">
        <v>20</v>
      </c>
      <c r="D19" s="4"/>
      <c r="E19" s="5"/>
      <c r="F19" s="5"/>
      <c r="G19" s="5"/>
      <c r="H19" s="5">
        <f>(H$14-G$14)/(H7-G7+H11-G11)</f>
        <v>10.778539141087641</v>
      </c>
      <c r="I19" s="5"/>
      <c r="J19" s="5">
        <f>(J$14-I$14)/(J7-I7+J11-I11)</f>
        <v>10.778539141088402</v>
      </c>
      <c r="K19" s="5">
        <f>(K$14-J$14)/(K7-J7+K11-J11)</f>
        <v>10.778539141020984</v>
      </c>
      <c r="L19" s="5"/>
      <c r="M19" s="5"/>
      <c r="N19" s="25">
        <f>(N$14-M$14)/(N7-M7+N11-M11)</f>
        <v>10.778539141087693</v>
      </c>
      <c r="O19" s="5"/>
      <c r="P19" s="5">
        <f>(P$14-O$14)/(P7-O7+P11-O11)</f>
        <v>10.778539141089921</v>
      </c>
      <c r="Q19" s="5"/>
      <c r="R19" s="5">
        <f>(R$14-Q$14)/(R7-Q7+R11-Q11)</f>
        <v>10.778539141081918</v>
      </c>
      <c r="S19" s="5"/>
      <c r="T19" s="5"/>
      <c r="U19" s="5"/>
      <c r="V19" s="28">
        <f t="shared" si="0"/>
        <v>10.778539141076093</v>
      </c>
      <c r="W19" s="22">
        <f t="shared" si="1"/>
        <v>7.3632025404472657E-22</v>
      </c>
      <c r="X19" s="42">
        <v>3</v>
      </c>
    </row>
    <row r="20" spans="2:24" ht="19" x14ac:dyDescent="0.25">
      <c r="B20" s="4" t="s">
        <v>22</v>
      </c>
      <c r="C20" s="5" t="s">
        <v>21</v>
      </c>
      <c r="D20" s="4"/>
      <c r="E20" s="5">
        <f>(E$14-D$14)/(E8-D8+E12-D12)</f>
        <v>47.181194410523901</v>
      </c>
      <c r="F20" s="5"/>
      <c r="G20" s="5"/>
      <c r="H20" s="5"/>
      <c r="I20" s="5">
        <f>(I$14-H$14)/(I8-H8+I12-H12)</f>
        <v>47.181194410509413</v>
      </c>
      <c r="J20" s="5"/>
      <c r="K20" s="5"/>
      <c r="L20" s="5">
        <f>(L$14-K$14)/(L8-K8+L12-K12)</f>
        <v>47.181194410896438</v>
      </c>
      <c r="M20" s="5">
        <f>(M$14-L$14)/(M8-L8+M12-L12)</f>
        <v>47.181194410523233</v>
      </c>
      <c r="N20" s="25"/>
      <c r="O20" s="5"/>
      <c r="P20" s="5"/>
      <c r="Q20" s="5">
        <f>(Q$14-P$14)/(Q8-P8+Q12-P12)</f>
        <v>47.181194410929621</v>
      </c>
      <c r="R20" s="5"/>
      <c r="S20" s="5"/>
      <c r="T20" s="5"/>
      <c r="U20" s="5"/>
      <c r="V20" s="28">
        <f t="shared" si="0"/>
        <v>47.181194410676518</v>
      </c>
      <c r="W20" s="22">
        <f t="shared" si="1"/>
        <v>4.6784603080156613E-20</v>
      </c>
      <c r="X20" s="42">
        <v>2</v>
      </c>
    </row>
    <row r="21" spans="2:24" x14ac:dyDescent="0.2">
      <c r="B21" s="4" t="s">
        <v>23</v>
      </c>
      <c r="C21" s="5" t="s">
        <v>18</v>
      </c>
      <c r="D21" s="4"/>
      <c r="E21" s="5"/>
      <c r="F21" s="5">
        <v>1.0570276981848687E-2</v>
      </c>
      <c r="G21" s="5"/>
      <c r="H21" s="5"/>
      <c r="I21" s="5"/>
      <c r="J21" s="5"/>
      <c r="K21" s="5"/>
      <c r="L21" s="5"/>
      <c r="M21" s="5"/>
      <c r="N21" s="25"/>
      <c r="O21" s="5"/>
      <c r="P21" s="5"/>
      <c r="Q21" s="5"/>
      <c r="R21" s="5"/>
      <c r="S21" s="5"/>
      <c r="T21" s="5">
        <v>1.0570277102974006E-2</v>
      </c>
      <c r="U21" s="5"/>
      <c r="V21" s="28">
        <f t="shared" si="0"/>
        <v>1.0570277042411346E-2</v>
      </c>
      <c r="W21" s="22">
        <f t="shared" si="1"/>
        <v>7.335671343481028E-21</v>
      </c>
    </row>
    <row r="22" spans="2:24" x14ac:dyDescent="0.2">
      <c r="B22" s="4" t="s">
        <v>23</v>
      </c>
      <c r="C22" s="5" t="s">
        <v>19</v>
      </c>
      <c r="D22" s="4"/>
      <c r="E22" s="5"/>
      <c r="F22" s="5"/>
      <c r="G22" s="5">
        <v>115.14183023771096</v>
      </c>
      <c r="H22" s="5"/>
      <c r="I22" s="5"/>
      <c r="J22" s="5"/>
      <c r="K22" s="5"/>
      <c r="L22" s="5"/>
      <c r="M22" s="5"/>
      <c r="N22" s="25"/>
      <c r="O22" s="5"/>
      <c r="P22" s="5"/>
      <c r="Q22" s="5"/>
      <c r="R22" s="5"/>
      <c r="S22" s="5">
        <v>115.14183023772142</v>
      </c>
      <c r="T22" s="5"/>
      <c r="U22" s="5">
        <v>115.14183023772291</v>
      </c>
      <c r="V22" s="28">
        <f t="shared" si="0"/>
        <v>115.14183023771842</v>
      </c>
      <c r="W22" s="22">
        <f t="shared" si="1"/>
        <v>4.2409364213073331E-23</v>
      </c>
    </row>
    <row r="23" spans="2:24" x14ac:dyDescent="0.2">
      <c r="B23" s="4" t="s">
        <v>23</v>
      </c>
      <c r="C23" s="5" t="s">
        <v>20</v>
      </c>
      <c r="D23" s="4"/>
      <c r="E23" s="5"/>
      <c r="F23" s="5"/>
      <c r="G23" s="5"/>
      <c r="H23" s="5">
        <v>10.778539141087641</v>
      </c>
      <c r="I23" s="5"/>
      <c r="J23" s="5">
        <v>10.778539141088402</v>
      </c>
      <c r="K23" s="5">
        <v>10.778539141020984</v>
      </c>
      <c r="L23" s="5"/>
      <c r="M23" s="5"/>
      <c r="N23" s="25">
        <v>10.778539141087693</v>
      </c>
      <c r="O23" s="5"/>
      <c r="P23" s="5">
        <v>10.778539141089921</v>
      </c>
      <c r="Q23" s="5"/>
      <c r="R23" s="5">
        <v>10.778539141081918</v>
      </c>
      <c r="S23" s="5"/>
      <c r="T23" s="5"/>
      <c r="U23" s="5"/>
      <c r="V23" s="28">
        <f t="shared" si="0"/>
        <v>10.778539141076093</v>
      </c>
      <c r="W23" s="22">
        <f t="shared" si="1"/>
        <v>7.3632025404472657E-22</v>
      </c>
    </row>
    <row r="24" spans="2:24" x14ac:dyDescent="0.2">
      <c r="B24" s="8" t="s">
        <v>23</v>
      </c>
      <c r="C24" s="9" t="s">
        <v>21</v>
      </c>
      <c r="D24" s="8"/>
      <c r="E24" s="9">
        <v>47.181194410523901</v>
      </c>
      <c r="F24" s="9"/>
      <c r="G24" s="9"/>
      <c r="H24" s="9"/>
      <c r="I24" s="9">
        <v>47.181194410509413</v>
      </c>
      <c r="J24" s="9"/>
      <c r="K24" s="9"/>
      <c r="L24" s="9">
        <v>47.181194410896438</v>
      </c>
      <c r="M24" s="9">
        <v>47.181194410523233</v>
      </c>
      <c r="N24" s="26"/>
      <c r="O24" s="9"/>
      <c r="P24" s="9"/>
      <c r="Q24" s="9">
        <v>47.181194410929621</v>
      </c>
      <c r="R24" s="9"/>
      <c r="S24" s="9"/>
      <c r="T24" s="9"/>
      <c r="U24" s="9"/>
      <c r="V24" s="29">
        <f t="shared" si="0"/>
        <v>47.181194410676518</v>
      </c>
      <c r="W24" s="23">
        <f t="shared" si="1"/>
        <v>4.6784603080156613E-20</v>
      </c>
    </row>
  </sheetData>
  <mergeCells count="1">
    <mergeCell ref="F2:N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patankar.neha25@gmail.com</cp:lastModifiedBy>
  <dcterms:created xsi:type="dcterms:W3CDTF">2021-09-26T22:36:05Z</dcterms:created>
  <dcterms:modified xsi:type="dcterms:W3CDTF">2021-09-26T22:54:44Z</dcterms:modified>
</cp:coreProperties>
</file>