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5744d992e07d92/Desktop/USD/Eye Dominance/"/>
    </mc:Choice>
  </mc:AlternateContent>
  <xr:revisionPtr revIDLastSave="955" documentId="8_{224B82EA-E433-44DB-B79E-A29AFF11A6E4}" xr6:coauthVersionLast="47" xr6:coauthVersionMax="47" xr10:uidLastSave="{F24D9D54-F0CA-4DDE-8CFC-F7ECF9D019C7}"/>
  <bookViews>
    <workbookView xWindow="-110" yWindow="-110" windowWidth="25180" windowHeight="16140" xr2:uid="{D45D6F0C-7F69-42D5-8E8B-A514EA04CEE0}"/>
  </bookViews>
  <sheets>
    <sheet name="Sheet1" sheetId="1" r:id="rId1"/>
    <sheet name="Cod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O3" i="1"/>
  <c r="L3" i="1"/>
  <c r="L73" i="1"/>
  <c r="O49" i="1"/>
  <c r="V43" i="1"/>
  <c r="V44" i="1"/>
  <c r="V45" i="1"/>
  <c r="V51" i="1"/>
  <c r="V55" i="1"/>
  <c r="V57" i="1"/>
  <c r="V59" i="1"/>
  <c r="V60" i="1"/>
  <c r="V61" i="1"/>
  <c r="V67" i="1"/>
  <c r="V71" i="1"/>
  <c r="V73" i="1"/>
  <c r="V75" i="1"/>
  <c r="V76" i="1"/>
  <c r="V77" i="1"/>
  <c r="V83" i="1"/>
  <c r="V87" i="1"/>
  <c r="T43" i="1"/>
  <c r="T44" i="1"/>
  <c r="T45" i="1"/>
  <c r="T46" i="1"/>
  <c r="T47" i="1"/>
  <c r="T48" i="1"/>
  <c r="T58" i="1"/>
  <c r="T59" i="1"/>
  <c r="T60" i="1"/>
  <c r="T61" i="1"/>
  <c r="T62" i="1"/>
  <c r="T63" i="1"/>
  <c r="T74" i="1"/>
  <c r="T75" i="1"/>
  <c r="T76" i="1"/>
  <c r="T77" i="1"/>
  <c r="T78" i="1"/>
  <c r="T79" i="1"/>
  <c r="T80" i="1"/>
  <c r="O44" i="1"/>
  <c r="O45" i="1"/>
  <c r="O46" i="1"/>
  <c r="O47" i="1"/>
  <c r="O50" i="1"/>
  <c r="O51" i="1"/>
  <c r="O60" i="1"/>
  <c r="O61" i="1"/>
  <c r="O62" i="1"/>
  <c r="O63" i="1"/>
  <c r="O69" i="1"/>
  <c r="O71" i="1"/>
  <c r="O77" i="1"/>
  <c r="O78" i="1"/>
  <c r="O79" i="1"/>
  <c r="O81" i="1"/>
  <c r="O82" i="1"/>
  <c r="O83" i="1"/>
  <c r="O85" i="1"/>
  <c r="O87" i="1"/>
  <c r="J43" i="1"/>
  <c r="X43" i="1" s="1"/>
  <c r="J44" i="1"/>
  <c r="X44" i="1" s="1"/>
  <c r="J45" i="1"/>
  <c r="X45" i="1" s="1"/>
  <c r="J46" i="1"/>
  <c r="V46" i="1" s="1"/>
  <c r="J47" i="1"/>
  <c r="V47" i="1" s="1"/>
  <c r="J48" i="1"/>
  <c r="L48" i="1" s="1"/>
  <c r="J49" i="1"/>
  <c r="L49" i="1" s="1"/>
  <c r="J50" i="1"/>
  <c r="L50" i="1" s="1"/>
  <c r="J51" i="1"/>
  <c r="L51" i="1" s="1"/>
  <c r="J52" i="1"/>
  <c r="L52" i="1" s="1"/>
  <c r="J53" i="1"/>
  <c r="L53" i="1" s="1"/>
  <c r="J54" i="1"/>
  <c r="L54" i="1" s="1"/>
  <c r="J55" i="1"/>
  <c r="L55" i="1" s="1"/>
  <c r="J56" i="1"/>
  <c r="L56" i="1" s="1"/>
  <c r="J57" i="1"/>
  <c r="L57" i="1" s="1"/>
  <c r="J58" i="1"/>
  <c r="L58" i="1" s="1"/>
  <c r="J59" i="1"/>
  <c r="X59" i="1" s="1"/>
  <c r="J60" i="1"/>
  <c r="X60" i="1" s="1"/>
  <c r="J61" i="1"/>
  <c r="X61" i="1" s="1"/>
  <c r="J62" i="1"/>
  <c r="V62" i="1" s="1"/>
  <c r="J63" i="1"/>
  <c r="V63" i="1" s="1"/>
  <c r="J64" i="1"/>
  <c r="J65" i="1"/>
  <c r="J66" i="1"/>
  <c r="J67" i="1"/>
  <c r="J68" i="1"/>
  <c r="L68" i="1" s="1"/>
  <c r="J69" i="1"/>
  <c r="L69" i="1" s="1"/>
  <c r="J70" i="1"/>
  <c r="J71" i="1"/>
  <c r="J72" i="1"/>
  <c r="J73" i="1"/>
  <c r="J74" i="1"/>
  <c r="L74" i="1" s="1"/>
  <c r="J75" i="1"/>
  <c r="X75" i="1" s="1"/>
  <c r="J76" i="1"/>
  <c r="X76" i="1" s="1"/>
  <c r="J77" i="1"/>
  <c r="X77" i="1" s="1"/>
  <c r="J78" i="1"/>
  <c r="V78" i="1" s="1"/>
  <c r="J79" i="1"/>
  <c r="V79" i="1" s="1"/>
  <c r="J80" i="1"/>
  <c r="J81" i="1"/>
  <c r="L81" i="1" s="1"/>
  <c r="J82" i="1"/>
  <c r="J83" i="1"/>
  <c r="L83" i="1" s="1"/>
  <c r="J84" i="1"/>
  <c r="L84" i="1" s="1"/>
  <c r="J85" i="1"/>
  <c r="L85" i="1" s="1"/>
  <c r="J86" i="1"/>
  <c r="X86" i="1" s="1"/>
  <c r="J87" i="1"/>
  <c r="L87" i="1" s="1"/>
  <c r="L44" i="1"/>
  <c r="L45" i="1"/>
  <c r="L46" i="1"/>
  <c r="L47" i="1"/>
  <c r="L60" i="1"/>
  <c r="L61" i="1"/>
  <c r="L62" i="1"/>
  <c r="L63" i="1"/>
  <c r="L75" i="1"/>
  <c r="L76" i="1"/>
  <c r="L77" i="1"/>
  <c r="L78" i="1"/>
  <c r="L79" i="1"/>
  <c r="X18" i="1"/>
  <c r="X19" i="1"/>
  <c r="X20" i="1"/>
  <c r="X34" i="1"/>
  <c r="X35" i="1"/>
  <c r="X36" i="1"/>
  <c r="V9" i="1"/>
  <c r="V11" i="1"/>
  <c r="V13" i="1"/>
  <c r="V19" i="1"/>
  <c r="V23" i="1"/>
  <c r="V24" i="1"/>
  <c r="V25" i="1"/>
  <c r="V27" i="1"/>
  <c r="V29" i="1"/>
  <c r="V35" i="1"/>
  <c r="V39" i="1"/>
  <c r="V40" i="1"/>
  <c r="V41" i="1"/>
  <c r="T10" i="1"/>
  <c r="T11" i="1"/>
  <c r="T18" i="1"/>
  <c r="T25" i="1"/>
  <c r="T26" i="1"/>
  <c r="T27" i="1"/>
  <c r="T29" i="1"/>
  <c r="T37" i="1"/>
  <c r="T41" i="1"/>
  <c r="T42" i="1"/>
  <c r="Q4" i="1"/>
  <c r="Q5" i="1"/>
  <c r="Q19" i="1"/>
  <c r="Q20" i="1"/>
  <c r="Q21" i="1"/>
  <c r="Q23" i="1"/>
  <c r="Q24" i="1"/>
  <c r="Q25" i="1"/>
  <c r="O13" i="1"/>
  <c r="O18" i="1"/>
  <c r="O19" i="1"/>
  <c r="O20" i="1"/>
  <c r="O21" i="1"/>
  <c r="O25" i="1"/>
  <c r="O26" i="1"/>
  <c r="O35" i="1"/>
  <c r="O36" i="1"/>
  <c r="O37" i="1"/>
  <c r="O38" i="1"/>
  <c r="O40" i="1"/>
  <c r="O41" i="1"/>
  <c r="O42" i="1"/>
  <c r="N2" i="1"/>
  <c r="J10" i="1"/>
  <c r="Q10" i="1" s="1"/>
  <c r="J11" i="1"/>
  <c r="L11" i="1" s="1"/>
  <c r="J12" i="1"/>
  <c r="Q12" i="1" s="1"/>
  <c r="J13" i="1"/>
  <c r="T13" i="1" s="1"/>
  <c r="J14" i="1"/>
  <c r="V14" i="1" s="1"/>
  <c r="J15" i="1"/>
  <c r="V15" i="1" s="1"/>
  <c r="J16" i="1"/>
  <c r="V16" i="1" s="1"/>
  <c r="J17" i="1"/>
  <c r="L17" i="1" s="1"/>
  <c r="J18" i="1"/>
  <c r="L18" i="1" s="1"/>
  <c r="J19" i="1"/>
  <c r="L19" i="1" s="1"/>
  <c r="J20" i="1"/>
  <c r="L20" i="1" s="1"/>
  <c r="J21" i="1"/>
  <c r="X21" i="1" s="1"/>
  <c r="J22" i="1"/>
  <c r="X22" i="1" s="1"/>
  <c r="J23" i="1"/>
  <c r="X23" i="1" s="1"/>
  <c r="J24" i="1"/>
  <c r="X24" i="1" s="1"/>
  <c r="J25" i="1"/>
  <c r="X25" i="1" s="1"/>
  <c r="J26" i="1"/>
  <c r="Q26" i="1" s="1"/>
  <c r="J27" i="1"/>
  <c r="O27" i="1" s="1"/>
  <c r="J28" i="1"/>
  <c r="O28" i="1" s="1"/>
  <c r="J29" i="1"/>
  <c r="O29" i="1" s="1"/>
  <c r="J30" i="1"/>
  <c r="V30" i="1" s="1"/>
  <c r="J31" i="1"/>
  <c r="V31" i="1" s="1"/>
  <c r="J32" i="1"/>
  <c r="T32" i="1" s="1"/>
  <c r="J33" i="1"/>
  <c r="L33" i="1" s="1"/>
  <c r="J34" i="1"/>
  <c r="L34" i="1" s="1"/>
  <c r="J35" i="1"/>
  <c r="L35" i="1" s="1"/>
  <c r="J36" i="1"/>
  <c r="L36" i="1" s="1"/>
  <c r="J37" i="1"/>
  <c r="X37" i="1" s="1"/>
  <c r="J38" i="1"/>
  <c r="X38" i="1" s="1"/>
  <c r="J39" i="1"/>
  <c r="X39" i="1" s="1"/>
  <c r="J40" i="1"/>
  <c r="X40" i="1" s="1"/>
  <c r="J41" i="1"/>
  <c r="X41" i="1" s="1"/>
  <c r="J42" i="1"/>
  <c r="L42" i="1" s="1"/>
  <c r="J3" i="1"/>
  <c r="V3" i="1" s="1"/>
  <c r="J4" i="1"/>
  <c r="L4" i="1" s="1"/>
  <c r="J5" i="1"/>
  <c r="X5" i="1" s="1"/>
  <c r="J6" i="1"/>
  <c r="X6" i="1" s="1"/>
  <c r="J7" i="1"/>
  <c r="Q7" i="1" s="1"/>
  <c r="J8" i="1"/>
  <c r="Q8" i="1" s="1"/>
  <c r="J9" i="1"/>
  <c r="Q9" i="1" s="1"/>
  <c r="L32" i="1" l="1"/>
  <c r="L16" i="1"/>
  <c r="Q6" i="1"/>
  <c r="T31" i="1"/>
  <c r="X4" i="1"/>
  <c r="X74" i="1"/>
  <c r="X58" i="1"/>
  <c r="T30" i="1"/>
  <c r="V28" i="1"/>
  <c r="V12" i="1"/>
  <c r="X3" i="1"/>
  <c r="O86" i="1"/>
  <c r="O70" i="1"/>
  <c r="X73" i="1"/>
  <c r="X57" i="1"/>
  <c r="L31" i="1"/>
  <c r="X72" i="1"/>
  <c r="X56" i="1"/>
  <c r="L29" i="1"/>
  <c r="L13" i="1"/>
  <c r="O39" i="1"/>
  <c r="Q22" i="1"/>
  <c r="Q3" i="1"/>
  <c r="T28" i="1"/>
  <c r="T4" i="1"/>
  <c r="V42" i="1"/>
  <c r="V26" i="1"/>
  <c r="V10" i="1"/>
  <c r="X33" i="1"/>
  <c r="X17" i="1"/>
  <c r="O84" i="1"/>
  <c r="O68" i="1"/>
  <c r="O48" i="1"/>
  <c r="V74" i="1"/>
  <c r="V58" i="1"/>
  <c r="X87" i="1"/>
  <c r="X71" i="1"/>
  <c r="X55" i="1"/>
  <c r="V8" i="1"/>
  <c r="L26" i="1"/>
  <c r="V7" i="1"/>
  <c r="L25" i="1"/>
  <c r="L9" i="1"/>
  <c r="O11" i="1"/>
  <c r="Q17" i="1"/>
  <c r="T40" i="1"/>
  <c r="T21" i="1"/>
  <c r="V38" i="1"/>
  <c r="V22" i="1"/>
  <c r="V6" i="1"/>
  <c r="X29" i="1"/>
  <c r="X13" i="1"/>
  <c r="O80" i="1"/>
  <c r="T73" i="1"/>
  <c r="T57" i="1"/>
  <c r="V86" i="1"/>
  <c r="V70" i="1"/>
  <c r="V54" i="1"/>
  <c r="X83" i="1"/>
  <c r="X67" i="1"/>
  <c r="X51" i="1"/>
  <c r="L14" i="1"/>
  <c r="T7" i="1"/>
  <c r="X31" i="1"/>
  <c r="X85" i="1"/>
  <c r="L40" i="1"/>
  <c r="L24" i="1"/>
  <c r="L8" i="1"/>
  <c r="O34" i="1"/>
  <c r="O7" i="1"/>
  <c r="Q16" i="1"/>
  <c r="T39" i="1"/>
  <c r="T20" i="1"/>
  <c r="V37" i="1"/>
  <c r="V21" i="1"/>
  <c r="V5" i="1"/>
  <c r="X28" i="1"/>
  <c r="X12" i="1"/>
  <c r="O59" i="1"/>
  <c r="T72" i="1"/>
  <c r="T56" i="1"/>
  <c r="V85" i="1"/>
  <c r="V69" i="1"/>
  <c r="V53" i="1"/>
  <c r="X82" i="1"/>
  <c r="X66" i="1"/>
  <c r="X50" i="1"/>
  <c r="L12" i="1"/>
  <c r="X32" i="1"/>
  <c r="L39" i="1"/>
  <c r="L23" i="1"/>
  <c r="L7" i="1"/>
  <c r="O33" i="1"/>
  <c r="O4" i="1"/>
  <c r="Q42" i="1"/>
  <c r="Q15" i="1"/>
  <c r="T38" i="1"/>
  <c r="T19" i="1"/>
  <c r="V36" i="1"/>
  <c r="V20" i="1"/>
  <c r="V4" i="1"/>
  <c r="X27" i="1"/>
  <c r="X11" i="1"/>
  <c r="O58" i="1"/>
  <c r="T87" i="1"/>
  <c r="T71" i="1"/>
  <c r="T55" i="1"/>
  <c r="V84" i="1"/>
  <c r="V68" i="1"/>
  <c r="V52" i="1"/>
  <c r="X81" i="1"/>
  <c r="X65" i="1"/>
  <c r="X49" i="1"/>
  <c r="L27" i="1"/>
  <c r="X53" i="1"/>
  <c r="L10" i="1"/>
  <c r="X84" i="1"/>
  <c r="X42" i="1"/>
  <c r="X26" i="1"/>
  <c r="X10" i="1"/>
  <c r="O57" i="1"/>
  <c r="T86" i="1"/>
  <c r="T70" i="1"/>
  <c r="T54" i="1"/>
  <c r="X80" i="1"/>
  <c r="X64" i="1"/>
  <c r="X48" i="1"/>
  <c r="V56" i="1"/>
  <c r="X30" i="1"/>
  <c r="L38" i="1"/>
  <c r="Q41" i="1"/>
  <c r="L21" i="1"/>
  <c r="L5" i="1"/>
  <c r="O31" i="1"/>
  <c r="Q39" i="1"/>
  <c r="T36" i="1"/>
  <c r="T17" i="1"/>
  <c r="V34" i="1"/>
  <c r="V18" i="1"/>
  <c r="X9" i="1"/>
  <c r="O76" i="1"/>
  <c r="O56" i="1"/>
  <c r="T85" i="1"/>
  <c r="T69" i="1"/>
  <c r="T53" i="1"/>
  <c r="V82" i="1"/>
  <c r="V66" i="1"/>
  <c r="V50" i="1"/>
  <c r="X79" i="1"/>
  <c r="X63" i="1"/>
  <c r="X47" i="1"/>
  <c r="L30" i="1"/>
  <c r="X16" i="1"/>
  <c r="X54" i="1"/>
  <c r="X69" i="1"/>
  <c r="X14" i="1"/>
  <c r="L22" i="1"/>
  <c r="O30" i="1"/>
  <c r="Q38" i="1"/>
  <c r="T35" i="1"/>
  <c r="T16" i="1"/>
  <c r="V33" i="1"/>
  <c r="V17" i="1"/>
  <c r="X8" i="1"/>
  <c r="O75" i="1"/>
  <c r="O55" i="1"/>
  <c r="T84" i="1"/>
  <c r="T68" i="1"/>
  <c r="T52" i="1"/>
  <c r="V81" i="1"/>
  <c r="V65" i="1"/>
  <c r="V49" i="1"/>
  <c r="X78" i="1"/>
  <c r="X62" i="1"/>
  <c r="X46" i="1"/>
  <c r="L15" i="1"/>
  <c r="X15" i="1"/>
  <c r="X52" i="1"/>
  <c r="L6" i="1"/>
  <c r="Q14" i="1"/>
  <c r="Q34" i="1"/>
  <c r="T34" i="1"/>
  <c r="T15" i="1"/>
  <c r="V32" i="1"/>
  <c r="X7" i="1"/>
  <c r="O74" i="1"/>
  <c r="O54" i="1"/>
  <c r="T83" i="1"/>
  <c r="T51" i="1"/>
  <c r="V80" i="1"/>
  <c r="V64" i="1"/>
  <c r="V48" i="1"/>
  <c r="X70" i="1"/>
  <c r="V72" i="1"/>
  <c r="X68" i="1"/>
  <c r="O32" i="1"/>
  <c r="Q32" i="1"/>
  <c r="T33" i="1"/>
  <c r="T14" i="1"/>
  <c r="O73" i="1"/>
  <c r="O53" i="1"/>
  <c r="T82" i="1"/>
  <c r="T50" i="1"/>
  <c r="O72" i="1"/>
  <c r="O52" i="1"/>
  <c r="T81" i="1"/>
  <c r="T49" i="1"/>
  <c r="J196" i="1"/>
  <c r="J197" i="1"/>
  <c r="O196" i="1"/>
  <c r="O197" i="1"/>
  <c r="T196" i="1"/>
  <c r="T197" i="1"/>
  <c r="J188" i="1"/>
  <c r="J189" i="1"/>
  <c r="J190" i="1"/>
  <c r="J191" i="1"/>
  <c r="J192" i="1"/>
  <c r="J193" i="1"/>
  <c r="J194" i="1"/>
  <c r="J195" i="1"/>
  <c r="O188" i="1"/>
  <c r="O189" i="1"/>
  <c r="O190" i="1"/>
  <c r="O191" i="1"/>
  <c r="O192" i="1"/>
  <c r="O193" i="1"/>
  <c r="O194" i="1"/>
  <c r="O195" i="1"/>
  <c r="T188" i="1"/>
  <c r="T189" i="1"/>
  <c r="T190" i="1"/>
  <c r="T191" i="1"/>
  <c r="T192" i="1"/>
  <c r="T193" i="1"/>
  <c r="T194" i="1"/>
  <c r="T195" i="1"/>
  <c r="J180" i="1"/>
  <c r="J181" i="1"/>
  <c r="J182" i="1"/>
  <c r="J183" i="1"/>
  <c r="J184" i="1"/>
  <c r="J185" i="1"/>
  <c r="J186" i="1"/>
  <c r="J187" i="1"/>
  <c r="O180" i="1"/>
  <c r="O181" i="1"/>
  <c r="O182" i="1"/>
  <c r="O183" i="1"/>
  <c r="O184" i="1"/>
  <c r="O185" i="1"/>
  <c r="O186" i="1"/>
  <c r="O187" i="1"/>
  <c r="T180" i="1"/>
  <c r="T181" i="1"/>
  <c r="T182" i="1"/>
  <c r="T183" i="1"/>
  <c r="T184" i="1"/>
  <c r="T185" i="1"/>
  <c r="T186" i="1"/>
  <c r="T187" i="1"/>
  <c r="J179" i="1"/>
  <c r="O179" i="1"/>
  <c r="T179" i="1"/>
  <c r="J171" i="1"/>
  <c r="J172" i="1"/>
  <c r="J173" i="1"/>
  <c r="J174" i="1"/>
  <c r="J175" i="1"/>
  <c r="J176" i="1"/>
  <c r="J177" i="1"/>
  <c r="J178" i="1"/>
  <c r="O171" i="1"/>
  <c r="O172" i="1"/>
  <c r="O173" i="1"/>
  <c r="O174" i="1"/>
  <c r="O175" i="1"/>
  <c r="O176" i="1"/>
  <c r="O177" i="1"/>
  <c r="O178" i="1"/>
  <c r="T171" i="1"/>
  <c r="T172" i="1"/>
  <c r="T173" i="1"/>
  <c r="T174" i="1"/>
  <c r="T175" i="1"/>
  <c r="T176" i="1"/>
  <c r="T177" i="1"/>
  <c r="T178" i="1"/>
  <c r="J163" i="1"/>
  <c r="J164" i="1"/>
  <c r="J165" i="1"/>
  <c r="J166" i="1"/>
  <c r="J167" i="1"/>
  <c r="J168" i="1"/>
  <c r="J169" i="1"/>
  <c r="J170" i="1"/>
  <c r="O163" i="1"/>
  <c r="O164" i="1"/>
  <c r="O165" i="1"/>
  <c r="O166" i="1"/>
  <c r="O167" i="1"/>
  <c r="O168" i="1"/>
  <c r="O169" i="1"/>
  <c r="O170" i="1"/>
  <c r="T163" i="1"/>
  <c r="T164" i="1"/>
  <c r="T165" i="1"/>
  <c r="T166" i="1"/>
  <c r="T167" i="1"/>
  <c r="T168" i="1"/>
  <c r="T169" i="1"/>
  <c r="T170" i="1"/>
  <c r="J158" i="1"/>
  <c r="J159" i="1"/>
  <c r="J160" i="1"/>
  <c r="J161" i="1"/>
  <c r="J162" i="1"/>
  <c r="O158" i="1"/>
  <c r="O159" i="1"/>
  <c r="O160" i="1"/>
  <c r="O161" i="1"/>
  <c r="O162" i="1"/>
  <c r="T158" i="1"/>
  <c r="T159" i="1"/>
  <c r="T160" i="1"/>
  <c r="T161" i="1"/>
  <c r="T162" i="1"/>
  <c r="J150" i="1"/>
  <c r="J151" i="1"/>
  <c r="J152" i="1"/>
  <c r="J153" i="1"/>
  <c r="J154" i="1"/>
  <c r="J155" i="1"/>
  <c r="J156" i="1"/>
  <c r="J157" i="1"/>
  <c r="O150" i="1"/>
  <c r="O151" i="1"/>
  <c r="O152" i="1"/>
  <c r="O153" i="1"/>
  <c r="O154" i="1"/>
  <c r="O155" i="1"/>
  <c r="O156" i="1"/>
  <c r="O157" i="1"/>
  <c r="T150" i="1"/>
  <c r="T151" i="1"/>
  <c r="T152" i="1"/>
  <c r="T153" i="1"/>
  <c r="T154" i="1"/>
  <c r="T155" i="1"/>
  <c r="T156" i="1"/>
  <c r="T157" i="1"/>
  <c r="J142" i="1"/>
  <c r="J143" i="1"/>
  <c r="J144" i="1"/>
  <c r="J145" i="1"/>
  <c r="J146" i="1"/>
  <c r="J147" i="1"/>
  <c r="J148" i="1"/>
  <c r="J149" i="1"/>
  <c r="O142" i="1"/>
  <c r="O143" i="1"/>
  <c r="O144" i="1"/>
  <c r="O145" i="1"/>
  <c r="O146" i="1"/>
  <c r="O147" i="1"/>
  <c r="O148" i="1"/>
  <c r="O149" i="1"/>
  <c r="T142" i="1"/>
  <c r="T143" i="1"/>
  <c r="T144" i="1"/>
  <c r="T145" i="1"/>
  <c r="T146" i="1"/>
  <c r="T147" i="1"/>
  <c r="T148" i="1"/>
  <c r="T149" i="1"/>
  <c r="J139" i="1"/>
  <c r="J140" i="1"/>
  <c r="J141" i="1"/>
  <c r="O139" i="1"/>
  <c r="O140" i="1"/>
  <c r="O141" i="1"/>
  <c r="T139" i="1"/>
  <c r="T140" i="1"/>
  <c r="T141" i="1"/>
  <c r="J131" i="1"/>
  <c r="J132" i="1"/>
  <c r="J133" i="1"/>
  <c r="J134" i="1"/>
  <c r="J135" i="1"/>
  <c r="J136" i="1"/>
  <c r="J137" i="1"/>
  <c r="J138" i="1"/>
  <c r="O131" i="1"/>
  <c r="O132" i="1"/>
  <c r="O133" i="1"/>
  <c r="O134" i="1"/>
  <c r="O135" i="1"/>
  <c r="O136" i="1"/>
  <c r="O137" i="1"/>
  <c r="O138" i="1"/>
  <c r="T131" i="1"/>
  <c r="T132" i="1"/>
  <c r="T133" i="1"/>
  <c r="T134" i="1"/>
  <c r="T135" i="1"/>
  <c r="T136" i="1"/>
  <c r="T137" i="1"/>
  <c r="T138" i="1"/>
  <c r="J125" i="1"/>
  <c r="J126" i="1"/>
  <c r="J127" i="1"/>
  <c r="J128" i="1"/>
  <c r="J129" i="1"/>
  <c r="J130" i="1"/>
  <c r="O125" i="1"/>
  <c r="O126" i="1"/>
  <c r="O127" i="1"/>
  <c r="O128" i="1"/>
  <c r="O129" i="1"/>
  <c r="O130" i="1"/>
  <c r="T125" i="1"/>
  <c r="T126" i="1"/>
  <c r="T127" i="1"/>
  <c r="T128" i="1"/>
  <c r="T129" i="1"/>
  <c r="T130" i="1"/>
  <c r="J124" i="1"/>
  <c r="O124" i="1"/>
  <c r="T124" i="1"/>
  <c r="J123" i="1"/>
  <c r="O123" i="1"/>
  <c r="T123" i="1"/>
  <c r="J122" i="1"/>
  <c r="X146" i="1" l="1"/>
  <c r="Q146" i="1"/>
  <c r="L146" i="1"/>
  <c r="V146" i="1"/>
  <c r="X166" i="1"/>
  <c r="Q166" i="1"/>
  <c r="L166" i="1"/>
  <c r="V166" i="1"/>
  <c r="Q186" i="1"/>
  <c r="X186" i="1"/>
  <c r="L186" i="1"/>
  <c r="V186" i="1"/>
  <c r="V133" i="1"/>
  <c r="X133" i="1"/>
  <c r="Q133" i="1"/>
  <c r="L133" i="1"/>
  <c r="Q145" i="1"/>
  <c r="L145" i="1"/>
  <c r="V145" i="1"/>
  <c r="X145" i="1"/>
  <c r="X165" i="1"/>
  <c r="Q165" i="1"/>
  <c r="V165" i="1"/>
  <c r="L165" i="1"/>
  <c r="L185" i="1"/>
  <c r="X185" i="1"/>
  <c r="Q185" i="1"/>
  <c r="V185" i="1"/>
  <c r="Q122" i="1"/>
  <c r="X122" i="1"/>
  <c r="L122" i="1"/>
  <c r="V122" i="1"/>
  <c r="X131" i="1"/>
  <c r="L131" i="1"/>
  <c r="Q131" i="1"/>
  <c r="V131" i="1"/>
  <c r="L143" i="1"/>
  <c r="V143" i="1"/>
  <c r="X143" i="1"/>
  <c r="Q143" i="1"/>
  <c r="X163" i="1"/>
  <c r="Q163" i="1"/>
  <c r="L163" i="1"/>
  <c r="V163" i="1"/>
  <c r="X183" i="1"/>
  <c r="Q183" i="1"/>
  <c r="L183" i="1"/>
  <c r="V183" i="1"/>
  <c r="X197" i="1"/>
  <c r="Q197" i="1"/>
  <c r="L197" i="1"/>
  <c r="V197" i="1"/>
  <c r="L142" i="1"/>
  <c r="Q142" i="1"/>
  <c r="V142" i="1"/>
  <c r="X142" i="1"/>
  <c r="V123" i="1"/>
  <c r="X123" i="1"/>
  <c r="Q123" i="1"/>
  <c r="L123" i="1"/>
  <c r="V156" i="1"/>
  <c r="Q156" i="1"/>
  <c r="X156" i="1"/>
  <c r="L156" i="1"/>
  <c r="L176" i="1"/>
  <c r="V176" i="1"/>
  <c r="X176" i="1"/>
  <c r="Q176" i="1"/>
  <c r="X180" i="1"/>
  <c r="Q180" i="1"/>
  <c r="V180" i="1"/>
  <c r="L180" i="1"/>
  <c r="X178" i="1"/>
  <c r="Q178" i="1"/>
  <c r="L178" i="1"/>
  <c r="V178" i="1"/>
  <c r="L157" i="1"/>
  <c r="V157" i="1"/>
  <c r="X157" i="1"/>
  <c r="Q157" i="1"/>
  <c r="V155" i="1"/>
  <c r="Q155" i="1"/>
  <c r="L155" i="1"/>
  <c r="X155" i="1"/>
  <c r="L175" i="1"/>
  <c r="V175" i="1"/>
  <c r="Q175" i="1"/>
  <c r="X175" i="1"/>
  <c r="X195" i="1"/>
  <c r="Q195" i="1"/>
  <c r="L195" i="1"/>
  <c r="V195" i="1"/>
  <c r="X196" i="1"/>
  <c r="Q196" i="1"/>
  <c r="V196" i="1"/>
  <c r="L196" i="1"/>
  <c r="X154" i="1"/>
  <c r="Q154" i="1"/>
  <c r="L154" i="1"/>
  <c r="V154" i="1"/>
  <c r="Q161" i="1"/>
  <c r="L161" i="1"/>
  <c r="V161" i="1"/>
  <c r="X161" i="1"/>
  <c r="L174" i="1"/>
  <c r="V174" i="1"/>
  <c r="Q174" i="1"/>
  <c r="X174" i="1"/>
  <c r="X194" i="1"/>
  <c r="Q194" i="1"/>
  <c r="L194" i="1"/>
  <c r="V194" i="1"/>
  <c r="X132" i="1"/>
  <c r="V132" i="1"/>
  <c r="Q132" i="1"/>
  <c r="L132" i="1"/>
  <c r="Q177" i="1"/>
  <c r="L177" i="1"/>
  <c r="V177" i="1"/>
  <c r="X177" i="1"/>
  <c r="X153" i="1"/>
  <c r="Q153" i="1"/>
  <c r="L153" i="1"/>
  <c r="V153" i="1"/>
  <c r="L160" i="1"/>
  <c r="V160" i="1"/>
  <c r="X160" i="1"/>
  <c r="Q160" i="1"/>
  <c r="V173" i="1"/>
  <c r="X173" i="1"/>
  <c r="L173" i="1"/>
  <c r="Q173" i="1"/>
  <c r="Q193" i="1"/>
  <c r="L193" i="1"/>
  <c r="V193" i="1"/>
  <c r="X193" i="1"/>
  <c r="X130" i="1"/>
  <c r="Q130" i="1"/>
  <c r="L130" i="1"/>
  <c r="V130" i="1"/>
  <c r="L126" i="1"/>
  <c r="V126" i="1"/>
  <c r="Q126" i="1"/>
  <c r="X126" i="1"/>
  <c r="L152" i="1"/>
  <c r="X152" i="1"/>
  <c r="Q152" i="1"/>
  <c r="V152" i="1"/>
  <c r="L159" i="1"/>
  <c r="V159" i="1"/>
  <c r="X159" i="1"/>
  <c r="Q159" i="1"/>
  <c r="X172" i="1"/>
  <c r="V172" i="1"/>
  <c r="L172" i="1"/>
  <c r="Q172" i="1"/>
  <c r="L192" i="1"/>
  <c r="V192" i="1"/>
  <c r="X192" i="1"/>
  <c r="Q192" i="1"/>
  <c r="X164" i="1"/>
  <c r="Q164" i="1"/>
  <c r="L164" i="1"/>
  <c r="V164" i="1"/>
  <c r="X162" i="1"/>
  <c r="Q162" i="1"/>
  <c r="L162" i="1"/>
  <c r="V162" i="1"/>
  <c r="L127" i="1"/>
  <c r="V127" i="1"/>
  <c r="X127" i="1"/>
  <c r="Q127" i="1"/>
  <c r="X141" i="1"/>
  <c r="V141" i="1"/>
  <c r="Q141" i="1"/>
  <c r="L141" i="1"/>
  <c r="V125" i="1"/>
  <c r="X125" i="1"/>
  <c r="L125" i="1"/>
  <c r="Q125" i="1"/>
  <c r="V140" i="1"/>
  <c r="X140" i="1"/>
  <c r="L140" i="1"/>
  <c r="Q140" i="1"/>
  <c r="X151" i="1"/>
  <c r="L151" i="1"/>
  <c r="Q151" i="1"/>
  <c r="V151" i="1"/>
  <c r="L158" i="1"/>
  <c r="V158" i="1"/>
  <c r="Q158" i="1"/>
  <c r="X158" i="1"/>
  <c r="V171" i="1"/>
  <c r="X171" i="1"/>
  <c r="L171" i="1"/>
  <c r="Q171" i="1"/>
  <c r="L191" i="1"/>
  <c r="Q191" i="1"/>
  <c r="V191" i="1"/>
  <c r="X191" i="1"/>
  <c r="Q134" i="1"/>
  <c r="X134" i="1"/>
  <c r="V134" i="1"/>
  <c r="L134" i="1"/>
  <c r="V184" i="1"/>
  <c r="X184" i="1"/>
  <c r="Q184" i="1"/>
  <c r="L184" i="1"/>
  <c r="L128" i="1"/>
  <c r="V128" i="1"/>
  <c r="X128" i="1"/>
  <c r="Q128" i="1"/>
  <c r="L124" i="1"/>
  <c r="V124" i="1"/>
  <c r="Q124" i="1"/>
  <c r="X124" i="1"/>
  <c r="Q138" i="1"/>
  <c r="X138" i="1"/>
  <c r="L138" i="1"/>
  <c r="V138" i="1"/>
  <c r="V139" i="1"/>
  <c r="X139" i="1"/>
  <c r="Q139" i="1"/>
  <c r="L139" i="1"/>
  <c r="Q150" i="1"/>
  <c r="X150" i="1"/>
  <c r="V150" i="1"/>
  <c r="L150" i="1"/>
  <c r="Q170" i="1"/>
  <c r="X170" i="1"/>
  <c r="L170" i="1"/>
  <c r="V170" i="1"/>
  <c r="L190" i="1"/>
  <c r="V190" i="1"/>
  <c r="X190" i="1"/>
  <c r="Q190" i="1"/>
  <c r="L169" i="1"/>
  <c r="X169" i="1"/>
  <c r="Q169" i="1"/>
  <c r="V169" i="1"/>
  <c r="X189" i="1"/>
  <c r="V189" i="1"/>
  <c r="Q189" i="1"/>
  <c r="L189" i="1"/>
  <c r="Q129" i="1"/>
  <c r="L129" i="1"/>
  <c r="V129" i="1"/>
  <c r="X129" i="1"/>
  <c r="L137" i="1"/>
  <c r="X137" i="1"/>
  <c r="Q137" i="1"/>
  <c r="V137" i="1"/>
  <c r="V149" i="1"/>
  <c r="X149" i="1"/>
  <c r="Q149" i="1"/>
  <c r="L149" i="1"/>
  <c r="V136" i="1"/>
  <c r="X136" i="1"/>
  <c r="Q136" i="1"/>
  <c r="L136" i="1"/>
  <c r="X148" i="1"/>
  <c r="Q148" i="1"/>
  <c r="V148" i="1"/>
  <c r="L148" i="1"/>
  <c r="V168" i="1"/>
  <c r="X168" i="1"/>
  <c r="L168" i="1"/>
  <c r="Q168" i="1"/>
  <c r="X179" i="1"/>
  <c r="Q179" i="1"/>
  <c r="L179" i="1"/>
  <c r="V179" i="1"/>
  <c r="V188" i="1"/>
  <c r="X188" i="1"/>
  <c r="Q188" i="1"/>
  <c r="L188" i="1"/>
  <c r="L144" i="1"/>
  <c r="V144" i="1"/>
  <c r="X144" i="1"/>
  <c r="Q144" i="1"/>
  <c r="V182" i="1"/>
  <c r="X182" i="1"/>
  <c r="Q182" i="1"/>
  <c r="L182" i="1"/>
  <c r="X181" i="1"/>
  <c r="V181" i="1"/>
  <c r="Q181" i="1"/>
  <c r="L181" i="1"/>
  <c r="L135" i="1"/>
  <c r="X135" i="1"/>
  <c r="Q135" i="1"/>
  <c r="V135" i="1"/>
  <c r="X147" i="1"/>
  <c r="Q147" i="1"/>
  <c r="L147" i="1"/>
  <c r="V147" i="1"/>
  <c r="L167" i="1"/>
  <c r="X167" i="1"/>
  <c r="Q167" i="1"/>
  <c r="V167" i="1"/>
  <c r="V187" i="1"/>
  <c r="X187" i="1"/>
  <c r="L187" i="1"/>
  <c r="Q1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J2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L111" i="1" l="1"/>
  <c r="V111" i="1"/>
  <c r="X111" i="1"/>
  <c r="Q111" i="1"/>
  <c r="L95" i="1"/>
  <c r="V95" i="1"/>
  <c r="X95" i="1"/>
  <c r="Q95" i="1"/>
  <c r="V109" i="1"/>
  <c r="X109" i="1"/>
  <c r="Q109" i="1"/>
  <c r="L109" i="1"/>
  <c r="V92" i="1"/>
  <c r="Q92" i="1"/>
  <c r="L92" i="1"/>
  <c r="X92" i="1"/>
  <c r="Q90" i="1"/>
  <c r="X90" i="1"/>
  <c r="L90" i="1"/>
  <c r="V90" i="1"/>
  <c r="V120" i="1"/>
  <c r="L120" i="1"/>
  <c r="X120" i="1"/>
  <c r="Q120" i="1"/>
  <c r="V108" i="1"/>
  <c r="Q108" i="1"/>
  <c r="X108" i="1"/>
  <c r="L108" i="1"/>
  <c r="V91" i="1"/>
  <c r="Q91" i="1"/>
  <c r="X91" i="1"/>
  <c r="L91" i="1"/>
  <c r="Q106" i="1"/>
  <c r="X106" i="1"/>
  <c r="L106" i="1"/>
  <c r="V106" i="1"/>
  <c r="L121" i="1"/>
  <c r="X121" i="1"/>
  <c r="Q121" i="1"/>
  <c r="V121" i="1"/>
  <c r="V88" i="1"/>
  <c r="L88" i="1"/>
  <c r="X88" i="1"/>
  <c r="Q88" i="1"/>
  <c r="X103" i="1"/>
  <c r="L103" i="1"/>
  <c r="Q103" i="1"/>
  <c r="V103" i="1"/>
  <c r="L94" i="1"/>
  <c r="Q94" i="1"/>
  <c r="V94" i="1"/>
  <c r="X94" i="1"/>
  <c r="X119" i="1"/>
  <c r="L119" i="1"/>
  <c r="Q119" i="1"/>
  <c r="V119" i="1"/>
  <c r="V102" i="1"/>
  <c r="X102" i="1"/>
  <c r="Q102" i="1"/>
  <c r="L102" i="1"/>
  <c r="X117" i="1"/>
  <c r="Q117" i="1"/>
  <c r="V117" i="1"/>
  <c r="L117" i="1"/>
  <c r="X101" i="1"/>
  <c r="Q101" i="1"/>
  <c r="L101" i="1"/>
  <c r="V101" i="1"/>
  <c r="V107" i="1"/>
  <c r="L107" i="1"/>
  <c r="X107" i="1"/>
  <c r="Q107" i="1"/>
  <c r="L2" i="1"/>
  <c r="V2" i="1"/>
  <c r="T2" i="1"/>
  <c r="X2" i="1"/>
  <c r="O2" i="1"/>
  <c r="V118" i="1"/>
  <c r="Q118" i="1"/>
  <c r="X118" i="1"/>
  <c r="L118" i="1"/>
  <c r="L96" i="1"/>
  <c r="V96" i="1"/>
  <c r="X96" i="1"/>
  <c r="Q96" i="1"/>
  <c r="V93" i="1"/>
  <c r="X93" i="1"/>
  <c r="Q93" i="1"/>
  <c r="L93" i="1"/>
  <c r="L89" i="1"/>
  <c r="X89" i="1"/>
  <c r="Q89" i="1"/>
  <c r="V89" i="1"/>
  <c r="L112" i="1"/>
  <c r="V112" i="1"/>
  <c r="X112" i="1"/>
  <c r="Q112" i="1"/>
  <c r="L110" i="1"/>
  <c r="V110" i="1"/>
  <c r="Q110" i="1"/>
  <c r="X110" i="1"/>
  <c r="X105" i="1"/>
  <c r="L105" i="1"/>
  <c r="Q105" i="1"/>
  <c r="V105" i="1"/>
  <c r="L104" i="1"/>
  <c r="X104" i="1"/>
  <c r="Q104" i="1"/>
  <c r="V104" i="1"/>
  <c r="V100" i="1"/>
  <c r="X100" i="1"/>
  <c r="Q100" i="1"/>
  <c r="L100" i="1"/>
  <c r="X115" i="1"/>
  <c r="Q115" i="1"/>
  <c r="L115" i="1"/>
  <c r="V115" i="1"/>
  <c r="X99" i="1"/>
  <c r="Q99" i="1"/>
  <c r="L99" i="1"/>
  <c r="V99" i="1"/>
  <c r="X114" i="1"/>
  <c r="Q114" i="1"/>
  <c r="L114" i="1"/>
  <c r="V114" i="1"/>
  <c r="X98" i="1"/>
  <c r="Q98" i="1"/>
  <c r="L98" i="1"/>
  <c r="V98" i="1"/>
  <c r="X116" i="1"/>
  <c r="Q116" i="1"/>
  <c r="V116" i="1"/>
  <c r="L116" i="1"/>
  <c r="Q113" i="1"/>
  <c r="L113" i="1"/>
  <c r="V113" i="1"/>
  <c r="X113" i="1"/>
  <c r="Q97" i="1"/>
  <c r="L97" i="1"/>
  <c r="V97" i="1"/>
  <c r="X97" i="1"/>
</calcChain>
</file>

<file path=xl/sharedStrings.xml><?xml version="1.0" encoding="utf-8"?>
<sst xmlns="http://schemas.openxmlformats.org/spreadsheetml/2006/main" count="666" uniqueCount="54">
  <si>
    <t>Individual</t>
  </si>
  <si>
    <t>Species</t>
  </si>
  <si>
    <t>Cricket_Mass</t>
  </si>
  <si>
    <t>Direction</t>
  </si>
  <si>
    <t>Added_Time</t>
  </si>
  <si>
    <t>Time_Total</t>
  </si>
  <si>
    <t>Frame_Removed</t>
  </si>
  <si>
    <t>Seconds_Removed</t>
  </si>
  <si>
    <t>Frame_Head_Turn</t>
  </si>
  <si>
    <t>Frame_First_Glance</t>
  </si>
  <si>
    <t>FPS</t>
  </si>
  <si>
    <t>Frame_Cricket_Move</t>
  </si>
  <si>
    <t>Seconds_Cricket_Move</t>
  </si>
  <si>
    <t>Seconds_First_Glance</t>
  </si>
  <si>
    <t>Seconds_Head_Turn</t>
  </si>
  <si>
    <t>Trial</t>
  </si>
  <si>
    <t>Date</t>
  </si>
  <si>
    <t>Frame_Tongue_Protrusion</t>
  </si>
  <si>
    <t>CM</t>
  </si>
  <si>
    <t>FR</t>
  </si>
  <si>
    <t>SR</t>
  </si>
  <si>
    <t>FCM</t>
  </si>
  <si>
    <t>SCM</t>
  </si>
  <si>
    <t>FFG</t>
  </si>
  <si>
    <t>SFG</t>
  </si>
  <si>
    <t>FHT</t>
  </si>
  <si>
    <t>SHT</t>
  </si>
  <si>
    <t>FTP</t>
  </si>
  <si>
    <t>STP</t>
  </si>
  <si>
    <t>Seconds_Tonge_Protrusion</t>
  </si>
  <si>
    <t>Frame_Projection</t>
  </si>
  <si>
    <t>Seconds_Projection</t>
  </si>
  <si>
    <t>FP</t>
  </si>
  <si>
    <t>SP</t>
  </si>
  <si>
    <t>D</t>
  </si>
  <si>
    <t>CcalypF04</t>
  </si>
  <si>
    <t>CcalypF05</t>
  </si>
  <si>
    <t>CcalypF06</t>
  </si>
  <si>
    <t>CcalypF07</t>
  </si>
  <si>
    <t>CcalypF08</t>
  </si>
  <si>
    <t>CcalypF09</t>
  </si>
  <si>
    <t>Ccalyptratus</t>
  </si>
  <si>
    <t>R</t>
  </si>
  <si>
    <t>L</t>
  </si>
  <si>
    <t>Refused</t>
  </si>
  <si>
    <t>CS</t>
  </si>
  <si>
    <t>Crypsis_Shakes</t>
  </si>
  <si>
    <t>Frame_Crypsis</t>
  </si>
  <si>
    <t>Seconds_Crypsis</t>
  </si>
  <si>
    <t>FC</t>
  </si>
  <si>
    <t>SC</t>
  </si>
  <si>
    <t>Frames_Total</t>
  </si>
  <si>
    <t>aSHT</t>
  </si>
  <si>
    <t>aSFG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</si>
</sst>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E6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44B3E1"/>
      </left>
      <right style="medium">
        <color rgb="FFCCCCCC"/>
      </right>
      <top style="medium">
        <color rgb="FF000000"/>
      </top>
      <bottom style="medium">
        <color rgb="FF44B3E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44B3E1"/>
      </bottom>
      <diagonal/>
    </border>
    <border>
      <left style="medium">
        <color rgb="FFCCCCCC"/>
      </left>
      <right style="medium">
        <color rgb="FF44B3E1"/>
      </right>
      <top style="medium">
        <color rgb="FF000000"/>
      </top>
      <bottom style="medium">
        <color rgb="FF44B3E1"/>
      </bottom>
      <diagonal/>
    </border>
    <border>
      <left style="medium">
        <color rgb="FF44B3E1"/>
      </left>
      <right style="medium">
        <color rgb="FFCCCCCC"/>
      </right>
      <top style="medium">
        <color rgb="FFCCCCCC"/>
      </top>
      <bottom style="medium">
        <color rgb="FF44B3E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4B3E1"/>
      </bottom>
      <diagonal/>
    </border>
    <border>
      <left style="medium">
        <color rgb="FFCCCCCC"/>
      </left>
      <right style="medium">
        <color rgb="FF44B3E1"/>
      </right>
      <top style="medium">
        <color rgb="FFCCCCCC"/>
      </top>
      <bottom style="medium">
        <color rgb="FF44B3E1"/>
      </bottom>
      <diagonal/>
    </border>
    <border>
      <left style="medium">
        <color rgb="FF44B3E1"/>
      </left>
      <right style="medium">
        <color rgb="FFCCCCCC"/>
      </right>
      <top style="medium">
        <color rgb="FF44B3E1"/>
      </top>
      <bottom style="medium">
        <color rgb="FF44B3E1"/>
      </bottom>
      <diagonal/>
    </border>
    <border>
      <left style="medium">
        <color rgb="FFCCCCCC"/>
      </left>
      <right style="medium">
        <color rgb="FFCCCCCC"/>
      </right>
      <top style="medium">
        <color rgb="FF44B3E1"/>
      </top>
      <bottom style="medium">
        <color rgb="FF44B3E1"/>
      </bottom>
      <diagonal/>
    </border>
    <border>
      <left style="medium">
        <color rgb="FFCCCCCC"/>
      </left>
      <right style="medium">
        <color rgb="FF44B3E1"/>
      </right>
      <top style="medium">
        <color rgb="FF44B3E1"/>
      </top>
      <bottom style="medium">
        <color rgb="FF44B3E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14" fontId="0" fillId="0" borderId="0" xfId="0" applyNumberFormat="1"/>
    <xf numFmtId="14" fontId="2" fillId="2" borderId="2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14" fontId="2" fillId="0" borderId="5" xfId="0" applyNumberFormat="1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14" fontId="2" fillId="2" borderId="5" xfId="0" applyNumberFormat="1" applyFont="1" applyFill="1" applyBorder="1" applyAlignment="1">
      <alignment horizontal="right" wrapText="1"/>
    </xf>
    <xf numFmtId="0" fontId="2" fillId="2" borderId="6" xfId="0" applyFont="1" applyFill="1" applyBorder="1" applyAlignment="1">
      <alignment wrapText="1"/>
    </xf>
    <xf numFmtId="0" fontId="2" fillId="2" borderId="6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2" fillId="2" borderId="7" xfId="0" applyFont="1" applyFill="1" applyBorder="1" applyAlignment="1">
      <alignment horizontal="right" wrapText="1"/>
    </xf>
    <xf numFmtId="0" fontId="4" fillId="0" borderId="7" xfId="0" applyFont="1" applyBorder="1" applyAlignment="1">
      <alignment wrapText="1"/>
    </xf>
    <xf numFmtId="14" fontId="2" fillId="2" borderId="8" xfId="0" applyNumberFormat="1" applyFont="1" applyFill="1" applyBorder="1" applyAlignment="1">
      <alignment horizontal="right" wrapText="1"/>
    </xf>
    <xf numFmtId="0" fontId="2" fillId="2" borderId="9" xfId="0" applyFont="1" applyFill="1" applyBorder="1" applyAlignment="1">
      <alignment wrapText="1"/>
    </xf>
    <xf numFmtId="0" fontId="2" fillId="2" borderId="9" xfId="0" applyFont="1" applyFill="1" applyBorder="1" applyAlignment="1">
      <alignment horizontal="right" wrapText="1"/>
    </xf>
    <xf numFmtId="0" fontId="3" fillId="2" borderId="9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horizontal="right" wrapText="1"/>
    </xf>
    <xf numFmtId="0" fontId="4" fillId="2" borderId="10" xfId="0" applyFont="1" applyFill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C4684-2B0B-486F-8FFA-65F57ED544C3}" name="Table1" displayName="Table1" ref="A1:AB197" totalsRowShown="0" headerRowBorderDxfId="7">
  <autoFilter ref="A1:AB197" xr:uid="{E64C4684-2B0B-486F-8FFA-65F57ED544C3}"/>
  <sortState xmlns:xlrd2="http://schemas.microsoft.com/office/spreadsheetml/2017/richdata2" ref="A2:AB197">
    <sortCondition ref="A1:A197"/>
  </sortState>
  <tableColumns count="28">
    <tableColumn id="1" xr3:uid="{4072B6F4-248E-4FBE-A8BD-A33C634CB300}" name="Date"/>
    <tableColumn id="2" xr3:uid="{C01C4D6C-FBA2-4F9F-9843-0690E8DF9562}" name="Individual"/>
    <tableColumn id="3" xr3:uid="{A1A08751-86C4-4CDA-9F54-73E27C53A000}" name="Species"/>
    <tableColumn id="4" xr3:uid="{619C6467-A3EC-483D-B0B8-5D4FC8326319}" name="Trial"/>
    <tableColumn id="5" xr3:uid="{866E640B-B4BB-4333-8FE4-A9A15B5A1643}" name="CM"/>
    <tableColumn id="6" xr3:uid="{D6C8D245-CBA7-4773-804B-F8CCD2BCF360}" name="D"/>
    <tableColumn id="23" xr3:uid="{F178361F-0A71-44AE-974A-184B6C4C7DF3}" name="CS"/>
    <tableColumn id="22" xr3:uid="{9D74B48D-5EC5-43B4-A8D7-973E5529367D}" name="Refused"/>
    <tableColumn id="7" xr3:uid="{2A509688-D5A4-4B87-8702-68BD08DC5451}" name="FR"/>
    <tableColumn id="8" xr3:uid="{44F9598E-4EC2-4FA8-9395-B9CBE14D0F77}" name="SR" dataDxfId="6">
      <calculatedColumnFormula>Table1[[#This Row],[FR]]/Table1[[#This Row],[FPS]]</calculatedColumnFormula>
    </tableColumn>
    <tableColumn id="9" xr3:uid="{4FAC29D7-EE47-4C4C-9FAD-95019A297100}" name="FCM"/>
    <tableColumn id="10" xr3:uid="{44231258-BA63-4649-8F67-BB7FDFB5C20F}" name="SCM" dataDxfId="5">
      <calculatedColumnFormula>Table1[[#This Row],[Added_Time]]+(Table1[[#This Row],[FCM]]/Table1[[#This Row],[FPS]])-Table1[[#This Row],[SR]]</calculatedColumnFormula>
    </tableColumn>
    <tableColumn id="11" xr3:uid="{217579E9-7895-49A3-A52B-C45FE94E49BF}" name="FFG"/>
    <tableColumn id="12" xr3:uid="{F7D41C65-DF9C-4339-9150-7295ED12FDC7}" name="aSFG"/>
    <tableColumn id="28" xr3:uid="{E9E2FA98-CBFD-4ED2-BCFC-1CDFB61203A4}" name="SFG" dataDxfId="4">
      <calculatedColumnFormula>Table1[[#This Row],[aSFG]]+Table1[[#This Row],[Added_Time]]+(Table1[[#This Row],[FFG]]/Table1[[#This Row],[FPS]])</calculatedColumnFormula>
    </tableColumn>
    <tableColumn id="24" xr3:uid="{9EF4A96F-E869-432F-AAD5-A02044537A5B}" name="FC"/>
    <tableColumn id="25" xr3:uid="{00801DF1-B744-493F-A12B-52078B50D64E}" name="SC" dataDxfId="3">
      <calculatedColumnFormula>Table1[[#This Row],[Added_Time]]+(Table1[[#This Row],[FC]]/Table1[[#This Row],[FPS]])-Table1[[#This Row],[SR]]</calculatedColumnFormula>
    </tableColumn>
    <tableColumn id="13" xr3:uid="{4D152156-C9D1-473A-B072-C7DD59A9C57F}" name="FHT"/>
    <tableColumn id="14" xr3:uid="{3F5B915B-29D7-40E3-A009-1DE7E83D8644}" name="aSHT"/>
    <tableColumn id="27" xr3:uid="{286659C8-15F8-47B5-87F9-B41FCC16111C}" name="SHT" dataDxfId="2">
      <calculatedColumnFormula>Table1[[#This Row],[aSHT]]+Table1[[#This Row],[Added_Time]]+(Table1[[#This Row],[FHT]]/Table1[[#This Row],[FPS]])</calculatedColumnFormula>
    </tableColumn>
    <tableColumn id="15" xr3:uid="{A75A345C-9AF7-4CAA-A138-B488061125B7}" name="FTP"/>
    <tableColumn id="16" xr3:uid="{D3A872A2-4002-4A31-9367-3AB77EB64193}" name="STP" dataDxfId="1">
      <calculatedColumnFormula>Table1[[#This Row],[Added_Time]]+(Table1[[#This Row],[FTP]]/Table1[[#This Row],[FPS]])-Table1[[#This Row],[SR]]</calculatedColumnFormula>
    </tableColumn>
    <tableColumn id="17" xr3:uid="{11A894BA-7B7F-457D-80E5-B44F66708546}" name="FP"/>
    <tableColumn id="18" xr3:uid="{0876AF42-81D8-4270-B023-20BDB19AB1E8}" name="SP" dataDxfId="0">
      <calculatedColumnFormula>Table1[[#This Row],[Added_Time]]+(Table1[[#This Row],[FP]]/Table1[[#This Row],[FPS]])-Table1[[#This Row],[SR]]</calculatedColumnFormula>
    </tableColumn>
    <tableColumn id="19" xr3:uid="{8BB9D357-17B4-4BB1-9A82-76CA5F37E212}" name="FPS"/>
    <tableColumn id="26" xr3:uid="{441604EF-3A5C-4500-9798-03E7C506BD77}" name="Frames_Total"/>
    <tableColumn id="20" xr3:uid="{8311DE48-439F-46D9-BED1-3D3C70AD07C1}" name="Added_Time"/>
    <tableColumn id="21" xr3:uid="{CE3EAB9E-8256-44AE-9C54-689D9449D271}" name="Time_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A5D3-698A-4E2A-A053-D5D07C9AF795}">
  <dimension ref="A1:AB197"/>
  <sheetViews>
    <sheetView tabSelected="1" workbookViewId="0">
      <selection activeCell="L5" sqref="L5"/>
    </sheetView>
  </sheetViews>
  <sheetFormatPr defaultRowHeight="14.5" x14ac:dyDescent="0.35"/>
  <cols>
    <col min="1" max="1" width="10.08984375" bestFit="1" customWidth="1"/>
    <col min="2" max="2" width="11.26953125" customWidth="1"/>
    <col min="3" max="3" width="11.1796875" bestFit="1" customWidth="1"/>
    <col min="4" max="4" width="6.453125" customWidth="1"/>
    <col min="5" max="5" width="8.26953125" customWidth="1"/>
    <col min="6" max="7" width="4.81640625" customWidth="1"/>
    <col min="8" max="8" width="5" customWidth="1"/>
    <col min="9" max="9" width="6.453125" customWidth="1"/>
    <col min="10" max="10" width="6.54296875" customWidth="1"/>
    <col min="11" max="11" width="7" customWidth="1"/>
    <col min="12" max="12" width="8.453125" customWidth="1"/>
    <col min="13" max="13" width="7.1796875" customWidth="1"/>
    <col min="14" max="17" width="6.81640625" customWidth="1"/>
    <col min="18" max="18" width="7.26953125" customWidth="1"/>
    <col min="19" max="20" width="7.453125" customWidth="1"/>
    <col min="21" max="21" width="5.90625" customWidth="1"/>
    <col min="22" max="22" width="4.90625" customWidth="1"/>
    <col min="23" max="23" width="5.26953125" customWidth="1"/>
    <col min="24" max="24" width="6.54296875" customWidth="1"/>
    <col min="25" max="26" width="13.08984375" customWidth="1"/>
    <col min="27" max="27" width="11.81640625" customWidth="1"/>
  </cols>
  <sheetData>
    <row r="1" spans="1:28" ht="15" thickBot="1" x14ac:dyDescent="0.4">
      <c r="A1" s="1" t="s">
        <v>16</v>
      </c>
      <c r="B1" s="1" t="s">
        <v>0</v>
      </c>
      <c r="C1" s="1" t="s">
        <v>1</v>
      </c>
      <c r="D1" s="1" t="s">
        <v>15</v>
      </c>
      <c r="E1" s="1" t="s">
        <v>18</v>
      </c>
      <c r="F1" s="1" t="s">
        <v>34</v>
      </c>
      <c r="G1" s="1" t="s">
        <v>45</v>
      </c>
      <c r="H1" s="1" t="s">
        <v>44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53</v>
      </c>
      <c r="O1" s="1" t="s">
        <v>24</v>
      </c>
      <c r="P1" s="1" t="s">
        <v>49</v>
      </c>
      <c r="Q1" s="1" t="s">
        <v>50</v>
      </c>
      <c r="R1" s="1" t="s">
        <v>25</v>
      </c>
      <c r="S1" s="1" t="s">
        <v>52</v>
      </c>
      <c r="T1" s="1" t="s">
        <v>26</v>
      </c>
      <c r="U1" s="1" t="s">
        <v>27</v>
      </c>
      <c r="V1" s="1" t="s">
        <v>28</v>
      </c>
      <c r="W1" s="1" t="s">
        <v>32</v>
      </c>
      <c r="X1" s="1" t="s">
        <v>33</v>
      </c>
      <c r="Y1" s="1" t="s">
        <v>10</v>
      </c>
      <c r="Z1" s="1" t="s">
        <v>51</v>
      </c>
      <c r="AA1" s="1" t="s">
        <v>4</v>
      </c>
      <c r="AB1" s="1" t="s">
        <v>5</v>
      </c>
    </row>
    <row r="2" spans="1:28" ht="15" thickBot="1" x14ac:dyDescent="0.4">
      <c r="A2" s="3">
        <v>45593</v>
      </c>
      <c r="B2" s="4" t="s">
        <v>35</v>
      </c>
      <c r="C2" s="4" t="s">
        <v>41</v>
      </c>
      <c r="D2" s="5">
        <v>1</v>
      </c>
      <c r="E2" s="5">
        <v>0.17649999999999999</v>
      </c>
      <c r="F2" s="4" t="s">
        <v>42</v>
      </c>
      <c r="G2" s="6">
        <v>0</v>
      </c>
      <c r="H2" s="5">
        <v>0</v>
      </c>
      <c r="I2" s="6">
        <v>786</v>
      </c>
      <c r="J2" s="7">
        <f>Table1[[#This Row],[FR]]/Table1[[#This Row],[FPS]]</f>
        <v>3.1440000000000001</v>
      </c>
      <c r="K2" s="6">
        <v>1410</v>
      </c>
      <c r="L2" s="7">
        <f>Table1[[#This Row],[Added_Time]]+(Table1[[#This Row],[FCM]]/Table1[[#This Row],[FPS]])-Table1[[#This Row],[SR]]</f>
        <v>2.4959999999999996</v>
      </c>
      <c r="M2" s="6">
        <v>1410</v>
      </c>
      <c r="N2" s="7">
        <f>Table1[[#This Row],[Added_Time]]+(Table1[[#This Row],[FFG]]/Table1[[#This Row],[FPS]])</f>
        <v>5.64</v>
      </c>
      <c r="O2" s="7">
        <f>Table1[[#This Row],[aSFG]]+Table1[[#This Row],[Added_Time]]+(Table1[[#This Row],[FFG]]/Table1[[#This Row],[FPS]])-Table1[[#This Row],[SR]]</f>
        <v>8.1359999999999992</v>
      </c>
      <c r="P2" s="7"/>
      <c r="Q2" s="7">
        <v>0</v>
      </c>
      <c r="R2" s="6">
        <v>2840</v>
      </c>
      <c r="S2" s="7"/>
      <c r="T2" s="7">
        <f>Table1[[#This Row],[aSHT]]+Table1[[#This Row],[Added_Time]]+(Table1[[#This Row],[FHT]]/Table1[[#This Row],[FPS]])-Table1[[#This Row],[SR]]</f>
        <v>8.2159999999999993</v>
      </c>
      <c r="U2" s="6">
        <v>3246</v>
      </c>
      <c r="V2" s="7">
        <f>Table1[[#This Row],[Added_Time]]+(Table1[[#This Row],[FTP]]/Table1[[#This Row],[FPS]])-Table1[[#This Row],[SR]]</f>
        <v>9.84</v>
      </c>
      <c r="W2" s="6">
        <v>3420</v>
      </c>
      <c r="X2" s="7">
        <f>Table1[[#This Row],[Added_Time]]+(Table1[[#This Row],[FP]]/Table1[[#This Row],[FPS]])-Table1[[#This Row],[SR]]</f>
        <v>10.536</v>
      </c>
      <c r="Y2" s="5">
        <v>250</v>
      </c>
      <c r="Z2" s="5">
        <v>3751</v>
      </c>
      <c r="AA2" s="7"/>
      <c r="AB2" s="8"/>
    </row>
    <row r="3" spans="1:28" ht="15" thickBot="1" x14ac:dyDescent="0.4">
      <c r="A3" s="9">
        <v>45593</v>
      </c>
      <c r="B3" s="10" t="s">
        <v>35</v>
      </c>
      <c r="C3" s="10" t="s">
        <v>41</v>
      </c>
      <c r="D3" s="11">
        <v>2</v>
      </c>
      <c r="E3" s="11">
        <v>9.69E-2</v>
      </c>
      <c r="F3" s="10" t="s">
        <v>43</v>
      </c>
      <c r="G3" s="12">
        <v>1</v>
      </c>
      <c r="H3" s="11">
        <v>0</v>
      </c>
      <c r="I3" s="13"/>
      <c r="J3" s="7">
        <f>Table1[[#This Row],[FR]]/Table1[[#This Row],[FPS]]</f>
        <v>0</v>
      </c>
      <c r="K3" s="12">
        <v>1320</v>
      </c>
      <c r="L3" s="13">
        <f>Table1[[#This Row],[Added_Time]]+(Table1[[#This Row],[FCM]]/Table1[[#This Row],[FPS]])-Table1[[#This Row],[SR]]</f>
        <v>116.28</v>
      </c>
      <c r="M3" s="13"/>
      <c r="N3" s="13"/>
      <c r="O3" s="7">
        <f>Table1[[#This Row],[aSFG]]+Table1[[#This Row],[Added_Time]]+(Table1[[#This Row],[FFG]]/Table1[[#This Row],[FPS]])-Table1[[#This Row],[SR]]</f>
        <v>111</v>
      </c>
      <c r="P3" s="12">
        <v>1440</v>
      </c>
      <c r="Q3" s="13">
        <f>Table1[[#This Row],[Added_Time]]+(Table1[[#This Row],[FC]]/Table1[[#This Row],[FPS]])-Table1[[#This Row],[SR]]</f>
        <v>116.76</v>
      </c>
      <c r="R3" s="12">
        <v>2690</v>
      </c>
      <c r="S3" s="13"/>
      <c r="T3" s="7">
        <f>Table1[[#This Row],[aSHT]]+Table1[[#This Row],[Added_Time]]+(Table1[[#This Row],[FHT]]/Table1[[#This Row],[FPS]])-Table1[[#This Row],[SR]]</f>
        <v>121.76</v>
      </c>
      <c r="U3" s="12">
        <v>2860</v>
      </c>
      <c r="V3" s="13">
        <f>Table1[[#This Row],[Added_Time]]+(Table1[[#This Row],[FTP]]/Table1[[#This Row],[FPS]])-Table1[[#This Row],[SR]]</f>
        <v>122.44</v>
      </c>
      <c r="W3" s="12">
        <v>3050</v>
      </c>
      <c r="X3" s="13">
        <f>Table1[[#This Row],[Added_Time]]+(Table1[[#This Row],[FP]]/Table1[[#This Row],[FPS]])-Table1[[#This Row],[SR]]</f>
        <v>123.2</v>
      </c>
      <c r="Y3" s="11">
        <v>250</v>
      </c>
      <c r="Z3" s="11">
        <v>3751</v>
      </c>
      <c r="AA3" s="11">
        <v>111</v>
      </c>
      <c r="AB3" s="14">
        <v>126</v>
      </c>
    </row>
    <row r="4" spans="1:28" ht="15" thickBot="1" x14ac:dyDescent="0.4">
      <c r="A4" s="15">
        <v>45593</v>
      </c>
      <c r="B4" s="16" t="s">
        <v>35</v>
      </c>
      <c r="C4" s="16" t="s">
        <v>41</v>
      </c>
      <c r="D4" s="17">
        <v>3</v>
      </c>
      <c r="E4" s="17">
        <v>0.1376</v>
      </c>
      <c r="F4" s="16" t="s">
        <v>42</v>
      </c>
      <c r="G4" s="18">
        <v>1</v>
      </c>
      <c r="H4" s="17">
        <v>0</v>
      </c>
      <c r="I4" s="18">
        <v>1430</v>
      </c>
      <c r="J4" s="7">
        <f>Table1[[#This Row],[FR]]/Table1[[#This Row],[FPS]]</f>
        <v>5.72</v>
      </c>
      <c r="K4" s="18">
        <v>1790</v>
      </c>
      <c r="L4" s="19">
        <f>Table1[[#This Row],[Added_Time]]+(Table1[[#This Row],[FCM]]/Table1[[#This Row],[FPS]])-Table1[[#This Row],[SR]]</f>
        <v>1.4400000000000004</v>
      </c>
      <c r="M4" s="18">
        <v>1960</v>
      </c>
      <c r="N4" s="19"/>
      <c r="O4" s="7">
        <f>Table1[[#This Row],[aSFG]]+Table1[[#This Row],[Added_Time]]+(Table1[[#This Row],[FFG]]/Table1[[#This Row],[FPS]])-Table1[[#This Row],[SR]]</f>
        <v>2.12</v>
      </c>
      <c r="P4" s="18">
        <v>2950</v>
      </c>
      <c r="Q4" s="19">
        <f>Table1[[#This Row],[Added_Time]]+(Table1[[#This Row],[FC]]/Table1[[#This Row],[FPS]])-Table1[[#This Row],[SR]]</f>
        <v>6.080000000000001</v>
      </c>
      <c r="R4" s="18">
        <v>2750</v>
      </c>
      <c r="S4" s="19"/>
      <c r="T4" s="7">
        <f>Table1[[#This Row],[aSHT]]+Table1[[#This Row],[Added_Time]]+(Table1[[#This Row],[FHT]]/Table1[[#This Row],[FPS]])-Table1[[#This Row],[SR]]</f>
        <v>5.28</v>
      </c>
      <c r="U4" s="18">
        <v>3210</v>
      </c>
      <c r="V4" s="19">
        <f>Table1[[#This Row],[Added_Time]]+(Table1[[#This Row],[FTP]]/Table1[[#This Row],[FPS]])-Table1[[#This Row],[SR]]</f>
        <v>7.12</v>
      </c>
      <c r="W4" s="18">
        <v>3350</v>
      </c>
      <c r="X4" s="19">
        <f>Table1[[#This Row],[Added_Time]]+(Table1[[#This Row],[FP]]/Table1[[#This Row],[FPS]])-Table1[[#This Row],[SR]]</f>
        <v>7.6800000000000006</v>
      </c>
      <c r="Y4" s="17">
        <v>250</v>
      </c>
      <c r="Z4" s="5">
        <v>3751</v>
      </c>
      <c r="AA4" s="19"/>
      <c r="AB4" s="20"/>
    </row>
    <row r="5" spans="1:28" ht="15" thickBot="1" x14ac:dyDescent="0.4">
      <c r="A5" s="9">
        <v>45593</v>
      </c>
      <c r="B5" s="10" t="s">
        <v>35</v>
      </c>
      <c r="C5" s="10" t="s">
        <v>41</v>
      </c>
      <c r="D5" s="11">
        <v>4</v>
      </c>
      <c r="E5" s="11">
        <v>0.15479999999999999</v>
      </c>
      <c r="F5" s="10" t="s">
        <v>43</v>
      </c>
      <c r="G5" s="12">
        <v>0</v>
      </c>
      <c r="H5" s="11">
        <v>0</v>
      </c>
      <c r="I5" s="13"/>
      <c r="J5" s="7">
        <f>Table1[[#This Row],[FR]]/Table1[[#This Row],[FPS]]</f>
        <v>0</v>
      </c>
      <c r="K5" s="12">
        <v>750</v>
      </c>
      <c r="L5" s="13">
        <f>Table1[[#This Row],[Added_Time]]+(Table1[[#This Row],[FCM]]/Table1[[#This Row],[FPS]])-Table1[[#This Row],[SR]]</f>
        <v>236</v>
      </c>
      <c r="M5" s="13"/>
      <c r="N5" s="11">
        <v>5</v>
      </c>
      <c r="O5" s="7">
        <v>5</v>
      </c>
      <c r="P5" s="13"/>
      <c r="Q5" s="13">
        <f>Table1[[#This Row],[Added_Time]]+(Table1[[#This Row],[FC]]/Table1[[#This Row],[FPS]])-Table1[[#This Row],[SR]]</f>
        <v>233</v>
      </c>
      <c r="R5" s="13"/>
      <c r="S5" s="11">
        <v>122</v>
      </c>
      <c r="T5" s="7">
        <v>122</v>
      </c>
      <c r="U5" s="12">
        <v>3170</v>
      </c>
      <c r="V5" s="13">
        <f>Table1[[#This Row],[Added_Time]]+(Table1[[#This Row],[FTP]]/Table1[[#This Row],[FPS]])-Table1[[#This Row],[SR]]</f>
        <v>245.68</v>
      </c>
      <c r="W5" s="12">
        <v>3300</v>
      </c>
      <c r="X5" s="13">
        <f>Table1[[#This Row],[Added_Time]]+(Table1[[#This Row],[FP]]/Table1[[#This Row],[FPS]])-Table1[[#This Row],[SR]]</f>
        <v>246.2</v>
      </c>
      <c r="Y5" s="11">
        <v>250</v>
      </c>
      <c r="Z5" s="11">
        <v>3751</v>
      </c>
      <c r="AA5" s="11">
        <v>233</v>
      </c>
      <c r="AB5" s="14">
        <v>248</v>
      </c>
    </row>
    <row r="6" spans="1:28" ht="15" thickBot="1" x14ac:dyDescent="0.4">
      <c r="A6" s="15">
        <v>45593</v>
      </c>
      <c r="B6" s="16" t="s">
        <v>35</v>
      </c>
      <c r="C6" s="16" t="s">
        <v>41</v>
      </c>
      <c r="D6" s="17">
        <v>5</v>
      </c>
      <c r="E6" s="17">
        <v>0.122</v>
      </c>
      <c r="F6" s="16" t="s">
        <v>43</v>
      </c>
      <c r="G6" s="18">
        <v>1</v>
      </c>
      <c r="H6" s="17">
        <v>0</v>
      </c>
      <c r="I6" s="19"/>
      <c r="J6" s="7">
        <f>Table1[[#This Row],[FR]]/Table1[[#This Row],[FPS]]</f>
        <v>0</v>
      </c>
      <c r="K6" s="18">
        <v>1130</v>
      </c>
      <c r="L6" s="19">
        <f>Table1[[#This Row],[Added_Time]]+(Table1[[#This Row],[FCM]]/Table1[[#This Row],[FPS]])-Table1[[#This Row],[SR]]</f>
        <v>139.52000000000001</v>
      </c>
      <c r="M6" s="19"/>
      <c r="N6" s="17">
        <v>18</v>
      </c>
      <c r="O6" s="7">
        <v>18</v>
      </c>
      <c r="P6" s="18">
        <v>1951</v>
      </c>
      <c r="Q6" s="19">
        <f>Table1[[#This Row],[Added_Time]]+(Table1[[#This Row],[FC]]/Table1[[#This Row],[FPS]])-Table1[[#This Row],[SR]]</f>
        <v>142.804</v>
      </c>
      <c r="R6" s="19"/>
      <c r="S6" s="17">
        <v>45</v>
      </c>
      <c r="T6" s="7">
        <v>45</v>
      </c>
      <c r="U6" s="18">
        <v>3200</v>
      </c>
      <c r="V6" s="19">
        <f>Table1[[#This Row],[Added_Time]]+(Table1[[#This Row],[FTP]]/Table1[[#This Row],[FPS]])-Table1[[#This Row],[SR]]</f>
        <v>147.80000000000001</v>
      </c>
      <c r="W6" s="18">
        <v>3380</v>
      </c>
      <c r="X6" s="19">
        <f>Table1[[#This Row],[Added_Time]]+(Table1[[#This Row],[FP]]/Table1[[#This Row],[FPS]])-Table1[[#This Row],[SR]]</f>
        <v>148.52000000000001</v>
      </c>
      <c r="Y6" s="17">
        <v>250</v>
      </c>
      <c r="Z6" s="5">
        <v>3751</v>
      </c>
      <c r="AA6" s="17">
        <v>135</v>
      </c>
      <c r="AB6" s="21">
        <v>150</v>
      </c>
    </row>
    <row r="7" spans="1:28" ht="15" thickBot="1" x14ac:dyDescent="0.4">
      <c r="A7" s="9">
        <v>45593</v>
      </c>
      <c r="B7" s="10" t="s">
        <v>35</v>
      </c>
      <c r="C7" s="10" t="s">
        <v>41</v>
      </c>
      <c r="D7" s="11">
        <v>6</v>
      </c>
      <c r="E7" s="11">
        <v>0.26150000000000001</v>
      </c>
      <c r="F7" s="10" t="s">
        <v>42</v>
      </c>
      <c r="G7" s="12">
        <v>0</v>
      </c>
      <c r="H7" s="11">
        <v>0</v>
      </c>
      <c r="I7" s="12">
        <v>0</v>
      </c>
      <c r="J7" s="7">
        <f>Table1[[#This Row],[FR]]/Table1[[#This Row],[FPS]]</f>
        <v>0</v>
      </c>
      <c r="K7" s="12">
        <v>151</v>
      </c>
      <c r="L7" s="13">
        <f>Table1[[#This Row],[Added_Time]]+(Table1[[#This Row],[FCM]]/Table1[[#This Row],[FPS]])-Table1[[#This Row],[SR]]</f>
        <v>0.60399999999999998</v>
      </c>
      <c r="M7" s="12">
        <v>161</v>
      </c>
      <c r="N7" s="13"/>
      <c r="O7" s="7">
        <f>Table1[[#This Row],[aSFG]]+Table1[[#This Row],[Added_Time]]+(Table1[[#This Row],[FFG]]/Table1[[#This Row],[FPS]])-Table1[[#This Row],[SR]]</f>
        <v>0.64400000000000002</v>
      </c>
      <c r="P7" s="13"/>
      <c r="Q7" s="13">
        <f>Table1[[#This Row],[Added_Time]]+(Table1[[#This Row],[FC]]/Table1[[#This Row],[FPS]])-Table1[[#This Row],[SR]]</f>
        <v>0</v>
      </c>
      <c r="R7" s="12">
        <v>1340</v>
      </c>
      <c r="S7" s="13"/>
      <c r="T7" s="7">
        <f>Table1[[#This Row],[aSHT]]+Table1[[#This Row],[Added_Time]]+(Table1[[#This Row],[FHT]]/Table1[[#This Row],[FPS]])-Table1[[#This Row],[SR]]</f>
        <v>5.36</v>
      </c>
      <c r="U7" s="12">
        <v>3231</v>
      </c>
      <c r="V7" s="13">
        <f>Table1[[#This Row],[Added_Time]]+(Table1[[#This Row],[FTP]]/Table1[[#This Row],[FPS]])-Table1[[#This Row],[SR]]</f>
        <v>12.923999999999999</v>
      </c>
      <c r="W7" s="12">
        <v>3441</v>
      </c>
      <c r="X7" s="13">
        <f>Table1[[#This Row],[Added_Time]]+(Table1[[#This Row],[FP]]/Table1[[#This Row],[FPS]])-Table1[[#This Row],[SR]]</f>
        <v>13.763999999999999</v>
      </c>
      <c r="Y7" s="11">
        <v>250</v>
      </c>
      <c r="Z7" s="11">
        <v>3751</v>
      </c>
      <c r="AA7" s="13"/>
      <c r="AB7" s="22"/>
    </row>
    <row r="8" spans="1:28" ht="15" thickBot="1" x14ac:dyDescent="0.4">
      <c r="A8" s="15">
        <v>45593</v>
      </c>
      <c r="B8" s="16" t="s">
        <v>35</v>
      </c>
      <c r="C8" s="16" t="s">
        <v>41</v>
      </c>
      <c r="D8" s="17">
        <v>7</v>
      </c>
      <c r="E8" s="17">
        <v>0.15759999999999999</v>
      </c>
      <c r="F8" s="16" t="s">
        <v>43</v>
      </c>
      <c r="G8" s="18">
        <v>0</v>
      </c>
      <c r="H8" s="17">
        <v>0</v>
      </c>
      <c r="I8" s="19"/>
      <c r="J8" s="7">
        <f>Table1[[#This Row],[FR]]/Table1[[#This Row],[FPS]]</f>
        <v>0</v>
      </c>
      <c r="K8" s="19"/>
      <c r="L8" s="19">
        <f>Table1[[#This Row],[Added_Time]]+(Table1[[#This Row],[FCM]]/Table1[[#This Row],[FPS]])-Table1[[#This Row],[SR]]</f>
        <v>59</v>
      </c>
      <c r="M8" s="19"/>
      <c r="N8" s="17">
        <v>8</v>
      </c>
      <c r="O8" s="7">
        <v>8</v>
      </c>
      <c r="P8" s="19"/>
      <c r="Q8" s="19">
        <f>Table1[[#This Row],[Added_Time]]+(Table1[[#This Row],[FC]]/Table1[[#This Row],[FPS]])-Table1[[#This Row],[SR]]</f>
        <v>59</v>
      </c>
      <c r="R8" s="19"/>
      <c r="S8" s="17">
        <v>24</v>
      </c>
      <c r="T8" s="7">
        <v>24</v>
      </c>
      <c r="U8" s="18">
        <v>3271</v>
      </c>
      <c r="V8" s="19">
        <f>Table1[[#This Row],[Added_Time]]+(Table1[[#This Row],[FTP]]/Table1[[#This Row],[FPS]])-Table1[[#This Row],[SR]]</f>
        <v>72.084000000000003</v>
      </c>
      <c r="W8" s="18">
        <v>3440</v>
      </c>
      <c r="X8" s="19">
        <f>Table1[[#This Row],[Added_Time]]+(Table1[[#This Row],[FP]]/Table1[[#This Row],[FPS]])-Table1[[#This Row],[SR]]</f>
        <v>72.760000000000005</v>
      </c>
      <c r="Y8" s="17">
        <v>250</v>
      </c>
      <c r="Z8" s="5">
        <v>3751</v>
      </c>
      <c r="AA8" s="17">
        <v>59</v>
      </c>
      <c r="AB8" s="21">
        <v>74</v>
      </c>
    </row>
    <row r="9" spans="1:28" ht="15" thickBot="1" x14ac:dyDescent="0.4">
      <c r="A9" s="9">
        <v>45593</v>
      </c>
      <c r="B9" s="10" t="s">
        <v>35</v>
      </c>
      <c r="C9" s="10" t="s">
        <v>41</v>
      </c>
      <c r="D9" s="11">
        <v>8</v>
      </c>
      <c r="E9" s="11">
        <v>0.1206</v>
      </c>
      <c r="F9" s="10" t="s">
        <v>42</v>
      </c>
      <c r="G9" s="12">
        <v>0</v>
      </c>
      <c r="H9" s="11">
        <v>0</v>
      </c>
      <c r="I9" s="13"/>
      <c r="J9" s="7">
        <f>Table1[[#This Row],[FR]]/Table1[[#This Row],[FPS]]</f>
        <v>0</v>
      </c>
      <c r="K9" s="12">
        <v>2230</v>
      </c>
      <c r="L9" s="13">
        <f>Table1[[#This Row],[Added_Time]]+(Table1[[#This Row],[FCM]]/Table1[[#This Row],[FPS]])-Table1[[#This Row],[SR]]</f>
        <v>102.92</v>
      </c>
      <c r="M9" s="13"/>
      <c r="N9" s="11">
        <v>30</v>
      </c>
      <c r="O9" s="7">
        <v>30</v>
      </c>
      <c r="P9" s="13"/>
      <c r="Q9" s="13">
        <f>Table1[[#This Row],[Added_Time]]+(Table1[[#This Row],[FC]]/Table1[[#This Row],[FPS]])-Table1[[#This Row],[SR]]</f>
        <v>94</v>
      </c>
      <c r="R9" s="13"/>
      <c r="S9" s="11">
        <v>87</v>
      </c>
      <c r="T9" s="7">
        <v>87</v>
      </c>
      <c r="U9" s="12">
        <v>3230</v>
      </c>
      <c r="V9" s="13">
        <f>Table1[[#This Row],[Added_Time]]+(Table1[[#This Row],[FTP]]/Table1[[#This Row],[FPS]])-Table1[[#This Row],[SR]]</f>
        <v>106.92</v>
      </c>
      <c r="W9" s="12">
        <v>3390</v>
      </c>
      <c r="X9" s="13">
        <f>Table1[[#This Row],[Added_Time]]+(Table1[[#This Row],[FP]]/Table1[[#This Row],[FPS]])-Table1[[#This Row],[SR]]</f>
        <v>107.56</v>
      </c>
      <c r="Y9" s="11">
        <v>250</v>
      </c>
      <c r="Z9" s="5">
        <v>3751</v>
      </c>
      <c r="AA9" s="11">
        <v>94</v>
      </c>
      <c r="AB9" s="14">
        <v>109</v>
      </c>
    </row>
    <row r="10" spans="1:28" ht="15" thickBot="1" x14ac:dyDescent="0.4">
      <c r="A10" s="23">
        <v>45593</v>
      </c>
      <c r="B10" s="24" t="s">
        <v>36</v>
      </c>
      <c r="C10" s="24" t="s">
        <v>41</v>
      </c>
      <c r="D10" s="25">
        <v>1</v>
      </c>
      <c r="E10" s="25">
        <v>0.13880000000000001</v>
      </c>
      <c r="F10" s="24" t="s">
        <v>42</v>
      </c>
      <c r="G10" s="26">
        <v>1</v>
      </c>
      <c r="H10" s="25">
        <v>0</v>
      </c>
      <c r="I10" s="27"/>
      <c r="J10" s="7">
        <f>Table1[[#This Row],[FR]]/Table1[[#This Row],[FPS]]</f>
        <v>0</v>
      </c>
      <c r="K10" s="26">
        <v>881</v>
      </c>
      <c r="L10" s="7">
        <f>Table1[[#This Row],[Added_Time]]+(Table1[[#This Row],[FCM]]/Table1[[#This Row],[FPS]])-Table1[[#This Row],[SR]]</f>
        <v>34.048000000000002</v>
      </c>
      <c r="M10" s="26">
        <v>926</v>
      </c>
      <c r="N10" s="25">
        <v>8</v>
      </c>
      <c r="O10" s="7">
        <v>8</v>
      </c>
      <c r="P10" s="26">
        <v>936</v>
      </c>
      <c r="Q10" s="7">
        <f>Table1[[#This Row],[Added_Time]]+(Table1[[#This Row],[FC]]/Table1[[#This Row],[FPS]])-Table1[[#This Row],[SR]]</f>
        <v>34.488</v>
      </c>
      <c r="R10" s="26">
        <v>1026</v>
      </c>
      <c r="S10" s="27"/>
      <c r="T10" s="7">
        <f>Table1[[#This Row],[aSHT]]+Table1[[#This Row],[Added_Time]]+(Table1[[#This Row],[FHT]]/Table1[[#This Row],[FPS]])-Table1[[#This Row],[SR]]</f>
        <v>35.207999999999998</v>
      </c>
      <c r="U10" s="26">
        <v>1661</v>
      </c>
      <c r="V10" s="13">
        <f>Table1[[#This Row],[Added_Time]]+(Table1[[#This Row],[FTP]]/Table1[[#This Row],[FPS]])-Table1[[#This Row],[SR]]</f>
        <v>40.287999999999997</v>
      </c>
      <c r="W10" s="26">
        <v>1741</v>
      </c>
      <c r="X10" s="7">
        <f>Table1[[#This Row],[Added_Time]]+(Table1[[#This Row],[FP]]/Table1[[#This Row],[FPS]])-Table1[[#This Row],[SR]]</f>
        <v>40.927999999999997</v>
      </c>
      <c r="Y10" s="25">
        <v>125</v>
      </c>
      <c r="Z10" s="26">
        <v>1876</v>
      </c>
      <c r="AA10" s="25">
        <v>27</v>
      </c>
      <c r="AB10" s="28">
        <v>42</v>
      </c>
    </row>
    <row r="11" spans="1:28" ht="15" thickBot="1" x14ac:dyDescent="0.4">
      <c r="A11" s="9">
        <v>45593</v>
      </c>
      <c r="B11" s="10" t="s">
        <v>36</v>
      </c>
      <c r="C11" s="10" t="s">
        <v>41</v>
      </c>
      <c r="D11" s="11">
        <v>2</v>
      </c>
      <c r="E11" s="11">
        <v>0.1925</v>
      </c>
      <c r="F11" s="10" t="s">
        <v>42</v>
      </c>
      <c r="G11" s="12">
        <v>0</v>
      </c>
      <c r="H11" s="11">
        <v>0</v>
      </c>
      <c r="I11" s="12">
        <v>576</v>
      </c>
      <c r="J11" s="7">
        <f>Table1[[#This Row],[FR]]/Table1[[#This Row],[FPS]]</f>
        <v>4.6079999999999997</v>
      </c>
      <c r="K11" s="12">
        <v>1201</v>
      </c>
      <c r="L11" s="13">
        <f>Table1[[#This Row],[Added_Time]]+(Table1[[#This Row],[FCM]]/Table1[[#This Row],[FPS]])-Table1[[#This Row],[SR]]</f>
        <v>5.0000000000000009</v>
      </c>
      <c r="M11" s="12">
        <v>1266</v>
      </c>
      <c r="N11" s="13"/>
      <c r="O11" s="7">
        <f>Table1[[#This Row],[aSFG]]+Table1[[#This Row],[Added_Time]]+(Table1[[#This Row],[FFG]]/Table1[[#This Row],[FPS]])-Table1[[#This Row],[SR]]</f>
        <v>5.5200000000000005</v>
      </c>
      <c r="P11" s="13"/>
      <c r="Q11" s="13">
        <v>0</v>
      </c>
      <c r="R11" s="12">
        <v>1326</v>
      </c>
      <c r="S11" s="13"/>
      <c r="T11" s="7">
        <f>Table1[[#This Row],[aSHT]]+Table1[[#This Row],[Added_Time]]+(Table1[[#This Row],[FHT]]/Table1[[#This Row],[FPS]])-Table1[[#This Row],[SR]]</f>
        <v>6.0000000000000009</v>
      </c>
      <c r="U11" s="12">
        <v>1566</v>
      </c>
      <c r="V11" s="19">
        <f>Table1[[#This Row],[Added_Time]]+(Table1[[#This Row],[FTP]]/Table1[[#This Row],[FPS]])-Table1[[#This Row],[SR]]</f>
        <v>7.9200000000000008</v>
      </c>
      <c r="W11" s="12">
        <v>1636</v>
      </c>
      <c r="X11" s="13">
        <f>Table1[[#This Row],[Added_Time]]+(Table1[[#This Row],[FP]]/Table1[[#This Row],[FPS]])-Table1[[#This Row],[SR]]</f>
        <v>8.48</v>
      </c>
      <c r="Y11" s="11">
        <v>125</v>
      </c>
      <c r="Z11" s="12">
        <v>1876</v>
      </c>
      <c r="AA11" s="13"/>
      <c r="AB11" s="22"/>
    </row>
    <row r="12" spans="1:28" ht="15" thickBot="1" x14ac:dyDescent="0.4">
      <c r="A12" s="15">
        <v>45593</v>
      </c>
      <c r="B12" s="16" t="s">
        <v>36</v>
      </c>
      <c r="C12" s="16" t="s">
        <v>41</v>
      </c>
      <c r="D12" s="17">
        <v>3</v>
      </c>
      <c r="E12" s="17">
        <v>0.1237</v>
      </c>
      <c r="F12" s="16" t="s">
        <v>43</v>
      </c>
      <c r="G12" s="18">
        <v>1</v>
      </c>
      <c r="H12" s="17">
        <v>0</v>
      </c>
      <c r="I12" s="19"/>
      <c r="J12" s="7">
        <f>Table1[[#This Row],[FR]]/Table1[[#This Row],[FPS]]</f>
        <v>0</v>
      </c>
      <c r="K12" s="18">
        <v>186</v>
      </c>
      <c r="L12" s="19">
        <f>Table1[[#This Row],[Added_Time]]+(Table1[[#This Row],[FCM]]/Table1[[#This Row],[FPS]])-Table1[[#This Row],[SR]]</f>
        <v>156.488</v>
      </c>
      <c r="M12" s="19"/>
      <c r="N12" s="17">
        <v>8</v>
      </c>
      <c r="O12" s="7">
        <v>8</v>
      </c>
      <c r="P12" s="18">
        <v>761</v>
      </c>
      <c r="Q12" s="19">
        <f>Table1[[#This Row],[Added_Time]]+(Table1[[#This Row],[FC]]/Table1[[#This Row],[FPS]])-Table1[[#This Row],[SR]]</f>
        <v>161.08799999999999</v>
      </c>
      <c r="R12" s="18">
        <v>751</v>
      </c>
      <c r="S12" s="17">
        <v>105</v>
      </c>
      <c r="T12" s="7">
        <v>105</v>
      </c>
      <c r="U12" s="18">
        <v>1581</v>
      </c>
      <c r="V12" s="13">
        <f>Table1[[#This Row],[Added_Time]]+(Table1[[#This Row],[FTP]]/Table1[[#This Row],[FPS]])-Table1[[#This Row],[SR]]</f>
        <v>167.648</v>
      </c>
      <c r="W12" s="18">
        <v>1656</v>
      </c>
      <c r="X12" s="19">
        <f>Table1[[#This Row],[Added_Time]]+(Table1[[#This Row],[FP]]/Table1[[#This Row],[FPS]])-Table1[[#This Row],[SR]]</f>
        <v>168.24799999999999</v>
      </c>
      <c r="Y12" s="17">
        <v>125</v>
      </c>
      <c r="Z12" s="18">
        <v>1876</v>
      </c>
      <c r="AA12" s="17">
        <v>155</v>
      </c>
      <c r="AB12" s="21">
        <v>170</v>
      </c>
    </row>
    <row r="13" spans="1:28" ht="15" thickBot="1" x14ac:dyDescent="0.4">
      <c r="A13" s="9">
        <v>45593</v>
      </c>
      <c r="B13" s="10" t="s">
        <v>36</v>
      </c>
      <c r="C13" s="10" t="s">
        <v>41</v>
      </c>
      <c r="D13" s="11">
        <v>4</v>
      </c>
      <c r="E13" s="11">
        <v>0.1202</v>
      </c>
      <c r="F13" s="10" t="s">
        <v>43</v>
      </c>
      <c r="G13" s="12">
        <v>0</v>
      </c>
      <c r="H13" s="11">
        <v>0</v>
      </c>
      <c r="I13" s="12">
        <v>5</v>
      </c>
      <c r="J13" s="7">
        <f>Table1[[#This Row],[FR]]/Table1[[#This Row],[FPS]]</f>
        <v>0.04</v>
      </c>
      <c r="K13" s="12">
        <v>841</v>
      </c>
      <c r="L13" s="13">
        <f>Table1[[#This Row],[Added_Time]]+(Table1[[#This Row],[FCM]]/Table1[[#This Row],[FPS]])-Table1[[#This Row],[SR]]</f>
        <v>6.6879999999999997</v>
      </c>
      <c r="M13" s="12">
        <v>306</v>
      </c>
      <c r="N13" s="13"/>
      <c r="O13" s="7">
        <f>Table1[[#This Row],[aSFG]]+Table1[[#This Row],[Added_Time]]+(Table1[[#This Row],[FFG]]/Table1[[#This Row],[FPS]])-Table1[[#This Row],[SR]]</f>
        <v>2.4079999999999999</v>
      </c>
      <c r="P13" s="13"/>
      <c r="Q13" s="13">
        <v>0</v>
      </c>
      <c r="R13" s="12">
        <v>1081</v>
      </c>
      <c r="S13" s="13"/>
      <c r="T13" s="7">
        <f>Table1[[#This Row],[aSHT]]+Table1[[#This Row],[Added_Time]]+(Table1[[#This Row],[FHT]]/Table1[[#This Row],[FPS]])-Table1[[#This Row],[SR]]</f>
        <v>8.6080000000000005</v>
      </c>
      <c r="U13" s="12">
        <v>1651</v>
      </c>
      <c r="V13" s="19">
        <f>Table1[[#This Row],[Added_Time]]+(Table1[[#This Row],[FTP]]/Table1[[#This Row],[FPS]])-Table1[[#This Row],[SR]]</f>
        <v>13.168000000000001</v>
      </c>
      <c r="W13" s="12">
        <v>1701</v>
      </c>
      <c r="X13" s="13">
        <f>Table1[[#This Row],[Added_Time]]+(Table1[[#This Row],[FP]]/Table1[[#This Row],[FPS]])-Table1[[#This Row],[SR]]</f>
        <v>13.568000000000001</v>
      </c>
      <c r="Y13" s="11">
        <v>125</v>
      </c>
      <c r="Z13" s="12">
        <v>1876</v>
      </c>
      <c r="AA13" s="13"/>
      <c r="AB13" s="22"/>
    </row>
    <row r="14" spans="1:28" ht="15" thickBot="1" x14ac:dyDescent="0.4">
      <c r="A14" s="15">
        <v>45593</v>
      </c>
      <c r="B14" s="16" t="s">
        <v>36</v>
      </c>
      <c r="C14" s="16" t="s">
        <v>41</v>
      </c>
      <c r="D14" s="17">
        <v>5</v>
      </c>
      <c r="E14" s="17">
        <v>0.1138</v>
      </c>
      <c r="F14" s="16" t="s">
        <v>42</v>
      </c>
      <c r="G14" s="18">
        <v>0</v>
      </c>
      <c r="H14" s="17">
        <v>0</v>
      </c>
      <c r="I14" s="19"/>
      <c r="J14" s="7">
        <f>Table1[[#This Row],[FR]]/Table1[[#This Row],[FPS]]</f>
        <v>0</v>
      </c>
      <c r="K14" s="18">
        <v>1006</v>
      </c>
      <c r="L14" s="19">
        <f>Table1[[#This Row],[Added_Time]]+(Table1[[#This Row],[FCM]]/Table1[[#This Row],[FPS]])-Table1[[#This Row],[SR]]</f>
        <v>26.048000000000002</v>
      </c>
      <c r="M14" s="19"/>
      <c r="N14" s="17">
        <v>9</v>
      </c>
      <c r="O14" s="7">
        <v>9</v>
      </c>
      <c r="P14" s="19"/>
      <c r="Q14" s="19">
        <f>Table1[[#This Row],[Added_Time]]+(Table1[[#This Row],[FC]]/Table1[[#This Row],[FPS]])-Table1[[#This Row],[SR]]</f>
        <v>18</v>
      </c>
      <c r="R14" s="18">
        <v>1216</v>
      </c>
      <c r="S14" s="19"/>
      <c r="T14" s="7">
        <f>Table1[[#This Row],[aSHT]]+Table1[[#This Row],[Added_Time]]+(Table1[[#This Row],[FHT]]/Table1[[#This Row],[FPS]])-Table1[[#This Row],[SR]]</f>
        <v>27.728000000000002</v>
      </c>
      <c r="U14" s="18">
        <v>1641</v>
      </c>
      <c r="V14" s="13">
        <f>Table1[[#This Row],[Added_Time]]+(Table1[[#This Row],[FTP]]/Table1[[#This Row],[FPS]])-Table1[[#This Row],[SR]]</f>
        <v>31.128</v>
      </c>
      <c r="W14" s="18">
        <v>1691</v>
      </c>
      <c r="X14" s="19">
        <f>Table1[[#This Row],[Added_Time]]+(Table1[[#This Row],[FP]]/Table1[[#This Row],[FPS]])-Table1[[#This Row],[SR]]</f>
        <v>31.527999999999999</v>
      </c>
      <c r="Y14" s="17">
        <v>125</v>
      </c>
      <c r="Z14" s="18">
        <v>1876</v>
      </c>
      <c r="AA14" s="17">
        <v>18</v>
      </c>
      <c r="AB14" s="21">
        <v>33</v>
      </c>
    </row>
    <row r="15" spans="1:28" ht="15" thickBot="1" x14ac:dyDescent="0.4">
      <c r="A15" s="9">
        <v>45593</v>
      </c>
      <c r="B15" s="10" t="s">
        <v>36</v>
      </c>
      <c r="C15" s="10" t="s">
        <v>41</v>
      </c>
      <c r="D15" s="11">
        <v>6</v>
      </c>
      <c r="E15" s="11">
        <v>0.12429999999999999</v>
      </c>
      <c r="F15" s="10" t="s">
        <v>43</v>
      </c>
      <c r="G15" s="12">
        <v>0</v>
      </c>
      <c r="H15" s="11">
        <v>0</v>
      </c>
      <c r="I15" s="13"/>
      <c r="J15" s="7">
        <f>Table1[[#This Row],[FR]]/Table1[[#This Row],[FPS]]</f>
        <v>0</v>
      </c>
      <c r="K15" s="12">
        <v>201</v>
      </c>
      <c r="L15" s="13">
        <f>Table1[[#This Row],[Added_Time]]+(Table1[[#This Row],[FCM]]/Table1[[#This Row],[FPS]])-Table1[[#This Row],[SR]]</f>
        <v>3.6080000000000001</v>
      </c>
      <c r="M15" s="13"/>
      <c r="N15" s="11">
        <v>5</v>
      </c>
      <c r="O15" s="7">
        <v>5</v>
      </c>
      <c r="P15" s="13"/>
      <c r="Q15" s="13">
        <f>Table1[[#This Row],[Added_Time]]+(Table1[[#This Row],[FC]]/Table1[[#This Row],[FPS]])-Table1[[#This Row],[SR]]</f>
        <v>2</v>
      </c>
      <c r="R15" s="12">
        <v>1081</v>
      </c>
      <c r="S15" s="13"/>
      <c r="T15" s="7">
        <f>Table1[[#This Row],[aSHT]]+Table1[[#This Row],[Added_Time]]+(Table1[[#This Row],[FHT]]/Table1[[#This Row],[FPS]])-Table1[[#This Row],[SR]]</f>
        <v>10.648</v>
      </c>
      <c r="U15" s="12">
        <v>1641</v>
      </c>
      <c r="V15" s="19">
        <f>Table1[[#This Row],[Added_Time]]+(Table1[[#This Row],[FTP]]/Table1[[#This Row],[FPS]])-Table1[[#This Row],[SR]]</f>
        <v>15.128</v>
      </c>
      <c r="W15" s="12">
        <v>1711</v>
      </c>
      <c r="X15" s="13">
        <f>Table1[[#This Row],[Added_Time]]+(Table1[[#This Row],[FP]]/Table1[[#This Row],[FPS]])-Table1[[#This Row],[SR]]</f>
        <v>15.688000000000001</v>
      </c>
      <c r="Y15" s="11">
        <v>125</v>
      </c>
      <c r="Z15" s="12">
        <v>1876</v>
      </c>
      <c r="AA15" s="11">
        <v>2</v>
      </c>
      <c r="AB15" s="14">
        <v>17</v>
      </c>
    </row>
    <row r="16" spans="1:28" ht="15" thickBot="1" x14ac:dyDescent="0.4">
      <c r="A16" s="15">
        <v>45593</v>
      </c>
      <c r="B16" s="16" t="s">
        <v>36</v>
      </c>
      <c r="C16" s="16" t="s">
        <v>41</v>
      </c>
      <c r="D16" s="17">
        <v>7</v>
      </c>
      <c r="E16" s="17">
        <v>0.1457</v>
      </c>
      <c r="F16" s="16" t="s">
        <v>42</v>
      </c>
      <c r="G16" s="18">
        <v>0</v>
      </c>
      <c r="H16" s="17">
        <v>0</v>
      </c>
      <c r="I16" s="19"/>
      <c r="J16" s="7">
        <f>Table1[[#This Row],[FR]]/Table1[[#This Row],[FPS]]</f>
        <v>0</v>
      </c>
      <c r="K16" s="18">
        <v>733</v>
      </c>
      <c r="L16" s="19">
        <f>Table1[[#This Row],[Added_Time]]+(Table1[[#This Row],[FCM]]/Table1[[#This Row],[FPS]])-Table1[[#This Row],[SR]]</f>
        <v>108.864</v>
      </c>
      <c r="M16" s="19"/>
      <c r="N16" s="17">
        <v>105</v>
      </c>
      <c r="O16" s="7">
        <v>105</v>
      </c>
      <c r="P16" s="19"/>
      <c r="Q16" s="19">
        <f>Table1[[#This Row],[Added_Time]]+(Table1[[#This Row],[FC]]/Table1[[#This Row],[FPS]])-Table1[[#This Row],[SR]]</f>
        <v>103</v>
      </c>
      <c r="R16" s="18">
        <v>1281</v>
      </c>
      <c r="S16" s="19"/>
      <c r="T16" s="7">
        <f>Table1[[#This Row],[aSHT]]+Table1[[#This Row],[Added_Time]]+(Table1[[#This Row],[FHT]]/Table1[[#This Row],[FPS]])-Table1[[#This Row],[SR]]</f>
        <v>113.248</v>
      </c>
      <c r="U16" s="18">
        <v>1631</v>
      </c>
      <c r="V16" s="13">
        <f>Table1[[#This Row],[Added_Time]]+(Table1[[#This Row],[FTP]]/Table1[[#This Row],[FPS]])-Table1[[#This Row],[SR]]</f>
        <v>116.048</v>
      </c>
      <c r="W16" s="18">
        <v>1716</v>
      </c>
      <c r="X16" s="19">
        <f>Table1[[#This Row],[Added_Time]]+(Table1[[#This Row],[FP]]/Table1[[#This Row],[FPS]])-Table1[[#This Row],[SR]]</f>
        <v>116.72799999999999</v>
      </c>
      <c r="Y16" s="17">
        <v>125</v>
      </c>
      <c r="Z16" s="18">
        <v>1876</v>
      </c>
      <c r="AA16" s="17">
        <v>103</v>
      </c>
      <c r="AB16" s="21">
        <v>118</v>
      </c>
    </row>
    <row r="17" spans="1:28" ht="15" thickBot="1" x14ac:dyDescent="0.4">
      <c r="A17" s="9">
        <v>45593</v>
      </c>
      <c r="B17" s="10" t="s">
        <v>36</v>
      </c>
      <c r="C17" s="10" t="s">
        <v>41</v>
      </c>
      <c r="D17" s="11">
        <v>8</v>
      </c>
      <c r="E17" s="11">
        <v>0.12529999999999999</v>
      </c>
      <c r="F17" s="10" t="s">
        <v>43</v>
      </c>
      <c r="G17" s="12">
        <v>1</v>
      </c>
      <c r="H17" s="11">
        <v>0</v>
      </c>
      <c r="I17" s="13"/>
      <c r="J17" s="7">
        <f>Table1[[#This Row],[FR]]/Table1[[#This Row],[FPS]]</f>
        <v>0</v>
      </c>
      <c r="K17" s="12">
        <v>51</v>
      </c>
      <c r="L17" s="13">
        <f>Table1[[#This Row],[Added_Time]]+(Table1[[#This Row],[FCM]]/Table1[[#This Row],[FPS]])-Table1[[#This Row],[SR]]</f>
        <v>7.4080000000000004</v>
      </c>
      <c r="M17" s="13"/>
      <c r="N17" s="11">
        <v>5</v>
      </c>
      <c r="O17" s="7">
        <v>5</v>
      </c>
      <c r="P17" s="12">
        <v>1096</v>
      </c>
      <c r="Q17" s="13">
        <f>Table1[[#This Row],[Added_Time]]+(Table1[[#This Row],[FC]]/Table1[[#This Row],[FPS]])-Table1[[#This Row],[SR]]</f>
        <v>15.768000000000001</v>
      </c>
      <c r="R17" s="12">
        <v>256</v>
      </c>
      <c r="S17" s="13"/>
      <c r="T17" s="7">
        <f>Table1[[#This Row],[aSHT]]+Table1[[#This Row],[Added_Time]]+(Table1[[#This Row],[FHT]]/Table1[[#This Row],[FPS]])-Table1[[#This Row],[SR]]</f>
        <v>9.048</v>
      </c>
      <c r="U17" s="12">
        <v>1656</v>
      </c>
      <c r="V17" s="13">
        <f>Table1[[#This Row],[Added_Time]]+(Table1[[#This Row],[FTP]]/Table1[[#This Row],[FPS]])-Table1[[#This Row],[SR]]</f>
        <v>20.247999999999998</v>
      </c>
      <c r="W17" s="12">
        <v>1721</v>
      </c>
      <c r="X17" s="13">
        <f>Table1[[#This Row],[Added_Time]]+(Table1[[#This Row],[FP]]/Table1[[#This Row],[FPS]])-Table1[[#This Row],[SR]]</f>
        <v>20.768000000000001</v>
      </c>
      <c r="Y17" s="11">
        <v>125</v>
      </c>
      <c r="Z17" s="12">
        <v>1876</v>
      </c>
      <c r="AA17" s="11">
        <v>7</v>
      </c>
      <c r="AB17" s="14">
        <v>22</v>
      </c>
    </row>
    <row r="18" spans="1:28" ht="15" thickBot="1" x14ac:dyDescent="0.4">
      <c r="A18" s="15">
        <v>45593</v>
      </c>
      <c r="B18" s="16" t="s">
        <v>36</v>
      </c>
      <c r="C18" s="16" t="s">
        <v>41</v>
      </c>
      <c r="D18" s="17">
        <v>9</v>
      </c>
      <c r="E18" s="17">
        <v>0.12280000000000001</v>
      </c>
      <c r="F18" s="16" t="s">
        <v>43</v>
      </c>
      <c r="G18" s="18">
        <v>0</v>
      </c>
      <c r="H18" s="17">
        <v>0</v>
      </c>
      <c r="I18" s="18">
        <v>516</v>
      </c>
      <c r="J18" s="7">
        <f>Table1[[#This Row],[FR]]/Table1[[#This Row],[FPS]]</f>
        <v>8.6</v>
      </c>
      <c r="K18" s="18">
        <v>756</v>
      </c>
      <c r="L18" s="7">
        <f>Table1[[#This Row],[Added_Time]]+(Table1[[#This Row],[FCM]]/Table1[[#This Row],[FPS]])-Table1[[#This Row],[SR]]</f>
        <v>4</v>
      </c>
      <c r="M18" s="18">
        <v>1476</v>
      </c>
      <c r="N18" s="19"/>
      <c r="O18" s="7">
        <f>Table1[[#This Row],[aSFG]]+Table1[[#This Row],[Added_Time]]+(Table1[[#This Row],[FFG]]/Table1[[#This Row],[FPS]])-Table1[[#This Row],[SR]]</f>
        <v>16</v>
      </c>
      <c r="P18" s="19"/>
      <c r="Q18" s="7">
        <v>0</v>
      </c>
      <c r="R18" s="18">
        <v>1521</v>
      </c>
      <c r="S18" s="19"/>
      <c r="T18" s="7">
        <f>Table1[[#This Row],[aSHT]]+Table1[[#This Row],[Added_Time]]+(Table1[[#This Row],[FHT]]/Table1[[#This Row],[FPS]])-Table1[[#This Row],[SR]]</f>
        <v>16.75</v>
      </c>
      <c r="U18" s="18">
        <v>1636</v>
      </c>
      <c r="V18" s="19">
        <f>Table1[[#This Row],[Added_Time]]+(Table1[[#This Row],[FTP]]/Table1[[#This Row],[FPS]])-Table1[[#This Row],[SR]]</f>
        <v>18.666666666666664</v>
      </c>
      <c r="W18" s="18">
        <v>1701</v>
      </c>
      <c r="X18" s="7">
        <f>Table1[[#This Row],[Added_Time]]+(Table1[[#This Row],[FP]]/Table1[[#This Row],[FPS]])-Table1[[#This Row],[SR]]</f>
        <v>19.75</v>
      </c>
      <c r="Y18" s="17">
        <v>60</v>
      </c>
      <c r="Z18" s="18">
        <v>1801</v>
      </c>
      <c r="AA18" s="19"/>
      <c r="AB18" s="20"/>
    </row>
    <row r="19" spans="1:28" ht="15" thickBot="1" x14ac:dyDescent="0.4">
      <c r="A19" s="9">
        <v>45593</v>
      </c>
      <c r="B19" s="10" t="s">
        <v>36</v>
      </c>
      <c r="C19" s="10" t="s">
        <v>41</v>
      </c>
      <c r="D19" s="11">
        <v>10</v>
      </c>
      <c r="E19" s="11">
        <v>0.18509999999999999</v>
      </c>
      <c r="F19" s="10" t="s">
        <v>42</v>
      </c>
      <c r="G19" s="12">
        <v>0</v>
      </c>
      <c r="H19" s="11">
        <v>0</v>
      </c>
      <c r="I19" s="13"/>
      <c r="J19" s="7">
        <f>Table1[[#This Row],[FR]]/Table1[[#This Row],[FPS]]</f>
        <v>0</v>
      </c>
      <c r="K19" s="12">
        <v>506</v>
      </c>
      <c r="L19" s="13">
        <f>Table1[[#This Row],[Added_Time]]+(Table1[[#This Row],[FCM]]/Table1[[#This Row],[FPS]])-Table1[[#This Row],[SR]]</f>
        <v>39.433333333333337</v>
      </c>
      <c r="M19" s="12">
        <v>1456</v>
      </c>
      <c r="N19" s="13"/>
      <c r="O19" s="7">
        <f>Table1[[#This Row],[aSFG]]+Table1[[#This Row],[Added_Time]]+(Table1[[#This Row],[FFG]]/Table1[[#This Row],[FPS]])-Table1[[#This Row],[SR]]</f>
        <v>55.266666666666666</v>
      </c>
      <c r="P19" s="13"/>
      <c r="Q19" s="13">
        <f>Table1[[#This Row],[Added_Time]]+(Table1[[#This Row],[FC]]/Table1[[#This Row],[FPS]])-Table1[[#This Row],[SR]]</f>
        <v>31</v>
      </c>
      <c r="R19" s="12">
        <v>1516</v>
      </c>
      <c r="S19" s="13"/>
      <c r="T19" s="7">
        <f>Table1[[#This Row],[aSHT]]+Table1[[#This Row],[Added_Time]]+(Table1[[#This Row],[FHT]]/Table1[[#This Row],[FPS]])-Table1[[#This Row],[SR]]</f>
        <v>56.266666666666666</v>
      </c>
      <c r="U19" s="12">
        <v>1661</v>
      </c>
      <c r="V19" s="13">
        <f>Table1[[#This Row],[Added_Time]]+(Table1[[#This Row],[FTP]]/Table1[[#This Row],[FPS]])-Table1[[#This Row],[SR]]</f>
        <v>58.683333333333337</v>
      </c>
      <c r="W19" s="12">
        <v>1696</v>
      </c>
      <c r="X19" s="13">
        <f>Table1[[#This Row],[Added_Time]]+(Table1[[#This Row],[FP]]/Table1[[#This Row],[FPS]])-Table1[[#This Row],[SR]]</f>
        <v>59.266666666666666</v>
      </c>
      <c r="Y19" s="11">
        <v>60</v>
      </c>
      <c r="Z19" s="12">
        <v>1801</v>
      </c>
      <c r="AA19" s="11">
        <v>31</v>
      </c>
      <c r="AB19" s="14">
        <v>61</v>
      </c>
    </row>
    <row r="20" spans="1:28" ht="15" thickBot="1" x14ac:dyDescent="0.4">
      <c r="A20" s="15">
        <v>45593</v>
      </c>
      <c r="B20" s="16" t="s">
        <v>36</v>
      </c>
      <c r="C20" s="16" t="s">
        <v>41</v>
      </c>
      <c r="D20" s="17">
        <v>11</v>
      </c>
      <c r="E20" s="17">
        <v>0.11840000000000001</v>
      </c>
      <c r="F20" s="16" t="s">
        <v>42</v>
      </c>
      <c r="G20" s="18">
        <v>1</v>
      </c>
      <c r="H20" s="17">
        <v>0</v>
      </c>
      <c r="I20" s="18">
        <v>446</v>
      </c>
      <c r="J20" s="7">
        <f>Table1[[#This Row],[FR]]/Table1[[#This Row],[FPS]]</f>
        <v>7.4333333333333336</v>
      </c>
      <c r="K20" s="18">
        <v>542</v>
      </c>
      <c r="L20" s="19">
        <f>Table1[[#This Row],[Added_Time]]+(Table1[[#This Row],[FCM]]/Table1[[#This Row],[FPS]])-Table1[[#This Row],[SR]]</f>
        <v>1.5999999999999996</v>
      </c>
      <c r="M20" s="18">
        <v>632</v>
      </c>
      <c r="N20" s="19"/>
      <c r="O20" s="7">
        <f>Table1[[#This Row],[aSFG]]+Table1[[#This Row],[Added_Time]]+(Table1[[#This Row],[FFG]]/Table1[[#This Row],[FPS]])-Table1[[#This Row],[SR]]</f>
        <v>3.0999999999999996</v>
      </c>
      <c r="P20" s="18">
        <v>1144</v>
      </c>
      <c r="Q20" s="19">
        <f>Table1[[#This Row],[Added_Time]]+(Table1[[#This Row],[FC]]/Table1[[#This Row],[FPS]])-Table1[[#This Row],[SR]]</f>
        <v>11.633333333333333</v>
      </c>
      <c r="R20" s="18">
        <v>1236</v>
      </c>
      <c r="S20" s="19"/>
      <c r="T20" s="7">
        <f>Table1[[#This Row],[aSHT]]+Table1[[#This Row],[Added_Time]]+(Table1[[#This Row],[FHT]]/Table1[[#This Row],[FPS]])-Table1[[#This Row],[SR]]</f>
        <v>13.166666666666668</v>
      </c>
      <c r="U20" s="18">
        <v>1339</v>
      </c>
      <c r="V20" s="19">
        <f>Table1[[#This Row],[Added_Time]]+(Table1[[#This Row],[FTP]]/Table1[[#This Row],[FPS]])-Table1[[#This Row],[SR]]</f>
        <v>14.883333333333333</v>
      </c>
      <c r="W20" s="18">
        <v>1382</v>
      </c>
      <c r="X20" s="19">
        <f>Table1[[#This Row],[Added_Time]]+(Table1[[#This Row],[FP]]/Table1[[#This Row],[FPS]])-Table1[[#This Row],[SR]]</f>
        <v>15.600000000000001</v>
      </c>
      <c r="Y20" s="17">
        <v>60</v>
      </c>
      <c r="Z20" s="18">
        <v>1460</v>
      </c>
      <c r="AA20" s="19"/>
      <c r="AB20" s="20"/>
    </row>
    <row r="21" spans="1:28" ht="15" thickBot="1" x14ac:dyDescent="0.4">
      <c r="A21" s="9">
        <v>45593</v>
      </c>
      <c r="B21" s="10" t="s">
        <v>36</v>
      </c>
      <c r="C21" s="10" t="s">
        <v>41</v>
      </c>
      <c r="D21" s="11">
        <v>12</v>
      </c>
      <c r="E21" s="11">
        <v>9.7799999999999998E-2</v>
      </c>
      <c r="F21" s="10" t="s">
        <v>43</v>
      </c>
      <c r="G21" s="12">
        <v>0</v>
      </c>
      <c r="H21" s="11">
        <v>0</v>
      </c>
      <c r="I21" s="13"/>
      <c r="J21" s="7">
        <f>Table1[[#This Row],[FR]]/Table1[[#This Row],[FPS]]</f>
        <v>0</v>
      </c>
      <c r="K21" s="13"/>
      <c r="L21" s="13">
        <f>Table1[[#This Row],[Added_Time]]+(Table1[[#This Row],[FCM]]/Table1[[#This Row],[FPS]])-Table1[[#This Row],[SR]]</f>
        <v>2</v>
      </c>
      <c r="M21" s="12">
        <v>411</v>
      </c>
      <c r="N21" s="13"/>
      <c r="O21" s="7">
        <f>Table1[[#This Row],[aSFG]]+Table1[[#This Row],[Added_Time]]+(Table1[[#This Row],[FFG]]/Table1[[#This Row],[FPS]])-Table1[[#This Row],[SR]]</f>
        <v>8.85</v>
      </c>
      <c r="P21" s="13"/>
      <c r="Q21" s="13">
        <f>Table1[[#This Row],[Added_Time]]+(Table1[[#This Row],[FC]]/Table1[[#This Row],[FPS]])-Table1[[#This Row],[SR]]</f>
        <v>2</v>
      </c>
      <c r="R21" s="12">
        <v>756</v>
      </c>
      <c r="S21" s="13"/>
      <c r="T21" s="7">
        <f>Table1[[#This Row],[aSHT]]+Table1[[#This Row],[Added_Time]]+(Table1[[#This Row],[FHT]]/Table1[[#This Row],[FPS]])-Table1[[#This Row],[SR]]</f>
        <v>14.6</v>
      </c>
      <c r="U21" s="12">
        <v>1701</v>
      </c>
      <c r="V21" s="13">
        <f>Table1[[#This Row],[Added_Time]]+(Table1[[#This Row],[FTP]]/Table1[[#This Row],[FPS]])-Table1[[#This Row],[SR]]</f>
        <v>30.35</v>
      </c>
      <c r="W21" s="12">
        <v>1736</v>
      </c>
      <c r="X21" s="13">
        <f>Table1[[#This Row],[Added_Time]]+(Table1[[#This Row],[FP]]/Table1[[#This Row],[FPS]])-Table1[[#This Row],[SR]]</f>
        <v>30.933333333333334</v>
      </c>
      <c r="Y21" s="11">
        <v>60</v>
      </c>
      <c r="Z21" s="12">
        <v>1801</v>
      </c>
      <c r="AA21" s="11">
        <v>2</v>
      </c>
      <c r="AB21" s="14">
        <v>32</v>
      </c>
    </row>
    <row r="22" spans="1:28" ht="15" thickBot="1" x14ac:dyDescent="0.4">
      <c r="A22" s="15">
        <v>45593</v>
      </c>
      <c r="B22" s="16" t="s">
        <v>37</v>
      </c>
      <c r="C22" s="16" t="s">
        <v>41</v>
      </c>
      <c r="D22" s="17">
        <v>1</v>
      </c>
      <c r="E22" s="17">
        <v>0.1537</v>
      </c>
      <c r="F22" s="16" t="s">
        <v>42</v>
      </c>
      <c r="G22" s="18">
        <v>0</v>
      </c>
      <c r="H22" s="17">
        <v>0</v>
      </c>
      <c r="I22" s="19"/>
      <c r="J22" s="7">
        <f>Table1[[#This Row],[FR]]/Table1[[#This Row],[FPS]]</f>
        <v>0</v>
      </c>
      <c r="K22" s="19"/>
      <c r="L22" s="19">
        <f>Table1[[#This Row],[Added_Time]]+(Table1[[#This Row],[FCM]]/Table1[[#This Row],[FPS]])-Table1[[#This Row],[SR]]</f>
        <v>43</v>
      </c>
      <c r="M22" s="19"/>
      <c r="N22" s="17">
        <v>2</v>
      </c>
      <c r="O22" s="7">
        <v>2</v>
      </c>
      <c r="P22" s="19"/>
      <c r="Q22" s="19">
        <f>Table1[[#This Row],[Added_Time]]+(Table1[[#This Row],[FC]]/Table1[[#This Row],[FPS]])-Table1[[#This Row],[SR]]</f>
        <v>43</v>
      </c>
      <c r="R22" s="19"/>
      <c r="S22" s="17">
        <v>8</v>
      </c>
      <c r="T22" s="7">
        <v>8</v>
      </c>
      <c r="U22" s="18">
        <v>1621</v>
      </c>
      <c r="V22" s="19">
        <f>Table1[[#This Row],[Added_Time]]+(Table1[[#This Row],[FTP]]/Table1[[#This Row],[FPS]])-Table1[[#This Row],[SR]]</f>
        <v>55.968000000000004</v>
      </c>
      <c r="W22" s="18">
        <v>1711</v>
      </c>
      <c r="X22" s="19">
        <f>Table1[[#This Row],[Added_Time]]+(Table1[[#This Row],[FP]]/Table1[[#This Row],[FPS]])-Table1[[#This Row],[SR]]</f>
        <v>56.688000000000002</v>
      </c>
      <c r="Y22" s="17">
        <v>125</v>
      </c>
      <c r="Z22" s="18">
        <v>1876</v>
      </c>
      <c r="AA22" s="17">
        <v>43</v>
      </c>
      <c r="AB22" s="21">
        <v>58</v>
      </c>
    </row>
    <row r="23" spans="1:28" ht="15" thickBot="1" x14ac:dyDescent="0.4">
      <c r="A23" s="9">
        <v>45593</v>
      </c>
      <c r="B23" s="10" t="s">
        <v>37</v>
      </c>
      <c r="C23" s="10" t="s">
        <v>41</v>
      </c>
      <c r="D23" s="11">
        <v>2</v>
      </c>
      <c r="E23" s="11">
        <v>0.112</v>
      </c>
      <c r="F23" s="10" t="s">
        <v>43</v>
      </c>
      <c r="G23" s="12">
        <v>0</v>
      </c>
      <c r="H23" s="11">
        <v>0</v>
      </c>
      <c r="I23" s="13"/>
      <c r="J23" s="7">
        <f>Table1[[#This Row],[FR]]/Table1[[#This Row],[FPS]]</f>
        <v>0</v>
      </c>
      <c r="K23" s="13"/>
      <c r="L23" s="13">
        <f>Table1[[#This Row],[Added_Time]]+(Table1[[#This Row],[FCM]]/Table1[[#This Row],[FPS]])-Table1[[#This Row],[SR]]</f>
        <v>58</v>
      </c>
      <c r="M23" s="13"/>
      <c r="N23" s="11">
        <v>7</v>
      </c>
      <c r="O23" s="7">
        <v>7</v>
      </c>
      <c r="P23" s="13"/>
      <c r="Q23" s="13">
        <f>Table1[[#This Row],[Added_Time]]+(Table1[[#This Row],[FC]]/Table1[[#This Row],[FPS]])-Table1[[#This Row],[SR]]</f>
        <v>58</v>
      </c>
      <c r="R23" s="13"/>
      <c r="S23" s="11">
        <v>10</v>
      </c>
      <c r="T23" s="7">
        <v>10</v>
      </c>
      <c r="U23" s="12">
        <v>1526</v>
      </c>
      <c r="V23" s="13">
        <f>Table1[[#This Row],[Added_Time]]+(Table1[[#This Row],[FTP]]/Table1[[#This Row],[FPS]])-Table1[[#This Row],[SR]]</f>
        <v>70.207999999999998</v>
      </c>
      <c r="W23" s="12">
        <v>1726</v>
      </c>
      <c r="X23" s="13">
        <f>Table1[[#This Row],[Added_Time]]+(Table1[[#This Row],[FP]]/Table1[[#This Row],[FPS]])-Table1[[#This Row],[SR]]</f>
        <v>71.807999999999993</v>
      </c>
      <c r="Y23" s="11">
        <v>125</v>
      </c>
      <c r="Z23" s="12">
        <v>1876</v>
      </c>
      <c r="AA23" s="11">
        <v>58</v>
      </c>
      <c r="AB23" s="14">
        <v>73</v>
      </c>
    </row>
    <row r="24" spans="1:28" ht="15" thickBot="1" x14ac:dyDescent="0.4">
      <c r="A24" s="9">
        <v>45593</v>
      </c>
      <c r="B24" s="10" t="s">
        <v>37</v>
      </c>
      <c r="C24" s="10" t="s">
        <v>41</v>
      </c>
      <c r="D24" s="11">
        <v>4</v>
      </c>
      <c r="E24" s="11">
        <v>0.13270000000000001</v>
      </c>
      <c r="F24" s="10" t="s">
        <v>42</v>
      </c>
      <c r="G24" s="12">
        <v>0</v>
      </c>
      <c r="H24" s="11">
        <v>0</v>
      </c>
      <c r="I24" s="13"/>
      <c r="J24" s="7">
        <f>Table1[[#This Row],[FR]]/Table1[[#This Row],[FPS]]</f>
        <v>0</v>
      </c>
      <c r="K24" s="12">
        <v>731</v>
      </c>
      <c r="L24" s="19">
        <f>Table1[[#This Row],[Added_Time]]+(Table1[[#This Row],[FCM]]/Table1[[#This Row],[FPS]])-Table1[[#This Row],[SR]]</f>
        <v>32.847999999999999</v>
      </c>
      <c r="M24" s="13"/>
      <c r="N24" s="11">
        <v>12</v>
      </c>
      <c r="O24" s="7">
        <v>12</v>
      </c>
      <c r="P24" s="13"/>
      <c r="Q24" s="19">
        <f>Table1[[#This Row],[Added_Time]]+(Table1[[#This Row],[FC]]/Table1[[#This Row],[FPS]])-Table1[[#This Row],[SR]]</f>
        <v>27</v>
      </c>
      <c r="R24" s="13"/>
      <c r="S24" s="11">
        <v>22</v>
      </c>
      <c r="T24" s="7">
        <v>22</v>
      </c>
      <c r="U24" s="12">
        <v>1571</v>
      </c>
      <c r="V24" s="13">
        <f>Table1[[#This Row],[Added_Time]]+(Table1[[#This Row],[FTP]]/Table1[[#This Row],[FPS]])-Table1[[#This Row],[SR]]</f>
        <v>39.567999999999998</v>
      </c>
      <c r="W24" s="12">
        <v>1721</v>
      </c>
      <c r="X24" s="19">
        <f>Table1[[#This Row],[Added_Time]]+(Table1[[#This Row],[FP]]/Table1[[#This Row],[FPS]])-Table1[[#This Row],[SR]]</f>
        <v>40.768000000000001</v>
      </c>
      <c r="Y24" s="11">
        <v>125</v>
      </c>
      <c r="Z24" s="12">
        <v>1876</v>
      </c>
      <c r="AA24" s="11">
        <v>27</v>
      </c>
      <c r="AB24" s="14">
        <v>42</v>
      </c>
    </row>
    <row r="25" spans="1:28" ht="15" thickBot="1" x14ac:dyDescent="0.4">
      <c r="A25" s="15">
        <v>45593</v>
      </c>
      <c r="B25" s="16" t="s">
        <v>37</v>
      </c>
      <c r="C25" s="16" t="s">
        <v>41</v>
      </c>
      <c r="D25" s="17">
        <v>5</v>
      </c>
      <c r="E25" s="17">
        <v>0.12529999999999999</v>
      </c>
      <c r="F25" s="16" t="s">
        <v>42</v>
      </c>
      <c r="G25" s="18">
        <v>0</v>
      </c>
      <c r="H25" s="17">
        <v>0</v>
      </c>
      <c r="I25" s="19"/>
      <c r="J25" s="7">
        <f>Table1[[#This Row],[FR]]/Table1[[#This Row],[FPS]]</f>
        <v>0</v>
      </c>
      <c r="K25" s="18">
        <v>131</v>
      </c>
      <c r="L25" s="13">
        <f>Table1[[#This Row],[Added_Time]]+(Table1[[#This Row],[FCM]]/Table1[[#This Row],[FPS]])-Table1[[#This Row],[SR]]</f>
        <v>22.048000000000002</v>
      </c>
      <c r="M25" s="18">
        <v>221</v>
      </c>
      <c r="N25" s="19"/>
      <c r="O25" s="7">
        <f>Table1[[#This Row],[aSFG]]+Table1[[#This Row],[Added_Time]]+(Table1[[#This Row],[FFG]]/Table1[[#This Row],[FPS]])-Table1[[#This Row],[SR]]</f>
        <v>22.768000000000001</v>
      </c>
      <c r="P25" s="19"/>
      <c r="Q25" s="13">
        <f>Table1[[#This Row],[Added_Time]]+(Table1[[#This Row],[FC]]/Table1[[#This Row],[FPS]])-Table1[[#This Row],[SR]]</f>
        <v>21</v>
      </c>
      <c r="R25" s="18">
        <v>291</v>
      </c>
      <c r="S25" s="19"/>
      <c r="T25" s="7">
        <f>Table1[[#This Row],[aSHT]]+Table1[[#This Row],[Added_Time]]+(Table1[[#This Row],[FHT]]/Table1[[#This Row],[FPS]])-Table1[[#This Row],[SR]]</f>
        <v>23.327999999999999</v>
      </c>
      <c r="U25" s="18">
        <v>1656</v>
      </c>
      <c r="V25" s="19">
        <f>Table1[[#This Row],[Added_Time]]+(Table1[[#This Row],[FTP]]/Table1[[#This Row],[FPS]])-Table1[[#This Row],[SR]]</f>
        <v>34.247999999999998</v>
      </c>
      <c r="W25" s="18">
        <v>1771</v>
      </c>
      <c r="X25" s="13">
        <f>Table1[[#This Row],[Added_Time]]+(Table1[[#This Row],[FP]]/Table1[[#This Row],[FPS]])-Table1[[#This Row],[SR]]</f>
        <v>35.167999999999999</v>
      </c>
      <c r="Y25" s="17">
        <v>125</v>
      </c>
      <c r="Z25" s="18">
        <v>1876</v>
      </c>
      <c r="AA25" s="17">
        <v>21</v>
      </c>
      <c r="AB25" s="21">
        <v>36</v>
      </c>
    </row>
    <row r="26" spans="1:28" ht="15" thickBot="1" x14ac:dyDescent="0.4">
      <c r="A26" s="9">
        <v>45593</v>
      </c>
      <c r="B26" s="10" t="s">
        <v>37</v>
      </c>
      <c r="C26" s="10" t="s">
        <v>41</v>
      </c>
      <c r="D26" s="11">
        <v>6</v>
      </c>
      <c r="E26" s="11">
        <v>0.2079</v>
      </c>
      <c r="F26" s="10" t="s">
        <v>43</v>
      </c>
      <c r="G26" s="12">
        <v>1</v>
      </c>
      <c r="H26" s="11">
        <v>0</v>
      </c>
      <c r="I26" s="13"/>
      <c r="J26" s="7">
        <f>Table1[[#This Row],[FR]]/Table1[[#This Row],[FPS]]</f>
        <v>0</v>
      </c>
      <c r="K26" s="13"/>
      <c r="L26" s="7">
        <f>Table1[[#This Row],[Added_Time]]+(Table1[[#This Row],[FCM]]/Table1[[#This Row],[FPS]])-Table1[[#This Row],[SR]]</f>
        <v>82</v>
      </c>
      <c r="M26" s="12">
        <v>741</v>
      </c>
      <c r="N26" s="13"/>
      <c r="O26" s="7">
        <f>Table1[[#This Row],[aSFG]]+Table1[[#This Row],[Added_Time]]+(Table1[[#This Row],[FFG]]/Table1[[#This Row],[FPS]])-Table1[[#This Row],[SR]]</f>
        <v>87.927999999999997</v>
      </c>
      <c r="P26" s="12">
        <v>746</v>
      </c>
      <c r="Q26" s="7">
        <f>Table1[[#This Row],[Added_Time]]+(Table1[[#This Row],[FC]]/Table1[[#This Row],[FPS]])-Table1[[#This Row],[SR]]</f>
        <v>87.968000000000004</v>
      </c>
      <c r="R26" s="12">
        <v>1371</v>
      </c>
      <c r="S26" s="13"/>
      <c r="T26" s="7">
        <f>Table1[[#This Row],[aSHT]]+Table1[[#This Row],[Added_Time]]+(Table1[[#This Row],[FHT]]/Table1[[#This Row],[FPS]])-Table1[[#This Row],[SR]]</f>
        <v>92.968000000000004</v>
      </c>
      <c r="U26" s="12">
        <v>1676</v>
      </c>
      <c r="V26" s="13">
        <f>Table1[[#This Row],[Added_Time]]+(Table1[[#This Row],[FTP]]/Table1[[#This Row],[FPS]])-Table1[[#This Row],[SR]]</f>
        <v>95.408000000000001</v>
      </c>
      <c r="W26" s="12">
        <v>1736</v>
      </c>
      <c r="X26" s="7">
        <f>Table1[[#This Row],[Added_Time]]+(Table1[[#This Row],[FP]]/Table1[[#This Row],[FPS]])-Table1[[#This Row],[SR]]</f>
        <v>95.888000000000005</v>
      </c>
      <c r="Y26" s="11">
        <v>125</v>
      </c>
      <c r="Z26" s="12">
        <v>1876</v>
      </c>
      <c r="AA26" s="11">
        <v>82</v>
      </c>
      <c r="AB26" s="14">
        <v>112</v>
      </c>
    </row>
    <row r="27" spans="1:28" ht="15" thickBot="1" x14ac:dyDescent="0.4">
      <c r="A27" s="15">
        <v>45593</v>
      </c>
      <c r="B27" s="16" t="s">
        <v>38</v>
      </c>
      <c r="C27" s="16" t="s">
        <v>41</v>
      </c>
      <c r="D27" s="17">
        <v>1</v>
      </c>
      <c r="E27" s="17">
        <v>0.1376</v>
      </c>
      <c r="F27" s="16" t="s">
        <v>43</v>
      </c>
      <c r="G27" s="18">
        <v>0</v>
      </c>
      <c r="H27" s="17">
        <v>0</v>
      </c>
      <c r="I27" s="18">
        <v>691</v>
      </c>
      <c r="J27" s="7">
        <f>Table1[[#This Row],[FR]]/Table1[[#This Row],[FPS]]</f>
        <v>11.516666666666667</v>
      </c>
      <c r="K27" s="18">
        <v>1311</v>
      </c>
      <c r="L27" s="13">
        <f>Table1[[#This Row],[Added_Time]]+(Table1[[#This Row],[FCM]]/Table1[[#This Row],[FPS]])-Table1[[#This Row],[SR]]</f>
        <v>10.333333333333334</v>
      </c>
      <c r="M27" s="18">
        <v>1031</v>
      </c>
      <c r="N27" s="19"/>
      <c r="O27" s="7">
        <f>Table1[[#This Row],[aSFG]]+Table1[[#This Row],[Added_Time]]+(Table1[[#This Row],[FFG]]/Table1[[#This Row],[FPS]])-Table1[[#This Row],[SR]]</f>
        <v>5.6666666666666661</v>
      </c>
      <c r="P27" s="19"/>
      <c r="Q27" s="13">
        <v>0</v>
      </c>
      <c r="R27" s="18">
        <v>1496</v>
      </c>
      <c r="S27" s="19"/>
      <c r="T27" s="7">
        <f>Table1[[#This Row],[aSHT]]+Table1[[#This Row],[Added_Time]]+(Table1[[#This Row],[FHT]]/Table1[[#This Row],[FPS]])-Table1[[#This Row],[SR]]</f>
        <v>13.416666666666666</v>
      </c>
      <c r="U27" s="18">
        <v>1676</v>
      </c>
      <c r="V27" s="19">
        <f>Table1[[#This Row],[Added_Time]]+(Table1[[#This Row],[FTP]]/Table1[[#This Row],[FPS]])-Table1[[#This Row],[SR]]</f>
        <v>16.416666666666664</v>
      </c>
      <c r="W27" s="18">
        <v>1731</v>
      </c>
      <c r="X27" s="13">
        <f>Table1[[#This Row],[Added_Time]]+(Table1[[#This Row],[FP]]/Table1[[#This Row],[FPS]])-Table1[[#This Row],[SR]]</f>
        <v>17.333333333333336</v>
      </c>
      <c r="Y27" s="17">
        <v>60</v>
      </c>
      <c r="Z27" s="18">
        <v>1801</v>
      </c>
      <c r="AA27" s="19"/>
      <c r="AB27" s="20"/>
    </row>
    <row r="28" spans="1:28" ht="15" thickBot="1" x14ac:dyDescent="0.4">
      <c r="A28" s="9">
        <v>45593</v>
      </c>
      <c r="B28" s="10" t="s">
        <v>38</v>
      </c>
      <c r="C28" s="10" t="s">
        <v>41</v>
      </c>
      <c r="D28" s="11">
        <v>2</v>
      </c>
      <c r="E28" s="11">
        <v>0.14050000000000001</v>
      </c>
      <c r="F28" s="10" t="s">
        <v>42</v>
      </c>
      <c r="G28" s="12">
        <v>0</v>
      </c>
      <c r="H28" s="11">
        <v>0</v>
      </c>
      <c r="I28" s="12">
        <v>446</v>
      </c>
      <c r="J28" s="7">
        <f>Table1[[#This Row],[FR]]/Table1[[#This Row],[FPS]]</f>
        <v>7.4333333333333336</v>
      </c>
      <c r="K28" s="13"/>
      <c r="L28" s="19"/>
      <c r="M28" s="12">
        <v>811</v>
      </c>
      <c r="N28" s="13"/>
      <c r="O28" s="7">
        <f>Table1[[#This Row],[aSFG]]+Table1[[#This Row],[Added_Time]]+(Table1[[#This Row],[FFG]]/Table1[[#This Row],[FPS]])-Table1[[#This Row],[SR]]</f>
        <v>6.0833333333333339</v>
      </c>
      <c r="P28" s="13"/>
      <c r="Q28" s="19">
        <v>0</v>
      </c>
      <c r="R28" s="12">
        <v>876</v>
      </c>
      <c r="S28" s="13"/>
      <c r="T28" s="7">
        <f>Table1[[#This Row],[aSHT]]+Table1[[#This Row],[Added_Time]]+(Table1[[#This Row],[FHT]]/Table1[[#This Row],[FPS]])-Table1[[#This Row],[SR]]</f>
        <v>7.1666666666666661</v>
      </c>
      <c r="U28" s="12">
        <v>966</v>
      </c>
      <c r="V28" s="13">
        <f>Table1[[#This Row],[Added_Time]]+(Table1[[#This Row],[FTP]]/Table1[[#This Row],[FPS]])-Table1[[#This Row],[SR]]</f>
        <v>8.6666666666666679</v>
      </c>
      <c r="W28" s="12">
        <v>1021</v>
      </c>
      <c r="X28" s="19">
        <f>Table1[[#This Row],[Added_Time]]+(Table1[[#This Row],[FP]]/Table1[[#This Row],[FPS]])-Table1[[#This Row],[SR]]</f>
        <v>9.5833333333333321</v>
      </c>
      <c r="Y28" s="11">
        <v>60</v>
      </c>
      <c r="Z28" s="12">
        <v>1151</v>
      </c>
      <c r="AA28" s="13"/>
      <c r="AB28" s="22"/>
    </row>
    <row r="29" spans="1:28" ht="15" thickBot="1" x14ac:dyDescent="0.4">
      <c r="A29" s="15">
        <v>45593</v>
      </c>
      <c r="B29" s="16" t="s">
        <v>38</v>
      </c>
      <c r="C29" s="16" t="s">
        <v>41</v>
      </c>
      <c r="D29" s="17">
        <v>3</v>
      </c>
      <c r="E29" s="17">
        <v>0.1381</v>
      </c>
      <c r="F29" s="16" t="s">
        <v>43</v>
      </c>
      <c r="G29" s="18">
        <v>0</v>
      </c>
      <c r="H29" s="17">
        <v>0</v>
      </c>
      <c r="I29" s="18">
        <v>606</v>
      </c>
      <c r="J29" s="7">
        <f>Table1[[#This Row],[FR]]/Table1[[#This Row],[FPS]]</f>
        <v>10.1</v>
      </c>
      <c r="K29" s="18">
        <v>1241</v>
      </c>
      <c r="L29" s="13">
        <f>Table1[[#This Row],[Added_Time]]+(Table1[[#This Row],[FCM]]/Table1[[#This Row],[FPS]])-Table1[[#This Row],[SR]]</f>
        <v>10.583333333333334</v>
      </c>
      <c r="M29" s="18">
        <v>1186</v>
      </c>
      <c r="N29" s="19"/>
      <c r="O29" s="7">
        <f>Table1[[#This Row],[aSFG]]+Table1[[#This Row],[Added_Time]]+(Table1[[#This Row],[FFG]]/Table1[[#This Row],[FPS]])-Table1[[#This Row],[SR]]</f>
        <v>9.6666666666666661</v>
      </c>
      <c r="P29" s="19"/>
      <c r="Q29" s="13">
        <v>0</v>
      </c>
      <c r="R29" s="18">
        <v>1516</v>
      </c>
      <c r="S29" s="19"/>
      <c r="T29" s="7">
        <f>Table1[[#This Row],[aSHT]]+Table1[[#This Row],[Added_Time]]+(Table1[[#This Row],[FHT]]/Table1[[#This Row],[FPS]])-Table1[[#This Row],[SR]]</f>
        <v>15.166666666666666</v>
      </c>
      <c r="U29" s="18">
        <v>1636</v>
      </c>
      <c r="V29" s="19">
        <f>Table1[[#This Row],[Added_Time]]+(Table1[[#This Row],[FTP]]/Table1[[#This Row],[FPS]])-Table1[[#This Row],[SR]]</f>
        <v>17.166666666666664</v>
      </c>
      <c r="W29" s="18">
        <v>1696</v>
      </c>
      <c r="X29" s="13">
        <f>Table1[[#This Row],[Added_Time]]+(Table1[[#This Row],[FP]]/Table1[[#This Row],[FPS]])-Table1[[#This Row],[SR]]</f>
        <v>18.166666666666664</v>
      </c>
      <c r="Y29" s="17">
        <v>60</v>
      </c>
      <c r="Z29" s="18">
        <v>1801</v>
      </c>
      <c r="AA29" s="19"/>
      <c r="AB29" s="20"/>
    </row>
    <row r="30" spans="1:28" ht="15" thickBot="1" x14ac:dyDescent="0.4">
      <c r="A30" s="9">
        <v>45593</v>
      </c>
      <c r="B30" s="10" t="s">
        <v>38</v>
      </c>
      <c r="C30" s="10" t="s">
        <v>41</v>
      </c>
      <c r="D30" s="11">
        <v>4</v>
      </c>
      <c r="E30" s="11">
        <v>0.1343</v>
      </c>
      <c r="F30" s="10" t="s">
        <v>42</v>
      </c>
      <c r="G30" s="12">
        <v>0</v>
      </c>
      <c r="H30" s="11">
        <v>0</v>
      </c>
      <c r="I30" s="12">
        <v>441</v>
      </c>
      <c r="J30" s="7">
        <f>Table1[[#This Row],[FR]]/Table1[[#This Row],[FPS]]</f>
        <v>7.35</v>
      </c>
      <c r="K30" s="12">
        <v>476</v>
      </c>
      <c r="L30" s="19">
        <f>Table1[[#This Row],[Added_Time]]+(Table1[[#This Row],[FCM]]/Table1[[#This Row],[FPS]])-Table1[[#This Row],[SR]]</f>
        <v>0.58333333333333393</v>
      </c>
      <c r="M30" s="12">
        <v>496</v>
      </c>
      <c r="N30" s="13"/>
      <c r="O30" s="7">
        <f>Table1[[#This Row],[aSFG]]+Table1[[#This Row],[Added_Time]]+(Table1[[#This Row],[FFG]]/Table1[[#This Row],[FPS]])-Table1[[#This Row],[SR]]</f>
        <v>0.91666666666666785</v>
      </c>
      <c r="P30" s="13"/>
      <c r="Q30" s="19">
        <v>0</v>
      </c>
      <c r="R30" s="12">
        <v>526</v>
      </c>
      <c r="S30" s="13"/>
      <c r="T30" s="7">
        <f>Table1[[#This Row],[aSHT]]+Table1[[#This Row],[Added_Time]]+(Table1[[#This Row],[FHT]]/Table1[[#This Row],[FPS]])-Table1[[#This Row],[SR]]</f>
        <v>1.4166666666666679</v>
      </c>
      <c r="U30" s="12">
        <v>626</v>
      </c>
      <c r="V30" s="13">
        <f>Table1[[#This Row],[Added_Time]]+(Table1[[#This Row],[FTP]]/Table1[[#This Row],[FPS]])-Table1[[#This Row],[SR]]</f>
        <v>3.0833333333333339</v>
      </c>
      <c r="W30" s="12">
        <v>671</v>
      </c>
      <c r="X30" s="19">
        <f>Table1[[#This Row],[Added_Time]]+(Table1[[#This Row],[FP]]/Table1[[#This Row],[FPS]])-Table1[[#This Row],[SR]]</f>
        <v>3.8333333333333339</v>
      </c>
      <c r="Y30" s="11">
        <v>60</v>
      </c>
      <c r="Z30" s="12">
        <v>812</v>
      </c>
      <c r="AA30" s="13"/>
      <c r="AB30" s="22"/>
    </row>
    <row r="31" spans="1:28" ht="15" thickBot="1" x14ac:dyDescent="0.4">
      <c r="A31" s="15">
        <v>45593</v>
      </c>
      <c r="B31" s="16" t="s">
        <v>38</v>
      </c>
      <c r="C31" s="16" t="s">
        <v>41</v>
      </c>
      <c r="D31" s="17">
        <v>5</v>
      </c>
      <c r="E31" s="17">
        <v>0.10970000000000001</v>
      </c>
      <c r="F31" s="16" t="s">
        <v>42</v>
      </c>
      <c r="G31" s="18">
        <v>0</v>
      </c>
      <c r="H31" s="17">
        <v>0</v>
      </c>
      <c r="I31" s="18">
        <v>286</v>
      </c>
      <c r="J31" s="7">
        <f>Table1[[#This Row],[FR]]/Table1[[#This Row],[FPS]]</f>
        <v>4.7666666666666666</v>
      </c>
      <c r="K31" s="18">
        <v>306</v>
      </c>
      <c r="L31" s="13">
        <f>Table1[[#This Row],[Added_Time]]+(Table1[[#This Row],[FCM]]/Table1[[#This Row],[FPS]])-Table1[[#This Row],[SR]]</f>
        <v>0.33333333333333304</v>
      </c>
      <c r="M31" s="18">
        <v>486</v>
      </c>
      <c r="N31" s="19"/>
      <c r="O31" s="7">
        <f>Table1[[#This Row],[aSFG]]+Table1[[#This Row],[Added_Time]]+(Table1[[#This Row],[FFG]]/Table1[[#This Row],[FPS]])-Table1[[#This Row],[SR]]</f>
        <v>3.333333333333333</v>
      </c>
      <c r="P31" s="19"/>
      <c r="Q31" s="13">
        <v>0</v>
      </c>
      <c r="R31" s="18">
        <v>606</v>
      </c>
      <c r="S31" s="19"/>
      <c r="T31" s="7">
        <f>Table1[[#This Row],[aSHT]]+Table1[[#This Row],[Added_Time]]+(Table1[[#This Row],[FHT]]/Table1[[#This Row],[FPS]])-Table1[[#This Row],[SR]]</f>
        <v>5.333333333333333</v>
      </c>
      <c r="U31" s="18">
        <v>701</v>
      </c>
      <c r="V31" s="13">
        <f>Table1[[#This Row],[Added_Time]]+(Table1[[#This Row],[FTP]]/Table1[[#This Row],[FPS]])-Table1[[#This Row],[SR]]</f>
        <v>6.916666666666667</v>
      </c>
      <c r="W31" s="18">
        <v>736</v>
      </c>
      <c r="X31" s="13">
        <f>Table1[[#This Row],[Added_Time]]+(Table1[[#This Row],[FP]]/Table1[[#This Row],[FPS]])-Table1[[#This Row],[SR]]</f>
        <v>7.5000000000000009</v>
      </c>
      <c r="Y31" s="17">
        <v>60</v>
      </c>
      <c r="Z31" s="18">
        <v>856</v>
      </c>
      <c r="AA31" s="19"/>
      <c r="AB31" s="20"/>
    </row>
    <row r="32" spans="1:28" ht="15" thickBot="1" x14ac:dyDescent="0.4">
      <c r="A32" s="9">
        <v>45593</v>
      </c>
      <c r="B32" s="10" t="s">
        <v>38</v>
      </c>
      <c r="C32" s="10" t="s">
        <v>41</v>
      </c>
      <c r="D32" s="11">
        <v>6</v>
      </c>
      <c r="E32" s="11">
        <v>0.16159999999999999</v>
      </c>
      <c r="F32" s="10" t="s">
        <v>43</v>
      </c>
      <c r="G32" s="12">
        <v>1</v>
      </c>
      <c r="H32" s="11">
        <v>0</v>
      </c>
      <c r="I32" s="12">
        <v>415</v>
      </c>
      <c r="J32" s="7">
        <f>Table1[[#This Row],[FR]]/Table1[[#This Row],[FPS]]</f>
        <v>6.916666666666667</v>
      </c>
      <c r="K32" s="12">
        <v>430</v>
      </c>
      <c r="L32" s="19">
        <f>Table1[[#This Row],[Added_Time]]+(Table1[[#This Row],[FCM]]/Table1[[#This Row],[FPS]])-Table1[[#This Row],[SR]]</f>
        <v>0.25</v>
      </c>
      <c r="M32" s="12">
        <v>1220</v>
      </c>
      <c r="N32" s="13"/>
      <c r="O32" s="7">
        <f>Table1[[#This Row],[aSFG]]+Table1[[#This Row],[Added_Time]]+(Table1[[#This Row],[FFG]]/Table1[[#This Row],[FPS]])-Table1[[#This Row],[SR]]</f>
        <v>13.416666666666664</v>
      </c>
      <c r="P32" s="12">
        <v>1395</v>
      </c>
      <c r="Q32" s="19">
        <f>Table1[[#This Row],[Added_Time]]+(Table1[[#This Row],[FC]]/Table1[[#This Row],[FPS]])-Table1[[#This Row],[SR]]</f>
        <v>16.333333333333332</v>
      </c>
      <c r="R32" s="12">
        <v>1345</v>
      </c>
      <c r="S32" s="13"/>
      <c r="T32" s="7">
        <f>Table1[[#This Row],[aSHT]]+Table1[[#This Row],[Added_Time]]+(Table1[[#This Row],[FHT]]/Table1[[#This Row],[FPS]])-Table1[[#This Row],[SR]]</f>
        <v>15.5</v>
      </c>
      <c r="U32" s="12">
        <v>1555</v>
      </c>
      <c r="V32" s="19">
        <f>Table1[[#This Row],[Added_Time]]+(Table1[[#This Row],[FTP]]/Table1[[#This Row],[FPS]])-Table1[[#This Row],[SR]]</f>
        <v>19</v>
      </c>
      <c r="W32" s="12">
        <v>1585</v>
      </c>
      <c r="X32" s="19">
        <f>Table1[[#This Row],[Added_Time]]+(Table1[[#This Row],[FP]]/Table1[[#This Row],[FPS]])-Table1[[#This Row],[SR]]</f>
        <v>19.5</v>
      </c>
      <c r="Y32" s="11">
        <v>60</v>
      </c>
      <c r="Z32" s="12">
        <v>1663</v>
      </c>
      <c r="AA32" s="13"/>
      <c r="AB32" s="22"/>
    </row>
    <row r="33" spans="1:28" ht="15" thickBot="1" x14ac:dyDescent="0.4">
      <c r="A33" s="15">
        <v>45593</v>
      </c>
      <c r="B33" s="16" t="s">
        <v>38</v>
      </c>
      <c r="C33" s="16" t="s">
        <v>41</v>
      </c>
      <c r="D33" s="17">
        <v>7</v>
      </c>
      <c r="E33" s="17">
        <v>0.21490000000000001</v>
      </c>
      <c r="F33" s="16" t="s">
        <v>42</v>
      </c>
      <c r="G33" s="18">
        <v>0</v>
      </c>
      <c r="H33" s="17">
        <v>0</v>
      </c>
      <c r="I33" s="18">
        <v>308</v>
      </c>
      <c r="J33" s="7">
        <f>Table1[[#This Row],[FR]]/Table1[[#This Row],[FPS]]</f>
        <v>5.1333333333333337</v>
      </c>
      <c r="K33" s="18">
        <v>778</v>
      </c>
      <c r="L33" s="13">
        <f>Table1[[#This Row],[Added_Time]]+(Table1[[#This Row],[FCM]]/Table1[[#This Row],[FPS]])-Table1[[#This Row],[SR]]</f>
        <v>7.833333333333333</v>
      </c>
      <c r="M33" s="18">
        <v>803</v>
      </c>
      <c r="N33" s="19"/>
      <c r="O33" s="7">
        <f>Table1[[#This Row],[aSFG]]+Table1[[#This Row],[Added_Time]]+(Table1[[#This Row],[FFG]]/Table1[[#This Row],[FPS]])-Table1[[#This Row],[SR]]</f>
        <v>8.25</v>
      </c>
      <c r="P33" s="19"/>
      <c r="Q33" s="13">
        <v>0</v>
      </c>
      <c r="R33" s="18">
        <v>853</v>
      </c>
      <c r="S33" s="19"/>
      <c r="T33" s="7">
        <f>Table1[[#This Row],[aSHT]]+Table1[[#This Row],[Added_Time]]+(Table1[[#This Row],[FHT]]/Table1[[#This Row],[FPS]])-Table1[[#This Row],[SR]]</f>
        <v>9.0833333333333321</v>
      </c>
      <c r="U33" s="18">
        <v>963</v>
      </c>
      <c r="V33" s="13">
        <f>Table1[[#This Row],[Added_Time]]+(Table1[[#This Row],[FTP]]/Table1[[#This Row],[FPS]])-Table1[[#This Row],[SR]]</f>
        <v>10.916666666666668</v>
      </c>
      <c r="W33" s="18">
        <v>1003</v>
      </c>
      <c r="X33" s="13">
        <f>Table1[[#This Row],[Added_Time]]+(Table1[[#This Row],[FP]]/Table1[[#This Row],[FPS]])-Table1[[#This Row],[SR]]</f>
        <v>11.583333333333332</v>
      </c>
      <c r="Y33" s="17">
        <v>60</v>
      </c>
      <c r="Z33" s="18">
        <v>1112</v>
      </c>
      <c r="AA33" s="19"/>
      <c r="AB33" s="20"/>
    </row>
    <row r="34" spans="1:28" ht="15" thickBot="1" x14ac:dyDescent="0.4">
      <c r="A34" s="9">
        <v>45593</v>
      </c>
      <c r="B34" s="10" t="s">
        <v>38</v>
      </c>
      <c r="C34" s="10" t="s">
        <v>41</v>
      </c>
      <c r="D34" s="11">
        <v>8</v>
      </c>
      <c r="E34" s="11">
        <v>0.11990000000000001</v>
      </c>
      <c r="F34" s="10" t="s">
        <v>43</v>
      </c>
      <c r="G34" s="12">
        <v>1</v>
      </c>
      <c r="H34" s="11">
        <v>0</v>
      </c>
      <c r="I34" s="12">
        <v>301</v>
      </c>
      <c r="J34" s="7">
        <f>Table1[[#This Row],[FR]]/Table1[[#This Row],[FPS]]</f>
        <v>5.0166666666666666</v>
      </c>
      <c r="K34" s="12">
        <v>421</v>
      </c>
      <c r="L34" s="7">
        <f>Table1[[#This Row],[Added_Time]]+(Table1[[#This Row],[FCM]]/Table1[[#This Row],[FPS]])-Table1[[#This Row],[SR]]</f>
        <v>2</v>
      </c>
      <c r="M34" s="12">
        <v>521</v>
      </c>
      <c r="N34" s="13"/>
      <c r="O34" s="7">
        <f>Table1[[#This Row],[aSFG]]+Table1[[#This Row],[Added_Time]]+(Table1[[#This Row],[FFG]]/Table1[[#This Row],[FPS]])-Table1[[#This Row],[SR]]</f>
        <v>3.666666666666667</v>
      </c>
      <c r="P34" s="12">
        <v>836</v>
      </c>
      <c r="Q34" s="7">
        <f>Table1[[#This Row],[Added_Time]]+(Table1[[#This Row],[FC]]/Table1[[#This Row],[FPS]])-Table1[[#This Row],[SR]]</f>
        <v>8.9166666666666679</v>
      </c>
      <c r="R34" s="12">
        <v>781</v>
      </c>
      <c r="S34" s="13"/>
      <c r="T34" s="7">
        <f>Table1[[#This Row],[aSHT]]+Table1[[#This Row],[Added_Time]]+(Table1[[#This Row],[FHT]]/Table1[[#This Row],[FPS]])-Table1[[#This Row],[SR]]</f>
        <v>8</v>
      </c>
      <c r="U34" s="12">
        <v>1006</v>
      </c>
      <c r="V34" s="19">
        <f>Table1[[#This Row],[Added_Time]]+(Table1[[#This Row],[FTP]]/Table1[[#This Row],[FPS]])-Table1[[#This Row],[SR]]</f>
        <v>11.75</v>
      </c>
      <c r="W34" s="12">
        <v>1051</v>
      </c>
      <c r="X34" s="7">
        <f>Table1[[#This Row],[Added_Time]]+(Table1[[#This Row],[FP]]/Table1[[#This Row],[FPS]])-Table1[[#This Row],[SR]]</f>
        <v>12.5</v>
      </c>
      <c r="Y34" s="11">
        <v>60</v>
      </c>
      <c r="Z34" s="12">
        <v>1155</v>
      </c>
      <c r="AA34" s="13"/>
      <c r="AB34" s="22"/>
    </row>
    <row r="35" spans="1:28" ht="15" thickBot="1" x14ac:dyDescent="0.4">
      <c r="A35" s="15">
        <v>45593</v>
      </c>
      <c r="B35" s="16" t="s">
        <v>39</v>
      </c>
      <c r="C35" s="16" t="s">
        <v>41</v>
      </c>
      <c r="D35" s="17">
        <v>1</v>
      </c>
      <c r="E35" s="17">
        <v>0.22189999999999999</v>
      </c>
      <c r="F35" s="16" t="s">
        <v>42</v>
      </c>
      <c r="G35" s="18">
        <v>0</v>
      </c>
      <c r="H35" s="17">
        <v>0</v>
      </c>
      <c r="I35" s="18">
        <v>1376</v>
      </c>
      <c r="J35" s="7">
        <f>Table1[[#This Row],[FR]]/Table1[[#This Row],[FPS]]</f>
        <v>22.933333333333334</v>
      </c>
      <c r="K35" s="18">
        <v>1391</v>
      </c>
      <c r="L35" s="13">
        <f>Table1[[#This Row],[Added_Time]]+(Table1[[#This Row],[FCM]]/Table1[[#This Row],[FPS]])-Table1[[#This Row],[SR]]</f>
        <v>0.25</v>
      </c>
      <c r="M35" s="18">
        <v>1456</v>
      </c>
      <c r="N35" s="19"/>
      <c r="O35" s="7">
        <f>Table1[[#This Row],[aSFG]]+Table1[[#This Row],[Added_Time]]+(Table1[[#This Row],[FFG]]/Table1[[#This Row],[FPS]])-Table1[[#This Row],[SR]]</f>
        <v>1.3333333333333321</v>
      </c>
      <c r="P35" s="19"/>
      <c r="Q35" s="13">
        <v>0</v>
      </c>
      <c r="R35" s="18">
        <v>1556</v>
      </c>
      <c r="S35" s="19"/>
      <c r="T35" s="7">
        <f>Table1[[#This Row],[aSHT]]+Table1[[#This Row],[Added_Time]]+(Table1[[#This Row],[FHT]]/Table1[[#This Row],[FPS]])-Table1[[#This Row],[SR]]</f>
        <v>3</v>
      </c>
      <c r="U35" s="18">
        <v>1641</v>
      </c>
      <c r="V35" s="13">
        <f>Table1[[#This Row],[Added_Time]]+(Table1[[#This Row],[FTP]]/Table1[[#This Row],[FPS]])-Table1[[#This Row],[SR]]</f>
        <v>4.4166666666666679</v>
      </c>
      <c r="W35" s="18">
        <v>1681</v>
      </c>
      <c r="X35" s="13">
        <f>Table1[[#This Row],[Added_Time]]+(Table1[[#This Row],[FP]]/Table1[[#This Row],[FPS]])-Table1[[#This Row],[SR]]</f>
        <v>5.0833333333333321</v>
      </c>
      <c r="Y35" s="17">
        <v>60</v>
      </c>
      <c r="Z35" s="18">
        <v>1801</v>
      </c>
      <c r="AA35" s="19"/>
      <c r="AB35" s="20"/>
    </row>
    <row r="36" spans="1:28" ht="15" thickBot="1" x14ac:dyDescent="0.4">
      <c r="A36" s="9">
        <v>45593</v>
      </c>
      <c r="B36" s="10" t="s">
        <v>39</v>
      </c>
      <c r="C36" s="10" t="s">
        <v>41</v>
      </c>
      <c r="D36" s="11">
        <v>2</v>
      </c>
      <c r="E36" s="11">
        <v>0.1507</v>
      </c>
      <c r="F36" s="10" t="s">
        <v>42</v>
      </c>
      <c r="G36" s="12">
        <v>0</v>
      </c>
      <c r="H36" s="11">
        <v>0</v>
      </c>
      <c r="I36" s="12">
        <v>1126</v>
      </c>
      <c r="J36" s="7">
        <f>Table1[[#This Row],[FR]]/Table1[[#This Row],[FPS]]</f>
        <v>18.766666666666666</v>
      </c>
      <c r="K36" s="12">
        <v>1446</v>
      </c>
      <c r="L36" s="19">
        <f>Table1[[#This Row],[Added_Time]]+(Table1[[#This Row],[FCM]]/Table1[[#This Row],[FPS]])-Table1[[#This Row],[SR]]</f>
        <v>5.3333333333333357</v>
      </c>
      <c r="M36" s="12">
        <v>1516</v>
      </c>
      <c r="N36" s="13"/>
      <c r="O36" s="7">
        <f>Table1[[#This Row],[aSFG]]+Table1[[#This Row],[Added_Time]]+(Table1[[#This Row],[FFG]]/Table1[[#This Row],[FPS]])-Table1[[#This Row],[SR]]</f>
        <v>6.5</v>
      </c>
      <c r="P36" s="13"/>
      <c r="Q36" s="19">
        <v>0</v>
      </c>
      <c r="R36" s="12">
        <v>1561</v>
      </c>
      <c r="S36" s="13"/>
      <c r="T36" s="7">
        <f>Table1[[#This Row],[aSHT]]+Table1[[#This Row],[Added_Time]]+(Table1[[#This Row],[FHT]]/Table1[[#This Row],[FPS]])-Table1[[#This Row],[SR]]</f>
        <v>7.25</v>
      </c>
      <c r="U36" s="12">
        <v>1646</v>
      </c>
      <c r="V36" s="19">
        <f>Table1[[#This Row],[Added_Time]]+(Table1[[#This Row],[FTP]]/Table1[[#This Row],[FPS]])-Table1[[#This Row],[SR]]</f>
        <v>8.6666666666666679</v>
      </c>
      <c r="W36" s="12">
        <v>1996</v>
      </c>
      <c r="X36" s="19">
        <f>Table1[[#This Row],[Added_Time]]+(Table1[[#This Row],[FP]]/Table1[[#This Row],[FPS]])-Table1[[#This Row],[SR]]</f>
        <v>14.5</v>
      </c>
      <c r="Y36" s="11">
        <v>60</v>
      </c>
      <c r="Z36" s="12">
        <v>1801</v>
      </c>
      <c r="AA36" s="13"/>
      <c r="AB36" s="22"/>
    </row>
    <row r="37" spans="1:28" ht="15" thickBot="1" x14ac:dyDescent="0.4">
      <c r="A37" s="15">
        <v>45593</v>
      </c>
      <c r="B37" s="16" t="s">
        <v>39</v>
      </c>
      <c r="C37" s="16" t="s">
        <v>41</v>
      </c>
      <c r="D37" s="17">
        <v>3</v>
      </c>
      <c r="E37" s="17">
        <v>0.11210000000000001</v>
      </c>
      <c r="F37" s="16" t="s">
        <v>43</v>
      </c>
      <c r="G37" s="18">
        <v>0</v>
      </c>
      <c r="H37" s="17">
        <v>0</v>
      </c>
      <c r="I37" s="18">
        <v>1411</v>
      </c>
      <c r="J37" s="7">
        <f>Table1[[#This Row],[FR]]/Table1[[#This Row],[FPS]]</f>
        <v>23.516666666666666</v>
      </c>
      <c r="K37" s="19"/>
      <c r="L37" s="13"/>
      <c r="M37" s="18">
        <v>1446</v>
      </c>
      <c r="N37" s="19"/>
      <c r="O37" s="7">
        <f>Table1[[#This Row],[aSFG]]+Table1[[#This Row],[Added_Time]]+(Table1[[#This Row],[FFG]]/Table1[[#This Row],[FPS]])-Table1[[#This Row],[SR]]</f>
        <v>0.5833333333333357</v>
      </c>
      <c r="P37" s="19"/>
      <c r="Q37" s="13">
        <v>0</v>
      </c>
      <c r="R37" s="18">
        <v>1486</v>
      </c>
      <c r="S37" s="19"/>
      <c r="T37" s="7">
        <f>Table1[[#This Row],[aSHT]]+Table1[[#This Row],[Added_Time]]+(Table1[[#This Row],[FHT]]/Table1[[#This Row],[FPS]])-Table1[[#This Row],[SR]]</f>
        <v>1.25</v>
      </c>
      <c r="U37" s="18">
        <v>1581</v>
      </c>
      <c r="V37" s="13">
        <f>Table1[[#This Row],[Added_Time]]+(Table1[[#This Row],[FTP]]/Table1[[#This Row],[FPS]])-Table1[[#This Row],[SR]]</f>
        <v>2.8333333333333357</v>
      </c>
      <c r="W37" s="18">
        <v>1636</v>
      </c>
      <c r="X37" s="13">
        <f>Table1[[#This Row],[Added_Time]]+(Table1[[#This Row],[FP]]/Table1[[#This Row],[FPS]])-Table1[[#This Row],[SR]]</f>
        <v>3.75</v>
      </c>
      <c r="Y37" s="17">
        <v>60</v>
      </c>
      <c r="Z37" s="18">
        <v>1801</v>
      </c>
      <c r="AA37" s="19"/>
      <c r="AB37" s="20"/>
    </row>
    <row r="38" spans="1:28" ht="15" thickBot="1" x14ac:dyDescent="0.4">
      <c r="A38" s="9">
        <v>45593</v>
      </c>
      <c r="B38" s="10" t="s">
        <v>39</v>
      </c>
      <c r="C38" s="10" t="s">
        <v>41</v>
      </c>
      <c r="D38" s="11">
        <v>4</v>
      </c>
      <c r="E38" s="11">
        <v>9.4399999999999998E-2</v>
      </c>
      <c r="F38" s="10" t="s">
        <v>43</v>
      </c>
      <c r="G38" s="12">
        <v>1</v>
      </c>
      <c r="H38" s="11">
        <v>0</v>
      </c>
      <c r="I38" s="12">
        <v>459</v>
      </c>
      <c r="J38" s="7">
        <f>Table1[[#This Row],[FR]]/Table1[[#This Row],[FPS]]</f>
        <v>7.65</v>
      </c>
      <c r="K38" s="12">
        <v>759</v>
      </c>
      <c r="L38" s="19">
        <f>Table1[[#This Row],[Added_Time]]+(Table1[[#This Row],[FCM]]/Table1[[#This Row],[FPS]])-Table1[[#This Row],[SR]]</f>
        <v>5</v>
      </c>
      <c r="M38" s="12">
        <v>774</v>
      </c>
      <c r="N38" s="13"/>
      <c r="O38" s="7">
        <f>Table1[[#This Row],[aSFG]]+Table1[[#This Row],[Added_Time]]+(Table1[[#This Row],[FFG]]/Table1[[#This Row],[FPS]])-Table1[[#This Row],[SR]]</f>
        <v>5.25</v>
      </c>
      <c r="P38" s="12">
        <v>924</v>
      </c>
      <c r="Q38" s="19">
        <f>Table1[[#This Row],[Added_Time]]+(Table1[[#This Row],[FC]]/Table1[[#This Row],[FPS]])-Table1[[#This Row],[SR]]</f>
        <v>7.75</v>
      </c>
      <c r="R38" s="12">
        <v>824</v>
      </c>
      <c r="S38" s="13"/>
      <c r="T38" s="7">
        <f>Table1[[#This Row],[aSHT]]+Table1[[#This Row],[Added_Time]]+(Table1[[#This Row],[FHT]]/Table1[[#This Row],[FPS]])-Table1[[#This Row],[SR]]</f>
        <v>6.0833333333333321</v>
      </c>
      <c r="U38" s="12">
        <v>1034</v>
      </c>
      <c r="V38" s="13">
        <f>Table1[[#This Row],[Added_Time]]+(Table1[[#This Row],[FTP]]/Table1[[#This Row],[FPS]])-Table1[[#This Row],[SR]]</f>
        <v>9.5833333333333339</v>
      </c>
      <c r="W38" s="12">
        <v>1084</v>
      </c>
      <c r="X38" s="19">
        <f>Table1[[#This Row],[Added_Time]]+(Table1[[#This Row],[FP]]/Table1[[#This Row],[FPS]])-Table1[[#This Row],[SR]]</f>
        <v>10.416666666666666</v>
      </c>
      <c r="Y38" s="11">
        <v>60</v>
      </c>
      <c r="Z38" s="12">
        <v>1187</v>
      </c>
      <c r="AA38" s="13"/>
      <c r="AB38" s="22"/>
    </row>
    <row r="39" spans="1:28" ht="15" thickBot="1" x14ac:dyDescent="0.4">
      <c r="A39" s="15">
        <v>45593</v>
      </c>
      <c r="B39" s="16" t="s">
        <v>39</v>
      </c>
      <c r="C39" s="16" t="s">
        <v>41</v>
      </c>
      <c r="D39" s="17">
        <v>5</v>
      </c>
      <c r="E39" s="17">
        <v>0.1497</v>
      </c>
      <c r="F39" s="16" t="s">
        <v>43</v>
      </c>
      <c r="G39" s="18">
        <v>1</v>
      </c>
      <c r="H39" s="17">
        <v>0</v>
      </c>
      <c r="I39" s="18">
        <v>631</v>
      </c>
      <c r="J39" s="7">
        <f>Table1[[#This Row],[FR]]/Table1[[#This Row],[FPS]]</f>
        <v>10.516666666666667</v>
      </c>
      <c r="K39" s="18">
        <v>691</v>
      </c>
      <c r="L39" s="13">
        <f>Table1[[#This Row],[Added_Time]]+(Table1[[#This Row],[FCM]]/Table1[[#This Row],[FPS]])-Table1[[#This Row],[SR]]</f>
        <v>1</v>
      </c>
      <c r="M39" s="18">
        <v>771</v>
      </c>
      <c r="N39" s="19"/>
      <c r="O39" s="7">
        <f>Table1[[#This Row],[aSFG]]+Table1[[#This Row],[Added_Time]]+(Table1[[#This Row],[FFG]]/Table1[[#This Row],[FPS]])-Table1[[#This Row],[SR]]</f>
        <v>2.3333333333333321</v>
      </c>
      <c r="P39" s="18">
        <v>1486</v>
      </c>
      <c r="Q39" s="13">
        <f>Table1[[#This Row],[Added_Time]]+(Table1[[#This Row],[FC]]/Table1[[#This Row],[FPS]])-Table1[[#This Row],[SR]]</f>
        <v>14.249999999999998</v>
      </c>
      <c r="R39" s="18">
        <v>1031</v>
      </c>
      <c r="S39" s="19"/>
      <c r="T39" s="7">
        <f>Table1[[#This Row],[aSHT]]+Table1[[#This Row],[Added_Time]]+(Table1[[#This Row],[FHT]]/Table1[[#This Row],[FPS]])-Table1[[#This Row],[SR]]</f>
        <v>6.6666666666666661</v>
      </c>
      <c r="U39" s="18">
        <v>1621</v>
      </c>
      <c r="V39" s="19">
        <f>Table1[[#This Row],[Added_Time]]+(Table1[[#This Row],[FTP]]/Table1[[#This Row],[FPS]])-Table1[[#This Row],[SR]]</f>
        <v>16.5</v>
      </c>
      <c r="W39" s="18">
        <v>1721</v>
      </c>
      <c r="X39" s="13">
        <f>Table1[[#This Row],[Added_Time]]+(Table1[[#This Row],[FP]]/Table1[[#This Row],[FPS]])-Table1[[#This Row],[SR]]</f>
        <v>18.166666666666664</v>
      </c>
      <c r="Y39" s="17">
        <v>60</v>
      </c>
      <c r="Z39" s="18">
        <v>1801</v>
      </c>
      <c r="AA39" s="19"/>
      <c r="AB39" s="20"/>
    </row>
    <row r="40" spans="1:28" ht="15" thickBot="1" x14ac:dyDescent="0.4">
      <c r="A40" s="9">
        <v>45593</v>
      </c>
      <c r="B40" s="10" t="s">
        <v>39</v>
      </c>
      <c r="C40" s="10" t="s">
        <v>41</v>
      </c>
      <c r="D40" s="11">
        <v>6</v>
      </c>
      <c r="E40" s="11">
        <v>0.1384</v>
      </c>
      <c r="F40" s="10" t="s">
        <v>42</v>
      </c>
      <c r="G40" s="12">
        <v>0</v>
      </c>
      <c r="H40" s="11">
        <v>0</v>
      </c>
      <c r="I40" s="12">
        <v>765</v>
      </c>
      <c r="J40" s="7">
        <f>Table1[[#This Row],[FR]]/Table1[[#This Row],[FPS]]</f>
        <v>12.75</v>
      </c>
      <c r="K40" s="12">
        <v>995</v>
      </c>
      <c r="L40" s="19">
        <f>Table1[[#This Row],[Added_Time]]+(Table1[[#This Row],[FCM]]/Table1[[#This Row],[FPS]])-Table1[[#This Row],[SR]]</f>
        <v>3.8333333333333321</v>
      </c>
      <c r="M40" s="12">
        <v>900</v>
      </c>
      <c r="N40" s="13"/>
      <c r="O40" s="7">
        <f>Table1[[#This Row],[aSFG]]+Table1[[#This Row],[Added_Time]]+(Table1[[#This Row],[FFG]]/Table1[[#This Row],[FPS]])-Table1[[#This Row],[SR]]</f>
        <v>2.25</v>
      </c>
      <c r="P40" s="13"/>
      <c r="Q40" s="19">
        <v>0</v>
      </c>
      <c r="R40" s="12">
        <v>1000</v>
      </c>
      <c r="S40" s="13"/>
      <c r="T40" s="7">
        <f>Table1[[#This Row],[aSHT]]+Table1[[#This Row],[Added_Time]]+(Table1[[#This Row],[FHT]]/Table1[[#This Row],[FPS]])-Table1[[#This Row],[SR]]</f>
        <v>3.9166666666666679</v>
      </c>
      <c r="U40" s="12">
        <v>1130</v>
      </c>
      <c r="V40" s="13">
        <f>Table1[[#This Row],[Added_Time]]+(Table1[[#This Row],[FTP]]/Table1[[#This Row],[FPS]])-Table1[[#This Row],[SR]]</f>
        <v>6.0833333333333321</v>
      </c>
      <c r="W40" s="12">
        <v>1170</v>
      </c>
      <c r="X40" s="19">
        <f>Table1[[#This Row],[Added_Time]]+(Table1[[#This Row],[FP]]/Table1[[#This Row],[FPS]])-Table1[[#This Row],[SR]]</f>
        <v>6.75</v>
      </c>
      <c r="Y40" s="11">
        <v>60</v>
      </c>
      <c r="Z40" s="12">
        <v>1251</v>
      </c>
      <c r="AA40" s="13"/>
      <c r="AB40" s="22"/>
    </row>
    <row r="41" spans="1:28" ht="15" thickBot="1" x14ac:dyDescent="0.4">
      <c r="A41" s="15">
        <v>45593</v>
      </c>
      <c r="B41" s="16" t="s">
        <v>39</v>
      </c>
      <c r="C41" s="16" t="s">
        <v>41</v>
      </c>
      <c r="D41" s="17">
        <v>7</v>
      </c>
      <c r="E41" s="17">
        <v>0.1067</v>
      </c>
      <c r="F41" s="16" t="s">
        <v>43</v>
      </c>
      <c r="G41" s="18">
        <v>1</v>
      </c>
      <c r="H41" s="17">
        <v>0</v>
      </c>
      <c r="I41" s="18">
        <v>236</v>
      </c>
      <c r="J41" s="7">
        <f>Table1[[#This Row],[FR]]/Table1[[#This Row],[FPS]]</f>
        <v>3.9333333333333331</v>
      </c>
      <c r="K41" s="19"/>
      <c r="L41" s="13"/>
      <c r="M41" s="18">
        <v>623</v>
      </c>
      <c r="N41" s="19"/>
      <c r="O41" s="7">
        <f>Table1[[#This Row],[aSFG]]+Table1[[#This Row],[Added_Time]]+(Table1[[#This Row],[FFG]]/Table1[[#This Row],[FPS]])-Table1[[#This Row],[SR]]</f>
        <v>6.4499999999999993</v>
      </c>
      <c r="P41" s="18">
        <v>1263</v>
      </c>
      <c r="Q41" s="13">
        <f>Table1[[#This Row],[Added_Time]]+(Table1[[#This Row],[FC]]/Table1[[#This Row],[FPS]])-Table1[[#This Row],[SR]]</f>
        <v>17.116666666666667</v>
      </c>
      <c r="R41" s="18">
        <v>858</v>
      </c>
      <c r="S41" s="19"/>
      <c r="T41" s="7">
        <f>Table1[[#This Row],[aSHT]]+Table1[[#This Row],[Added_Time]]+(Table1[[#This Row],[FHT]]/Table1[[#This Row],[FPS]])-Table1[[#This Row],[SR]]</f>
        <v>10.366666666666667</v>
      </c>
      <c r="U41" s="18">
        <v>1448</v>
      </c>
      <c r="V41" s="19">
        <f>Table1[[#This Row],[Added_Time]]+(Table1[[#This Row],[FTP]]/Table1[[#This Row],[FPS]])-Table1[[#This Row],[SR]]</f>
        <v>20.2</v>
      </c>
      <c r="W41" s="18">
        <v>1493</v>
      </c>
      <c r="X41" s="13">
        <f>Table1[[#This Row],[Added_Time]]+(Table1[[#This Row],[FP]]/Table1[[#This Row],[FPS]])-Table1[[#This Row],[SR]]</f>
        <v>20.95</v>
      </c>
      <c r="Y41" s="17">
        <v>60</v>
      </c>
      <c r="Z41" s="18">
        <v>1603</v>
      </c>
      <c r="AA41" s="19"/>
      <c r="AB41" s="20"/>
    </row>
    <row r="42" spans="1:28" ht="15" thickBot="1" x14ac:dyDescent="0.4">
      <c r="A42" s="9">
        <v>45593</v>
      </c>
      <c r="B42" s="10" t="s">
        <v>39</v>
      </c>
      <c r="C42" s="10" t="s">
        <v>41</v>
      </c>
      <c r="D42" s="11">
        <v>8</v>
      </c>
      <c r="E42" s="11">
        <v>0.1132</v>
      </c>
      <c r="F42" s="10" t="s">
        <v>42</v>
      </c>
      <c r="G42" s="12">
        <v>1</v>
      </c>
      <c r="H42" s="11">
        <v>0</v>
      </c>
      <c r="I42" s="12">
        <v>768</v>
      </c>
      <c r="J42" s="7">
        <f>Table1[[#This Row],[FR]]/Table1[[#This Row],[FPS]]</f>
        <v>12.8</v>
      </c>
      <c r="K42" s="12">
        <v>968</v>
      </c>
      <c r="L42" s="7">
        <f>Table1[[#This Row],[Added_Time]]+(Table1[[#This Row],[FCM]]/Table1[[#This Row],[FPS]])-Table1[[#This Row],[SR]]</f>
        <v>3.3333333333333321</v>
      </c>
      <c r="M42" s="12">
        <v>973</v>
      </c>
      <c r="N42" s="13"/>
      <c r="O42" s="7">
        <f>Table1[[#This Row],[aSFG]]+Table1[[#This Row],[Added_Time]]+(Table1[[#This Row],[FFG]]/Table1[[#This Row],[FPS]])-Table1[[#This Row],[SR]]</f>
        <v>3.4166666666666643</v>
      </c>
      <c r="P42" s="12">
        <v>1468</v>
      </c>
      <c r="Q42" s="7">
        <f>Table1[[#This Row],[Added_Time]]+(Table1[[#This Row],[FC]]/Table1[[#This Row],[FPS]])-Table1[[#This Row],[SR]]</f>
        <v>11.666666666666664</v>
      </c>
      <c r="R42" s="12">
        <v>1018</v>
      </c>
      <c r="S42" s="13"/>
      <c r="T42" s="7">
        <f>Table1[[#This Row],[aSHT]]+Table1[[#This Row],[Added_Time]]+(Table1[[#This Row],[FHT]]/Table1[[#This Row],[FPS]])-Table1[[#This Row],[SR]]</f>
        <v>4.1666666666666643</v>
      </c>
      <c r="U42" s="12">
        <v>1678</v>
      </c>
      <c r="V42" s="13">
        <f>Table1[[#This Row],[Added_Time]]+(Table1[[#This Row],[FTP]]/Table1[[#This Row],[FPS]])-Table1[[#This Row],[SR]]</f>
        <v>15.166666666666664</v>
      </c>
      <c r="W42" s="12">
        <v>1713</v>
      </c>
      <c r="X42" s="7">
        <f>Table1[[#This Row],[Added_Time]]+(Table1[[#This Row],[FP]]/Table1[[#This Row],[FPS]])-Table1[[#This Row],[SR]]</f>
        <v>15.75</v>
      </c>
      <c r="Y42" s="11">
        <v>60</v>
      </c>
      <c r="Z42" s="12">
        <v>1801</v>
      </c>
      <c r="AA42" s="13"/>
      <c r="AB42" s="22"/>
    </row>
    <row r="43" spans="1:28" ht="15" thickBot="1" x14ac:dyDescent="0.4">
      <c r="A43" s="23">
        <v>45593</v>
      </c>
      <c r="B43" s="24" t="s">
        <v>40</v>
      </c>
      <c r="C43" s="24" t="s">
        <v>41</v>
      </c>
      <c r="D43" s="25">
        <v>1</v>
      </c>
      <c r="E43" s="25">
        <v>0.2447</v>
      </c>
      <c r="F43" s="24" t="s">
        <v>42</v>
      </c>
      <c r="G43" s="26">
        <v>1</v>
      </c>
      <c r="H43" s="25">
        <v>0</v>
      </c>
      <c r="I43" s="27"/>
      <c r="J43" s="7">
        <f>Table1[[#This Row],[FR]]/Table1[[#This Row],[FPS]]</f>
        <v>0</v>
      </c>
      <c r="K43" s="26">
        <v>870</v>
      </c>
      <c r="L43" s="7"/>
      <c r="M43" s="27"/>
      <c r="N43" s="25">
        <v>29</v>
      </c>
      <c r="O43" s="7">
        <v>29</v>
      </c>
      <c r="P43" s="26">
        <v>1555</v>
      </c>
      <c r="Q43" s="27"/>
      <c r="R43" s="26">
        <v>1470</v>
      </c>
      <c r="S43" s="27"/>
      <c r="T43" s="7">
        <f>Table1[[#This Row],[aSHT]]+Table1[[#This Row],[Added_Time]]+(Table1[[#This Row],[FHT]]/Table1[[#This Row],[FPS]])-Table1[[#This Row],[SR]]</f>
        <v>51.5</v>
      </c>
      <c r="U43" s="26">
        <v>1615</v>
      </c>
      <c r="V43" s="13">
        <f>Table1[[#This Row],[Added_Time]]+(Table1[[#This Row],[FTP]]/Table1[[#This Row],[FPS]])-Table1[[#This Row],[SR]]</f>
        <v>53.916666666666671</v>
      </c>
      <c r="W43" s="26">
        <v>1678</v>
      </c>
      <c r="X43" s="7">
        <f>Table1[[#This Row],[Added_Time]]+(Table1[[#This Row],[FP]]/Table1[[#This Row],[FPS]])-Table1[[#This Row],[SR]]</f>
        <v>54.966666666666669</v>
      </c>
      <c r="Y43" s="25">
        <v>60</v>
      </c>
      <c r="Z43" s="26">
        <v>1801</v>
      </c>
      <c r="AA43" s="25">
        <v>27</v>
      </c>
      <c r="AB43" s="28">
        <v>57</v>
      </c>
    </row>
    <row r="44" spans="1:28" ht="15" thickBot="1" x14ac:dyDescent="0.4">
      <c r="A44" s="9">
        <v>45593</v>
      </c>
      <c r="B44" s="10" t="s">
        <v>40</v>
      </c>
      <c r="C44" s="10" t="s">
        <v>41</v>
      </c>
      <c r="D44" s="11">
        <v>2</v>
      </c>
      <c r="E44" s="11">
        <v>0.17849999999999999</v>
      </c>
      <c r="F44" s="10" t="s">
        <v>43</v>
      </c>
      <c r="G44" s="12">
        <v>1</v>
      </c>
      <c r="H44" s="11">
        <v>0</v>
      </c>
      <c r="I44" s="12">
        <v>283</v>
      </c>
      <c r="J44" s="7">
        <f>Table1[[#This Row],[FR]]/Table1[[#This Row],[FPS]]</f>
        <v>4.7166666666666668</v>
      </c>
      <c r="K44" s="12">
        <v>401</v>
      </c>
      <c r="L44" s="7">
        <f>Table1[[#This Row],[Added_Time]]+(Table1[[#This Row],[FCM]]/Table1[[#This Row],[FPS]])-Table1[[#This Row],[SR]]</f>
        <v>1.9666666666666668</v>
      </c>
      <c r="M44" s="12">
        <v>651</v>
      </c>
      <c r="N44" s="13"/>
      <c r="O44" s="7">
        <f>Table1[[#This Row],[aSFG]]+Table1[[#This Row],[Added_Time]]+(Table1[[#This Row],[FFG]]/Table1[[#This Row],[FPS]])-Table1[[#This Row],[SR]]</f>
        <v>6.1333333333333329</v>
      </c>
      <c r="P44" s="12">
        <v>791</v>
      </c>
      <c r="Q44" s="13"/>
      <c r="R44" s="12">
        <v>696</v>
      </c>
      <c r="S44" s="13"/>
      <c r="T44" s="7">
        <f>Table1[[#This Row],[aSHT]]+Table1[[#This Row],[Added_Time]]+(Table1[[#This Row],[FHT]]/Table1[[#This Row],[FPS]])-Table1[[#This Row],[SR]]</f>
        <v>6.8833333333333329</v>
      </c>
      <c r="U44" s="12">
        <v>1426</v>
      </c>
      <c r="V44" s="13">
        <f>Table1[[#This Row],[Added_Time]]+(Table1[[#This Row],[FTP]]/Table1[[#This Row],[FPS]])-Table1[[#This Row],[SR]]</f>
        <v>19.049999999999997</v>
      </c>
      <c r="W44" s="12">
        <v>1546</v>
      </c>
      <c r="X44" s="7">
        <f>Table1[[#This Row],[Added_Time]]+(Table1[[#This Row],[FP]]/Table1[[#This Row],[FPS]])-Table1[[#This Row],[SR]]</f>
        <v>21.049999999999997</v>
      </c>
      <c r="Y44" s="11">
        <v>60</v>
      </c>
      <c r="Z44" s="12">
        <v>1631</v>
      </c>
      <c r="AA44" s="13"/>
      <c r="AB44" s="22"/>
    </row>
    <row r="45" spans="1:28" ht="15" thickBot="1" x14ac:dyDescent="0.4">
      <c r="A45" s="15">
        <v>45593</v>
      </c>
      <c r="B45" s="16" t="s">
        <v>40</v>
      </c>
      <c r="C45" s="16" t="s">
        <v>41</v>
      </c>
      <c r="D45" s="17">
        <v>3</v>
      </c>
      <c r="E45" s="17">
        <v>0.15090000000000001</v>
      </c>
      <c r="F45" s="16" t="s">
        <v>42</v>
      </c>
      <c r="G45" s="18">
        <v>1</v>
      </c>
      <c r="H45" s="17">
        <v>0</v>
      </c>
      <c r="I45" s="18">
        <v>763</v>
      </c>
      <c r="J45" s="7">
        <f>Table1[[#This Row],[FR]]/Table1[[#This Row],[FPS]]</f>
        <v>12.716666666666667</v>
      </c>
      <c r="K45" s="18">
        <v>881</v>
      </c>
      <c r="L45" s="7">
        <f>Table1[[#This Row],[Added_Time]]+(Table1[[#This Row],[FCM]]/Table1[[#This Row],[FPS]])-Table1[[#This Row],[SR]]</f>
        <v>1.9666666666666668</v>
      </c>
      <c r="M45" s="18">
        <v>1116</v>
      </c>
      <c r="N45" s="19"/>
      <c r="O45" s="7">
        <f>Table1[[#This Row],[aSFG]]+Table1[[#This Row],[Added_Time]]+(Table1[[#This Row],[FFG]]/Table1[[#This Row],[FPS]])-Table1[[#This Row],[SR]]</f>
        <v>5.8833333333333346</v>
      </c>
      <c r="P45" s="18">
        <v>1226</v>
      </c>
      <c r="Q45" s="19"/>
      <c r="R45" s="18">
        <v>1146</v>
      </c>
      <c r="S45" s="19"/>
      <c r="T45" s="7">
        <f>Table1[[#This Row],[aSHT]]+Table1[[#This Row],[Added_Time]]+(Table1[[#This Row],[FHT]]/Table1[[#This Row],[FPS]])-Table1[[#This Row],[SR]]</f>
        <v>6.3833333333333346</v>
      </c>
      <c r="U45" s="18">
        <v>1321</v>
      </c>
      <c r="V45" s="13">
        <f>Table1[[#This Row],[Added_Time]]+(Table1[[#This Row],[FTP]]/Table1[[#This Row],[FPS]])-Table1[[#This Row],[SR]]</f>
        <v>9.2999999999999989</v>
      </c>
      <c r="W45" s="18">
        <v>1401</v>
      </c>
      <c r="X45" s="7">
        <f>Table1[[#This Row],[Added_Time]]+(Table1[[#This Row],[FP]]/Table1[[#This Row],[FPS]])-Table1[[#This Row],[SR]]</f>
        <v>10.633333333333335</v>
      </c>
      <c r="Y45" s="17">
        <v>60</v>
      </c>
      <c r="Z45" s="18">
        <v>1530</v>
      </c>
      <c r="AA45" s="19"/>
      <c r="AB45" s="20"/>
    </row>
    <row r="46" spans="1:28" ht="15" thickBot="1" x14ac:dyDescent="0.4">
      <c r="A46" s="9">
        <v>45593</v>
      </c>
      <c r="B46" s="10" t="s">
        <v>40</v>
      </c>
      <c r="C46" s="10" t="s">
        <v>41</v>
      </c>
      <c r="D46" s="11">
        <v>4</v>
      </c>
      <c r="E46" s="11">
        <v>0.1295</v>
      </c>
      <c r="F46" s="10" t="s">
        <v>42</v>
      </c>
      <c r="G46" s="13"/>
      <c r="H46" s="11">
        <v>0</v>
      </c>
      <c r="I46" s="13"/>
      <c r="J46" s="7">
        <f>Table1[[#This Row],[FR]]/Table1[[#This Row],[FPS]]</f>
        <v>0</v>
      </c>
      <c r="K46" s="13"/>
      <c r="L46" s="7">
        <f>Table1[[#This Row],[Added_Time]]+(Table1[[#This Row],[FCM]]/Table1[[#This Row],[FPS]])-Table1[[#This Row],[SR]]</f>
        <v>3</v>
      </c>
      <c r="M46" s="12">
        <v>1196</v>
      </c>
      <c r="N46" s="13"/>
      <c r="O46" s="7">
        <f>Table1[[#This Row],[aSFG]]+Table1[[#This Row],[Added_Time]]+(Table1[[#This Row],[FFG]]/Table1[[#This Row],[FPS]])-Table1[[#This Row],[SR]]</f>
        <v>22.933333333333334</v>
      </c>
      <c r="P46" s="13"/>
      <c r="Q46" s="13"/>
      <c r="R46" s="12">
        <v>1226</v>
      </c>
      <c r="S46" s="13"/>
      <c r="T46" s="7">
        <f>Table1[[#This Row],[aSHT]]+Table1[[#This Row],[Added_Time]]+(Table1[[#This Row],[FHT]]/Table1[[#This Row],[FPS]])-Table1[[#This Row],[SR]]</f>
        <v>23.433333333333334</v>
      </c>
      <c r="U46" s="12">
        <v>1643</v>
      </c>
      <c r="V46" s="13">
        <f>Table1[[#This Row],[Added_Time]]+(Table1[[#This Row],[FTP]]/Table1[[#This Row],[FPS]])-Table1[[#This Row],[SR]]</f>
        <v>30.383333333333333</v>
      </c>
      <c r="W46" s="12">
        <v>1701</v>
      </c>
      <c r="X46" s="7">
        <f>Table1[[#This Row],[Added_Time]]+(Table1[[#This Row],[FP]]/Table1[[#This Row],[FPS]])-Table1[[#This Row],[SR]]</f>
        <v>31.35</v>
      </c>
      <c r="Y46" s="11">
        <v>60</v>
      </c>
      <c r="Z46" s="12">
        <v>1801</v>
      </c>
      <c r="AA46" s="11">
        <v>3</v>
      </c>
      <c r="AB46" s="14">
        <v>33</v>
      </c>
    </row>
    <row r="47" spans="1:28" ht="15" thickBot="1" x14ac:dyDescent="0.4">
      <c r="A47" s="9">
        <v>45595</v>
      </c>
      <c r="B47" s="10" t="s">
        <v>35</v>
      </c>
      <c r="C47" s="10" t="s">
        <v>41</v>
      </c>
      <c r="D47" s="11">
        <v>1</v>
      </c>
      <c r="E47" s="11">
        <v>0.24460000000000001</v>
      </c>
      <c r="F47" s="10" t="s">
        <v>43</v>
      </c>
      <c r="G47" s="11">
        <v>0</v>
      </c>
      <c r="H47" s="11">
        <v>0</v>
      </c>
      <c r="I47" s="12">
        <v>1338</v>
      </c>
      <c r="J47" s="7">
        <f>Table1[[#This Row],[FR]]/Table1[[#This Row],[FPS]]</f>
        <v>22.3</v>
      </c>
      <c r="K47" s="12">
        <v>1553</v>
      </c>
      <c r="L47" s="7">
        <f>Table1[[#This Row],[Added_Time]]+(Table1[[#This Row],[FCM]]/Table1[[#This Row],[FPS]])-Table1[[#This Row],[SR]]</f>
        <v>3.5833333333333321</v>
      </c>
      <c r="M47" s="12">
        <v>1463</v>
      </c>
      <c r="N47" s="13"/>
      <c r="O47" s="7">
        <f>Table1[[#This Row],[aSFG]]+Table1[[#This Row],[Added_Time]]+(Table1[[#This Row],[FFG]]/Table1[[#This Row],[FPS]])-Table1[[#This Row],[SR]]</f>
        <v>2.0833333333333321</v>
      </c>
      <c r="P47" s="13"/>
      <c r="Q47" s="13"/>
      <c r="R47" s="12">
        <v>1513</v>
      </c>
      <c r="S47" s="13"/>
      <c r="T47" s="7">
        <f>Table1[[#This Row],[aSHT]]+Table1[[#This Row],[Added_Time]]+(Table1[[#This Row],[FHT]]/Table1[[#This Row],[FPS]])-Table1[[#This Row],[SR]]</f>
        <v>2.9166666666666643</v>
      </c>
      <c r="U47" s="12">
        <v>1665</v>
      </c>
      <c r="V47" s="13">
        <f>Table1[[#This Row],[Added_Time]]+(Table1[[#This Row],[FTP]]/Table1[[#This Row],[FPS]])-Table1[[#This Row],[SR]]</f>
        <v>5.4499999999999993</v>
      </c>
      <c r="W47" s="12">
        <v>1703</v>
      </c>
      <c r="X47" s="7">
        <f>Table1[[#This Row],[Added_Time]]+(Table1[[#This Row],[FP]]/Table1[[#This Row],[FPS]])-Table1[[#This Row],[SR]]</f>
        <v>6.0833333333333321</v>
      </c>
      <c r="Y47" s="11">
        <v>60</v>
      </c>
      <c r="Z47" s="12">
        <v>1801</v>
      </c>
      <c r="AA47" s="13"/>
      <c r="AB47" s="22"/>
    </row>
    <row r="48" spans="1:28" ht="15" thickBot="1" x14ac:dyDescent="0.4">
      <c r="A48" s="23">
        <v>45595</v>
      </c>
      <c r="B48" s="24" t="s">
        <v>35</v>
      </c>
      <c r="C48" s="24" t="s">
        <v>41</v>
      </c>
      <c r="D48" s="25">
        <v>2</v>
      </c>
      <c r="E48" s="25">
        <v>0.22489999999999999</v>
      </c>
      <c r="F48" s="24" t="s">
        <v>42</v>
      </c>
      <c r="G48" s="25">
        <v>0</v>
      </c>
      <c r="H48" s="25">
        <v>0</v>
      </c>
      <c r="I48" s="26">
        <v>606</v>
      </c>
      <c r="J48" s="7">
        <f>Table1[[#This Row],[FR]]/Table1[[#This Row],[FPS]]</f>
        <v>10.1</v>
      </c>
      <c r="K48" s="26">
        <v>1516</v>
      </c>
      <c r="L48" s="7">
        <f>Table1[[#This Row],[Added_Time]]+(Table1[[#This Row],[FCM]]/Table1[[#This Row],[FPS]])-Table1[[#This Row],[SR]]</f>
        <v>15.166666666666666</v>
      </c>
      <c r="M48" s="26">
        <v>1529</v>
      </c>
      <c r="N48" s="27"/>
      <c r="O48" s="7">
        <f>Table1[[#This Row],[aSFG]]+Table1[[#This Row],[Added_Time]]+(Table1[[#This Row],[FFG]]/Table1[[#This Row],[FPS]])-Table1[[#This Row],[SR]]</f>
        <v>15.383333333333335</v>
      </c>
      <c r="P48" s="27"/>
      <c r="Q48" s="27"/>
      <c r="R48" s="26">
        <v>1571</v>
      </c>
      <c r="S48" s="27"/>
      <c r="T48" s="7">
        <f>Table1[[#This Row],[aSHT]]+Table1[[#This Row],[Added_Time]]+(Table1[[#This Row],[FHT]]/Table1[[#This Row],[FPS]])-Table1[[#This Row],[SR]]</f>
        <v>16.083333333333336</v>
      </c>
      <c r="U48" s="26">
        <v>1661</v>
      </c>
      <c r="V48" s="13">
        <f>Table1[[#This Row],[Added_Time]]+(Table1[[#This Row],[FTP]]/Table1[[#This Row],[FPS]])-Table1[[#This Row],[SR]]</f>
        <v>17.583333333333336</v>
      </c>
      <c r="W48" s="26">
        <v>1713</v>
      </c>
      <c r="X48" s="7">
        <f>Table1[[#This Row],[Added_Time]]+(Table1[[#This Row],[FP]]/Table1[[#This Row],[FPS]])-Table1[[#This Row],[SR]]</f>
        <v>18.450000000000003</v>
      </c>
      <c r="Y48" s="25">
        <v>60</v>
      </c>
      <c r="Z48" s="26">
        <v>1801</v>
      </c>
      <c r="AA48" s="27"/>
      <c r="AB48" s="29"/>
    </row>
    <row r="49" spans="1:28" ht="15" thickBot="1" x14ac:dyDescent="0.4">
      <c r="A49" s="9">
        <v>45595</v>
      </c>
      <c r="B49" s="10" t="s">
        <v>35</v>
      </c>
      <c r="C49" s="10" t="s">
        <v>41</v>
      </c>
      <c r="D49" s="11">
        <v>3</v>
      </c>
      <c r="E49" s="11">
        <v>0.18440000000000001</v>
      </c>
      <c r="F49" s="10" t="s">
        <v>43</v>
      </c>
      <c r="G49" s="11">
        <v>1</v>
      </c>
      <c r="H49" s="11">
        <v>0</v>
      </c>
      <c r="I49" s="12">
        <v>846</v>
      </c>
      <c r="J49" s="7">
        <f>Table1[[#This Row],[FR]]/Table1[[#This Row],[FPS]]</f>
        <v>14.1</v>
      </c>
      <c r="K49" s="12">
        <v>1056</v>
      </c>
      <c r="L49" s="7">
        <f>Table1[[#This Row],[Added_Time]]+(Table1[[#This Row],[FCM]]/Table1[[#This Row],[FPS]])-Table1[[#This Row],[SR]]</f>
        <v>3.5000000000000018</v>
      </c>
      <c r="M49" s="12">
        <v>1351</v>
      </c>
      <c r="N49" s="13"/>
      <c r="O49" s="7">
        <f>Table1[[#This Row],[aSFG]]+Table1[[#This Row],[Added_Time]]+(Table1[[#This Row],[FFG]]/Table1[[#This Row],[FPS]])-Table1[[#This Row],[SR]]</f>
        <v>8.4166666666666661</v>
      </c>
      <c r="P49" s="12">
        <v>1441</v>
      </c>
      <c r="Q49" s="13"/>
      <c r="R49" s="12">
        <v>1376</v>
      </c>
      <c r="S49" s="13"/>
      <c r="T49" s="7">
        <f>Table1[[#This Row],[aSHT]]+Table1[[#This Row],[Added_Time]]+(Table1[[#This Row],[FHT]]/Table1[[#This Row],[FPS]])-Table1[[#This Row],[SR]]</f>
        <v>8.8333333333333339</v>
      </c>
      <c r="U49" s="12">
        <v>1581</v>
      </c>
      <c r="V49" s="13">
        <f>Table1[[#This Row],[Added_Time]]+(Table1[[#This Row],[FTP]]/Table1[[#This Row],[FPS]])-Table1[[#This Row],[SR]]</f>
        <v>12.250000000000002</v>
      </c>
      <c r="W49" s="12">
        <v>1690</v>
      </c>
      <c r="X49" s="7">
        <f>Table1[[#This Row],[Added_Time]]+(Table1[[#This Row],[FP]]/Table1[[#This Row],[FPS]])-Table1[[#This Row],[SR]]</f>
        <v>14.066666666666668</v>
      </c>
      <c r="Y49" s="11">
        <v>60</v>
      </c>
      <c r="Z49" s="12">
        <v>1801</v>
      </c>
      <c r="AA49" s="13"/>
      <c r="AB49" s="22"/>
    </row>
    <row r="50" spans="1:28" ht="15" thickBot="1" x14ac:dyDescent="0.4">
      <c r="A50" s="15">
        <v>45595</v>
      </c>
      <c r="B50" s="16" t="s">
        <v>35</v>
      </c>
      <c r="C50" s="16" t="s">
        <v>41</v>
      </c>
      <c r="D50" s="17">
        <v>4</v>
      </c>
      <c r="E50" s="17">
        <v>7.7100000000000002E-2</v>
      </c>
      <c r="F50" s="16" t="s">
        <v>43</v>
      </c>
      <c r="G50" s="17">
        <v>1</v>
      </c>
      <c r="H50" s="17">
        <v>0</v>
      </c>
      <c r="I50" s="19"/>
      <c r="J50" s="7">
        <f>Table1[[#This Row],[FR]]/Table1[[#This Row],[FPS]]</f>
        <v>0</v>
      </c>
      <c r="K50" s="18">
        <v>1021</v>
      </c>
      <c r="L50" s="7">
        <f>Table1[[#This Row],[Added_Time]]+(Table1[[#This Row],[FCM]]/Table1[[#This Row],[FPS]])-Table1[[#This Row],[SR]]</f>
        <v>42.016666666666666</v>
      </c>
      <c r="M50" s="18">
        <v>1071</v>
      </c>
      <c r="N50" s="19"/>
      <c r="O50" s="7">
        <f>Table1[[#This Row],[aSFG]]+Table1[[#This Row],[Added_Time]]+(Table1[[#This Row],[FFG]]/Table1[[#This Row],[FPS]])-Table1[[#This Row],[SR]]</f>
        <v>42.85</v>
      </c>
      <c r="P50" s="18">
        <v>1206</v>
      </c>
      <c r="Q50" s="19"/>
      <c r="R50" s="18">
        <v>1161</v>
      </c>
      <c r="S50" s="19"/>
      <c r="T50" s="7">
        <f>Table1[[#This Row],[aSHT]]+Table1[[#This Row],[Added_Time]]+(Table1[[#This Row],[FHT]]/Table1[[#This Row],[FPS]])-Table1[[#This Row],[SR]]</f>
        <v>44.35</v>
      </c>
      <c r="U50" s="18">
        <v>1673</v>
      </c>
      <c r="V50" s="13">
        <f>Table1[[#This Row],[Added_Time]]+(Table1[[#This Row],[FTP]]/Table1[[#This Row],[FPS]])-Table1[[#This Row],[SR]]</f>
        <v>52.883333333333333</v>
      </c>
      <c r="W50" s="18">
        <v>1716</v>
      </c>
      <c r="X50" s="7">
        <f>Table1[[#This Row],[Added_Time]]+(Table1[[#This Row],[FP]]/Table1[[#This Row],[FPS]])-Table1[[#This Row],[SR]]</f>
        <v>53.6</v>
      </c>
      <c r="Y50" s="17">
        <v>60</v>
      </c>
      <c r="Z50" s="18">
        <v>1801</v>
      </c>
      <c r="AA50" s="17">
        <v>25</v>
      </c>
      <c r="AB50" s="21">
        <v>55</v>
      </c>
    </row>
    <row r="51" spans="1:28" ht="15" thickBot="1" x14ac:dyDescent="0.4">
      <c r="A51" s="9">
        <v>45595</v>
      </c>
      <c r="B51" s="10" t="s">
        <v>35</v>
      </c>
      <c r="C51" s="10" t="s">
        <v>41</v>
      </c>
      <c r="D51" s="11">
        <v>5</v>
      </c>
      <c r="E51" s="11">
        <v>0.15049999999999999</v>
      </c>
      <c r="F51" s="10" t="s">
        <v>42</v>
      </c>
      <c r="G51" s="11">
        <v>0</v>
      </c>
      <c r="H51" s="11">
        <v>0</v>
      </c>
      <c r="I51" s="12">
        <v>929</v>
      </c>
      <c r="J51" s="7">
        <f>Table1[[#This Row],[FR]]/Table1[[#This Row],[FPS]]</f>
        <v>15.483333333333333</v>
      </c>
      <c r="K51" s="12">
        <v>1194</v>
      </c>
      <c r="L51" s="7">
        <f>Table1[[#This Row],[Added_Time]]+(Table1[[#This Row],[FCM]]/Table1[[#This Row],[FPS]])-Table1[[#This Row],[SR]]</f>
        <v>4.4166666666666661</v>
      </c>
      <c r="M51" s="12">
        <v>1281</v>
      </c>
      <c r="N51" s="13"/>
      <c r="O51" s="7">
        <f>Table1[[#This Row],[aSFG]]+Table1[[#This Row],[Added_Time]]+(Table1[[#This Row],[FFG]]/Table1[[#This Row],[FPS]])-Table1[[#This Row],[SR]]</f>
        <v>5.8666666666666689</v>
      </c>
      <c r="P51" s="13"/>
      <c r="Q51" s="13"/>
      <c r="R51" s="12">
        <v>1437</v>
      </c>
      <c r="S51" s="13"/>
      <c r="T51" s="7">
        <f>Table1[[#This Row],[aSHT]]+Table1[[#This Row],[Added_Time]]+(Table1[[#This Row],[FHT]]/Table1[[#This Row],[FPS]])-Table1[[#This Row],[SR]]</f>
        <v>8.4666666666666668</v>
      </c>
      <c r="U51" s="12">
        <v>1677</v>
      </c>
      <c r="V51" s="13">
        <f>Table1[[#This Row],[Added_Time]]+(Table1[[#This Row],[FTP]]/Table1[[#This Row],[FPS]])-Table1[[#This Row],[SR]]</f>
        <v>12.466666666666667</v>
      </c>
      <c r="W51" s="12">
        <v>726</v>
      </c>
      <c r="X51" s="7">
        <f>Table1[[#This Row],[Added_Time]]+(Table1[[#This Row],[FP]]/Table1[[#This Row],[FPS]])-Table1[[#This Row],[SR]]</f>
        <v>-3.3833333333333329</v>
      </c>
      <c r="Y51" s="11">
        <v>60</v>
      </c>
      <c r="Z51" s="12">
        <v>1801</v>
      </c>
      <c r="AA51" s="13"/>
      <c r="AB51" s="22"/>
    </row>
    <row r="52" spans="1:28" ht="15" thickBot="1" x14ac:dyDescent="0.4">
      <c r="A52" s="15">
        <v>45595</v>
      </c>
      <c r="B52" s="16" t="s">
        <v>35</v>
      </c>
      <c r="C52" s="16" t="s">
        <v>41</v>
      </c>
      <c r="D52" s="17">
        <v>6</v>
      </c>
      <c r="E52" s="17">
        <v>0.13220000000000001</v>
      </c>
      <c r="F52" s="16" t="s">
        <v>43</v>
      </c>
      <c r="G52" s="18">
        <v>1</v>
      </c>
      <c r="H52" s="17">
        <v>0</v>
      </c>
      <c r="I52" s="19"/>
      <c r="J52" s="7">
        <f>Table1[[#This Row],[FR]]/Table1[[#This Row],[FPS]]</f>
        <v>0</v>
      </c>
      <c r="K52" s="18">
        <v>416</v>
      </c>
      <c r="L52" s="7">
        <f>Table1[[#This Row],[Added_Time]]+(Table1[[#This Row],[FCM]]/Table1[[#This Row],[FPS]])-Table1[[#This Row],[SR]]</f>
        <v>14.933333333333334</v>
      </c>
      <c r="M52" s="18">
        <v>1096</v>
      </c>
      <c r="N52" s="19"/>
      <c r="O52" s="7">
        <f>Table1[[#This Row],[aSFG]]+Table1[[#This Row],[Added_Time]]+(Table1[[#This Row],[FFG]]/Table1[[#This Row],[FPS]])-Table1[[#This Row],[SR]]</f>
        <v>26.266666666666666</v>
      </c>
      <c r="P52" s="19"/>
      <c r="Q52" s="19"/>
      <c r="R52" s="18">
        <v>1256</v>
      </c>
      <c r="S52" s="19"/>
      <c r="T52" s="7">
        <f>Table1[[#This Row],[aSHT]]+Table1[[#This Row],[Added_Time]]+(Table1[[#This Row],[FHT]]/Table1[[#This Row],[FPS]])-Table1[[#This Row],[SR]]</f>
        <v>28.933333333333334</v>
      </c>
      <c r="U52" s="18">
        <v>1502</v>
      </c>
      <c r="V52" s="13">
        <f>Table1[[#This Row],[Added_Time]]+(Table1[[#This Row],[FTP]]/Table1[[#This Row],[FPS]])-Table1[[#This Row],[SR]]</f>
        <v>33.033333333333331</v>
      </c>
      <c r="W52" s="18">
        <v>1553</v>
      </c>
      <c r="X52" s="7">
        <f>Table1[[#This Row],[Added_Time]]+(Table1[[#This Row],[FP]]/Table1[[#This Row],[FPS]])-Table1[[#This Row],[SR]]</f>
        <v>33.883333333333333</v>
      </c>
      <c r="Y52" s="17">
        <v>60</v>
      </c>
      <c r="Z52" s="18">
        <v>1801</v>
      </c>
      <c r="AA52" s="17">
        <v>8</v>
      </c>
      <c r="AB52" s="21">
        <v>38</v>
      </c>
    </row>
    <row r="53" spans="1:28" ht="15" thickBot="1" x14ac:dyDescent="0.4">
      <c r="A53" s="9">
        <v>45595</v>
      </c>
      <c r="B53" s="10" t="s">
        <v>35</v>
      </c>
      <c r="C53" s="10" t="s">
        <v>41</v>
      </c>
      <c r="D53" s="11">
        <v>7</v>
      </c>
      <c r="E53" s="11">
        <v>0.22559999999999999</v>
      </c>
      <c r="F53" s="10" t="s">
        <v>42</v>
      </c>
      <c r="G53" s="11">
        <v>0</v>
      </c>
      <c r="H53" s="11">
        <v>0</v>
      </c>
      <c r="I53" s="12">
        <v>1283</v>
      </c>
      <c r="J53" s="7">
        <f>Table1[[#This Row],[FR]]/Table1[[#This Row],[FPS]]</f>
        <v>21.383333333333333</v>
      </c>
      <c r="K53" s="12">
        <v>1306</v>
      </c>
      <c r="L53" s="7">
        <f>Table1[[#This Row],[Added_Time]]+(Table1[[#This Row],[FCM]]/Table1[[#This Row],[FPS]])-Table1[[#This Row],[SR]]</f>
        <v>0.38333333333333286</v>
      </c>
      <c r="M53" s="12">
        <v>1411</v>
      </c>
      <c r="N53" s="13"/>
      <c r="O53" s="7">
        <f>Table1[[#This Row],[aSFG]]+Table1[[#This Row],[Added_Time]]+(Table1[[#This Row],[FFG]]/Table1[[#This Row],[FPS]])-Table1[[#This Row],[SR]]</f>
        <v>2.1333333333333329</v>
      </c>
      <c r="P53" s="13"/>
      <c r="Q53" s="13"/>
      <c r="R53" s="12">
        <v>1439</v>
      </c>
      <c r="S53" s="13"/>
      <c r="T53" s="7">
        <f>Table1[[#This Row],[aSHT]]+Table1[[#This Row],[Added_Time]]+(Table1[[#This Row],[FHT]]/Table1[[#This Row],[FPS]])-Table1[[#This Row],[SR]]</f>
        <v>2.6000000000000014</v>
      </c>
      <c r="U53" s="12">
        <v>1621</v>
      </c>
      <c r="V53" s="13">
        <f>Table1[[#This Row],[Added_Time]]+(Table1[[#This Row],[FTP]]/Table1[[#This Row],[FPS]])-Table1[[#This Row],[SR]]</f>
        <v>5.6333333333333329</v>
      </c>
      <c r="W53" s="12">
        <v>1686</v>
      </c>
      <c r="X53" s="7">
        <f>Table1[[#This Row],[Added_Time]]+(Table1[[#This Row],[FP]]/Table1[[#This Row],[FPS]])-Table1[[#This Row],[SR]]</f>
        <v>6.7166666666666686</v>
      </c>
      <c r="Y53" s="11">
        <v>60</v>
      </c>
      <c r="Z53" s="12">
        <v>1801</v>
      </c>
      <c r="AA53" s="13"/>
      <c r="AB53" s="22"/>
    </row>
    <row r="54" spans="1:28" ht="15" thickBot="1" x14ac:dyDescent="0.4">
      <c r="A54" s="15">
        <v>45595</v>
      </c>
      <c r="B54" s="16" t="s">
        <v>35</v>
      </c>
      <c r="C54" s="16" t="s">
        <v>41</v>
      </c>
      <c r="D54" s="17">
        <v>8</v>
      </c>
      <c r="E54" s="17">
        <v>0.1158</v>
      </c>
      <c r="F54" s="16" t="s">
        <v>42</v>
      </c>
      <c r="G54" s="17">
        <v>0</v>
      </c>
      <c r="H54" s="17">
        <v>0</v>
      </c>
      <c r="I54" s="18">
        <v>401</v>
      </c>
      <c r="J54" s="7">
        <f>Table1[[#This Row],[FR]]/Table1[[#This Row],[FPS]]</f>
        <v>6.6833333333333336</v>
      </c>
      <c r="K54" s="18">
        <v>536</v>
      </c>
      <c r="L54" s="7">
        <f>Table1[[#This Row],[Added_Time]]+(Table1[[#This Row],[FCM]]/Table1[[#This Row],[FPS]])-Table1[[#This Row],[SR]]</f>
        <v>2.25</v>
      </c>
      <c r="M54" s="18">
        <v>466</v>
      </c>
      <c r="N54" s="19"/>
      <c r="O54" s="7">
        <f>Table1[[#This Row],[aSFG]]+Table1[[#This Row],[Added_Time]]+(Table1[[#This Row],[FFG]]/Table1[[#This Row],[FPS]])-Table1[[#This Row],[SR]]</f>
        <v>1.083333333333333</v>
      </c>
      <c r="P54" s="19"/>
      <c r="Q54" s="19"/>
      <c r="R54" s="18">
        <v>546</v>
      </c>
      <c r="S54" s="19"/>
      <c r="T54" s="7">
        <f>Table1[[#This Row],[aSHT]]+Table1[[#This Row],[Added_Time]]+(Table1[[#This Row],[FHT]]/Table1[[#This Row],[FPS]])-Table1[[#This Row],[SR]]</f>
        <v>2.4166666666666661</v>
      </c>
      <c r="U54" s="18">
        <v>716</v>
      </c>
      <c r="V54" s="13">
        <f>Table1[[#This Row],[Added_Time]]+(Table1[[#This Row],[FTP]]/Table1[[#This Row],[FPS]])-Table1[[#This Row],[SR]]</f>
        <v>5.25</v>
      </c>
      <c r="W54" s="18">
        <v>788</v>
      </c>
      <c r="X54" s="7">
        <f>Table1[[#This Row],[Added_Time]]+(Table1[[#This Row],[FP]]/Table1[[#This Row],[FPS]])-Table1[[#This Row],[SR]]</f>
        <v>6.4499999999999993</v>
      </c>
      <c r="Y54" s="17">
        <v>60</v>
      </c>
      <c r="Z54" s="18">
        <v>918</v>
      </c>
      <c r="AA54" s="19"/>
      <c r="AB54" s="20"/>
    </row>
    <row r="55" spans="1:28" ht="15" thickBot="1" x14ac:dyDescent="0.4">
      <c r="A55" s="9">
        <v>45595</v>
      </c>
      <c r="B55" s="10" t="s">
        <v>36</v>
      </c>
      <c r="C55" s="10" t="s">
        <v>41</v>
      </c>
      <c r="D55" s="11">
        <v>1</v>
      </c>
      <c r="E55" s="11">
        <v>0.1196</v>
      </c>
      <c r="F55" s="10" t="s">
        <v>43</v>
      </c>
      <c r="G55" s="11">
        <v>0</v>
      </c>
      <c r="H55" s="11">
        <v>0</v>
      </c>
      <c r="I55" s="13"/>
      <c r="J55" s="7">
        <f>Table1[[#This Row],[FR]]/Table1[[#This Row],[FPS]]</f>
        <v>0</v>
      </c>
      <c r="K55" s="12">
        <v>141</v>
      </c>
      <c r="L55" s="7">
        <f>Table1[[#This Row],[Added_Time]]+(Table1[[#This Row],[FCM]]/Table1[[#This Row],[FPS]])-Table1[[#This Row],[SR]]</f>
        <v>11.35</v>
      </c>
      <c r="M55" s="12">
        <v>1386</v>
      </c>
      <c r="N55" s="13"/>
      <c r="O55" s="7">
        <f>Table1[[#This Row],[aSFG]]+Table1[[#This Row],[Added_Time]]+(Table1[[#This Row],[FFG]]/Table1[[#This Row],[FPS]])-Table1[[#This Row],[SR]]</f>
        <v>32.1</v>
      </c>
      <c r="P55" s="13"/>
      <c r="Q55" s="13"/>
      <c r="R55" s="12">
        <v>1461</v>
      </c>
      <c r="S55" s="13"/>
      <c r="T55" s="7">
        <f>Table1[[#This Row],[aSHT]]+Table1[[#This Row],[Added_Time]]+(Table1[[#This Row],[FHT]]/Table1[[#This Row],[FPS]])-Table1[[#This Row],[SR]]</f>
        <v>33.35</v>
      </c>
      <c r="U55" s="12">
        <v>1611</v>
      </c>
      <c r="V55" s="13">
        <f>Table1[[#This Row],[Added_Time]]+(Table1[[#This Row],[FTP]]/Table1[[#This Row],[FPS]])-Table1[[#This Row],[SR]]</f>
        <v>35.85</v>
      </c>
      <c r="W55" s="12">
        <v>1686</v>
      </c>
      <c r="X55" s="7">
        <f>Table1[[#This Row],[Added_Time]]+(Table1[[#This Row],[FP]]/Table1[[#This Row],[FPS]])-Table1[[#This Row],[SR]]</f>
        <v>37.1</v>
      </c>
      <c r="Y55" s="11">
        <v>60</v>
      </c>
      <c r="Z55" s="12">
        <v>1801</v>
      </c>
      <c r="AA55" s="11">
        <v>9</v>
      </c>
      <c r="AB55" s="14">
        <v>39</v>
      </c>
    </row>
    <row r="56" spans="1:28" ht="15" thickBot="1" x14ac:dyDescent="0.4">
      <c r="A56" s="15">
        <v>45595</v>
      </c>
      <c r="B56" s="16" t="s">
        <v>36</v>
      </c>
      <c r="C56" s="16" t="s">
        <v>41</v>
      </c>
      <c r="D56" s="17">
        <v>2</v>
      </c>
      <c r="E56" s="17">
        <v>0.14410000000000001</v>
      </c>
      <c r="F56" s="16" t="s">
        <v>42</v>
      </c>
      <c r="G56" s="17">
        <v>0</v>
      </c>
      <c r="H56" s="17">
        <v>0</v>
      </c>
      <c r="I56" s="18">
        <v>351</v>
      </c>
      <c r="J56" s="7">
        <f>Table1[[#This Row],[FR]]/Table1[[#This Row],[FPS]]</f>
        <v>5.85</v>
      </c>
      <c r="K56" s="18">
        <v>463</v>
      </c>
      <c r="L56" s="7">
        <f>Table1[[#This Row],[Added_Time]]+(Table1[[#This Row],[FCM]]/Table1[[#This Row],[FPS]])-Table1[[#This Row],[SR]]</f>
        <v>1.8666666666666671</v>
      </c>
      <c r="M56" s="18">
        <v>479</v>
      </c>
      <c r="N56" s="19"/>
      <c r="O56" s="7">
        <f>Table1[[#This Row],[aSFG]]+Table1[[#This Row],[Added_Time]]+(Table1[[#This Row],[FFG]]/Table1[[#This Row],[FPS]])-Table1[[#This Row],[SR]]</f>
        <v>2.1333333333333337</v>
      </c>
      <c r="P56" s="19"/>
      <c r="Q56" s="19"/>
      <c r="R56" s="18">
        <v>511</v>
      </c>
      <c r="S56" s="19"/>
      <c r="T56" s="7">
        <f>Table1[[#This Row],[aSHT]]+Table1[[#This Row],[Added_Time]]+(Table1[[#This Row],[FHT]]/Table1[[#This Row],[FPS]])-Table1[[#This Row],[SR]]</f>
        <v>2.6666666666666679</v>
      </c>
      <c r="U56" s="18">
        <v>646</v>
      </c>
      <c r="V56" s="13">
        <f>Table1[[#This Row],[Added_Time]]+(Table1[[#This Row],[FTP]]/Table1[[#This Row],[FPS]])-Table1[[#This Row],[SR]]</f>
        <v>4.9166666666666679</v>
      </c>
      <c r="W56" s="18">
        <v>734</v>
      </c>
      <c r="X56" s="7">
        <f>Table1[[#This Row],[Added_Time]]+(Table1[[#This Row],[FP]]/Table1[[#This Row],[FPS]])-Table1[[#This Row],[SR]]</f>
        <v>6.3833333333333329</v>
      </c>
      <c r="Y56" s="17">
        <v>60</v>
      </c>
      <c r="Z56" s="18">
        <v>839</v>
      </c>
      <c r="AA56" s="19"/>
      <c r="AB56" s="20"/>
    </row>
    <row r="57" spans="1:28" ht="15" thickBot="1" x14ac:dyDescent="0.4">
      <c r="A57" s="9">
        <v>45595</v>
      </c>
      <c r="B57" s="10" t="s">
        <v>36</v>
      </c>
      <c r="C57" s="10" t="s">
        <v>41</v>
      </c>
      <c r="D57" s="11">
        <v>3</v>
      </c>
      <c r="E57" s="11">
        <v>0.1434</v>
      </c>
      <c r="F57" s="10" t="s">
        <v>42</v>
      </c>
      <c r="G57" s="11">
        <v>0</v>
      </c>
      <c r="H57" s="11">
        <v>0</v>
      </c>
      <c r="I57" s="12">
        <v>329</v>
      </c>
      <c r="J57" s="7">
        <f>Table1[[#This Row],[FR]]/Table1[[#This Row],[FPS]]</f>
        <v>5.4833333333333334</v>
      </c>
      <c r="K57" s="12">
        <v>331</v>
      </c>
      <c r="L57" s="7">
        <f>Table1[[#This Row],[Added_Time]]+(Table1[[#This Row],[FCM]]/Table1[[#This Row],[FPS]])-Table1[[#This Row],[SR]]</f>
        <v>3.3333333333333215E-2</v>
      </c>
      <c r="M57" s="12">
        <v>401</v>
      </c>
      <c r="N57" s="13"/>
      <c r="O57" s="7">
        <f>Table1[[#This Row],[aSFG]]+Table1[[#This Row],[Added_Time]]+(Table1[[#This Row],[FFG]]/Table1[[#This Row],[FPS]])-Table1[[#This Row],[SR]]</f>
        <v>1.2000000000000002</v>
      </c>
      <c r="P57" s="13"/>
      <c r="Q57" s="13"/>
      <c r="R57" s="12">
        <v>416</v>
      </c>
      <c r="S57" s="13"/>
      <c r="T57" s="7">
        <f>Table1[[#This Row],[aSHT]]+Table1[[#This Row],[Added_Time]]+(Table1[[#This Row],[FHT]]/Table1[[#This Row],[FPS]])-Table1[[#This Row],[SR]]</f>
        <v>1.4500000000000002</v>
      </c>
      <c r="U57" s="12">
        <v>546</v>
      </c>
      <c r="V57" s="13">
        <f>Table1[[#This Row],[Added_Time]]+(Table1[[#This Row],[FTP]]/Table1[[#This Row],[FPS]])-Table1[[#This Row],[SR]]</f>
        <v>3.6166666666666663</v>
      </c>
      <c r="W57" s="12">
        <v>596</v>
      </c>
      <c r="X57" s="7">
        <f>Table1[[#This Row],[Added_Time]]+(Table1[[#This Row],[FP]]/Table1[[#This Row],[FPS]])-Table1[[#This Row],[SR]]</f>
        <v>4.45</v>
      </c>
      <c r="Y57" s="11">
        <v>60</v>
      </c>
      <c r="Z57" s="12">
        <v>739</v>
      </c>
      <c r="AA57" s="13"/>
      <c r="AB57" s="22"/>
    </row>
    <row r="58" spans="1:28" ht="15" thickBot="1" x14ac:dyDescent="0.4">
      <c r="A58" s="15">
        <v>45595</v>
      </c>
      <c r="B58" s="16" t="s">
        <v>36</v>
      </c>
      <c r="C58" s="16" t="s">
        <v>41</v>
      </c>
      <c r="D58" s="17">
        <v>4</v>
      </c>
      <c r="E58" s="17">
        <v>0.2296</v>
      </c>
      <c r="F58" s="16" t="s">
        <v>43</v>
      </c>
      <c r="G58" s="17">
        <v>0</v>
      </c>
      <c r="H58" s="17">
        <v>0</v>
      </c>
      <c r="I58" s="18">
        <v>269</v>
      </c>
      <c r="J58" s="7">
        <f>Table1[[#This Row],[FR]]/Table1[[#This Row],[FPS]]</f>
        <v>4.4833333333333334</v>
      </c>
      <c r="K58" s="18">
        <v>391</v>
      </c>
      <c r="L58" s="7">
        <f>Table1[[#This Row],[Added_Time]]+(Table1[[#This Row],[FCM]]/Table1[[#This Row],[FPS]])-Table1[[#This Row],[SR]]</f>
        <v>2.0333333333333332</v>
      </c>
      <c r="M58" s="18">
        <v>1391</v>
      </c>
      <c r="N58" s="19"/>
      <c r="O58" s="7">
        <f>Table1[[#This Row],[aSFG]]+Table1[[#This Row],[Added_Time]]+(Table1[[#This Row],[FFG]]/Table1[[#This Row],[FPS]])-Table1[[#This Row],[SR]]</f>
        <v>18.7</v>
      </c>
      <c r="P58" s="19"/>
      <c r="Q58" s="19"/>
      <c r="R58" s="18">
        <v>1421</v>
      </c>
      <c r="S58" s="19"/>
      <c r="T58" s="7">
        <f>Table1[[#This Row],[aSHT]]+Table1[[#This Row],[Added_Time]]+(Table1[[#This Row],[FHT]]/Table1[[#This Row],[FPS]])-Table1[[#This Row],[SR]]</f>
        <v>19.2</v>
      </c>
      <c r="U58" s="18">
        <v>1586</v>
      </c>
      <c r="V58" s="13">
        <f>Table1[[#This Row],[Added_Time]]+(Table1[[#This Row],[FTP]]/Table1[[#This Row],[FPS]])-Table1[[#This Row],[SR]]</f>
        <v>21.95</v>
      </c>
      <c r="W58" s="18">
        <v>1711</v>
      </c>
      <c r="X58" s="7">
        <f>Table1[[#This Row],[Added_Time]]+(Table1[[#This Row],[FP]]/Table1[[#This Row],[FPS]])-Table1[[#This Row],[SR]]</f>
        <v>24.033333333333331</v>
      </c>
      <c r="Y58" s="17">
        <v>60</v>
      </c>
      <c r="Z58" s="18">
        <v>1801</v>
      </c>
      <c r="AA58" s="19"/>
      <c r="AB58" s="20"/>
    </row>
    <row r="59" spans="1:28" ht="15" thickBot="1" x14ac:dyDescent="0.4">
      <c r="A59" s="9">
        <v>45595</v>
      </c>
      <c r="B59" s="10" t="s">
        <v>36</v>
      </c>
      <c r="C59" s="10" t="s">
        <v>41</v>
      </c>
      <c r="D59" s="11">
        <v>5</v>
      </c>
      <c r="E59" s="11">
        <v>0.13500000000000001</v>
      </c>
      <c r="F59" s="10" t="s">
        <v>42</v>
      </c>
      <c r="G59" s="11">
        <v>0</v>
      </c>
      <c r="H59" s="11">
        <v>0</v>
      </c>
      <c r="I59" s="12">
        <v>1346</v>
      </c>
      <c r="J59" s="7">
        <f>Table1[[#This Row],[FR]]/Table1[[#This Row],[FPS]]</f>
        <v>22.433333333333334</v>
      </c>
      <c r="K59" s="13"/>
      <c r="L59" s="7"/>
      <c r="M59" s="12">
        <v>1406</v>
      </c>
      <c r="N59" s="13"/>
      <c r="O59" s="7">
        <f>Table1[[#This Row],[aSFG]]+Table1[[#This Row],[Added_Time]]+(Table1[[#This Row],[FFG]]/Table1[[#This Row],[FPS]])-Table1[[#This Row],[SR]]</f>
        <v>1</v>
      </c>
      <c r="P59" s="13"/>
      <c r="Q59" s="13"/>
      <c r="R59" s="12">
        <v>1451</v>
      </c>
      <c r="S59" s="13"/>
      <c r="T59" s="7">
        <f>Table1[[#This Row],[aSHT]]+Table1[[#This Row],[Added_Time]]+(Table1[[#This Row],[FHT]]/Table1[[#This Row],[FPS]])-Table1[[#This Row],[SR]]</f>
        <v>1.75</v>
      </c>
      <c r="U59" s="12">
        <v>1621</v>
      </c>
      <c r="V59" s="13">
        <f>Table1[[#This Row],[Added_Time]]+(Table1[[#This Row],[FTP]]/Table1[[#This Row],[FPS]])-Table1[[#This Row],[SR]]</f>
        <v>4.5833333333333321</v>
      </c>
      <c r="W59" s="12">
        <v>1671</v>
      </c>
      <c r="X59" s="7">
        <f>Table1[[#This Row],[Added_Time]]+(Table1[[#This Row],[FP]]/Table1[[#This Row],[FPS]])-Table1[[#This Row],[SR]]</f>
        <v>5.4166666666666679</v>
      </c>
      <c r="Y59" s="11">
        <v>60</v>
      </c>
      <c r="Z59" s="12">
        <v>1801</v>
      </c>
      <c r="AA59" s="13"/>
      <c r="AB59" s="22"/>
    </row>
    <row r="60" spans="1:28" ht="15" thickBot="1" x14ac:dyDescent="0.4">
      <c r="A60" s="15">
        <v>45595</v>
      </c>
      <c r="B60" s="16" t="s">
        <v>36</v>
      </c>
      <c r="C60" s="16" t="s">
        <v>41</v>
      </c>
      <c r="D60" s="17">
        <v>6</v>
      </c>
      <c r="E60" s="17">
        <v>0.1191</v>
      </c>
      <c r="F60" s="16" t="s">
        <v>43</v>
      </c>
      <c r="G60" s="17">
        <v>1</v>
      </c>
      <c r="H60" s="17">
        <v>0</v>
      </c>
      <c r="I60" s="19"/>
      <c r="J60" s="7">
        <f>Table1[[#This Row],[FR]]/Table1[[#This Row],[FPS]]</f>
        <v>0</v>
      </c>
      <c r="K60" s="19"/>
      <c r="L60" s="7">
        <f>Table1[[#This Row],[Added_Time]]+(Table1[[#This Row],[FCM]]/Table1[[#This Row],[FPS]])-Table1[[#This Row],[SR]]</f>
        <v>2</v>
      </c>
      <c r="M60" s="18">
        <v>561</v>
      </c>
      <c r="N60" s="19"/>
      <c r="O60" s="7">
        <f>Table1[[#This Row],[aSFG]]+Table1[[#This Row],[Added_Time]]+(Table1[[#This Row],[FFG]]/Table1[[#This Row],[FPS]])-Table1[[#This Row],[SR]]</f>
        <v>11.35</v>
      </c>
      <c r="P60" s="18">
        <v>991</v>
      </c>
      <c r="Q60" s="19"/>
      <c r="R60" s="18">
        <v>821</v>
      </c>
      <c r="S60" s="19"/>
      <c r="T60" s="7">
        <f>Table1[[#This Row],[aSHT]]+Table1[[#This Row],[Added_Time]]+(Table1[[#This Row],[FHT]]/Table1[[#This Row],[FPS]])-Table1[[#This Row],[SR]]</f>
        <v>15.683333333333334</v>
      </c>
      <c r="U60" s="18">
        <v>1491</v>
      </c>
      <c r="V60" s="13">
        <f>Table1[[#This Row],[Added_Time]]+(Table1[[#This Row],[FTP]]/Table1[[#This Row],[FPS]])-Table1[[#This Row],[SR]]</f>
        <v>26.85</v>
      </c>
      <c r="W60" s="18">
        <v>1671</v>
      </c>
      <c r="X60" s="7">
        <f>Table1[[#This Row],[Added_Time]]+(Table1[[#This Row],[FP]]/Table1[[#This Row],[FPS]])-Table1[[#This Row],[SR]]</f>
        <v>29.85</v>
      </c>
      <c r="Y60" s="17">
        <v>60</v>
      </c>
      <c r="Z60" s="18">
        <v>1801</v>
      </c>
      <c r="AA60" s="17">
        <v>2</v>
      </c>
      <c r="AB60" s="21">
        <v>32</v>
      </c>
    </row>
    <row r="61" spans="1:28" ht="15" thickBot="1" x14ac:dyDescent="0.4">
      <c r="A61" s="9">
        <v>45595</v>
      </c>
      <c r="B61" s="10" t="s">
        <v>36</v>
      </c>
      <c r="C61" s="10" t="s">
        <v>41</v>
      </c>
      <c r="D61" s="11">
        <v>7</v>
      </c>
      <c r="E61" s="11">
        <v>0.10150000000000001</v>
      </c>
      <c r="F61" s="10" t="s">
        <v>42</v>
      </c>
      <c r="G61" s="11">
        <v>0</v>
      </c>
      <c r="H61" s="11">
        <v>0</v>
      </c>
      <c r="I61" s="12">
        <v>346</v>
      </c>
      <c r="J61" s="7">
        <f>Table1[[#This Row],[FR]]/Table1[[#This Row],[FPS]]</f>
        <v>5.7666666666666666</v>
      </c>
      <c r="K61" s="12">
        <v>1256</v>
      </c>
      <c r="L61" s="7">
        <f>Table1[[#This Row],[Added_Time]]+(Table1[[#This Row],[FCM]]/Table1[[#This Row],[FPS]])-Table1[[#This Row],[SR]]</f>
        <v>15.166666666666668</v>
      </c>
      <c r="M61" s="12">
        <v>1281</v>
      </c>
      <c r="N61" s="13"/>
      <c r="O61" s="7">
        <f>Table1[[#This Row],[aSFG]]+Table1[[#This Row],[Added_Time]]+(Table1[[#This Row],[FFG]]/Table1[[#This Row],[FPS]])-Table1[[#This Row],[SR]]</f>
        <v>15.583333333333336</v>
      </c>
      <c r="P61" s="13"/>
      <c r="Q61" s="13"/>
      <c r="R61" s="12">
        <v>1291</v>
      </c>
      <c r="S61" s="13"/>
      <c r="T61" s="7">
        <f>Table1[[#This Row],[aSHT]]+Table1[[#This Row],[Added_Time]]+(Table1[[#This Row],[FHT]]/Table1[[#This Row],[FPS]])-Table1[[#This Row],[SR]]</f>
        <v>15.75</v>
      </c>
      <c r="U61" s="12">
        <v>1566</v>
      </c>
      <c r="V61" s="13">
        <f>Table1[[#This Row],[Added_Time]]+(Table1[[#This Row],[FTP]]/Table1[[#This Row],[FPS]])-Table1[[#This Row],[SR]]</f>
        <v>20.333333333333336</v>
      </c>
      <c r="W61" s="12">
        <v>1701</v>
      </c>
      <c r="X61" s="7">
        <f>Table1[[#This Row],[Added_Time]]+(Table1[[#This Row],[FP]]/Table1[[#This Row],[FPS]])-Table1[[#This Row],[SR]]</f>
        <v>22.583333333333336</v>
      </c>
      <c r="Y61" s="11">
        <v>60</v>
      </c>
      <c r="Z61" s="12">
        <v>1801</v>
      </c>
      <c r="AA61" s="13"/>
      <c r="AB61" s="22"/>
    </row>
    <row r="62" spans="1:28" ht="15" thickBot="1" x14ac:dyDescent="0.4">
      <c r="A62" s="15">
        <v>45595</v>
      </c>
      <c r="B62" s="16" t="s">
        <v>36</v>
      </c>
      <c r="C62" s="16" t="s">
        <v>41</v>
      </c>
      <c r="D62" s="17">
        <v>8</v>
      </c>
      <c r="E62" s="17">
        <v>0.28100000000000003</v>
      </c>
      <c r="F62" s="16" t="s">
        <v>43</v>
      </c>
      <c r="G62" s="17">
        <v>0</v>
      </c>
      <c r="H62" s="17">
        <v>0</v>
      </c>
      <c r="I62" s="19"/>
      <c r="J62" s="7">
        <f>Table1[[#This Row],[FR]]/Table1[[#This Row],[FPS]]</f>
        <v>0</v>
      </c>
      <c r="K62" s="18">
        <v>1056</v>
      </c>
      <c r="L62" s="7">
        <f>Table1[[#This Row],[Added_Time]]+(Table1[[#This Row],[FCM]]/Table1[[#This Row],[FPS]])-Table1[[#This Row],[SR]]</f>
        <v>29.6</v>
      </c>
      <c r="M62" s="18">
        <v>146</v>
      </c>
      <c r="N62" s="19"/>
      <c r="O62" s="7">
        <f>Table1[[#This Row],[aSFG]]+Table1[[#This Row],[Added_Time]]+(Table1[[#This Row],[FFG]]/Table1[[#This Row],[FPS]])-Table1[[#This Row],[SR]]</f>
        <v>14.433333333333334</v>
      </c>
      <c r="P62" s="19"/>
      <c r="Q62" s="19"/>
      <c r="R62" s="18">
        <v>186</v>
      </c>
      <c r="S62" s="19"/>
      <c r="T62" s="7">
        <f>Table1[[#This Row],[aSHT]]+Table1[[#This Row],[Added_Time]]+(Table1[[#This Row],[FHT]]/Table1[[#This Row],[FPS]])-Table1[[#This Row],[SR]]</f>
        <v>15.1</v>
      </c>
      <c r="U62" s="18">
        <v>1599</v>
      </c>
      <c r="V62" s="13">
        <f>Table1[[#This Row],[Added_Time]]+(Table1[[#This Row],[FTP]]/Table1[[#This Row],[FPS]])-Table1[[#This Row],[SR]]</f>
        <v>38.65</v>
      </c>
      <c r="W62" s="18">
        <v>1691</v>
      </c>
      <c r="X62" s="7">
        <f>Table1[[#This Row],[Added_Time]]+(Table1[[#This Row],[FP]]/Table1[[#This Row],[FPS]])-Table1[[#This Row],[SR]]</f>
        <v>40.183333333333337</v>
      </c>
      <c r="Y62" s="17">
        <v>60</v>
      </c>
      <c r="Z62" s="18">
        <v>1801</v>
      </c>
      <c r="AA62" s="17">
        <v>12</v>
      </c>
      <c r="AB62" s="21">
        <v>42</v>
      </c>
    </row>
    <row r="63" spans="1:28" ht="15" thickBot="1" x14ac:dyDescent="0.4">
      <c r="A63" s="9">
        <v>45595</v>
      </c>
      <c r="B63" s="10" t="s">
        <v>37</v>
      </c>
      <c r="C63" s="10" t="s">
        <v>41</v>
      </c>
      <c r="D63" s="11">
        <v>1</v>
      </c>
      <c r="E63" s="11">
        <v>0.23649999999999999</v>
      </c>
      <c r="F63" s="10" t="s">
        <v>42</v>
      </c>
      <c r="G63" s="11">
        <v>0</v>
      </c>
      <c r="H63" s="11">
        <v>0</v>
      </c>
      <c r="I63" s="13"/>
      <c r="J63" s="7">
        <f>Table1[[#This Row],[FR]]/Table1[[#This Row],[FPS]]</f>
        <v>0</v>
      </c>
      <c r="K63" s="12">
        <v>46</v>
      </c>
      <c r="L63" s="7">
        <f>Table1[[#This Row],[Added_Time]]+(Table1[[#This Row],[FCM]]/Table1[[#This Row],[FPS]])-Table1[[#This Row],[SR]]</f>
        <v>5.7666666666666666</v>
      </c>
      <c r="M63" s="12">
        <v>441</v>
      </c>
      <c r="N63" s="13"/>
      <c r="O63" s="7">
        <f>Table1[[#This Row],[aSFG]]+Table1[[#This Row],[Added_Time]]+(Table1[[#This Row],[FFG]]/Table1[[#This Row],[FPS]])-Table1[[#This Row],[SR]]</f>
        <v>12.35</v>
      </c>
      <c r="P63" s="13"/>
      <c r="Q63" s="13"/>
      <c r="R63" s="12">
        <v>531</v>
      </c>
      <c r="S63" s="13"/>
      <c r="T63" s="7">
        <f>Table1[[#This Row],[aSHT]]+Table1[[#This Row],[Added_Time]]+(Table1[[#This Row],[FHT]]/Table1[[#This Row],[FPS]])-Table1[[#This Row],[SR]]</f>
        <v>13.85</v>
      </c>
      <c r="U63" s="12">
        <v>1561</v>
      </c>
      <c r="V63" s="13">
        <f>Table1[[#This Row],[Added_Time]]+(Table1[[#This Row],[FTP]]/Table1[[#This Row],[FPS]])-Table1[[#This Row],[SR]]</f>
        <v>31.016666666666666</v>
      </c>
      <c r="W63" s="12">
        <v>1726</v>
      </c>
      <c r="X63" s="7">
        <f>Table1[[#This Row],[Added_Time]]+(Table1[[#This Row],[FP]]/Table1[[#This Row],[FPS]])-Table1[[#This Row],[SR]]</f>
        <v>33.766666666666666</v>
      </c>
      <c r="Y63" s="11">
        <v>60</v>
      </c>
      <c r="Z63" s="12">
        <v>1801</v>
      </c>
      <c r="AA63" s="11">
        <v>5</v>
      </c>
      <c r="AB63" s="14">
        <v>35</v>
      </c>
    </row>
    <row r="64" spans="1:28" ht="15" thickBot="1" x14ac:dyDescent="0.4">
      <c r="A64" s="15">
        <v>45595</v>
      </c>
      <c r="B64" s="16" t="s">
        <v>37</v>
      </c>
      <c r="C64" s="16" t="s">
        <v>41</v>
      </c>
      <c r="D64" s="17">
        <v>2</v>
      </c>
      <c r="E64" s="17">
        <v>0.2167</v>
      </c>
      <c r="F64" s="16" t="s">
        <v>43</v>
      </c>
      <c r="G64" s="17">
        <v>0</v>
      </c>
      <c r="H64" s="17">
        <v>0</v>
      </c>
      <c r="I64" s="19"/>
      <c r="J64" s="7">
        <f>Table1[[#This Row],[FR]]/Table1[[#This Row],[FPS]]</f>
        <v>0</v>
      </c>
      <c r="K64" s="19"/>
      <c r="L64" s="7"/>
      <c r="M64" s="19"/>
      <c r="N64" s="18">
        <v>5</v>
      </c>
      <c r="O64" s="7">
        <v>5</v>
      </c>
      <c r="P64" s="19"/>
      <c r="Q64" s="18">
        <v>7</v>
      </c>
      <c r="S64" s="19">
        <v>7</v>
      </c>
      <c r="T64" s="7">
        <v>7</v>
      </c>
      <c r="U64" s="18">
        <v>1561</v>
      </c>
      <c r="V64" s="13">
        <f>Table1[[#This Row],[Added_Time]]+(Table1[[#This Row],[FTP]]/Table1[[#This Row],[FPS]])-Table1[[#This Row],[SR]]</f>
        <v>55.016666666666666</v>
      </c>
      <c r="W64" s="18">
        <v>1727</v>
      </c>
      <c r="X64" s="7">
        <f>Table1[[#This Row],[Added_Time]]+(Table1[[#This Row],[FP]]/Table1[[#This Row],[FPS]])-Table1[[#This Row],[SR]]</f>
        <v>57.783333333333331</v>
      </c>
      <c r="Y64" s="17">
        <v>60</v>
      </c>
      <c r="Z64" s="18">
        <v>1801</v>
      </c>
      <c r="AA64" s="17">
        <v>29</v>
      </c>
      <c r="AB64" s="21">
        <v>59</v>
      </c>
    </row>
    <row r="65" spans="1:28" ht="15" thickBot="1" x14ac:dyDescent="0.4">
      <c r="A65" s="9">
        <v>45595</v>
      </c>
      <c r="B65" s="10" t="s">
        <v>37</v>
      </c>
      <c r="C65" s="10" t="s">
        <v>41</v>
      </c>
      <c r="D65" s="11">
        <v>3</v>
      </c>
      <c r="E65" s="11">
        <v>0.1216</v>
      </c>
      <c r="F65" s="10" t="s">
        <v>43</v>
      </c>
      <c r="G65" s="11">
        <v>1</v>
      </c>
      <c r="H65" s="11">
        <v>0</v>
      </c>
      <c r="I65" s="13"/>
      <c r="J65" s="7">
        <f>Table1[[#This Row],[FR]]/Table1[[#This Row],[FPS]]</f>
        <v>0</v>
      </c>
      <c r="K65" s="13"/>
      <c r="L65" s="7"/>
      <c r="M65" s="13"/>
      <c r="N65" s="12">
        <v>7</v>
      </c>
      <c r="O65" s="7">
        <v>7</v>
      </c>
      <c r="P65" s="13"/>
      <c r="Q65" s="12">
        <v>75</v>
      </c>
      <c r="S65" s="13">
        <v>75</v>
      </c>
      <c r="T65" s="7">
        <v>75</v>
      </c>
      <c r="U65" s="12">
        <v>1510</v>
      </c>
      <c r="V65" s="13">
        <f>Table1[[#This Row],[Added_Time]]+(Table1[[#This Row],[FTP]]/Table1[[#This Row],[FPS]])-Table1[[#This Row],[SR]]</f>
        <v>125.16666666666667</v>
      </c>
      <c r="W65" s="12">
        <v>1660</v>
      </c>
      <c r="X65" s="7">
        <f>Table1[[#This Row],[Added_Time]]+(Table1[[#This Row],[FP]]/Table1[[#This Row],[FPS]])-Table1[[#This Row],[SR]]</f>
        <v>127.66666666666667</v>
      </c>
      <c r="Y65" s="11">
        <v>60</v>
      </c>
      <c r="Z65" s="12">
        <v>1801</v>
      </c>
      <c r="AA65" s="11">
        <v>100</v>
      </c>
      <c r="AB65" s="14">
        <v>210</v>
      </c>
    </row>
    <row r="66" spans="1:28" ht="15" thickBot="1" x14ac:dyDescent="0.4">
      <c r="A66" s="15">
        <v>45595</v>
      </c>
      <c r="B66" s="16" t="s">
        <v>37</v>
      </c>
      <c r="C66" s="16" t="s">
        <v>41</v>
      </c>
      <c r="D66" s="17">
        <v>4</v>
      </c>
      <c r="E66" s="17">
        <v>0.16569999999999999</v>
      </c>
      <c r="F66" s="16" t="s">
        <v>42</v>
      </c>
      <c r="G66" s="17">
        <v>0</v>
      </c>
      <c r="H66" s="17">
        <v>0</v>
      </c>
      <c r="I66" s="19"/>
      <c r="J66" s="7">
        <f>Table1[[#This Row],[FR]]/Table1[[#This Row],[FPS]]</f>
        <v>0</v>
      </c>
      <c r="K66" s="18">
        <v>6</v>
      </c>
      <c r="L66" s="7"/>
      <c r="M66" s="19"/>
      <c r="N66" s="18">
        <v>2</v>
      </c>
      <c r="O66" s="7">
        <v>2</v>
      </c>
      <c r="P66" s="19"/>
      <c r="Q66" s="18">
        <v>5</v>
      </c>
      <c r="S66" s="19">
        <v>5</v>
      </c>
      <c r="T66" s="7">
        <v>5</v>
      </c>
      <c r="U66" s="18">
        <v>1620</v>
      </c>
      <c r="V66" s="13">
        <f>Table1[[#This Row],[Added_Time]]+(Table1[[#This Row],[FTP]]/Table1[[#This Row],[FPS]])-Table1[[#This Row],[SR]]</f>
        <v>40</v>
      </c>
      <c r="W66" s="18">
        <v>1724</v>
      </c>
      <c r="X66" s="7">
        <f>Table1[[#This Row],[Added_Time]]+(Table1[[#This Row],[FP]]/Table1[[#This Row],[FPS]])-Table1[[#This Row],[SR]]</f>
        <v>41.733333333333334</v>
      </c>
      <c r="Y66" s="17">
        <v>60</v>
      </c>
      <c r="Z66" s="18">
        <v>1801</v>
      </c>
      <c r="AA66" s="17">
        <v>13</v>
      </c>
      <c r="AB66" s="21">
        <v>43</v>
      </c>
    </row>
    <row r="67" spans="1:28" ht="15" thickBot="1" x14ac:dyDescent="0.4">
      <c r="A67" s="9">
        <v>45595</v>
      </c>
      <c r="B67" s="10" t="s">
        <v>37</v>
      </c>
      <c r="C67" s="10" t="s">
        <v>41</v>
      </c>
      <c r="D67" s="11">
        <v>5</v>
      </c>
      <c r="E67" s="11">
        <v>0.17100000000000001</v>
      </c>
      <c r="F67" s="10" t="s">
        <v>42</v>
      </c>
      <c r="G67" s="11">
        <v>0</v>
      </c>
      <c r="H67" s="11">
        <v>0</v>
      </c>
      <c r="I67" s="13"/>
      <c r="J67" s="7">
        <f>Table1[[#This Row],[FR]]/Table1[[#This Row],[FPS]]</f>
        <v>0</v>
      </c>
      <c r="K67" s="12">
        <v>11</v>
      </c>
      <c r="L67" s="7"/>
      <c r="M67" s="13"/>
      <c r="N67" s="12">
        <v>42</v>
      </c>
      <c r="O67" s="7">
        <v>42</v>
      </c>
      <c r="P67" s="13"/>
      <c r="Q67" s="12">
        <v>46</v>
      </c>
      <c r="S67" s="13">
        <v>46</v>
      </c>
      <c r="T67" s="7">
        <v>46</v>
      </c>
      <c r="U67" s="12">
        <v>1609</v>
      </c>
      <c r="V67" s="13">
        <f>Table1[[#This Row],[Added_Time]]+(Table1[[#This Row],[FTP]]/Table1[[#This Row],[FPS]])-Table1[[#This Row],[SR]]</f>
        <v>99.816666666666663</v>
      </c>
      <c r="W67" s="12">
        <v>1665</v>
      </c>
      <c r="X67" s="7">
        <f>Table1[[#This Row],[Added_Time]]+(Table1[[#This Row],[FP]]/Table1[[#This Row],[FPS]])-Table1[[#This Row],[SR]]</f>
        <v>100.75</v>
      </c>
      <c r="Y67" s="11">
        <v>60</v>
      </c>
      <c r="Z67" s="12">
        <v>1801</v>
      </c>
      <c r="AA67" s="11">
        <v>73</v>
      </c>
      <c r="AB67" s="14">
        <v>103</v>
      </c>
    </row>
    <row r="68" spans="1:28" ht="15" thickBot="1" x14ac:dyDescent="0.4">
      <c r="A68" s="9">
        <v>45595</v>
      </c>
      <c r="B68" s="10" t="s">
        <v>38</v>
      </c>
      <c r="C68" s="10" t="s">
        <v>41</v>
      </c>
      <c r="D68" s="11">
        <v>1</v>
      </c>
      <c r="E68" s="11">
        <v>0.21759999999999999</v>
      </c>
      <c r="F68" s="10" t="s">
        <v>42</v>
      </c>
      <c r="G68" s="11">
        <v>0</v>
      </c>
      <c r="H68" s="11">
        <v>0</v>
      </c>
      <c r="I68" s="12">
        <v>1</v>
      </c>
      <c r="J68" s="7">
        <f>Table1[[#This Row],[FR]]/Table1[[#This Row],[FPS]]</f>
        <v>1.6666666666666666E-2</v>
      </c>
      <c r="K68" s="12">
        <v>1276</v>
      </c>
      <c r="L68" s="7">
        <f>Table1[[#This Row],[Added_Time]]+(Table1[[#This Row],[FCM]]/Table1[[#This Row],[FPS]])-Table1[[#This Row],[SR]]</f>
        <v>22.25</v>
      </c>
      <c r="M68" s="12">
        <v>1401</v>
      </c>
      <c r="N68" s="13"/>
      <c r="O68" s="7">
        <f>Table1[[#This Row],[aSFG]]+Table1[[#This Row],[Added_Time]]+(Table1[[#This Row],[FFG]]/Table1[[#This Row],[FPS]])-Table1[[#This Row],[SR]]</f>
        <v>24.333333333333336</v>
      </c>
      <c r="P68" s="13"/>
      <c r="Q68" s="13"/>
      <c r="R68" s="12">
        <v>1471</v>
      </c>
      <c r="S68" s="13"/>
      <c r="T68" s="7">
        <f>Table1[[#This Row],[aSHT]]+Table1[[#This Row],[Added_Time]]+(Table1[[#This Row],[FHT]]/Table1[[#This Row],[FPS]])-Table1[[#This Row],[SR]]</f>
        <v>25.5</v>
      </c>
      <c r="U68" s="12">
        <v>1646</v>
      </c>
      <c r="V68" s="13">
        <f>Table1[[#This Row],[Added_Time]]+(Table1[[#This Row],[FTP]]/Table1[[#This Row],[FPS]])-Table1[[#This Row],[SR]]</f>
        <v>28.416666666666668</v>
      </c>
      <c r="W68" s="12">
        <v>1681</v>
      </c>
      <c r="X68" s="7">
        <f>Table1[[#This Row],[Added_Time]]+(Table1[[#This Row],[FP]]/Table1[[#This Row],[FPS]])-Table1[[#This Row],[SR]]</f>
        <v>29</v>
      </c>
      <c r="Y68" s="11">
        <v>60</v>
      </c>
      <c r="Z68" s="12">
        <v>1801</v>
      </c>
      <c r="AA68" s="11">
        <v>1</v>
      </c>
      <c r="AB68" s="14">
        <v>31</v>
      </c>
    </row>
    <row r="69" spans="1:28" ht="15" thickBot="1" x14ac:dyDescent="0.4">
      <c r="A69" s="15">
        <v>45595</v>
      </c>
      <c r="B69" s="16" t="s">
        <v>38</v>
      </c>
      <c r="C69" s="16" t="s">
        <v>41</v>
      </c>
      <c r="D69" s="17">
        <v>2</v>
      </c>
      <c r="E69" s="17">
        <v>0.13</v>
      </c>
      <c r="F69" s="16" t="s">
        <v>43</v>
      </c>
      <c r="G69" s="17">
        <v>1</v>
      </c>
      <c r="H69" s="17">
        <v>0</v>
      </c>
      <c r="I69" s="18">
        <v>151</v>
      </c>
      <c r="J69" s="7">
        <f>Table1[[#This Row],[FR]]/Table1[[#This Row],[FPS]]</f>
        <v>2.5166666666666666</v>
      </c>
      <c r="K69" s="18">
        <v>1216</v>
      </c>
      <c r="L69" s="7">
        <f>Table1[[#This Row],[Added_Time]]+(Table1[[#This Row],[FCM]]/Table1[[#This Row],[FPS]])-Table1[[#This Row],[SR]]</f>
        <v>17.75</v>
      </c>
      <c r="M69" s="18">
        <v>1066</v>
      </c>
      <c r="N69" s="19"/>
      <c r="O69" s="7">
        <f>Table1[[#This Row],[aSFG]]+Table1[[#This Row],[Added_Time]]+(Table1[[#This Row],[FFG]]/Table1[[#This Row],[FPS]])-Table1[[#This Row],[SR]]</f>
        <v>15.25</v>
      </c>
      <c r="P69" s="18">
        <v>1316</v>
      </c>
      <c r="Q69" s="19"/>
      <c r="R69" s="18">
        <v>1246</v>
      </c>
      <c r="S69" s="19"/>
      <c r="T69" s="7">
        <f>Table1[[#This Row],[aSHT]]+Table1[[#This Row],[Added_Time]]+(Table1[[#This Row],[FHT]]/Table1[[#This Row],[FPS]])-Table1[[#This Row],[SR]]</f>
        <v>18.25</v>
      </c>
      <c r="U69" s="18">
        <v>1656</v>
      </c>
      <c r="V69" s="13">
        <f>Table1[[#This Row],[Added_Time]]+(Table1[[#This Row],[FTP]]/Table1[[#This Row],[FPS]])-Table1[[#This Row],[SR]]</f>
        <v>25.083333333333336</v>
      </c>
      <c r="W69" s="18">
        <v>1701</v>
      </c>
      <c r="X69" s="7">
        <f>Table1[[#This Row],[Added_Time]]+(Table1[[#This Row],[FP]]/Table1[[#This Row],[FPS]])-Table1[[#This Row],[SR]]</f>
        <v>25.833333333333336</v>
      </c>
      <c r="Y69" s="17">
        <v>60</v>
      </c>
      <c r="Z69" s="18">
        <v>1800</v>
      </c>
      <c r="AA69" s="19"/>
      <c r="AB69" s="20"/>
    </row>
    <row r="70" spans="1:28" ht="15" thickBot="1" x14ac:dyDescent="0.4">
      <c r="A70" s="9">
        <v>45595</v>
      </c>
      <c r="B70" s="10" t="s">
        <v>38</v>
      </c>
      <c r="C70" s="10" t="s">
        <v>41</v>
      </c>
      <c r="D70" s="11">
        <v>3</v>
      </c>
      <c r="E70" s="11">
        <v>0.1371</v>
      </c>
      <c r="F70" s="10" t="s">
        <v>42</v>
      </c>
      <c r="G70" s="11">
        <v>1</v>
      </c>
      <c r="H70" s="11">
        <v>0</v>
      </c>
      <c r="I70" s="12">
        <v>286</v>
      </c>
      <c r="J70" s="7">
        <f>Table1[[#This Row],[FR]]/Table1[[#This Row],[FPS]]</f>
        <v>4.7666666666666666</v>
      </c>
      <c r="K70" s="13"/>
      <c r="L70" s="7"/>
      <c r="M70" s="12">
        <v>536</v>
      </c>
      <c r="N70" s="13"/>
      <c r="O70" s="7">
        <f>Table1[[#This Row],[aSFG]]+Table1[[#This Row],[Added_Time]]+(Table1[[#This Row],[FFG]]/Table1[[#This Row],[FPS]])-Table1[[#This Row],[SR]]</f>
        <v>4.166666666666667</v>
      </c>
      <c r="P70" s="12">
        <v>911</v>
      </c>
      <c r="Q70" s="13"/>
      <c r="R70" s="12">
        <v>846</v>
      </c>
      <c r="S70" s="13"/>
      <c r="T70" s="7">
        <f>Table1[[#This Row],[aSHT]]+Table1[[#This Row],[Added_Time]]+(Table1[[#This Row],[FHT]]/Table1[[#This Row],[FPS]])-Table1[[#This Row],[SR]]</f>
        <v>9.3333333333333321</v>
      </c>
      <c r="U70" s="12">
        <v>1036</v>
      </c>
      <c r="V70" s="13">
        <f>Table1[[#This Row],[Added_Time]]+(Table1[[#This Row],[FTP]]/Table1[[#This Row],[FPS]])-Table1[[#This Row],[SR]]</f>
        <v>12.5</v>
      </c>
      <c r="W70" s="12">
        <v>1076</v>
      </c>
      <c r="X70" s="7">
        <f>Table1[[#This Row],[Added_Time]]+(Table1[[#This Row],[FP]]/Table1[[#This Row],[FPS]])-Table1[[#This Row],[SR]]</f>
        <v>13.166666666666668</v>
      </c>
      <c r="Y70" s="11">
        <v>60</v>
      </c>
      <c r="Z70" s="12">
        <v>1241</v>
      </c>
      <c r="AA70" s="13"/>
      <c r="AB70" s="22"/>
    </row>
    <row r="71" spans="1:28" ht="15" thickBot="1" x14ac:dyDescent="0.4">
      <c r="A71" s="15">
        <v>45595</v>
      </c>
      <c r="B71" s="16" t="s">
        <v>38</v>
      </c>
      <c r="C71" s="16" t="s">
        <v>41</v>
      </c>
      <c r="D71" s="17">
        <v>4</v>
      </c>
      <c r="E71" s="17">
        <v>0.2218</v>
      </c>
      <c r="F71" s="16" t="s">
        <v>43</v>
      </c>
      <c r="G71" s="17">
        <v>0</v>
      </c>
      <c r="H71" s="17">
        <v>0</v>
      </c>
      <c r="I71" s="18">
        <v>389</v>
      </c>
      <c r="J71" s="7">
        <f>Table1[[#This Row],[FR]]/Table1[[#This Row],[FPS]]</f>
        <v>6.4833333333333334</v>
      </c>
      <c r="K71" s="19"/>
      <c r="L71" s="7"/>
      <c r="M71" s="18">
        <v>1259</v>
      </c>
      <c r="N71" s="19"/>
      <c r="O71" s="7">
        <f>Table1[[#This Row],[aSFG]]+Table1[[#This Row],[Added_Time]]+(Table1[[#This Row],[FFG]]/Table1[[#This Row],[FPS]])-Table1[[#This Row],[SR]]</f>
        <v>14.5</v>
      </c>
      <c r="P71" s="19"/>
      <c r="Q71" s="19"/>
      <c r="R71" s="18">
        <v>1294</v>
      </c>
      <c r="S71" s="19"/>
      <c r="T71" s="7">
        <f>Table1[[#This Row],[aSHT]]+Table1[[#This Row],[Added_Time]]+(Table1[[#This Row],[FHT]]/Table1[[#This Row],[FPS]])-Table1[[#This Row],[SR]]</f>
        <v>15.083333333333332</v>
      </c>
      <c r="U71" s="18">
        <v>1519</v>
      </c>
      <c r="V71" s="13">
        <f>Table1[[#This Row],[Added_Time]]+(Table1[[#This Row],[FTP]]/Table1[[#This Row],[FPS]])-Table1[[#This Row],[SR]]</f>
        <v>18.833333333333332</v>
      </c>
      <c r="W71" s="18">
        <v>1559</v>
      </c>
      <c r="X71" s="7">
        <f>Table1[[#This Row],[Added_Time]]+(Table1[[#This Row],[FP]]/Table1[[#This Row],[FPS]])-Table1[[#This Row],[SR]]</f>
        <v>19.5</v>
      </c>
      <c r="Y71" s="17">
        <v>60</v>
      </c>
      <c r="Z71" s="18">
        <v>1801</v>
      </c>
      <c r="AA71" s="19"/>
      <c r="AB71" s="20"/>
    </row>
    <row r="72" spans="1:28" ht="15" thickBot="1" x14ac:dyDescent="0.4">
      <c r="A72" s="9">
        <v>45595</v>
      </c>
      <c r="B72" s="10" t="s">
        <v>38</v>
      </c>
      <c r="C72" s="10" t="s">
        <v>41</v>
      </c>
      <c r="D72" s="11">
        <v>5</v>
      </c>
      <c r="E72" s="11">
        <v>0.18790000000000001</v>
      </c>
      <c r="F72" s="10" t="s">
        <v>43</v>
      </c>
      <c r="G72" s="11">
        <v>0</v>
      </c>
      <c r="H72" s="11">
        <v>0</v>
      </c>
      <c r="I72" s="12">
        <v>301</v>
      </c>
      <c r="J72" s="7">
        <f>Table1[[#This Row],[FR]]/Table1[[#This Row],[FPS]]</f>
        <v>5.0166666666666666</v>
      </c>
      <c r="K72" s="13"/>
      <c r="L72" s="7"/>
      <c r="M72" s="12">
        <v>917</v>
      </c>
      <c r="N72" s="13"/>
      <c r="O72" s="7">
        <f>Table1[[#This Row],[aSFG]]+Table1[[#This Row],[Added_Time]]+(Table1[[#This Row],[FFG]]/Table1[[#This Row],[FPS]])-Table1[[#This Row],[SR]]</f>
        <v>10.266666666666666</v>
      </c>
      <c r="P72" s="13"/>
      <c r="Q72" s="13"/>
      <c r="R72" s="12">
        <v>1091</v>
      </c>
      <c r="S72" s="13"/>
      <c r="T72" s="7">
        <f>Table1[[#This Row],[aSHT]]+Table1[[#This Row],[Added_Time]]+(Table1[[#This Row],[FHT]]/Table1[[#This Row],[FPS]])-Table1[[#This Row],[SR]]</f>
        <v>13.166666666666668</v>
      </c>
      <c r="U72" s="12">
        <v>1512</v>
      </c>
      <c r="V72" s="13">
        <f>Table1[[#This Row],[Added_Time]]+(Table1[[#This Row],[FTP]]/Table1[[#This Row],[FPS]])-Table1[[#This Row],[SR]]</f>
        <v>20.183333333333334</v>
      </c>
      <c r="W72" s="12">
        <v>1542</v>
      </c>
      <c r="X72" s="7">
        <f>Table1[[#This Row],[Added_Time]]+(Table1[[#This Row],[FP]]/Table1[[#This Row],[FPS]])-Table1[[#This Row],[SR]]</f>
        <v>20.683333333333334</v>
      </c>
      <c r="Y72" s="11">
        <v>60</v>
      </c>
      <c r="Z72" s="12">
        <v>1706</v>
      </c>
      <c r="AA72" s="13"/>
      <c r="AB72" s="22"/>
    </row>
    <row r="73" spans="1:28" ht="15" thickBot="1" x14ac:dyDescent="0.4">
      <c r="A73" s="15">
        <v>45595</v>
      </c>
      <c r="B73" s="16" t="s">
        <v>38</v>
      </c>
      <c r="C73" s="16" t="s">
        <v>41</v>
      </c>
      <c r="D73" s="17">
        <v>6</v>
      </c>
      <c r="E73" s="17">
        <v>0.12520000000000001</v>
      </c>
      <c r="F73" s="16" t="s">
        <v>42</v>
      </c>
      <c r="G73" s="17">
        <v>0</v>
      </c>
      <c r="H73" s="17">
        <v>0</v>
      </c>
      <c r="I73" s="18">
        <v>511</v>
      </c>
      <c r="J73" s="7">
        <f>Table1[[#This Row],[FR]]/Table1[[#This Row],[FPS]]</f>
        <v>8.5166666666666675</v>
      </c>
      <c r="K73" s="18">
        <v>631</v>
      </c>
      <c r="L73" s="7">
        <f>Table1[[#This Row],[Added_Time]]+(Table1[[#This Row],[FCM]]/Table1[[#This Row],[FPS]])-Table1[[#This Row],[SR]]</f>
        <v>2</v>
      </c>
      <c r="M73" s="18">
        <v>646</v>
      </c>
      <c r="N73" s="19"/>
      <c r="O73" s="7">
        <f>Table1[[#This Row],[aSFG]]+Table1[[#This Row],[Added_Time]]+(Table1[[#This Row],[FFG]]/Table1[[#This Row],[FPS]])-Table1[[#This Row],[SR]]</f>
        <v>2.25</v>
      </c>
      <c r="P73" s="19"/>
      <c r="Q73" s="19"/>
      <c r="R73" s="18">
        <v>686</v>
      </c>
      <c r="S73" s="19"/>
      <c r="T73" s="7">
        <f>Table1[[#This Row],[aSHT]]+Table1[[#This Row],[Added_Time]]+(Table1[[#This Row],[FHT]]/Table1[[#This Row],[FPS]])-Table1[[#This Row],[SR]]</f>
        <v>2.9166666666666661</v>
      </c>
      <c r="U73" s="18">
        <v>841</v>
      </c>
      <c r="V73" s="13">
        <f>Table1[[#This Row],[Added_Time]]+(Table1[[#This Row],[FTP]]/Table1[[#This Row],[FPS]])-Table1[[#This Row],[SR]]</f>
        <v>5.5</v>
      </c>
      <c r="W73" s="18">
        <v>911</v>
      </c>
      <c r="X73" s="7">
        <f>Table1[[#This Row],[Added_Time]]+(Table1[[#This Row],[FP]]/Table1[[#This Row],[FPS]])-Table1[[#This Row],[SR]]</f>
        <v>6.6666666666666661</v>
      </c>
      <c r="Y73" s="17">
        <v>60</v>
      </c>
      <c r="Z73" s="18">
        <v>1020</v>
      </c>
      <c r="AA73" s="19"/>
      <c r="AB73" s="20"/>
    </row>
    <row r="74" spans="1:28" ht="15" thickBot="1" x14ac:dyDescent="0.4">
      <c r="A74" s="9">
        <v>45595</v>
      </c>
      <c r="B74" s="10" t="s">
        <v>38</v>
      </c>
      <c r="C74" s="10" t="s">
        <v>41</v>
      </c>
      <c r="D74" s="11">
        <v>7</v>
      </c>
      <c r="E74" s="11">
        <v>0.14549999999999999</v>
      </c>
      <c r="F74" s="10" t="s">
        <v>43</v>
      </c>
      <c r="G74" s="11">
        <v>0</v>
      </c>
      <c r="H74" s="11">
        <v>0</v>
      </c>
      <c r="I74" s="12">
        <v>256</v>
      </c>
      <c r="J74" s="7">
        <f>Table1[[#This Row],[FR]]/Table1[[#This Row],[FPS]]</f>
        <v>4.2666666666666666</v>
      </c>
      <c r="K74" s="12">
        <v>351</v>
      </c>
      <c r="L74" s="7">
        <f>Table1[[#This Row],[Added_Time]]+(Table1[[#This Row],[FCM]]/Table1[[#This Row],[FPS]])-Table1[[#This Row],[SR]]</f>
        <v>1.583333333333333</v>
      </c>
      <c r="M74" s="12">
        <v>591</v>
      </c>
      <c r="N74" s="13"/>
      <c r="O74" s="7">
        <f>Table1[[#This Row],[aSFG]]+Table1[[#This Row],[Added_Time]]+(Table1[[#This Row],[FFG]]/Table1[[#This Row],[FPS]])-Table1[[#This Row],[SR]]</f>
        <v>5.583333333333333</v>
      </c>
      <c r="P74" s="13"/>
      <c r="Q74" s="13"/>
      <c r="R74" s="12">
        <v>721</v>
      </c>
      <c r="S74" s="13"/>
      <c r="T74" s="7">
        <f>Table1[[#This Row],[aSHT]]+Table1[[#This Row],[Added_Time]]+(Table1[[#This Row],[FHT]]/Table1[[#This Row],[FPS]])-Table1[[#This Row],[SR]]</f>
        <v>7.7500000000000009</v>
      </c>
      <c r="U74" s="12">
        <v>876</v>
      </c>
      <c r="V74" s="13">
        <f>Table1[[#This Row],[Added_Time]]+(Table1[[#This Row],[FTP]]/Table1[[#This Row],[FPS]])-Table1[[#This Row],[SR]]</f>
        <v>10.333333333333332</v>
      </c>
      <c r="W74" s="12">
        <v>911</v>
      </c>
      <c r="X74" s="7">
        <f>Table1[[#This Row],[Added_Time]]+(Table1[[#This Row],[FP]]/Table1[[#This Row],[FPS]])-Table1[[#This Row],[SR]]</f>
        <v>10.916666666666668</v>
      </c>
      <c r="Y74" s="11">
        <v>60</v>
      </c>
      <c r="Z74" s="12">
        <v>1063</v>
      </c>
      <c r="AA74" s="13"/>
      <c r="AB74" s="22"/>
    </row>
    <row r="75" spans="1:28" ht="15" thickBot="1" x14ac:dyDescent="0.4">
      <c r="A75" s="15">
        <v>45595</v>
      </c>
      <c r="B75" s="16" t="s">
        <v>38</v>
      </c>
      <c r="C75" s="16" t="s">
        <v>41</v>
      </c>
      <c r="D75" s="17">
        <v>8</v>
      </c>
      <c r="E75" s="17">
        <v>0.1215</v>
      </c>
      <c r="F75" s="16" t="s">
        <v>42</v>
      </c>
      <c r="G75" s="17">
        <v>0</v>
      </c>
      <c r="H75" s="17">
        <v>0</v>
      </c>
      <c r="I75" s="18">
        <v>311</v>
      </c>
      <c r="J75" s="7">
        <f>Table1[[#This Row],[FR]]/Table1[[#This Row],[FPS]]</f>
        <v>5.1833333333333336</v>
      </c>
      <c r="K75" s="18">
        <v>1471</v>
      </c>
      <c r="L75" s="7">
        <f>Table1[[#This Row],[Added_Time]]+(Table1[[#This Row],[FCM]]/Table1[[#This Row],[FPS]])-Table1[[#This Row],[SR]]</f>
        <v>19.333333333333332</v>
      </c>
      <c r="M75" s="18">
        <v>1476</v>
      </c>
      <c r="N75" s="19"/>
      <c r="O75" s="7">
        <f>Table1[[#This Row],[aSFG]]+Table1[[#This Row],[Added_Time]]+(Table1[[#This Row],[FFG]]/Table1[[#This Row],[FPS]])-Table1[[#This Row],[SR]]</f>
        <v>19.416666666666668</v>
      </c>
      <c r="P75" s="19"/>
      <c r="Q75" s="19"/>
      <c r="R75" s="18">
        <v>1496</v>
      </c>
      <c r="S75" s="19"/>
      <c r="T75" s="7">
        <f>Table1[[#This Row],[aSHT]]+Table1[[#This Row],[Added_Time]]+(Table1[[#This Row],[FHT]]/Table1[[#This Row],[FPS]])-Table1[[#This Row],[SR]]</f>
        <v>19.75</v>
      </c>
      <c r="U75" s="18">
        <v>1636</v>
      </c>
      <c r="V75" s="13">
        <f>Table1[[#This Row],[Added_Time]]+(Table1[[#This Row],[FTP]]/Table1[[#This Row],[FPS]])-Table1[[#This Row],[SR]]</f>
        <v>22.083333333333332</v>
      </c>
      <c r="W75" s="18">
        <v>1666</v>
      </c>
      <c r="X75" s="7">
        <f>Table1[[#This Row],[Added_Time]]+(Table1[[#This Row],[FP]]/Table1[[#This Row],[FPS]])-Table1[[#This Row],[SR]]</f>
        <v>22.583333333333332</v>
      </c>
      <c r="Y75" s="17">
        <v>60</v>
      </c>
      <c r="Z75" s="18">
        <v>1801</v>
      </c>
      <c r="AA75" s="19"/>
      <c r="AB75" s="20"/>
    </row>
    <row r="76" spans="1:28" ht="15" thickBot="1" x14ac:dyDescent="0.4">
      <c r="A76" s="9">
        <v>45595</v>
      </c>
      <c r="B76" s="30" t="s">
        <v>39</v>
      </c>
      <c r="C76" s="10" t="s">
        <v>41</v>
      </c>
      <c r="D76" s="11">
        <v>1</v>
      </c>
      <c r="E76" s="11">
        <v>0.1963</v>
      </c>
      <c r="F76" s="10" t="s">
        <v>42</v>
      </c>
      <c r="G76" s="11">
        <v>0</v>
      </c>
      <c r="H76" s="11">
        <v>0</v>
      </c>
      <c r="I76" s="12">
        <v>1123</v>
      </c>
      <c r="J76" s="7">
        <f>Table1[[#This Row],[FR]]/Table1[[#This Row],[FPS]]</f>
        <v>18.716666666666665</v>
      </c>
      <c r="K76" s="12">
        <v>1466</v>
      </c>
      <c r="L76" s="7">
        <f>Table1[[#This Row],[Added_Time]]+(Table1[[#This Row],[FCM]]/Table1[[#This Row],[FPS]])-Table1[[#This Row],[SR]]</f>
        <v>5.7166666666666686</v>
      </c>
      <c r="M76" s="12">
        <v>1483</v>
      </c>
      <c r="N76" s="13"/>
      <c r="O76" s="7">
        <f>Table1[[#This Row],[aSFG]]+Table1[[#This Row],[Added_Time]]+(Table1[[#This Row],[FFG]]/Table1[[#This Row],[FPS]])-Table1[[#This Row],[SR]]</f>
        <v>6</v>
      </c>
      <c r="P76" s="13"/>
      <c r="Q76" s="13"/>
      <c r="R76" s="12">
        <v>1506</v>
      </c>
      <c r="S76" s="13"/>
      <c r="T76" s="7">
        <f>Table1[[#This Row],[aSHT]]+Table1[[#This Row],[Added_Time]]+(Table1[[#This Row],[FHT]]/Table1[[#This Row],[FPS]])-Table1[[#This Row],[SR]]</f>
        <v>6.3833333333333364</v>
      </c>
      <c r="U76" s="12">
        <v>1596</v>
      </c>
      <c r="V76" s="13">
        <f>Table1[[#This Row],[Added_Time]]+(Table1[[#This Row],[FTP]]/Table1[[#This Row],[FPS]])-Table1[[#This Row],[SR]]</f>
        <v>7.8833333333333364</v>
      </c>
      <c r="W76" s="12">
        <v>1728</v>
      </c>
      <c r="X76" s="7">
        <f>Table1[[#This Row],[Added_Time]]+(Table1[[#This Row],[FP]]/Table1[[#This Row],[FPS]])-Table1[[#This Row],[SR]]</f>
        <v>10.083333333333336</v>
      </c>
      <c r="Y76" s="11">
        <v>60</v>
      </c>
      <c r="Z76" s="12">
        <v>1801</v>
      </c>
      <c r="AA76" s="13"/>
      <c r="AB76" s="22"/>
    </row>
    <row r="77" spans="1:28" ht="15" thickBot="1" x14ac:dyDescent="0.4">
      <c r="A77" s="15">
        <v>45595</v>
      </c>
      <c r="B77" s="30" t="s">
        <v>39</v>
      </c>
      <c r="C77" s="16" t="s">
        <v>41</v>
      </c>
      <c r="D77" s="17">
        <v>2</v>
      </c>
      <c r="E77" s="17">
        <v>0.13639999999999999</v>
      </c>
      <c r="F77" s="16" t="s">
        <v>42</v>
      </c>
      <c r="G77" s="17">
        <v>0</v>
      </c>
      <c r="H77" s="17">
        <v>0</v>
      </c>
      <c r="I77" s="18">
        <v>211</v>
      </c>
      <c r="J77" s="7">
        <f>Table1[[#This Row],[FR]]/Table1[[#This Row],[FPS]]</f>
        <v>3.5166666666666666</v>
      </c>
      <c r="K77" s="18">
        <v>286</v>
      </c>
      <c r="L77" s="7">
        <f>Table1[[#This Row],[Added_Time]]+(Table1[[#This Row],[FCM]]/Table1[[#This Row],[FPS]])-Table1[[#This Row],[SR]]</f>
        <v>1.25</v>
      </c>
      <c r="M77" s="18">
        <v>616</v>
      </c>
      <c r="N77" s="19"/>
      <c r="O77" s="7">
        <f>Table1[[#This Row],[aSFG]]+Table1[[#This Row],[Added_Time]]+(Table1[[#This Row],[FFG]]/Table1[[#This Row],[FPS]])-Table1[[#This Row],[SR]]</f>
        <v>6.7500000000000009</v>
      </c>
      <c r="P77" s="19"/>
      <c r="Q77" s="19"/>
      <c r="R77" s="18">
        <v>646</v>
      </c>
      <c r="S77" s="19"/>
      <c r="T77" s="7">
        <f>Table1[[#This Row],[aSHT]]+Table1[[#This Row],[Added_Time]]+(Table1[[#This Row],[FHT]]/Table1[[#This Row],[FPS]])-Table1[[#This Row],[SR]]</f>
        <v>7.2500000000000009</v>
      </c>
      <c r="U77" s="18">
        <v>751</v>
      </c>
      <c r="V77" s="13">
        <f>Table1[[#This Row],[Added_Time]]+(Table1[[#This Row],[FTP]]/Table1[[#This Row],[FPS]])-Table1[[#This Row],[SR]]</f>
        <v>9</v>
      </c>
      <c r="W77" s="18">
        <v>806</v>
      </c>
      <c r="X77" s="7">
        <f>Table1[[#This Row],[Added_Time]]+(Table1[[#This Row],[FP]]/Table1[[#This Row],[FPS]])-Table1[[#This Row],[SR]]</f>
        <v>9.9166666666666679</v>
      </c>
      <c r="Y77" s="17">
        <v>60</v>
      </c>
      <c r="Z77" s="18">
        <v>806</v>
      </c>
      <c r="AA77" s="19"/>
      <c r="AB77" s="20"/>
    </row>
    <row r="78" spans="1:28" ht="15" thickBot="1" x14ac:dyDescent="0.4">
      <c r="A78" s="9">
        <v>45595</v>
      </c>
      <c r="B78" s="30" t="s">
        <v>39</v>
      </c>
      <c r="C78" s="10" t="s">
        <v>41</v>
      </c>
      <c r="D78" s="11">
        <v>3</v>
      </c>
      <c r="E78" s="11">
        <v>0.13669999999999999</v>
      </c>
      <c r="F78" s="10" t="s">
        <v>43</v>
      </c>
      <c r="G78" s="11">
        <v>0</v>
      </c>
      <c r="H78" s="11">
        <v>0</v>
      </c>
      <c r="I78" s="12">
        <v>253</v>
      </c>
      <c r="J78" s="7">
        <f>Table1[[#This Row],[FR]]/Table1[[#This Row],[FPS]]</f>
        <v>4.2166666666666668</v>
      </c>
      <c r="K78" s="12">
        <v>351</v>
      </c>
      <c r="L78" s="7">
        <f>Table1[[#This Row],[Added_Time]]+(Table1[[#This Row],[FCM]]/Table1[[#This Row],[FPS]])-Table1[[#This Row],[SR]]</f>
        <v>1.6333333333333329</v>
      </c>
      <c r="M78" s="12">
        <v>854</v>
      </c>
      <c r="N78" s="13"/>
      <c r="O78" s="7">
        <f>Table1[[#This Row],[aSFG]]+Table1[[#This Row],[Added_Time]]+(Table1[[#This Row],[FFG]]/Table1[[#This Row],[FPS]])-Table1[[#This Row],[SR]]</f>
        <v>10.016666666666666</v>
      </c>
      <c r="P78" s="13"/>
      <c r="Q78" s="13"/>
      <c r="R78" s="12">
        <v>881</v>
      </c>
      <c r="S78" s="13"/>
      <c r="T78" s="7">
        <f>Table1[[#This Row],[aSHT]]+Table1[[#This Row],[Added_Time]]+(Table1[[#This Row],[FHT]]/Table1[[#This Row],[FPS]])-Table1[[#This Row],[SR]]</f>
        <v>10.466666666666667</v>
      </c>
      <c r="U78" s="12">
        <v>1154</v>
      </c>
      <c r="V78" s="13">
        <f>Table1[[#This Row],[Added_Time]]+(Table1[[#This Row],[FTP]]/Table1[[#This Row],[FPS]])-Table1[[#This Row],[SR]]</f>
        <v>15.016666666666667</v>
      </c>
      <c r="W78" s="12">
        <v>1070</v>
      </c>
      <c r="X78" s="7">
        <f>Table1[[#This Row],[Added_Time]]+(Table1[[#This Row],[FP]]/Table1[[#This Row],[FPS]])-Table1[[#This Row],[SR]]</f>
        <v>13.616666666666665</v>
      </c>
      <c r="Y78" s="11">
        <v>60</v>
      </c>
      <c r="Z78" s="12">
        <v>1154</v>
      </c>
      <c r="AA78" s="13"/>
      <c r="AB78" s="22"/>
    </row>
    <row r="79" spans="1:28" ht="15" thickBot="1" x14ac:dyDescent="0.4">
      <c r="A79" s="15">
        <v>45595</v>
      </c>
      <c r="B79" s="30" t="s">
        <v>39</v>
      </c>
      <c r="C79" s="16" t="s">
        <v>41</v>
      </c>
      <c r="D79" s="17">
        <v>4</v>
      </c>
      <c r="E79" s="17">
        <v>0.12859999999999999</v>
      </c>
      <c r="F79" s="16" t="s">
        <v>43</v>
      </c>
      <c r="G79" s="17">
        <v>0</v>
      </c>
      <c r="H79" s="17">
        <v>0</v>
      </c>
      <c r="I79" s="18">
        <v>280</v>
      </c>
      <c r="J79" s="7">
        <f>Table1[[#This Row],[FR]]/Table1[[#This Row],[FPS]]</f>
        <v>4.666666666666667</v>
      </c>
      <c r="K79" s="18">
        <v>541</v>
      </c>
      <c r="L79" s="7">
        <f>Table1[[#This Row],[Added_Time]]+(Table1[[#This Row],[FCM]]/Table1[[#This Row],[FPS]])-Table1[[#This Row],[SR]]</f>
        <v>4.3500000000000005</v>
      </c>
      <c r="M79" s="18">
        <v>496</v>
      </c>
      <c r="N79" s="19"/>
      <c r="O79" s="7">
        <f>Table1[[#This Row],[aSFG]]+Table1[[#This Row],[Added_Time]]+(Table1[[#This Row],[FFG]]/Table1[[#This Row],[FPS]])-Table1[[#This Row],[SR]]</f>
        <v>3.6000000000000005</v>
      </c>
      <c r="P79" s="19"/>
      <c r="Q79" s="19"/>
      <c r="R79" s="18">
        <v>531</v>
      </c>
      <c r="S79" s="19"/>
      <c r="T79" s="7">
        <f>Table1[[#This Row],[aSHT]]+Table1[[#This Row],[Added_Time]]+(Table1[[#This Row],[FHT]]/Table1[[#This Row],[FPS]])-Table1[[#This Row],[SR]]</f>
        <v>4.1833333333333327</v>
      </c>
      <c r="U79" s="18">
        <v>669</v>
      </c>
      <c r="V79" s="13">
        <f>Table1[[#This Row],[Added_Time]]+(Table1[[#This Row],[FTP]]/Table1[[#This Row],[FPS]])-Table1[[#This Row],[SR]]</f>
        <v>6.4833333333333334</v>
      </c>
      <c r="W79" s="18">
        <v>827</v>
      </c>
      <c r="X79" s="7">
        <f>Table1[[#This Row],[Added_Time]]+(Table1[[#This Row],[FP]]/Table1[[#This Row],[FPS]])-Table1[[#This Row],[SR]]</f>
        <v>9.1166666666666671</v>
      </c>
      <c r="Y79" s="17">
        <v>60</v>
      </c>
      <c r="Z79" s="18">
        <v>902</v>
      </c>
      <c r="AA79" s="19"/>
      <c r="AB79" s="20"/>
    </row>
    <row r="80" spans="1:28" ht="15" thickBot="1" x14ac:dyDescent="0.4">
      <c r="A80" s="9">
        <v>45595</v>
      </c>
      <c r="B80" s="30" t="s">
        <v>39</v>
      </c>
      <c r="C80" s="10" t="s">
        <v>41</v>
      </c>
      <c r="D80" s="11">
        <v>5</v>
      </c>
      <c r="E80" s="11">
        <v>0.10249999999999999</v>
      </c>
      <c r="F80" s="10" t="s">
        <v>42</v>
      </c>
      <c r="G80" s="11">
        <v>0</v>
      </c>
      <c r="H80" s="11">
        <v>0</v>
      </c>
      <c r="I80" s="12">
        <v>328</v>
      </c>
      <c r="J80" s="7">
        <f>Table1[[#This Row],[FR]]/Table1[[#This Row],[FPS]]</f>
        <v>5.4666666666666668</v>
      </c>
      <c r="K80" s="13"/>
      <c r="L80" s="7"/>
      <c r="M80" s="12">
        <v>436</v>
      </c>
      <c r="N80" s="13"/>
      <c r="O80" s="7">
        <f>Table1[[#This Row],[aSFG]]+Table1[[#This Row],[Added_Time]]+(Table1[[#This Row],[FFG]]/Table1[[#This Row],[FPS]])-Table1[[#This Row],[SR]]</f>
        <v>1.7999999999999998</v>
      </c>
      <c r="P80" s="13"/>
      <c r="Q80" s="13"/>
      <c r="R80" s="12">
        <v>485</v>
      </c>
      <c r="S80" s="13"/>
      <c r="T80" s="7">
        <f>Table1[[#This Row],[aSHT]]+Table1[[#This Row],[Added_Time]]+(Table1[[#This Row],[FHT]]/Table1[[#This Row],[FPS]])-Table1[[#This Row],[SR]]</f>
        <v>2.6166666666666671</v>
      </c>
      <c r="U80" s="12">
        <v>726</v>
      </c>
      <c r="V80" s="13">
        <f>Table1[[#This Row],[Added_Time]]+(Table1[[#This Row],[FTP]]/Table1[[#This Row],[FPS]])-Table1[[#This Row],[SR]]</f>
        <v>6.6333333333333329</v>
      </c>
      <c r="W80" s="12">
        <v>796</v>
      </c>
      <c r="X80" s="7">
        <f>Table1[[#This Row],[Added_Time]]+(Table1[[#This Row],[FP]]/Table1[[#This Row],[FPS]])-Table1[[#This Row],[SR]]</f>
        <v>7.8000000000000007</v>
      </c>
      <c r="Y80" s="11">
        <v>60</v>
      </c>
      <c r="Z80" s="12">
        <v>868</v>
      </c>
      <c r="AA80" s="13"/>
      <c r="AB80" s="22"/>
    </row>
    <row r="81" spans="1:28" ht="15" thickBot="1" x14ac:dyDescent="0.4">
      <c r="A81" s="15">
        <v>45595</v>
      </c>
      <c r="B81" s="30" t="s">
        <v>39</v>
      </c>
      <c r="C81" s="16" t="s">
        <v>41</v>
      </c>
      <c r="D81" s="17">
        <v>6</v>
      </c>
      <c r="E81" s="17">
        <v>0.14680000000000001</v>
      </c>
      <c r="F81" s="16" t="s">
        <v>43</v>
      </c>
      <c r="G81" s="12">
        <v>0</v>
      </c>
      <c r="H81" s="11">
        <v>0</v>
      </c>
      <c r="I81" s="12">
        <v>243</v>
      </c>
      <c r="J81" s="7">
        <f>Table1[[#This Row],[FR]]/Table1[[#This Row],[FPS]]</f>
        <v>4.05</v>
      </c>
      <c r="K81" s="12">
        <v>333</v>
      </c>
      <c r="L81" s="7">
        <f>Table1[[#This Row],[Added_Time]]+(Table1[[#This Row],[FCM]]/Table1[[#This Row],[FPS]])-Table1[[#This Row],[SR]]</f>
        <v>1.5</v>
      </c>
      <c r="M81" s="12">
        <v>368</v>
      </c>
      <c r="N81" s="13"/>
      <c r="O81" s="7">
        <f>Table1[[#This Row],[aSFG]]+Table1[[#This Row],[Added_Time]]+(Table1[[#This Row],[FFG]]/Table1[[#This Row],[FPS]])-Table1[[#This Row],[SR]]</f>
        <v>2.0833333333333339</v>
      </c>
      <c r="P81" s="13"/>
      <c r="Q81" s="13"/>
      <c r="R81" s="12">
        <v>438</v>
      </c>
      <c r="S81" s="13"/>
      <c r="T81" s="7">
        <f>Table1[[#This Row],[aSHT]]+Table1[[#This Row],[Added_Time]]+(Table1[[#This Row],[FHT]]/Table1[[#This Row],[FPS]])-Table1[[#This Row],[SR]]</f>
        <v>3.25</v>
      </c>
      <c r="U81" s="12">
        <v>723</v>
      </c>
      <c r="V81" s="13">
        <f>Table1[[#This Row],[Added_Time]]+(Table1[[#This Row],[FTP]]/Table1[[#This Row],[FPS]])-Table1[[#This Row],[SR]]</f>
        <v>8</v>
      </c>
      <c r="W81" s="12">
        <v>778</v>
      </c>
      <c r="X81" s="7">
        <f>Table1[[#This Row],[Added_Time]]+(Table1[[#This Row],[FP]]/Table1[[#This Row],[FPS]])-Table1[[#This Row],[SR]]</f>
        <v>8.9166666666666679</v>
      </c>
      <c r="Y81" s="11">
        <v>60</v>
      </c>
      <c r="Z81" s="12">
        <v>905</v>
      </c>
      <c r="AA81" s="19"/>
      <c r="AB81" s="20"/>
    </row>
    <row r="82" spans="1:28" ht="15" thickBot="1" x14ac:dyDescent="0.4">
      <c r="A82" s="9">
        <v>45595</v>
      </c>
      <c r="B82" s="30" t="s">
        <v>39</v>
      </c>
      <c r="C82" s="10" t="s">
        <v>41</v>
      </c>
      <c r="D82" s="11">
        <v>7</v>
      </c>
      <c r="E82" s="11">
        <v>0.21260000000000001</v>
      </c>
      <c r="F82" s="10" t="s">
        <v>43</v>
      </c>
      <c r="G82" s="12">
        <v>0</v>
      </c>
      <c r="H82" s="11">
        <v>0</v>
      </c>
      <c r="I82" s="12">
        <v>296</v>
      </c>
      <c r="J82" s="7">
        <f>Table1[[#This Row],[FR]]/Table1[[#This Row],[FPS]]</f>
        <v>4.9333333333333336</v>
      </c>
      <c r="K82" s="13"/>
      <c r="L82" s="7"/>
      <c r="M82" s="12">
        <v>956</v>
      </c>
      <c r="N82" s="13"/>
      <c r="O82" s="7">
        <f>Table1[[#This Row],[aSFG]]+Table1[[#This Row],[Added_Time]]+(Table1[[#This Row],[FFG]]/Table1[[#This Row],[FPS]])-Table1[[#This Row],[SR]]</f>
        <v>11</v>
      </c>
      <c r="P82" s="13"/>
      <c r="Q82" s="13"/>
      <c r="R82" s="12">
        <v>981</v>
      </c>
      <c r="S82" s="13"/>
      <c r="T82" s="7">
        <f>Table1[[#This Row],[aSHT]]+Table1[[#This Row],[Added_Time]]+(Table1[[#This Row],[FHT]]/Table1[[#This Row],[FPS]])-Table1[[#This Row],[SR]]</f>
        <v>11.416666666666668</v>
      </c>
      <c r="U82" s="12">
        <v>1253</v>
      </c>
      <c r="V82" s="13">
        <f>Table1[[#This Row],[Added_Time]]+(Table1[[#This Row],[FTP]]/Table1[[#This Row],[FPS]])-Table1[[#This Row],[SR]]</f>
        <v>15.95</v>
      </c>
      <c r="W82" s="12">
        <v>1329</v>
      </c>
      <c r="X82" s="7">
        <f>Table1[[#This Row],[Added_Time]]+(Table1[[#This Row],[FP]]/Table1[[#This Row],[FPS]])-Table1[[#This Row],[SR]]</f>
        <v>17.216666666666665</v>
      </c>
      <c r="Y82" s="11">
        <v>60</v>
      </c>
      <c r="Z82" s="12">
        <v>1409</v>
      </c>
      <c r="AA82" s="13"/>
      <c r="AB82" s="22"/>
    </row>
    <row r="83" spans="1:28" ht="15" thickBot="1" x14ac:dyDescent="0.4">
      <c r="A83" s="15">
        <v>45595</v>
      </c>
      <c r="B83" s="30" t="s">
        <v>39</v>
      </c>
      <c r="C83" s="16" t="s">
        <v>41</v>
      </c>
      <c r="D83" s="17">
        <v>8</v>
      </c>
      <c r="E83" s="17">
        <v>0.17319999999999999</v>
      </c>
      <c r="F83" s="16" t="s">
        <v>42</v>
      </c>
      <c r="G83" s="17">
        <v>1</v>
      </c>
      <c r="H83" s="17">
        <v>0</v>
      </c>
      <c r="I83" s="18">
        <v>296</v>
      </c>
      <c r="J83" s="7">
        <f>Table1[[#This Row],[FR]]/Table1[[#This Row],[FPS]]</f>
        <v>4.9333333333333336</v>
      </c>
      <c r="K83" s="18">
        <v>401</v>
      </c>
      <c r="L83" s="7">
        <f>Table1[[#This Row],[Added_Time]]+(Table1[[#This Row],[FCM]]/Table1[[#This Row],[FPS]])-Table1[[#This Row],[SR]]</f>
        <v>1.75</v>
      </c>
      <c r="M83" s="18">
        <v>686</v>
      </c>
      <c r="N83" s="19"/>
      <c r="O83" s="7">
        <f>Table1[[#This Row],[aSFG]]+Table1[[#This Row],[Added_Time]]+(Table1[[#This Row],[FFG]]/Table1[[#This Row],[FPS]])-Table1[[#This Row],[SR]]</f>
        <v>6.5</v>
      </c>
      <c r="P83" s="18">
        <v>786</v>
      </c>
      <c r="Q83" s="19"/>
      <c r="R83" s="18">
        <v>756</v>
      </c>
      <c r="S83" s="19"/>
      <c r="T83" s="7">
        <f>Table1[[#This Row],[aSHT]]+Table1[[#This Row],[Added_Time]]+(Table1[[#This Row],[FHT]]/Table1[[#This Row],[FPS]])-Table1[[#This Row],[SR]]</f>
        <v>7.6666666666666661</v>
      </c>
      <c r="U83" s="18">
        <v>1101</v>
      </c>
      <c r="V83" s="13">
        <f>Table1[[#This Row],[Added_Time]]+(Table1[[#This Row],[FTP]]/Table1[[#This Row],[FPS]])-Table1[[#This Row],[SR]]</f>
        <v>13.416666666666668</v>
      </c>
      <c r="W83" s="18">
        <v>1161</v>
      </c>
      <c r="X83" s="7">
        <f>Table1[[#This Row],[Added_Time]]+(Table1[[#This Row],[FP]]/Table1[[#This Row],[FPS]])-Table1[[#This Row],[SR]]</f>
        <v>14.416666666666668</v>
      </c>
      <c r="Y83" s="17">
        <v>60</v>
      </c>
      <c r="Z83" s="18">
        <v>1229</v>
      </c>
      <c r="AA83" s="19"/>
      <c r="AB83" s="20"/>
    </row>
    <row r="84" spans="1:28" ht="15" thickBot="1" x14ac:dyDescent="0.4">
      <c r="A84" s="9">
        <v>45595</v>
      </c>
      <c r="B84" s="30" t="s">
        <v>40</v>
      </c>
      <c r="C84" s="10" t="s">
        <v>41</v>
      </c>
      <c r="D84" s="11">
        <v>1</v>
      </c>
      <c r="E84" s="11">
        <v>0.20930000000000001</v>
      </c>
      <c r="F84" s="10" t="s">
        <v>43</v>
      </c>
      <c r="G84" s="11">
        <v>0</v>
      </c>
      <c r="H84" s="11">
        <v>0</v>
      </c>
      <c r="I84" s="12">
        <v>1396</v>
      </c>
      <c r="J84" s="7">
        <f>Table1[[#This Row],[FR]]/Table1[[#This Row],[FPS]]</f>
        <v>23.266666666666666</v>
      </c>
      <c r="K84" s="12">
        <v>1436</v>
      </c>
      <c r="L84" s="7">
        <f>Table1[[#This Row],[Added_Time]]+(Table1[[#This Row],[FCM]]/Table1[[#This Row],[FPS]])-Table1[[#This Row],[SR]]</f>
        <v>0.66666666666666785</v>
      </c>
      <c r="M84" s="12">
        <v>1401</v>
      </c>
      <c r="N84" s="13"/>
      <c r="O84" s="7">
        <f>Table1[[#This Row],[aSFG]]+Table1[[#This Row],[Added_Time]]+(Table1[[#This Row],[FFG]]/Table1[[#This Row],[FPS]])-Table1[[#This Row],[SR]]</f>
        <v>8.3333333333335702E-2</v>
      </c>
      <c r="P84" s="13"/>
      <c r="Q84" s="13"/>
      <c r="R84" s="12">
        <v>1446</v>
      </c>
      <c r="S84" s="13"/>
      <c r="T84" s="7">
        <f>Table1[[#This Row],[aSHT]]+Table1[[#This Row],[Added_Time]]+(Table1[[#This Row],[FHT]]/Table1[[#This Row],[FPS]])-Table1[[#This Row],[SR]]</f>
        <v>0.8333333333333357</v>
      </c>
      <c r="U84" s="12">
        <v>1521</v>
      </c>
      <c r="V84" s="13">
        <f>Table1[[#This Row],[Added_Time]]+(Table1[[#This Row],[FTP]]/Table1[[#This Row],[FPS]])-Table1[[#This Row],[SR]]</f>
        <v>2.0833333333333357</v>
      </c>
      <c r="W84" s="12">
        <v>1689</v>
      </c>
      <c r="X84" s="7">
        <f>Table1[[#This Row],[Added_Time]]+(Table1[[#This Row],[FP]]/Table1[[#This Row],[FPS]])-Table1[[#This Row],[SR]]</f>
        <v>4.8833333333333329</v>
      </c>
      <c r="Y84" s="11">
        <v>60</v>
      </c>
      <c r="Z84" s="12">
        <v>1801</v>
      </c>
      <c r="AA84" s="13"/>
      <c r="AB84" s="22"/>
    </row>
    <row r="85" spans="1:28" ht="15" thickBot="1" x14ac:dyDescent="0.4">
      <c r="A85" s="15">
        <v>45595</v>
      </c>
      <c r="B85" s="30" t="s">
        <v>40</v>
      </c>
      <c r="C85" s="16" t="s">
        <v>41</v>
      </c>
      <c r="D85" s="17">
        <v>2</v>
      </c>
      <c r="E85" s="17">
        <v>0.11559999999999999</v>
      </c>
      <c r="F85" s="16" t="s">
        <v>42</v>
      </c>
      <c r="G85" s="17">
        <v>0</v>
      </c>
      <c r="H85" s="17">
        <v>0</v>
      </c>
      <c r="I85" s="18">
        <v>1184</v>
      </c>
      <c r="J85" s="7">
        <f>Table1[[#This Row],[FR]]/Table1[[#This Row],[FPS]]</f>
        <v>19.733333333333334</v>
      </c>
      <c r="K85" s="18">
        <v>1341</v>
      </c>
      <c r="L85" s="7">
        <f>Table1[[#This Row],[Added_Time]]+(Table1[[#This Row],[FCM]]/Table1[[#This Row],[FPS]])-Table1[[#This Row],[SR]]</f>
        <v>2.6166666666666671</v>
      </c>
      <c r="M85" s="18">
        <v>1391</v>
      </c>
      <c r="N85" s="19"/>
      <c r="O85" s="7">
        <f>Table1[[#This Row],[aSFG]]+Table1[[#This Row],[Added_Time]]+(Table1[[#This Row],[FFG]]/Table1[[#This Row],[FPS]])-Table1[[#This Row],[SR]]</f>
        <v>3.4499999999999993</v>
      </c>
      <c r="P85" s="19"/>
      <c r="Q85" s="19"/>
      <c r="R85" s="18">
        <v>1441</v>
      </c>
      <c r="S85" s="19"/>
      <c r="T85" s="7">
        <f>Table1[[#This Row],[aSHT]]+Table1[[#This Row],[Added_Time]]+(Table1[[#This Row],[FHT]]/Table1[[#This Row],[FPS]])-Table1[[#This Row],[SR]]</f>
        <v>4.2833333333333314</v>
      </c>
      <c r="U85" s="18">
        <v>1676</v>
      </c>
      <c r="V85" s="13">
        <f>Table1[[#This Row],[Added_Time]]+(Table1[[#This Row],[FTP]]/Table1[[#This Row],[FPS]])-Table1[[#This Row],[SR]]</f>
        <v>8.1999999999999993</v>
      </c>
      <c r="W85" s="18">
        <v>1721</v>
      </c>
      <c r="X85" s="7">
        <f>Table1[[#This Row],[Added_Time]]+(Table1[[#This Row],[FP]]/Table1[[#This Row],[FPS]])-Table1[[#This Row],[SR]]</f>
        <v>8.9499999999999993</v>
      </c>
      <c r="Y85" s="17">
        <v>60</v>
      </c>
      <c r="Z85" s="18">
        <v>1801</v>
      </c>
      <c r="AA85" s="19"/>
      <c r="AB85" s="20"/>
    </row>
    <row r="86" spans="1:28" ht="15" thickBot="1" x14ac:dyDescent="0.4">
      <c r="A86" s="9">
        <v>45595</v>
      </c>
      <c r="B86" s="30" t="s">
        <v>40</v>
      </c>
      <c r="C86" s="10" t="s">
        <v>41</v>
      </c>
      <c r="D86" s="11">
        <v>3</v>
      </c>
      <c r="E86" s="11">
        <v>0.13569999999999999</v>
      </c>
      <c r="F86" s="10" t="s">
        <v>43</v>
      </c>
      <c r="G86" s="11">
        <v>0</v>
      </c>
      <c r="H86" s="11">
        <v>0</v>
      </c>
      <c r="I86" s="12">
        <v>238</v>
      </c>
      <c r="J86" s="7">
        <f>Table1[[#This Row],[FR]]/Table1[[#This Row],[FPS]]</f>
        <v>3.9666666666666668</v>
      </c>
      <c r="K86" s="13"/>
      <c r="L86" s="7"/>
      <c r="M86" s="12">
        <v>296</v>
      </c>
      <c r="N86" s="13"/>
      <c r="O86" s="7">
        <f>Table1[[#This Row],[aSFG]]+Table1[[#This Row],[Added_Time]]+(Table1[[#This Row],[FFG]]/Table1[[#This Row],[FPS]])-Table1[[#This Row],[SR]]</f>
        <v>0.96666666666666679</v>
      </c>
      <c r="P86" s="13"/>
      <c r="Q86" s="13"/>
      <c r="R86" s="12">
        <v>306</v>
      </c>
      <c r="S86" s="13"/>
      <c r="T86" s="7">
        <f>Table1[[#This Row],[aSHT]]+Table1[[#This Row],[Added_Time]]+(Table1[[#This Row],[FHT]]/Table1[[#This Row],[FPS]])-Table1[[#This Row],[SR]]</f>
        <v>1.1333333333333329</v>
      </c>
      <c r="U86" s="12">
        <v>691</v>
      </c>
      <c r="V86" s="13">
        <f>Table1[[#This Row],[Added_Time]]+(Table1[[#This Row],[FTP]]/Table1[[#This Row],[FPS]])-Table1[[#This Row],[SR]]</f>
        <v>7.5500000000000007</v>
      </c>
      <c r="W86" s="12">
        <v>750</v>
      </c>
      <c r="X86" s="7">
        <f>Table1[[#This Row],[Added_Time]]+(Table1[[#This Row],[FP]]/Table1[[#This Row],[FPS]])-Table1[[#This Row],[SR]]</f>
        <v>8.5333333333333332</v>
      </c>
      <c r="Y86" s="11">
        <v>60</v>
      </c>
      <c r="Z86" s="12">
        <v>1304</v>
      </c>
      <c r="AA86" s="13"/>
      <c r="AB86" s="22"/>
    </row>
    <row r="87" spans="1:28" ht="15" thickBot="1" x14ac:dyDescent="0.4">
      <c r="A87" s="15">
        <v>45595</v>
      </c>
      <c r="B87" s="30" t="s">
        <v>40</v>
      </c>
      <c r="C87" s="16" t="s">
        <v>41</v>
      </c>
      <c r="D87" s="17">
        <v>4</v>
      </c>
      <c r="E87" s="17">
        <v>0.1148</v>
      </c>
      <c r="F87" s="16" t="s">
        <v>42</v>
      </c>
      <c r="G87" s="17">
        <v>0</v>
      </c>
      <c r="H87" s="17">
        <v>0</v>
      </c>
      <c r="I87" s="19"/>
      <c r="J87" s="7">
        <f>Table1[[#This Row],[FR]]/Table1[[#This Row],[FPS]]</f>
        <v>0</v>
      </c>
      <c r="K87" s="19"/>
      <c r="L87" s="7">
        <f>Table1[[#This Row],[Added_Time]]+(Table1[[#This Row],[FCM]]/Table1[[#This Row],[FPS]])-Table1[[#This Row],[SR]]</f>
        <v>14</v>
      </c>
      <c r="M87" s="18">
        <v>686</v>
      </c>
      <c r="N87" s="19"/>
      <c r="O87" s="7">
        <f>Table1[[#This Row],[aSFG]]+Table1[[#This Row],[Added_Time]]+(Table1[[#This Row],[FFG]]/Table1[[#This Row],[FPS]])-Table1[[#This Row],[SR]]</f>
        <v>25.433333333333334</v>
      </c>
      <c r="P87" s="19"/>
      <c r="Q87" s="19"/>
      <c r="R87" s="18">
        <v>716</v>
      </c>
      <c r="S87" s="19"/>
      <c r="T87" s="7">
        <f>Table1[[#This Row],[aSHT]]+Table1[[#This Row],[Added_Time]]+(Table1[[#This Row],[FHT]]/Table1[[#This Row],[FPS]])-Table1[[#This Row],[SR]]</f>
        <v>25.933333333333334</v>
      </c>
      <c r="U87" s="18">
        <v>1691</v>
      </c>
      <c r="V87" s="13">
        <f>Table1[[#This Row],[Added_Time]]+(Table1[[#This Row],[FTP]]/Table1[[#This Row],[FPS]])-Table1[[#This Row],[SR]]</f>
        <v>42.183333333333337</v>
      </c>
      <c r="W87" s="18">
        <v>1731</v>
      </c>
      <c r="X87" s="7">
        <f>Table1[[#This Row],[Added_Time]]+(Table1[[#This Row],[FP]]/Table1[[#This Row],[FPS]])-Table1[[#This Row],[SR]]</f>
        <v>42.85</v>
      </c>
      <c r="Y87" s="17">
        <v>60</v>
      </c>
      <c r="Z87" s="18">
        <v>1801</v>
      </c>
      <c r="AA87" s="17">
        <v>14</v>
      </c>
      <c r="AB87" s="21">
        <v>44</v>
      </c>
    </row>
    <row r="88" spans="1:28" x14ac:dyDescent="0.35">
      <c r="A88" s="2">
        <v>45597</v>
      </c>
      <c r="B88" t="s">
        <v>35</v>
      </c>
      <c r="C88" t="s">
        <v>41</v>
      </c>
      <c r="D88">
        <v>1</v>
      </c>
      <c r="E88">
        <v>0.20330000000000001</v>
      </c>
      <c r="F88" t="s">
        <v>42</v>
      </c>
      <c r="G88">
        <v>0</v>
      </c>
      <c r="H88">
        <v>0</v>
      </c>
      <c r="J88">
        <f>Table1[[#This Row],[FR]]/Table1[[#This Row],[FPS]]</f>
        <v>0</v>
      </c>
      <c r="L88">
        <f>Table1[[#This Row],[Added_Time]]+(Table1[[#This Row],[FCM]]/Table1[[#This Row],[FPS]])-Table1[[#This Row],[SR]]</f>
        <v>0</v>
      </c>
      <c r="O88">
        <f>Table1[[#This Row],[aSFG]]+Table1[[#This Row],[Added_Time]]+(Table1[[#This Row],[FFG]]/Table1[[#This Row],[FPS]])</f>
        <v>0</v>
      </c>
      <c r="Q88">
        <f>Table1[[#This Row],[Added_Time]]+(Table1[[#This Row],[FC]]/Table1[[#This Row],[FPS]])-Table1[[#This Row],[SR]]</f>
        <v>0</v>
      </c>
      <c r="T88">
        <f>Table1[[#This Row],[aSHT]]+Table1[[#This Row],[Added_Time]]+(Table1[[#This Row],[FHT]]/Table1[[#This Row],[FPS]])</f>
        <v>0</v>
      </c>
      <c r="V88">
        <f>Table1[[#This Row],[Added_Time]]+(Table1[[#This Row],[FTP]]/Table1[[#This Row],[FPS]])-Table1[[#This Row],[SR]]</f>
        <v>0</v>
      </c>
      <c r="X88">
        <f>Table1[[#This Row],[Added_Time]]+(Table1[[#This Row],[FP]]/Table1[[#This Row],[FPS]])-Table1[[#This Row],[SR]]</f>
        <v>0</v>
      </c>
      <c r="Y88">
        <v>60</v>
      </c>
    </row>
    <row r="89" spans="1:28" x14ac:dyDescent="0.35">
      <c r="A89" s="2">
        <v>45597</v>
      </c>
      <c r="B89" t="s">
        <v>35</v>
      </c>
      <c r="C89" t="s">
        <v>41</v>
      </c>
      <c r="D89">
        <v>2</v>
      </c>
      <c r="E89">
        <v>0.14549999999999999</v>
      </c>
      <c r="F89" t="s">
        <v>43</v>
      </c>
      <c r="G89">
        <v>0</v>
      </c>
      <c r="H89">
        <v>0</v>
      </c>
      <c r="J89">
        <f>Table1[[#This Row],[FR]]/Table1[[#This Row],[FPS]]</f>
        <v>0</v>
      </c>
      <c r="L89">
        <f>Table1[[#This Row],[Added_Time]]+(Table1[[#This Row],[FCM]]/Table1[[#This Row],[FPS]])-Table1[[#This Row],[SR]]</f>
        <v>0</v>
      </c>
      <c r="O89">
        <f>Table1[[#This Row],[aSFG]]+Table1[[#This Row],[Added_Time]]+(Table1[[#This Row],[FFG]]/Table1[[#This Row],[FPS]])</f>
        <v>0</v>
      </c>
      <c r="Q89">
        <f>Table1[[#This Row],[Added_Time]]+(Table1[[#This Row],[FC]]/Table1[[#This Row],[FPS]])-Table1[[#This Row],[SR]]</f>
        <v>0</v>
      </c>
      <c r="T89">
        <f>Table1[[#This Row],[aSHT]]+Table1[[#This Row],[Added_Time]]+(Table1[[#This Row],[FHT]]/Table1[[#This Row],[FPS]])</f>
        <v>0</v>
      </c>
      <c r="V89">
        <f>Table1[[#This Row],[Added_Time]]+(Table1[[#This Row],[FTP]]/Table1[[#This Row],[FPS]])-Table1[[#This Row],[SR]]</f>
        <v>0</v>
      </c>
      <c r="X89">
        <f>Table1[[#This Row],[Added_Time]]+(Table1[[#This Row],[FP]]/Table1[[#This Row],[FPS]])-Table1[[#This Row],[SR]]</f>
        <v>0</v>
      </c>
      <c r="Y89">
        <v>60</v>
      </c>
    </row>
    <row r="90" spans="1:28" x14ac:dyDescent="0.35">
      <c r="A90" s="2">
        <v>45597</v>
      </c>
      <c r="B90" t="s">
        <v>35</v>
      </c>
      <c r="C90" t="s">
        <v>41</v>
      </c>
      <c r="D90">
        <v>3</v>
      </c>
      <c r="E90">
        <v>0.18790000000000001</v>
      </c>
      <c r="F90" t="s">
        <v>43</v>
      </c>
      <c r="G90">
        <v>0</v>
      </c>
      <c r="H90">
        <v>0</v>
      </c>
      <c r="J90">
        <f>Table1[[#This Row],[FR]]/Table1[[#This Row],[FPS]]</f>
        <v>0</v>
      </c>
      <c r="L90">
        <f>Table1[[#This Row],[Added_Time]]+(Table1[[#This Row],[FCM]]/Table1[[#This Row],[FPS]])-Table1[[#This Row],[SR]]</f>
        <v>44</v>
      </c>
      <c r="N90">
        <v>22</v>
      </c>
      <c r="O90">
        <f>Table1[[#This Row],[aSFG]]+Table1[[#This Row],[Added_Time]]+(Table1[[#This Row],[FFG]]/Table1[[#This Row],[FPS]])</f>
        <v>66</v>
      </c>
      <c r="Q90">
        <f>Table1[[#This Row],[Added_Time]]+(Table1[[#This Row],[FC]]/Table1[[#This Row],[FPS]])-Table1[[#This Row],[SR]]</f>
        <v>44</v>
      </c>
      <c r="T90">
        <f>Table1[[#This Row],[aSHT]]+Table1[[#This Row],[Added_Time]]+(Table1[[#This Row],[FHT]]/Table1[[#This Row],[FPS]])</f>
        <v>44</v>
      </c>
      <c r="V90">
        <f>Table1[[#This Row],[Added_Time]]+(Table1[[#This Row],[FTP]]/Table1[[#This Row],[FPS]])-Table1[[#This Row],[SR]]</f>
        <v>44</v>
      </c>
      <c r="X90">
        <f>Table1[[#This Row],[Added_Time]]+(Table1[[#This Row],[FP]]/Table1[[#This Row],[FPS]])-Table1[[#This Row],[SR]]</f>
        <v>44</v>
      </c>
      <c r="Y90">
        <v>60</v>
      </c>
      <c r="AA90">
        <v>44</v>
      </c>
      <c r="AB90">
        <v>74</v>
      </c>
    </row>
    <row r="91" spans="1:28" x14ac:dyDescent="0.35">
      <c r="A91" s="2">
        <v>45597</v>
      </c>
      <c r="B91" t="s">
        <v>35</v>
      </c>
      <c r="C91" t="s">
        <v>41</v>
      </c>
      <c r="D91">
        <v>4</v>
      </c>
      <c r="E91">
        <v>0.19750000000000001</v>
      </c>
      <c r="F91" t="s">
        <v>42</v>
      </c>
      <c r="G91">
        <v>1</v>
      </c>
      <c r="H91">
        <v>0</v>
      </c>
      <c r="J91">
        <f>Table1[[#This Row],[FR]]/Table1[[#This Row],[FPS]]</f>
        <v>0</v>
      </c>
      <c r="L91">
        <f>Table1[[#This Row],[Added_Time]]+(Table1[[#This Row],[FCM]]/Table1[[#This Row],[FPS]])-Table1[[#This Row],[SR]]</f>
        <v>0</v>
      </c>
      <c r="O91">
        <f>Table1[[#This Row],[aSFG]]+Table1[[#This Row],[Added_Time]]+(Table1[[#This Row],[FFG]]/Table1[[#This Row],[FPS]])</f>
        <v>0</v>
      </c>
      <c r="Q91">
        <f>Table1[[#This Row],[Added_Time]]+(Table1[[#This Row],[FC]]/Table1[[#This Row],[FPS]])-Table1[[#This Row],[SR]]</f>
        <v>0</v>
      </c>
      <c r="T91">
        <f>Table1[[#This Row],[aSHT]]+Table1[[#This Row],[Added_Time]]+(Table1[[#This Row],[FHT]]/Table1[[#This Row],[FPS]])</f>
        <v>0</v>
      </c>
      <c r="V91">
        <f>Table1[[#This Row],[Added_Time]]+(Table1[[#This Row],[FTP]]/Table1[[#This Row],[FPS]])-Table1[[#This Row],[SR]]</f>
        <v>0</v>
      </c>
      <c r="X91">
        <f>Table1[[#This Row],[Added_Time]]+(Table1[[#This Row],[FP]]/Table1[[#This Row],[FPS]])-Table1[[#This Row],[SR]]</f>
        <v>0</v>
      </c>
      <c r="Y91">
        <v>60</v>
      </c>
    </row>
    <row r="92" spans="1:28" x14ac:dyDescent="0.35">
      <c r="A92" s="2">
        <v>45597</v>
      </c>
      <c r="B92" t="s">
        <v>35</v>
      </c>
      <c r="C92" t="s">
        <v>41</v>
      </c>
      <c r="D92">
        <v>5</v>
      </c>
      <c r="E92">
        <v>0.26979999999999998</v>
      </c>
      <c r="F92" t="s">
        <v>43</v>
      </c>
      <c r="G92">
        <v>0</v>
      </c>
      <c r="H92">
        <v>0</v>
      </c>
      <c r="J92">
        <f>Table1[[#This Row],[FR]]/Table1[[#This Row],[FPS]]</f>
        <v>0</v>
      </c>
      <c r="L92">
        <f>Table1[[#This Row],[Added_Time]]+(Table1[[#This Row],[FCM]]/Table1[[#This Row],[FPS]])-Table1[[#This Row],[SR]]</f>
        <v>0</v>
      </c>
      <c r="O92">
        <f>Table1[[#This Row],[aSFG]]+Table1[[#This Row],[Added_Time]]+(Table1[[#This Row],[FFG]]/Table1[[#This Row],[FPS]])</f>
        <v>0</v>
      </c>
      <c r="Q92">
        <f>Table1[[#This Row],[Added_Time]]+(Table1[[#This Row],[FC]]/Table1[[#This Row],[FPS]])-Table1[[#This Row],[SR]]</f>
        <v>0</v>
      </c>
      <c r="T92">
        <f>Table1[[#This Row],[aSHT]]+Table1[[#This Row],[Added_Time]]+(Table1[[#This Row],[FHT]]/Table1[[#This Row],[FPS]])</f>
        <v>0</v>
      </c>
      <c r="V92">
        <f>Table1[[#This Row],[Added_Time]]+(Table1[[#This Row],[FTP]]/Table1[[#This Row],[FPS]])-Table1[[#This Row],[SR]]</f>
        <v>0</v>
      </c>
      <c r="X92">
        <f>Table1[[#This Row],[Added_Time]]+(Table1[[#This Row],[FP]]/Table1[[#This Row],[FPS]])-Table1[[#This Row],[SR]]</f>
        <v>0</v>
      </c>
      <c r="Y92">
        <v>60</v>
      </c>
    </row>
    <row r="93" spans="1:28" x14ac:dyDescent="0.35">
      <c r="A93" s="2">
        <v>45597</v>
      </c>
      <c r="B93" t="s">
        <v>35</v>
      </c>
      <c r="C93" t="s">
        <v>41</v>
      </c>
      <c r="D93">
        <v>6</v>
      </c>
      <c r="E93">
        <v>0.1128</v>
      </c>
      <c r="F93" t="s">
        <v>42</v>
      </c>
      <c r="G93">
        <v>0</v>
      </c>
      <c r="H93">
        <v>0</v>
      </c>
      <c r="J93">
        <f>Table1[[#This Row],[FR]]/Table1[[#This Row],[FPS]]</f>
        <v>0</v>
      </c>
      <c r="L93">
        <f>Table1[[#This Row],[Added_Time]]+(Table1[[#This Row],[FCM]]/Table1[[#This Row],[FPS]])-Table1[[#This Row],[SR]]</f>
        <v>0</v>
      </c>
      <c r="O93">
        <f>Table1[[#This Row],[aSFG]]+Table1[[#This Row],[Added_Time]]+(Table1[[#This Row],[FFG]]/Table1[[#This Row],[FPS]])</f>
        <v>0</v>
      </c>
      <c r="Q93">
        <f>Table1[[#This Row],[Added_Time]]+(Table1[[#This Row],[FC]]/Table1[[#This Row],[FPS]])-Table1[[#This Row],[SR]]</f>
        <v>0</v>
      </c>
      <c r="T93">
        <f>Table1[[#This Row],[aSHT]]+Table1[[#This Row],[Added_Time]]+(Table1[[#This Row],[FHT]]/Table1[[#This Row],[FPS]])</f>
        <v>0</v>
      </c>
      <c r="V93">
        <f>Table1[[#This Row],[Added_Time]]+(Table1[[#This Row],[FTP]]/Table1[[#This Row],[FPS]])-Table1[[#This Row],[SR]]</f>
        <v>0</v>
      </c>
      <c r="X93">
        <f>Table1[[#This Row],[Added_Time]]+(Table1[[#This Row],[FP]]/Table1[[#This Row],[FPS]])-Table1[[#This Row],[SR]]</f>
        <v>0</v>
      </c>
      <c r="Y93">
        <v>60</v>
      </c>
    </row>
    <row r="94" spans="1:28" x14ac:dyDescent="0.35">
      <c r="A94" s="2">
        <v>45597</v>
      </c>
      <c r="B94" t="s">
        <v>35</v>
      </c>
      <c r="C94" t="s">
        <v>41</v>
      </c>
      <c r="D94">
        <v>7</v>
      </c>
      <c r="E94">
        <v>0.2397</v>
      </c>
      <c r="F94" t="s">
        <v>43</v>
      </c>
      <c r="G94">
        <v>0</v>
      </c>
      <c r="H94">
        <v>0</v>
      </c>
      <c r="J94">
        <f>Table1[[#This Row],[FR]]/Table1[[#This Row],[FPS]]</f>
        <v>0</v>
      </c>
      <c r="L94">
        <f>Table1[[#This Row],[Added_Time]]+(Table1[[#This Row],[FCM]]/Table1[[#This Row],[FPS]])-Table1[[#This Row],[SR]]</f>
        <v>3</v>
      </c>
      <c r="O94">
        <f>Table1[[#This Row],[aSFG]]+Table1[[#This Row],[Added_Time]]+(Table1[[#This Row],[FFG]]/Table1[[#This Row],[FPS]])</f>
        <v>3</v>
      </c>
      <c r="Q94">
        <f>Table1[[#This Row],[Added_Time]]+(Table1[[#This Row],[FC]]/Table1[[#This Row],[FPS]])-Table1[[#This Row],[SR]]</f>
        <v>3</v>
      </c>
      <c r="T94">
        <f>Table1[[#This Row],[aSHT]]+Table1[[#This Row],[Added_Time]]+(Table1[[#This Row],[FHT]]/Table1[[#This Row],[FPS]])</f>
        <v>3</v>
      </c>
      <c r="V94">
        <f>Table1[[#This Row],[Added_Time]]+(Table1[[#This Row],[FTP]]/Table1[[#This Row],[FPS]])-Table1[[#This Row],[SR]]</f>
        <v>3</v>
      </c>
      <c r="X94">
        <f>Table1[[#This Row],[Added_Time]]+(Table1[[#This Row],[FP]]/Table1[[#This Row],[FPS]])-Table1[[#This Row],[SR]]</f>
        <v>3</v>
      </c>
      <c r="Y94">
        <v>60</v>
      </c>
      <c r="AA94">
        <v>3</v>
      </c>
      <c r="AB94">
        <v>33</v>
      </c>
    </row>
    <row r="95" spans="1:28" x14ac:dyDescent="0.35">
      <c r="A95" s="2">
        <v>45597</v>
      </c>
      <c r="B95" t="s">
        <v>35</v>
      </c>
      <c r="C95" t="s">
        <v>41</v>
      </c>
      <c r="D95">
        <v>8</v>
      </c>
      <c r="E95">
        <v>9.4200000000000006E-2</v>
      </c>
      <c r="F95" t="s">
        <v>42</v>
      </c>
      <c r="G95">
        <v>0</v>
      </c>
      <c r="H95">
        <v>0</v>
      </c>
      <c r="J95">
        <f>Table1[[#This Row],[FR]]/Table1[[#This Row],[FPS]]</f>
        <v>0</v>
      </c>
      <c r="L95">
        <f>Table1[[#This Row],[Added_Time]]+(Table1[[#This Row],[FCM]]/Table1[[#This Row],[FPS]])-Table1[[#This Row],[SR]]</f>
        <v>1</v>
      </c>
      <c r="O95">
        <f>Table1[[#This Row],[aSFG]]+Table1[[#This Row],[Added_Time]]+(Table1[[#This Row],[FFG]]/Table1[[#This Row],[FPS]])</f>
        <v>1</v>
      </c>
      <c r="Q95">
        <f>Table1[[#This Row],[Added_Time]]+(Table1[[#This Row],[FC]]/Table1[[#This Row],[FPS]])-Table1[[#This Row],[SR]]</f>
        <v>1</v>
      </c>
      <c r="T95">
        <f>Table1[[#This Row],[aSHT]]+Table1[[#This Row],[Added_Time]]+(Table1[[#This Row],[FHT]]/Table1[[#This Row],[FPS]])</f>
        <v>1</v>
      </c>
      <c r="V95">
        <f>Table1[[#This Row],[Added_Time]]+(Table1[[#This Row],[FTP]]/Table1[[#This Row],[FPS]])-Table1[[#This Row],[SR]]</f>
        <v>1</v>
      </c>
      <c r="X95">
        <f>Table1[[#This Row],[Added_Time]]+(Table1[[#This Row],[FP]]/Table1[[#This Row],[FPS]])-Table1[[#This Row],[SR]]</f>
        <v>1</v>
      </c>
      <c r="Y95">
        <v>60</v>
      </c>
      <c r="AA95">
        <v>1</v>
      </c>
      <c r="AB95">
        <v>31</v>
      </c>
    </row>
    <row r="96" spans="1:28" x14ac:dyDescent="0.35">
      <c r="A96" s="2">
        <v>45597</v>
      </c>
      <c r="B96" t="s">
        <v>36</v>
      </c>
      <c r="C96" t="s">
        <v>41</v>
      </c>
      <c r="D96">
        <v>1</v>
      </c>
      <c r="E96">
        <v>0.1741</v>
      </c>
      <c r="F96" t="s">
        <v>43</v>
      </c>
      <c r="G96">
        <v>0</v>
      </c>
      <c r="H96">
        <v>0</v>
      </c>
      <c r="J96">
        <f>Table1[[#This Row],[FR]]/Table1[[#This Row],[FPS]]</f>
        <v>0</v>
      </c>
      <c r="L96">
        <f>Table1[[#This Row],[Added_Time]]+(Table1[[#This Row],[FCM]]/Table1[[#This Row],[FPS]])-Table1[[#This Row],[SR]]</f>
        <v>0</v>
      </c>
      <c r="O96">
        <f>Table1[[#This Row],[aSFG]]+Table1[[#This Row],[Added_Time]]+(Table1[[#This Row],[FFG]]/Table1[[#This Row],[FPS]])</f>
        <v>0</v>
      </c>
      <c r="Q96">
        <f>Table1[[#This Row],[Added_Time]]+(Table1[[#This Row],[FC]]/Table1[[#This Row],[FPS]])-Table1[[#This Row],[SR]]</f>
        <v>0</v>
      </c>
      <c r="T96">
        <f>Table1[[#This Row],[aSHT]]+Table1[[#This Row],[Added_Time]]+(Table1[[#This Row],[FHT]]/Table1[[#This Row],[FPS]])</f>
        <v>0</v>
      </c>
      <c r="V96">
        <f>Table1[[#This Row],[Added_Time]]+(Table1[[#This Row],[FTP]]/Table1[[#This Row],[FPS]])-Table1[[#This Row],[SR]]</f>
        <v>0</v>
      </c>
      <c r="X96">
        <f>Table1[[#This Row],[Added_Time]]+(Table1[[#This Row],[FP]]/Table1[[#This Row],[FPS]])-Table1[[#This Row],[SR]]</f>
        <v>0</v>
      </c>
      <c r="Y96">
        <v>60</v>
      </c>
    </row>
    <row r="97" spans="1:28" x14ac:dyDescent="0.35">
      <c r="A97" s="2">
        <v>45597</v>
      </c>
      <c r="B97" t="s">
        <v>36</v>
      </c>
      <c r="C97" t="s">
        <v>41</v>
      </c>
      <c r="D97">
        <v>2</v>
      </c>
      <c r="E97">
        <v>0.2253</v>
      </c>
      <c r="F97" t="s">
        <v>42</v>
      </c>
      <c r="G97">
        <v>1</v>
      </c>
      <c r="H97">
        <v>0</v>
      </c>
      <c r="J97">
        <f>Table1[[#This Row],[FR]]/Table1[[#This Row],[FPS]]</f>
        <v>0</v>
      </c>
      <c r="L97">
        <f>Table1[[#This Row],[Added_Time]]+(Table1[[#This Row],[FCM]]/Table1[[#This Row],[FPS]])-Table1[[#This Row],[SR]]</f>
        <v>0</v>
      </c>
      <c r="O97">
        <f>Table1[[#This Row],[aSFG]]+Table1[[#This Row],[Added_Time]]+(Table1[[#This Row],[FFG]]/Table1[[#This Row],[FPS]])</f>
        <v>0</v>
      </c>
      <c r="Q97">
        <f>Table1[[#This Row],[Added_Time]]+(Table1[[#This Row],[FC]]/Table1[[#This Row],[FPS]])-Table1[[#This Row],[SR]]</f>
        <v>0</v>
      </c>
      <c r="T97">
        <f>Table1[[#This Row],[aSHT]]+Table1[[#This Row],[Added_Time]]+(Table1[[#This Row],[FHT]]/Table1[[#This Row],[FPS]])</f>
        <v>0</v>
      </c>
      <c r="V97">
        <f>Table1[[#This Row],[Added_Time]]+(Table1[[#This Row],[FTP]]/Table1[[#This Row],[FPS]])-Table1[[#This Row],[SR]]</f>
        <v>0</v>
      </c>
      <c r="X97">
        <f>Table1[[#This Row],[Added_Time]]+(Table1[[#This Row],[FP]]/Table1[[#This Row],[FPS]])-Table1[[#This Row],[SR]]</f>
        <v>0</v>
      </c>
      <c r="Y97">
        <v>60</v>
      </c>
    </row>
    <row r="98" spans="1:28" x14ac:dyDescent="0.35">
      <c r="A98" s="2">
        <v>45597</v>
      </c>
      <c r="B98" t="s">
        <v>36</v>
      </c>
      <c r="C98" t="s">
        <v>41</v>
      </c>
      <c r="D98">
        <v>3</v>
      </c>
      <c r="E98">
        <v>0.1308</v>
      </c>
      <c r="F98" t="s">
        <v>42</v>
      </c>
      <c r="G98">
        <v>0</v>
      </c>
      <c r="H98">
        <v>0</v>
      </c>
      <c r="J98">
        <f>Table1[[#This Row],[FR]]/Table1[[#This Row],[FPS]]</f>
        <v>0</v>
      </c>
      <c r="L98">
        <f>Table1[[#This Row],[Added_Time]]+(Table1[[#This Row],[FCM]]/Table1[[#This Row],[FPS]])-Table1[[#This Row],[SR]]</f>
        <v>0</v>
      </c>
      <c r="O98">
        <f>Table1[[#This Row],[aSFG]]+Table1[[#This Row],[Added_Time]]+(Table1[[#This Row],[FFG]]/Table1[[#This Row],[FPS]])</f>
        <v>0</v>
      </c>
      <c r="Q98">
        <f>Table1[[#This Row],[Added_Time]]+(Table1[[#This Row],[FC]]/Table1[[#This Row],[FPS]])-Table1[[#This Row],[SR]]</f>
        <v>0</v>
      </c>
      <c r="T98">
        <f>Table1[[#This Row],[aSHT]]+Table1[[#This Row],[Added_Time]]+(Table1[[#This Row],[FHT]]/Table1[[#This Row],[FPS]])</f>
        <v>0</v>
      </c>
      <c r="V98">
        <f>Table1[[#This Row],[Added_Time]]+(Table1[[#This Row],[FTP]]/Table1[[#This Row],[FPS]])-Table1[[#This Row],[SR]]</f>
        <v>0</v>
      </c>
      <c r="X98">
        <f>Table1[[#This Row],[Added_Time]]+(Table1[[#This Row],[FP]]/Table1[[#This Row],[FPS]])-Table1[[#This Row],[SR]]</f>
        <v>0</v>
      </c>
      <c r="Y98">
        <v>60</v>
      </c>
    </row>
    <row r="99" spans="1:28" x14ac:dyDescent="0.35">
      <c r="A99" s="2">
        <v>45597</v>
      </c>
      <c r="B99" t="s">
        <v>36</v>
      </c>
      <c r="C99" t="s">
        <v>41</v>
      </c>
      <c r="D99">
        <v>4</v>
      </c>
      <c r="E99">
        <v>0.1186</v>
      </c>
      <c r="F99" t="s">
        <v>43</v>
      </c>
      <c r="G99">
        <v>0</v>
      </c>
      <c r="H99">
        <v>0</v>
      </c>
      <c r="J99">
        <f>Table1[[#This Row],[FR]]/Table1[[#This Row],[FPS]]</f>
        <v>0</v>
      </c>
      <c r="L99">
        <f>Table1[[#This Row],[Added_Time]]+(Table1[[#This Row],[FCM]]/Table1[[#This Row],[FPS]])-Table1[[#This Row],[SR]]</f>
        <v>0</v>
      </c>
      <c r="O99">
        <f>Table1[[#This Row],[aSFG]]+Table1[[#This Row],[Added_Time]]+(Table1[[#This Row],[FFG]]/Table1[[#This Row],[FPS]])</f>
        <v>0</v>
      </c>
      <c r="Q99">
        <f>Table1[[#This Row],[Added_Time]]+(Table1[[#This Row],[FC]]/Table1[[#This Row],[FPS]])-Table1[[#This Row],[SR]]</f>
        <v>0</v>
      </c>
      <c r="T99">
        <f>Table1[[#This Row],[aSHT]]+Table1[[#This Row],[Added_Time]]+(Table1[[#This Row],[FHT]]/Table1[[#This Row],[FPS]])</f>
        <v>0</v>
      </c>
      <c r="V99">
        <f>Table1[[#This Row],[Added_Time]]+(Table1[[#This Row],[FTP]]/Table1[[#This Row],[FPS]])-Table1[[#This Row],[SR]]</f>
        <v>0</v>
      </c>
      <c r="X99">
        <f>Table1[[#This Row],[Added_Time]]+(Table1[[#This Row],[FP]]/Table1[[#This Row],[FPS]])-Table1[[#This Row],[SR]]</f>
        <v>0</v>
      </c>
      <c r="Y99">
        <v>60</v>
      </c>
    </row>
    <row r="100" spans="1:28" x14ac:dyDescent="0.35">
      <c r="A100" s="2">
        <v>45597</v>
      </c>
      <c r="B100" t="s">
        <v>36</v>
      </c>
      <c r="C100" t="s">
        <v>41</v>
      </c>
      <c r="D100">
        <v>5</v>
      </c>
      <c r="E100">
        <v>0.15179999999999999</v>
      </c>
      <c r="F100" t="s">
        <v>42</v>
      </c>
      <c r="G100">
        <v>0</v>
      </c>
      <c r="H100">
        <v>0</v>
      </c>
      <c r="J100">
        <f>Table1[[#This Row],[FR]]/Table1[[#This Row],[FPS]]</f>
        <v>0</v>
      </c>
      <c r="L100">
        <f>Table1[[#This Row],[Added_Time]]+(Table1[[#This Row],[FCM]]/Table1[[#This Row],[FPS]])-Table1[[#This Row],[SR]]</f>
        <v>0</v>
      </c>
      <c r="O100">
        <f>Table1[[#This Row],[aSFG]]+Table1[[#This Row],[Added_Time]]+(Table1[[#This Row],[FFG]]/Table1[[#This Row],[FPS]])</f>
        <v>0</v>
      </c>
      <c r="Q100">
        <f>Table1[[#This Row],[Added_Time]]+(Table1[[#This Row],[FC]]/Table1[[#This Row],[FPS]])-Table1[[#This Row],[SR]]</f>
        <v>0</v>
      </c>
      <c r="T100">
        <f>Table1[[#This Row],[aSHT]]+Table1[[#This Row],[Added_Time]]+(Table1[[#This Row],[FHT]]/Table1[[#This Row],[FPS]])</f>
        <v>0</v>
      </c>
      <c r="V100">
        <f>Table1[[#This Row],[Added_Time]]+(Table1[[#This Row],[FTP]]/Table1[[#This Row],[FPS]])-Table1[[#This Row],[SR]]</f>
        <v>0</v>
      </c>
      <c r="X100">
        <f>Table1[[#This Row],[Added_Time]]+(Table1[[#This Row],[FP]]/Table1[[#This Row],[FPS]])-Table1[[#This Row],[SR]]</f>
        <v>0</v>
      </c>
      <c r="Y100">
        <v>60</v>
      </c>
    </row>
    <row r="101" spans="1:28" x14ac:dyDescent="0.35">
      <c r="A101" s="2">
        <v>45597</v>
      </c>
      <c r="B101" t="s">
        <v>36</v>
      </c>
      <c r="C101" t="s">
        <v>41</v>
      </c>
      <c r="D101">
        <v>6</v>
      </c>
      <c r="E101">
        <v>0.13519999999999999</v>
      </c>
      <c r="F101" t="s">
        <v>43</v>
      </c>
      <c r="G101">
        <v>0</v>
      </c>
      <c r="H101">
        <v>0</v>
      </c>
      <c r="J101">
        <f>Table1[[#This Row],[FR]]/Table1[[#This Row],[FPS]]</f>
        <v>0</v>
      </c>
      <c r="L101">
        <f>Table1[[#This Row],[Added_Time]]+(Table1[[#This Row],[FCM]]/Table1[[#This Row],[FPS]])-Table1[[#This Row],[SR]]</f>
        <v>0</v>
      </c>
      <c r="O101">
        <f>Table1[[#This Row],[aSFG]]+Table1[[#This Row],[Added_Time]]+(Table1[[#This Row],[FFG]]/Table1[[#This Row],[FPS]])</f>
        <v>0</v>
      </c>
      <c r="Q101">
        <f>Table1[[#This Row],[Added_Time]]+(Table1[[#This Row],[FC]]/Table1[[#This Row],[FPS]])-Table1[[#This Row],[SR]]</f>
        <v>0</v>
      </c>
      <c r="T101">
        <f>Table1[[#This Row],[aSHT]]+Table1[[#This Row],[Added_Time]]+(Table1[[#This Row],[FHT]]/Table1[[#This Row],[FPS]])</f>
        <v>0</v>
      </c>
      <c r="V101">
        <f>Table1[[#This Row],[Added_Time]]+(Table1[[#This Row],[FTP]]/Table1[[#This Row],[FPS]])-Table1[[#This Row],[SR]]</f>
        <v>0</v>
      </c>
      <c r="X101">
        <f>Table1[[#This Row],[Added_Time]]+(Table1[[#This Row],[FP]]/Table1[[#This Row],[FPS]])-Table1[[#This Row],[SR]]</f>
        <v>0</v>
      </c>
      <c r="Y101">
        <v>60</v>
      </c>
    </row>
    <row r="102" spans="1:28" x14ac:dyDescent="0.35">
      <c r="A102" s="2">
        <v>45597</v>
      </c>
      <c r="B102" t="s">
        <v>36</v>
      </c>
      <c r="C102" t="s">
        <v>41</v>
      </c>
      <c r="D102">
        <v>7</v>
      </c>
      <c r="E102">
        <v>0.14960000000000001</v>
      </c>
      <c r="F102" t="s">
        <v>43</v>
      </c>
      <c r="G102">
        <v>0</v>
      </c>
      <c r="H102">
        <v>0</v>
      </c>
      <c r="J102">
        <f>Table1[[#This Row],[FR]]/Table1[[#This Row],[FPS]]</f>
        <v>0</v>
      </c>
      <c r="L102">
        <f>Table1[[#This Row],[Added_Time]]+(Table1[[#This Row],[FCM]]/Table1[[#This Row],[FPS]])-Table1[[#This Row],[SR]]</f>
        <v>48</v>
      </c>
      <c r="O102">
        <f>Table1[[#This Row],[aSFG]]+Table1[[#This Row],[Added_Time]]+(Table1[[#This Row],[FFG]]/Table1[[#This Row],[FPS]])</f>
        <v>48</v>
      </c>
      <c r="Q102">
        <f>Table1[[#This Row],[Added_Time]]+(Table1[[#This Row],[FC]]/Table1[[#This Row],[FPS]])-Table1[[#This Row],[SR]]</f>
        <v>48</v>
      </c>
      <c r="T102">
        <f>Table1[[#This Row],[aSHT]]+Table1[[#This Row],[Added_Time]]+(Table1[[#This Row],[FHT]]/Table1[[#This Row],[FPS]])</f>
        <v>48</v>
      </c>
      <c r="V102">
        <f>Table1[[#This Row],[Added_Time]]+(Table1[[#This Row],[FTP]]/Table1[[#This Row],[FPS]])-Table1[[#This Row],[SR]]</f>
        <v>48</v>
      </c>
      <c r="X102">
        <f>Table1[[#This Row],[Added_Time]]+(Table1[[#This Row],[FP]]/Table1[[#This Row],[FPS]])-Table1[[#This Row],[SR]]</f>
        <v>48</v>
      </c>
      <c r="Y102">
        <v>60</v>
      </c>
      <c r="AA102">
        <v>48</v>
      </c>
      <c r="AB102">
        <v>78</v>
      </c>
    </row>
    <row r="103" spans="1:28" x14ac:dyDescent="0.35">
      <c r="A103" s="2">
        <v>45597</v>
      </c>
      <c r="B103" t="s">
        <v>36</v>
      </c>
      <c r="C103" t="s">
        <v>41</v>
      </c>
      <c r="D103">
        <v>8</v>
      </c>
      <c r="E103">
        <v>0.13089999999999999</v>
      </c>
      <c r="F103" t="s">
        <v>42</v>
      </c>
      <c r="G103">
        <v>0</v>
      </c>
      <c r="H103">
        <v>0</v>
      </c>
      <c r="J103">
        <f>Table1[[#This Row],[FR]]/Table1[[#This Row],[FPS]]</f>
        <v>0</v>
      </c>
      <c r="L103">
        <f>Table1[[#This Row],[Added_Time]]+(Table1[[#This Row],[FCM]]/Table1[[#This Row],[FPS]])-Table1[[#This Row],[SR]]</f>
        <v>0</v>
      </c>
      <c r="O103">
        <f>Table1[[#This Row],[aSFG]]+Table1[[#This Row],[Added_Time]]+(Table1[[#This Row],[FFG]]/Table1[[#This Row],[FPS]])</f>
        <v>0</v>
      </c>
      <c r="Q103">
        <f>Table1[[#This Row],[Added_Time]]+(Table1[[#This Row],[FC]]/Table1[[#This Row],[FPS]])-Table1[[#This Row],[SR]]</f>
        <v>0</v>
      </c>
      <c r="T103">
        <f>Table1[[#This Row],[aSHT]]+Table1[[#This Row],[Added_Time]]+(Table1[[#This Row],[FHT]]/Table1[[#This Row],[FPS]])</f>
        <v>0</v>
      </c>
      <c r="V103">
        <f>Table1[[#This Row],[Added_Time]]+(Table1[[#This Row],[FTP]]/Table1[[#This Row],[FPS]])-Table1[[#This Row],[SR]]</f>
        <v>0</v>
      </c>
      <c r="X103">
        <f>Table1[[#This Row],[Added_Time]]+(Table1[[#This Row],[FP]]/Table1[[#This Row],[FPS]])-Table1[[#This Row],[SR]]</f>
        <v>0</v>
      </c>
      <c r="Y103">
        <v>60</v>
      </c>
    </row>
    <row r="104" spans="1:28" x14ac:dyDescent="0.35">
      <c r="A104" s="2">
        <v>45597</v>
      </c>
      <c r="B104" t="s">
        <v>37</v>
      </c>
      <c r="C104" t="s">
        <v>41</v>
      </c>
      <c r="D104">
        <v>1</v>
      </c>
      <c r="E104">
        <v>0.13120000000000001</v>
      </c>
      <c r="F104" t="s">
        <v>42</v>
      </c>
      <c r="G104">
        <v>0</v>
      </c>
      <c r="H104">
        <v>0</v>
      </c>
      <c r="J104">
        <f>Table1[[#This Row],[FR]]/Table1[[#This Row],[FPS]]</f>
        <v>0</v>
      </c>
      <c r="L104">
        <f>Table1[[#This Row],[Added_Time]]+(Table1[[#This Row],[FCM]]/Table1[[#This Row],[FPS]])-Table1[[#This Row],[SR]]</f>
        <v>54</v>
      </c>
      <c r="N104">
        <v>15</v>
      </c>
      <c r="O104">
        <f>Table1[[#This Row],[aSFG]]+Table1[[#This Row],[Added_Time]]+(Table1[[#This Row],[FFG]]/Table1[[#This Row],[FPS]])</f>
        <v>69</v>
      </c>
      <c r="Q104">
        <f>Table1[[#This Row],[Added_Time]]+(Table1[[#This Row],[FC]]/Table1[[#This Row],[FPS]])-Table1[[#This Row],[SR]]</f>
        <v>54</v>
      </c>
      <c r="R104">
        <v>40</v>
      </c>
      <c r="T104">
        <f>Table1[[#This Row],[aSHT]]+Table1[[#This Row],[Added_Time]]+(Table1[[#This Row],[FHT]]/Table1[[#This Row],[FPS]])</f>
        <v>54.666666666666664</v>
      </c>
      <c r="V104">
        <f>Table1[[#This Row],[Added_Time]]+(Table1[[#This Row],[FTP]]/Table1[[#This Row],[FPS]])-Table1[[#This Row],[SR]]</f>
        <v>54</v>
      </c>
      <c r="X104">
        <f>Table1[[#This Row],[Added_Time]]+(Table1[[#This Row],[FP]]/Table1[[#This Row],[FPS]])-Table1[[#This Row],[SR]]</f>
        <v>54</v>
      </c>
      <c r="Y104">
        <v>60</v>
      </c>
      <c r="AA104">
        <v>54</v>
      </c>
      <c r="AB104">
        <v>84</v>
      </c>
    </row>
    <row r="105" spans="1:28" x14ac:dyDescent="0.35">
      <c r="A105" s="2">
        <v>45597</v>
      </c>
      <c r="B105" t="s">
        <v>37</v>
      </c>
      <c r="C105" t="s">
        <v>41</v>
      </c>
      <c r="D105">
        <v>2</v>
      </c>
      <c r="E105">
        <v>0.2001</v>
      </c>
      <c r="F105" t="s">
        <v>43</v>
      </c>
      <c r="G105">
        <v>1</v>
      </c>
      <c r="H105">
        <v>0</v>
      </c>
      <c r="J105">
        <f>Table1[[#This Row],[FR]]/Table1[[#This Row],[FPS]]</f>
        <v>0</v>
      </c>
      <c r="L105">
        <f>Table1[[#This Row],[Added_Time]]+(Table1[[#This Row],[FCM]]/Table1[[#This Row],[FPS]])-Table1[[#This Row],[SR]]</f>
        <v>4</v>
      </c>
      <c r="O105">
        <f>Table1[[#This Row],[aSFG]]+Table1[[#This Row],[Added_Time]]+(Table1[[#This Row],[FFG]]/Table1[[#This Row],[FPS]])</f>
        <v>4</v>
      </c>
      <c r="Q105">
        <f>Table1[[#This Row],[Added_Time]]+(Table1[[#This Row],[FC]]/Table1[[#This Row],[FPS]])-Table1[[#This Row],[SR]]</f>
        <v>4</v>
      </c>
      <c r="T105">
        <f>Table1[[#This Row],[aSHT]]+Table1[[#This Row],[Added_Time]]+(Table1[[#This Row],[FHT]]/Table1[[#This Row],[FPS]])</f>
        <v>4</v>
      </c>
      <c r="V105">
        <f>Table1[[#This Row],[Added_Time]]+(Table1[[#This Row],[FTP]]/Table1[[#This Row],[FPS]])-Table1[[#This Row],[SR]]</f>
        <v>4</v>
      </c>
      <c r="X105">
        <f>Table1[[#This Row],[Added_Time]]+(Table1[[#This Row],[FP]]/Table1[[#This Row],[FPS]])-Table1[[#This Row],[SR]]</f>
        <v>4</v>
      </c>
      <c r="Y105">
        <v>60</v>
      </c>
      <c r="AA105">
        <v>4</v>
      </c>
      <c r="AB105">
        <v>34</v>
      </c>
    </row>
    <row r="106" spans="1:28" x14ac:dyDescent="0.35">
      <c r="A106" s="2">
        <v>45597</v>
      </c>
      <c r="B106" t="s">
        <v>37</v>
      </c>
      <c r="C106" t="s">
        <v>41</v>
      </c>
      <c r="D106">
        <v>3</v>
      </c>
      <c r="E106">
        <v>0.12590000000000001</v>
      </c>
      <c r="F106" t="s">
        <v>42</v>
      </c>
      <c r="G106">
        <v>1</v>
      </c>
      <c r="H106">
        <v>0</v>
      </c>
      <c r="J106">
        <f>Table1[[#This Row],[FR]]/Table1[[#This Row],[FPS]]</f>
        <v>0</v>
      </c>
      <c r="L106">
        <f>Table1[[#This Row],[Added_Time]]+(Table1[[#This Row],[FCM]]/Table1[[#This Row],[FPS]])-Table1[[#This Row],[SR]]</f>
        <v>6</v>
      </c>
      <c r="O106">
        <f>Table1[[#This Row],[aSFG]]+Table1[[#This Row],[Added_Time]]+(Table1[[#This Row],[FFG]]/Table1[[#This Row],[FPS]])</f>
        <v>6</v>
      </c>
      <c r="Q106">
        <f>Table1[[#This Row],[Added_Time]]+(Table1[[#This Row],[FC]]/Table1[[#This Row],[FPS]])-Table1[[#This Row],[SR]]</f>
        <v>6</v>
      </c>
      <c r="T106">
        <f>Table1[[#This Row],[aSHT]]+Table1[[#This Row],[Added_Time]]+(Table1[[#This Row],[FHT]]/Table1[[#This Row],[FPS]])</f>
        <v>6</v>
      </c>
      <c r="V106">
        <f>Table1[[#This Row],[Added_Time]]+(Table1[[#This Row],[FTP]]/Table1[[#This Row],[FPS]])-Table1[[#This Row],[SR]]</f>
        <v>6</v>
      </c>
      <c r="X106">
        <f>Table1[[#This Row],[Added_Time]]+(Table1[[#This Row],[FP]]/Table1[[#This Row],[FPS]])-Table1[[#This Row],[SR]]</f>
        <v>6</v>
      </c>
      <c r="Y106">
        <v>60</v>
      </c>
      <c r="AA106">
        <v>6</v>
      </c>
      <c r="AB106">
        <v>36</v>
      </c>
    </row>
    <row r="107" spans="1:28" x14ac:dyDescent="0.35">
      <c r="A107" s="2">
        <v>45597</v>
      </c>
      <c r="B107" t="s">
        <v>38</v>
      </c>
      <c r="C107" t="s">
        <v>41</v>
      </c>
      <c r="D107">
        <v>1</v>
      </c>
      <c r="E107">
        <v>0.15540000000000001</v>
      </c>
      <c r="F107" t="s">
        <v>42</v>
      </c>
      <c r="G107">
        <v>0</v>
      </c>
      <c r="H107">
        <v>0</v>
      </c>
      <c r="J107">
        <f>Table1[[#This Row],[FR]]/Table1[[#This Row],[FPS]]</f>
        <v>0</v>
      </c>
      <c r="L107">
        <f>Table1[[#This Row],[Added_Time]]+(Table1[[#This Row],[FCM]]/Table1[[#This Row],[FPS]])-Table1[[#This Row],[SR]]</f>
        <v>0</v>
      </c>
      <c r="O107">
        <f>Table1[[#This Row],[aSFG]]+Table1[[#This Row],[Added_Time]]+(Table1[[#This Row],[FFG]]/Table1[[#This Row],[FPS]])</f>
        <v>0</v>
      </c>
      <c r="Q107">
        <f>Table1[[#This Row],[Added_Time]]+(Table1[[#This Row],[FC]]/Table1[[#This Row],[FPS]])-Table1[[#This Row],[SR]]</f>
        <v>0</v>
      </c>
      <c r="T107">
        <f>Table1[[#This Row],[aSHT]]+Table1[[#This Row],[Added_Time]]+(Table1[[#This Row],[FHT]]/Table1[[#This Row],[FPS]])</f>
        <v>0</v>
      </c>
      <c r="V107">
        <f>Table1[[#This Row],[Added_Time]]+(Table1[[#This Row],[FTP]]/Table1[[#This Row],[FPS]])-Table1[[#This Row],[SR]]</f>
        <v>0</v>
      </c>
      <c r="X107">
        <f>Table1[[#This Row],[Added_Time]]+(Table1[[#This Row],[FP]]/Table1[[#This Row],[FPS]])-Table1[[#This Row],[SR]]</f>
        <v>0</v>
      </c>
      <c r="Y107">
        <v>60</v>
      </c>
    </row>
    <row r="108" spans="1:28" x14ac:dyDescent="0.35">
      <c r="A108" s="2">
        <v>45597</v>
      </c>
      <c r="B108" t="s">
        <v>38</v>
      </c>
      <c r="C108" t="s">
        <v>41</v>
      </c>
      <c r="D108">
        <v>2</v>
      </c>
      <c r="E108">
        <v>0.96899999999999997</v>
      </c>
      <c r="F108" t="s">
        <v>43</v>
      </c>
      <c r="G108">
        <v>0</v>
      </c>
      <c r="H108">
        <v>0</v>
      </c>
      <c r="J108">
        <f>Table1[[#This Row],[FR]]/Table1[[#This Row],[FPS]]</f>
        <v>0</v>
      </c>
      <c r="L108">
        <f>Table1[[#This Row],[Added_Time]]+(Table1[[#This Row],[FCM]]/Table1[[#This Row],[FPS]])-Table1[[#This Row],[SR]]</f>
        <v>0</v>
      </c>
      <c r="O108">
        <f>Table1[[#This Row],[aSFG]]+Table1[[#This Row],[Added_Time]]+(Table1[[#This Row],[FFG]]/Table1[[#This Row],[FPS]])</f>
        <v>0</v>
      </c>
      <c r="Q108">
        <f>Table1[[#This Row],[Added_Time]]+(Table1[[#This Row],[FC]]/Table1[[#This Row],[FPS]])-Table1[[#This Row],[SR]]</f>
        <v>0</v>
      </c>
      <c r="T108">
        <f>Table1[[#This Row],[aSHT]]+Table1[[#This Row],[Added_Time]]+(Table1[[#This Row],[FHT]]/Table1[[#This Row],[FPS]])</f>
        <v>0</v>
      </c>
      <c r="V108">
        <f>Table1[[#This Row],[Added_Time]]+(Table1[[#This Row],[FTP]]/Table1[[#This Row],[FPS]])-Table1[[#This Row],[SR]]</f>
        <v>0</v>
      </c>
      <c r="X108">
        <f>Table1[[#This Row],[Added_Time]]+(Table1[[#This Row],[FP]]/Table1[[#This Row],[FPS]])-Table1[[#This Row],[SR]]</f>
        <v>0</v>
      </c>
      <c r="Y108">
        <v>60</v>
      </c>
    </row>
    <row r="109" spans="1:28" x14ac:dyDescent="0.35">
      <c r="A109" s="2">
        <v>45597</v>
      </c>
      <c r="B109" t="s">
        <v>38</v>
      </c>
      <c r="C109" t="s">
        <v>41</v>
      </c>
      <c r="D109">
        <v>3</v>
      </c>
      <c r="E109">
        <v>0.97499999999999998</v>
      </c>
      <c r="F109" t="s">
        <v>42</v>
      </c>
      <c r="G109">
        <v>0</v>
      </c>
      <c r="H109">
        <v>0</v>
      </c>
      <c r="J109">
        <f>Table1[[#This Row],[FR]]/Table1[[#This Row],[FPS]]</f>
        <v>0</v>
      </c>
      <c r="L109">
        <f>Table1[[#This Row],[Added_Time]]+(Table1[[#This Row],[FCM]]/Table1[[#This Row],[FPS]])-Table1[[#This Row],[SR]]</f>
        <v>0</v>
      </c>
      <c r="O109">
        <f>Table1[[#This Row],[aSFG]]+Table1[[#This Row],[Added_Time]]+(Table1[[#This Row],[FFG]]/Table1[[#This Row],[FPS]])</f>
        <v>0</v>
      </c>
      <c r="Q109">
        <f>Table1[[#This Row],[Added_Time]]+(Table1[[#This Row],[FC]]/Table1[[#This Row],[FPS]])-Table1[[#This Row],[SR]]</f>
        <v>0</v>
      </c>
      <c r="T109">
        <f>Table1[[#This Row],[aSHT]]+Table1[[#This Row],[Added_Time]]+(Table1[[#This Row],[FHT]]/Table1[[#This Row],[FPS]])</f>
        <v>0</v>
      </c>
      <c r="V109">
        <f>Table1[[#This Row],[Added_Time]]+(Table1[[#This Row],[FTP]]/Table1[[#This Row],[FPS]])-Table1[[#This Row],[SR]]</f>
        <v>0</v>
      </c>
      <c r="X109">
        <f>Table1[[#This Row],[Added_Time]]+(Table1[[#This Row],[FP]]/Table1[[#This Row],[FPS]])-Table1[[#This Row],[SR]]</f>
        <v>0</v>
      </c>
      <c r="Y109">
        <v>60</v>
      </c>
    </row>
    <row r="110" spans="1:28" x14ac:dyDescent="0.35">
      <c r="A110" s="2">
        <v>45597</v>
      </c>
      <c r="B110" t="s">
        <v>38</v>
      </c>
      <c r="C110" t="s">
        <v>41</v>
      </c>
      <c r="D110">
        <v>4</v>
      </c>
      <c r="E110">
        <v>0.12230000000000001</v>
      </c>
      <c r="F110" t="s">
        <v>43</v>
      </c>
      <c r="G110">
        <v>0</v>
      </c>
      <c r="H110">
        <v>0</v>
      </c>
      <c r="J110">
        <f>Table1[[#This Row],[FR]]/Table1[[#This Row],[FPS]]</f>
        <v>0</v>
      </c>
      <c r="L110">
        <f>Table1[[#This Row],[Added_Time]]+(Table1[[#This Row],[FCM]]/Table1[[#This Row],[FPS]])-Table1[[#This Row],[SR]]</f>
        <v>0</v>
      </c>
      <c r="O110">
        <f>Table1[[#This Row],[aSFG]]+Table1[[#This Row],[Added_Time]]+(Table1[[#This Row],[FFG]]/Table1[[#This Row],[FPS]])</f>
        <v>0</v>
      </c>
      <c r="Q110">
        <f>Table1[[#This Row],[Added_Time]]+(Table1[[#This Row],[FC]]/Table1[[#This Row],[FPS]])-Table1[[#This Row],[SR]]</f>
        <v>0</v>
      </c>
      <c r="T110">
        <f>Table1[[#This Row],[aSHT]]+Table1[[#This Row],[Added_Time]]+(Table1[[#This Row],[FHT]]/Table1[[#This Row],[FPS]])</f>
        <v>0</v>
      </c>
      <c r="V110">
        <f>Table1[[#This Row],[Added_Time]]+(Table1[[#This Row],[FTP]]/Table1[[#This Row],[FPS]])-Table1[[#This Row],[SR]]</f>
        <v>0</v>
      </c>
      <c r="X110">
        <f>Table1[[#This Row],[Added_Time]]+(Table1[[#This Row],[FP]]/Table1[[#This Row],[FPS]])-Table1[[#This Row],[SR]]</f>
        <v>0</v>
      </c>
      <c r="Y110">
        <v>60</v>
      </c>
    </row>
    <row r="111" spans="1:28" x14ac:dyDescent="0.35">
      <c r="A111" s="2">
        <v>45597</v>
      </c>
      <c r="B111" t="s">
        <v>38</v>
      </c>
      <c r="C111" t="s">
        <v>41</v>
      </c>
      <c r="D111">
        <v>5</v>
      </c>
      <c r="E111">
        <v>0.1211</v>
      </c>
      <c r="F111" t="s">
        <v>43</v>
      </c>
      <c r="G111">
        <v>0</v>
      </c>
      <c r="H111">
        <v>0</v>
      </c>
      <c r="J111">
        <f>Table1[[#This Row],[FR]]/Table1[[#This Row],[FPS]]</f>
        <v>0</v>
      </c>
      <c r="L111">
        <f>Table1[[#This Row],[Added_Time]]+(Table1[[#This Row],[FCM]]/Table1[[#This Row],[FPS]])-Table1[[#This Row],[SR]]</f>
        <v>0</v>
      </c>
      <c r="O111">
        <f>Table1[[#This Row],[aSFG]]+Table1[[#This Row],[Added_Time]]+(Table1[[#This Row],[FFG]]/Table1[[#This Row],[FPS]])</f>
        <v>0</v>
      </c>
      <c r="Q111">
        <f>Table1[[#This Row],[Added_Time]]+(Table1[[#This Row],[FC]]/Table1[[#This Row],[FPS]])-Table1[[#This Row],[SR]]</f>
        <v>0</v>
      </c>
      <c r="T111">
        <f>Table1[[#This Row],[aSHT]]+Table1[[#This Row],[Added_Time]]+(Table1[[#This Row],[FHT]]/Table1[[#This Row],[FPS]])</f>
        <v>0</v>
      </c>
      <c r="V111">
        <f>Table1[[#This Row],[Added_Time]]+(Table1[[#This Row],[FTP]]/Table1[[#This Row],[FPS]])-Table1[[#This Row],[SR]]</f>
        <v>0</v>
      </c>
      <c r="X111">
        <f>Table1[[#This Row],[Added_Time]]+(Table1[[#This Row],[FP]]/Table1[[#This Row],[FPS]])-Table1[[#This Row],[SR]]</f>
        <v>0</v>
      </c>
      <c r="Y111">
        <v>60</v>
      </c>
    </row>
    <row r="112" spans="1:28" x14ac:dyDescent="0.35">
      <c r="A112" s="2">
        <v>45597</v>
      </c>
      <c r="B112" t="s">
        <v>38</v>
      </c>
      <c r="C112" t="s">
        <v>41</v>
      </c>
      <c r="D112">
        <v>6</v>
      </c>
      <c r="E112">
        <v>0.12330000000000001</v>
      </c>
      <c r="F112" t="s">
        <v>42</v>
      </c>
      <c r="G112">
        <v>0</v>
      </c>
      <c r="H112">
        <v>0</v>
      </c>
      <c r="J112">
        <f>Table1[[#This Row],[FR]]/Table1[[#This Row],[FPS]]</f>
        <v>0</v>
      </c>
      <c r="L112">
        <f>Table1[[#This Row],[Added_Time]]+(Table1[[#This Row],[FCM]]/Table1[[#This Row],[FPS]])-Table1[[#This Row],[SR]]</f>
        <v>0</v>
      </c>
      <c r="O112">
        <f>Table1[[#This Row],[aSFG]]+Table1[[#This Row],[Added_Time]]+(Table1[[#This Row],[FFG]]/Table1[[#This Row],[FPS]])</f>
        <v>0</v>
      </c>
      <c r="Q112">
        <f>Table1[[#This Row],[Added_Time]]+(Table1[[#This Row],[FC]]/Table1[[#This Row],[FPS]])-Table1[[#This Row],[SR]]</f>
        <v>0</v>
      </c>
      <c r="T112">
        <f>Table1[[#This Row],[aSHT]]+Table1[[#This Row],[Added_Time]]+(Table1[[#This Row],[FHT]]/Table1[[#This Row],[FPS]])</f>
        <v>0</v>
      </c>
      <c r="V112">
        <f>Table1[[#This Row],[Added_Time]]+(Table1[[#This Row],[FTP]]/Table1[[#This Row],[FPS]])-Table1[[#This Row],[SR]]</f>
        <v>0</v>
      </c>
      <c r="X112">
        <f>Table1[[#This Row],[Added_Time]]+(Table1[[#This Row],[FP]]/Table1[[#This Row],[FPS]])-Table1[[#This Row],[SR]]</f>
        <v>0</v>
      </c>
      <c r="Y112">
        <v>60</v>
      </c>
    </row>
    <row r="113" spans="1:28" x14ac:dyDescent="0.35">
      <c r="A113" s="2">
        <v>45597</v>
      </c>
      <c r="B113" t="s">
        <v>38</v>
      </c>
      <c r="C113" t="s">
        <v>41</v>
      </c>
      <c r="D113">
        <v>7</v>
      </c>
      <c r="E113">
        <v>0.16259999999999999</v>
      </c>
      <c r="F113" t="s">
        <v>43</v>
      </c>
      <c r="G113">
        <v>0</v>
      </c>
      <c r="H113">
        <v>0</v>
      </c>
      <c r="J113">
        <f>Table1[[#This Row],[FR]]/Table1[[#This Row],[FPS]]</f>
        <v>0</v>
      </c>
      <c r="L113">
        <f>Table1[[#This Row],[Added_Time]]+(Table1[[#This Row],[FCM]]/Table1[[#This Row],[FPS]])-Table1[[#This Row],[SR]]</f>
        <v>0</v>
      </c>
      <c r="O113">
        <f>Table1[[#This Row],[aSFG]]+Table1[[#This Row],[Added_Time]]+(Table1[[#This Row],[FFG]]/Table1[[#This Row],[FPS]])</f>
        <v>0</v>
      </c>
      <c r="Q113">
        <f>Table1[[#This Row],[Added_Time]]+(Table1[[#This Row],[FC]]/Table1[[#This Row],[FPS]])-Table1[[#This Row],[SR]]</f>
        <v>0</v>
      </c>
      <c r="T113">
        <f>Table1[[#This Row],[aSHT]]+Table1[[#This Row],[Added_Time]]+(Table1[[#This Row],[FHT]]/Table1[[#This Row],[FPS]])</f>
        <v>0</v>
      </c>
      <c r="V113">
        <f>Table1[[#This Row],[Added_Time]]+(Table1[[#This Row],[FTP]]/Table1[[#This Row],[FPS]])-Table1[[#This Row],[SR]]</f>
        <v>0</v>
      </c>
      <c r="X113">
        <f>Table1[[#This Row],[Added_Time]]+(Table1[[#This Row],[FP]]/Table1[[#This Row],[FPS]])-Table1[[#This Row],[SR]]</f>
        <v>0</v>
      </c>
      <c r="Y113">
        <v>60</v>
      </c>
    </row>
    <row r="114" spans="1:28" x14ac:dyDescent="0.35">
      <c r="A114" s="2">
        <v>45597</v>
      </c>
      <c r="B114" t="s">
        <v>38</v>
      </c>
      <c r="C114" t="s">
        <v>41</v>
      </c>
      <c r="D114">
        <v>8</v>
      </c>
      <c r="E114">
        <v>0.12</v>
      </c>
      <c r="F114" t="s">
        <v>42</v>
      </c>
      <c r="G114">
        <v>0</v>
      </c>
      <c r="H114">
        <v>0</v>
      </c>
      <c r="J114">
        <f>Table1[[#This Row],[FR]]/Table1[[#This Row],[FPS]]</f>
        <v>0</v>
      </c>
      <c r="L114">
        <f>Table1[[#This Row],[Added_Time]]+(Table1[[#This Row],[FCM]]/Table1[[#This Row],[FPS]])-Table1[[#This Row],[SR]]</f>
        <v>0</v>
      </c>
      <c r="O114">
        <f>Table1[[#This Row],[aSFG]]+Table1[[#This Row],[Added_Time]]+(Table1[[#This Row],[FFG]]/Table1[[#This Row],[FPS]])</f>
        <v>0</v>
      </c>
      <c r="Q114">
        <f>Table1[[#This Row],[Added_Time]]+(Table1[[#This Row],[FC]]/Table1[[#This Row],[FPS]])-Table1[[#This Row],[SR]]</f>
        <v>0</v>
      </c>
      <c r="T114">
        <f>Table1[[#This Row],[aSHT]]+Table1[[#This Row],[Added_Time]]+(Table1[[#This Row],[FHT]]/Table1[[#This Row],[FPS]])</f>
        <v>0</v>
      </c>
      <c r="V114">
        <f>Table1[[#This Row],[Added_Time]]+(Table1[[#This Row],[FTP]]/Table1[[#This Row],[FPS]])-Table1[[#This Row],[SR]]</f>
        <v>0</v>
      </c>
      <c r="X114">
        <f>Table1[[#This Row],[Added_Time]]+(Table1[[#This Row],[FP]]/Table1[[#This Row],[FPS]])-Table1[[#This Row],[SR]]</f>
        <v>0</v>
      </c>
      <c r="Y114">
        <v>60</v>
      </c>
    </row>
    <row r="115" spans="1:28" x14ac:dyDescent="0.35">
      <c r="A115" s="2">
        <v>45597</v>
      </c>
      <c r="B115" t="s">
        <v>39</v>
      </c>
      <c r="C115" t="s">
        <v>41</v>
      </c>
      <c r="D115">
        <v>1</v>
      </c>
      <c r="E115">
        <v>0.15529999999999999</v>
      </c>
      <c r="F115" t="s">
        <v>42</v>
      </c>
      <c r="G115">
        <v>0</v>
      </c>
      <c r="H115">
        <v>0</v>
      </c>
      <c r="J115">
        <f>Table1[[#This Row],[FR]]/Table1[[#This Row],[FPS]]</f>
        <v>0</v>
      </c>
      <c r="L115">
        <f>Table1[[#This Row],[Added_Time]]+(Table1[[#This Row],[FCM]]/Table1[[#This Row],[FPS]])-Table1[[#This Row],[SR]]</f>
        <v>0</v>
      </c>
      <c r="O115">
        <f>Table1[[#This Row],[aSFG]]+Table1[[#This Row],[Added_Time]]+(Table1[[#This Row],[FFG]]/Table1[[#This Row],[FPS]])</f>
        <v>0</v>
      </c>
      <c r="Q115">
        <f>Table1[[#This Row],[Added_Time]]+(Table1[[#This Row],[FC]]/Table1[[#This Row],[FPS]])-Table1[[#This Row],[SR]]</f>
        <v>0</v>
      </c>
      <c r="T115">
        <f>Table1[[#This Row],[aSHT]]+Table1[[#This Row],[Added_Time]]+(Table1[[#This Row],[FHT]]/Table1[[#This Row],[FPS]])</f>
        <v>0</v>
      </c>
      <c r="V115">
        <f>Table1[[#This Row],[Added_Time]]+(Table1[[#This Row],[FTP]]/Table1[[#This Row],[FPS]])-Table1[[#This Row],[SR]]</f>
        <v>0</v>
      </c>
      <c r="X115">
        <f>Table1[[#This Row],[Added_Time]]+(Table1[[#This Row],[FP]]/Table1[[#This Row],[FPS]])-Table1[[#This Row],[SR]]</f>
        <v>0</v>
      </c>
      <c r="Y115">
        <v>60</v>
      </c>
    </row>
    <row r="116" spans="1:28" x14ac:dyDescent="0.35">
      <c r="A116" s="2">
        <v>45597</v>
      </c>
      <c r="B116" t="s">
        <v>39</v>
      </c>
      <c r="C116" t="s">
        <v>41</v>
      </c>
      <c r="D116">
        <v>2</v>
      </c>
      <c r="E116">
        <v>0.1303</v>
      </c>
      <c r="F116" t="s">
        <v>43</v>
      </c>
      <c r="G116">
        <v>1</v>
      </c>
      <c r="H116">
        <v>0</v>
      </c>
      <c r="J116">
        <f>Table1[[#This Row],[FR]]/Table1[[#This Row],[FPS]]</f>
        <v>0</v>
      </c>
      <c r="L116">
        <f>Table1[[#This Row],[Added_Time]]+(Table1[[#This Row],[FCM]]/Table1[[#This Row],[FPS]])-Table1[[#This Row],[SR]]</f>
        <v>40</v>
      </c>
      <c r="N116">
        <v>35</v>
      </c>
      <c r="O116">
        <f>Table1[[#This Row],[aSFG]]+Table1[[#This Row],[Added_Time]]+(Table1[[#This Row],[FFG]]/Table1[[#This Row],[FPS]])</f>
        <v>75</v>
      </c>
      <c r="Q116">
        <f>Table1[[#This Row],[Added_Time]]+(Table1[[#This Row],[FC]]/Table1[[#This Row],[FPS]])-Table1[[#This Row],[SR]]</f>
        <v>40</v>
      </c>
      <c r="R116">
        <v>50</v>
      </c>
      <c r="T116">
        <f>Table1[[#This Row],[aSHT]]+Table1[[#This Row],[Added_Time]]+(Table1[[#This Row],[FHT]]/Table1[[#This Row],[FPS]])</f>
        <v>40.833333333333336</v>
      </c>
      <c r="V116">
        <f>Table1[[#This Row],[Added_Time]]+(Table1[[#This Row],[FTP]]/Table1[[#This Row],[FPS]])-Table1[[#This Row],[SR]]</f>
        <v>40</v>
      </c>
      <c r="X116">
        <f>Table1[[#This Row],[Added_Time]]+(Table1[[#This Row],[FP]]/Table1[[#This Row],[FPS]])-Table1[[#This Row],[SR]]</f>
        <v>40</v>
      </c>
      <c r="Y116">
        <v>60</v>
      </c>
      <c r="AA116">
        <v>40</v>
      </c>
      <c r="AB116">
        <v>70</v>
      </c>
    </row>
    <row r="117" spans="1:28" x14ac:dyDescent="0.35">
      <c r="A117" s="2">
        <v>45597</v>
      </c>
      <c r="B117" t="s">
        <v>39</v>
      </c>
      <c r="C117" t="s">
        <v>41</v>
      </c>
      <c r="D117">
        <v>3</v>
      </c>
      <c r="E117">
        <v>0.1191</v>
      </c>
      <c r="F117" t="s">
        <v>43</v>
      </c>
      <c r="G117">
        <v>0</v>
      </c>
      <c r="H117">
        <v>0</v>
      </c>
      <c r="J117">
        <f>Table1[[#This Row],[FR]]/Table1[[#This Row],[FPS]]</f>
        <v>0</v>
      </c>
      <c r="L117">
        <f>Table1[[#This Row],[Added_Time]]+(Table1[[#This Row],[FCM]]/Table1[[#This Row],[FPS]])-Table1[[#This Row],[SR]]</f>
        <v>0</v>
      </c>
      <c r="O117">
        <f>Table1[[#This Row],[aSFG]]+Table1[[#This Row],[Added_Time]]+(Table1[[#This Row],[FFG]]/Table1[[#This Row],[FPS]])</f>
        <v>0</v>
      </c>
      <c r="Q117">
        <f>Table1[[#This Row],[Added_Time]]+(Table1[[#This Row],[FC]]/Table1[[#This Row],[FPS]])-Table1[[#This Row],[SR]]</f>
        <v>0</v>
      </c>
      <c r="T117">
        <f>Table1[[#This Row],[aSHT]]+Table1[[#This Row],[Added_Time]]+(Table1[[#This Row],[FHT]]/Table1[[#This Row],[FPS]])</f>
        <v>0</v>
      </c>
      <c r="V117">
        <f>Table1[[#This Row],[Added_Time]]+(Table1[[#This Row],[FTP]]/Table1[[#This Row],[FPS]])-Table1[[#This Row],[SR]]</f>
        <v>0</v>
      </c>
      <c r="X117">
        <f>Table1[[#This Row],[Added_Time]]+(Table1[[#This Row],[FP]]/Table1[[#This Row],[FPS]])-Table1[[#This Row],[SR]]</f>
        <v>0</v>
      </c>
      <c r="Y117">
        <v>60</v>
      </c>
    </row>
    <row r="118" spans="1:28" x14ac:dyDescent="0.35">
      <c r="A118" s="2">
        <v>45597</v>
      </c>
      <c r="B118" t="s">
        <v>39</v>
      </c>
      <c r="C118" t="s">
        <v>41</v>
      </c>
      <c r="D118">
        <v>4</v>
      </c>
      <c r="E118">
        <v>0.1094</v>
      </c>
      <c r="F118" t="s">
        <v>42</v>
      </c>
      <c r="G118">
        <v>1</v>
      </c>
      <c r="H118">
        <v>0</v>
      </c>
      <c r="J118">
        <f>Table1[[#This Row],[FR]]/Table1[[#This Row],[FPS]]</f>
        <v>0</v>
      </c>
      <c r="L118">
        <f>Table1[[#This Row],[Added_Time]]+(Table1[[#This Row],[FCM]]/Table1[[#This Row],[FPS]])-Table1[[#This Row],[SR]]</f>
        <v>26</v>
      </c>
      <c r="N118">
        <v>5</v>
      </c>
      <c r="O118">
        <f>Table1[[#This Row],[aSFG]]+Table1[[#This Row],[Added_Time]]+(Table1[[#This Row],[FFG]]/Table1[[#This Row],[FPS]])</f>
        <v>31</v>
      </c>
      <c r="Q118">
        <f>Table1[[#This Row],[Added_Time]]+(Table1[[#This Row],[FC]]/Table1[[#This Row],[FPS]])-Table1[[#This Row],[SR]]</f>
        <v>26</v>
      </c>
      <c r="R118">
        <v>12</v>
      </c>
      <c r="T118">
        <f>Table1[[#This Row],[aSHT]]+Table1[[#This Row],[Added_Time]]+(Table1[[#This Row],[FHT]]/Table1[[#This Row],[FPS]])</f>
        <v>26.2</v>
      </c>
      <c r="V118">
        <f>Table1[[#This Row],[Added_Time]]+(Table1[[#This Row],[FTP]]/Table1[[#This Row],[FPS]])-Table1[[#This Row],[SR]]</f>
        <v>26</v>
      </c>
      <c r="X118">
        <f>Table1[[#This Row],[Added_Time]]+(Table1[[#This Row],[FP]]/Table1[[#This Row],[FPS]])-Table1[[#This Row],[SR]]</f>
        <v>26</v>
      </c>
      <c r="Y118">
        <v>60</v>
      </c>
      <c r="AA118">
        <v>26</v>
      </c>
      <c r="AB118">
        <v>56</v>
      </c>
    </row>
    <row r="119" spans="1:28" x14ac:dyDescent="0.35">
      <c r="A119" s="2">
        <v>45597</v>
      </c>
      <c r="B119" t="s">
        <v>39</v>
      </c>
      <c r="C119" t="s">
        <v>41</v>
      </c>
      <c r="D119">
        <v>5</v>
      </c>
      <c r="E119">
        <v>0.16700000000000001</v>
      </c>
      <c r="F119" t="s">
        <v>43</v>
      </c>
      <c r="G119">
        <v>1</v>
      </c>
      <c r="H119">
        <v>0</v>
      </c>
      <c r="J119">
        <f>Table1[[#This Row],[FR]]/Table1[[#This Row],[FPS]]</f>
        <v>0</v>
      </c>
      <c r="L119">
        <f>Table1[[#This Row],[Added_Time]]+(Table1[[#This Row],[FCM]]/Table1[[#This Row],[FPS]])-Table1[[#This Row],[SR]]</f>
        <v>43</v>
      </c>
      <c r="N119">
        <v>7</v>
      </c>
      <c r="O119">
        <f>Table1[[#This Row],[aSFG]]+Table1[[#This Row],[Added_Time]]+(Table1[[#This Row],[FFG]]/Table1[[#This Row],[FPS]])</f>
        <v>50</v>
      </c>
      <c r="Q119">
        <f>Table1[[#This Row],[Added_Time]]+(Table1[[#This Row],[FC]]/Table1[[#This Row],[FPS]])-Table1[[#This Row],[SR]]</f>
        <v>43</v>
      </c>
      <c r="R119">
        <v>15</v>
      </c>
      <c r="T119">
        <f>Table1[[#This Row],[aSHT]]+Table1[[#This Row],[Added_Time]]+(Table1[[#This Row],[FHT]]/Table1[[#This Row],[FPS]])</f>
        <v>43.25</v>
      </c>
      <c r="V119">
        <f>Table1[[#This Row],[Added_Time]]+(Table1[[#This Row],[FTP]]/Table1[[#This Row],[FPS]])-Table1[[#This Row],[SR]]</f>
        <v>43</v>
      </c>
      <c r="X119">
        <f>Table1[[#This Row],[Added_Time]]+(Table1[[#This Row],[FP]]/Table1[[#This Row],[FPS]])-Table1[[#This Row],[SR]]</f>
        <v>43</v>
      </c>
      <c r="Y119">
        <v>60</v>
      </c>
      <c r="AA119">
        <v>43</v>
      </c>
      <c r="AB119">
        <v>73</v>
      </c>
    </row>
    <row r="120" spans="1:28" x14ac:dyDescent="0.35">
      <c r="A120" s="2">
        <v>45597</v>
      </c>
      <c r="B120" t="s">
        <v>39</v>
      </c>
      <c r="C120" t="s">
        <v>41</v>
      </c>
      <c r="D120">
        <v>6</v>
      </c>
      <c r="E120">
        <v>0.14560000000000001</v>
      </c>
      <c r="F120" t="s">
        <v>42</v>
      </c>
      <c r="G120">
        <v>1</v>
      </c>
      <c r="H120">
        <v>0</v>
      </c>
      <c r="J120">
        <f>Table1[[#This Row],[FR]]/Table1[[#This Row],[FPS]]</f>
        <v>0</v>
      </c>
      <c r="L120">
        <f>Table1[[#This Row],[Added_Time]]+(Table1[[#This Row],[FCM]]/Table1[[#This Row],[FPS]])-Table1[[#This Row],[SR]]</f>
        <v>77</v>
      </c>
      <c r="N120">
        <v>34</v>
      </c>
      <c r="O120">
        <f>Table1[[#This Row],[aSFG]]+Table1[[#This Row],[Added_Time]]+(Table1[[#This Row],[FFG]]/Table1[[#This Row],[FPS]])</f>
        <v>111</v>
      </c>
      <c r="Q120">
        <f>Table1[[#This Row],[Added_Time]]+(Table1[[#This Row],[FC]]/Table1[[#This Row],[FPS]])-Table1[[#This Row],[SR]]</f>
        <v>77</v>
      </c>
      <c r="R120">
        <v>62</v>
      </c>
      <c r="T120">
        <f>Table1[[#This Row],[aSHT]]+Table1[[#This Row],[Added_Time]]+(Table1[[#This Row],[FHT]]/Table1[[#This Row],[FPS]])</f>
        <v>78.033333333333331</v>
      </c>
      <c r="V120">
        <f>Table1[[#This Row],[Added_Time]]+(Table1[[#This Row],[FTP]]/Table1[[#This Row],[FPS]])-Table1[[#This Row],[SR]]</f>
        <v>77</v>
      </c>
      <c r="X120">
        <f>Table1[[#This Row],[Added_Time]]+(Table1[[#This Row],[FP]]/Table1[[#This Row],[FPS]])-Table1[[#This Row],[SR]]</f>
        <v>77</v>
      </c>
      <c r="Y120">
        <v>60</v>
      </c>
      <c r="AA120">
        <v>77</v>
      </c>
      <c r="AB120">
        <v>107</v>
      </c>
    </row>
    <row r="121" spans="1:28" x14ac:dyDescent="0.35">
      <c r="A121" s="2">
        <v>45597</v>
      </c>
      <c r="B121" t="s">
        <v>39</v>
      </c>
      <c r="C121" t="s">
        <v>41</v>
      </c>
      <c r="D121">
        <v>7</v>
      </c>
      <c r="E121">
        <v>0.2026</v>
      </c>
      <c r="F121" t="s">
        <v>43</v>
      </c>
      <c r="G121">
        <v>1</v>
      </c>
      <c r="H121">
        <v>0</v>
      </c>
      <c r="J121">
        <f>Table1[[#This Row],[FR]]/Table1[[#This Row],[FPS]]</f>
        <v>0</v>
      </c>
      <c r="L121">
        <f>Table1[[#This Row],[Added_Time]]+(Table1[[#This Row],[FCM]]/Table1[[#This Row],[FPS]])-Table1[[#This Row],[SR]]</f>
        <v>0</v>
      </c>
      <c r="O121">
        <f>Table1[[#This Row],[aSFG]]+Table1[[#This Row],[Added_Time]]+(Table1[[#This Row],[FFG]]/Table1[[#This Row],[FPS]])</f>
        <v>0</v>
      </c>
      <c r="Q121">
        <f>Table1[[#This Row],[Added_Time]]+(Table1[[#This Row],[FC]]/Table1[[#This Row],[FPS]])-Table1[[#This Row],[SR]]</f>
        <v>0</v>
      </c>
      <c r="T121">
        <f>Table1[[#This Row],[aSHT]]+Table1[[#This Row],[Added_Time]]+(Table1[[#This Row],[FHT]]/Table1[[#This Row],[FPS]])</f>
        <v>0</v>
      </c>
      <c r="V121">
        <f>Table1[[#This Row],[Added_Time]]+(Table1[[#This Row],[FTP]]/Table1[[#This Row],[FPS]])-Table1[[#This Row],[SR]]</f>
        <v>0</v>
      </c>
      <c r="X121">
        <f>Table1[[#This Row],[Added_Time]]+(Table1[[#This Row],[FP]]/Table1[[#This Row],[FPS]])-Table1[[#This Row],[SR]]</f>
        <v>0</v>
      </c>
      <c r="Y121">
        <v>60</v>
      </c>
    </row>
    <row r="122" spans="1:28" x14ac:dyDescent="0.35">
      <c r="A122" s="2">
        <v>45597</v>
      </c>
      <c r="B122" t="s">
        <v>39</v>
      </c>
      <c r="C122" t="s">
        <v>41</v>
      </c>
      <c r="D122">
        <v>8</v>
      </c>
      <c r="E122">
        <v>0.10440000000000001</v>
      </c>
      <c r="F122" t="s">
        <v>42</v>
      </c>
      <c r="G122">
        <v>1</v>
      </c>
      <c r="H122">
        <v>0</v>
      </c>
      <c r="J122">
        <f>Table1[[#This Row],[FR]]/Table1[[#This Row],[FPS]]</f>
        <v>0</v>
      </c>
      <c r="L122">
        <f>Table1[[#This Row],[Added_Time]]+(Table1[[#This Row],[FCM]]/Table1[[#This Row],[FPS]])-Table1[[#This Row],[SR]]</f>
        <v>106</v>
      </c>
      <c r="N122">
        <v>5</v>
      </c>
      <c r="O122">
        <f>Table1[[#This Row],[aSFG]]+Table1[[#This Row],[Added_Time]]+(Table1[[#This Row],[FFG]]/Table1[[#This Row],[FPS]])</f>
        <v>111</v>
      </c>
      <c r="Q122">
        <f>Table1[[#This Row],[Added_Time]]+(Table1[[#This Row],[FC]]/Table1[[#This Row],[FPS]])-Table1[[#This Row],[SR]]</f>
        <v>106</v>
      </c>
      <c r="R122">
        <v>92</v>
      </c>
      <c r="T122">
        <f>Table1[[#This Row],[aSHT]]+Table1[[#This Row],[Added_Time]]+(Table1[[#This Row],[FHT]]/Table1[[#This Row],[FPS]])</f>
        <v>107.53333333333333</v>
      </c>
      <c r="V122">
        <f>Table1[[#This Row],[Added_Time]]+(Table1[[#This Row],[FTP]]/Table1[[#This Row],[FPS]])-Table1[[#This Row],[SR]]</f>
        <v>106</v>
      </c>
      <c r="X122">
        <f>Table1[[#This Row],[Added_Time]]+(Table1[[#This Row],[FP]]/Table1[[#This Row],[FPS]])-Table1[[#This Row],[SR]]</f>
        <v>106</v>
      </c>
      <c r="Y122">
        <v>60</v>
      </c>
      <c r="AA122">
        <v>106</v>
      </c>
      <c r="AB122">
        <v>136</v>
      </c>
    </row>
    <row r="123" spans="1:28" x14ac:dyDescent="0.35">
      <c r="A123" s="2">
        <v>45601</v>
      </c>
      <c r="B123" t="s">
        <v>35</v>
      </c>
      <c r="C123" t="s">
        <v>41</v>
      </c>
      <c r="D123">
        <v>1</v>
      </c>
      <c r="E123">
        <v>8.5800000000000001E-2</v>
      </c>
      <c r="F123" t="s">
        <v>42</v>
      </c>
      <c r="H123">
        <v>0</v>
      </c>
      <c r="J123">
        <f>Table1[[#This Row],[FR]]/Table1[[#This Row],[FPS]]</f>
        <v>0</v>
      </c>
      <c r="L123">
        <f>Table1[[#This Row],[Added_Time]]+(Table1[[#This Row],[FCM]]/Table1[[#This Row],[FPS]])-Table1[[#This Row],[SR]]</f>
        <v>1</v>
      </c>
      <c r="O123">
        <f>Table1[[#This Row],[aSFG]]+Table1[[#This Row],[Added_Time]]+(Table1[[#This Row],[FFG]]/Table1[[#This Row],[FPS]])</f>
        <v>1</v>
      </c>
      <c r="Q123">
        <f>Table1[[#This Row],[Added_Time]]+(Table1[[#This Row],[FC]]/Table1[[#This Row],[FPS]])-Table1[[#This Row],[SR]]</f>
        <v>1</v>
      </c>
      <c r="T123">
        <f>Table1[[#This Row],[aSHT]]+Table1[[#This Row],[Added_Time]]+(Table1[[#This Row],[FHT]]/Table1[[#This Row],[FPS]])</f>
        <v>1</v>
      </c>
      <c r="V123">
        <f>Table1[[#This Row],[Added_Time]]+(Table1[[#This Row],[FTP]]/Table1[[#This Row],[FPS]])-Table1[[#This Row],[SR]]</f>
        <v>1</v>
      </c>
      <c r="X123">
        <f>Table1[[#This Row],[Added_Time]]+(Table1[[#This Row],[FP]]/Table1[[#This Row],[FPS]])-Table1[[#This Row],[SR]]</f>
        <v>1</v>
      </c>
      <c r="Y123">
        <v>60</v>
      </c>
      <c r="AA123">
        <v>1</v>
      </c>
      <c r="AB123">
        <v>31</v>
      </c>
    </row>
    <row r="124" spans="1:28" x14ac:dyDescent="0.35">
      <c r="A124" s="2">
        <v>45601</v>
      </c>
      <c r="B124" t="s">
        <v>35</v>
      </c>
      <c r="C124" t="s">
        <v>41</v>
      </c>
      <c r="D124">
        <v>2</v>
      </c>
      <c r="E124">
        <v>0.13969999999999999</v>
      </c>
      <c r="F124" t="s">
        <v>43</v>
      </c>
      <c r="H124">
        <v>0</v>
      </c>
      <c r="J124">
        <f>Table1[[#This Row],[FR]]/Table1[[#This Row],[FPS]]</f>
        <v>0</v>
      </c>
      <c r="L124">
        <f>Table1[[#This Row],[Added_Time]]+(Table1[[#This Row],[FCM]]/Table1[[#This Row],[FPS]])-Table1[[#This Row],[SR]]</f>
        <v>0</v>
      </c>
      <c r="O124">
        <f>Table1[[#This Row],[aSFG]]+Table1[[#This Row],[Added_Time]]+(Table1[[#This Row],[FFG]]/Table1[[#This Row],[FPS]])</f>
        <v>0</v>
      </c>
      <c r="Q124">
        <f>Table1[[#This Row],[Added_Time]]+(Table1[[#This Row],[FC]]/Table1[[#This Row],[FPS]])-Table1[[#This Row],[SR]]</f>
        <v>0</v>
      </c>
      <c r="T124">
        <f>Table1[[#This Row],[aSHT]]+Table1[[#This Row],[Added_Time]]+(Table1[[#This Row],[FHT]]/Table1[[#This Row],[FPS]])</f>
        <v>0</v>
      </c>
      <c r="V124">
        <f>Table1[[#This Row],[Added_Time]]+(Table1[[#This Row],[FTP]]/Table1[[#This Row],[FPS]])-Table1[[#This Row],[SR]]</f>
        <v>0</v>
      </c>
      <c r="X124">
        <f>Table1[[#This Row],[Added_Time]]+(Table1[[#This Row],[FP]]/Table1[[#This Row],[FPS]])-Table1[[#This Row],[SR]]</f>
        <v>0</v>
      </c>
      <c r="Y124">
        <v>60</v>
      </c>
    </row>
    <row r="125" spans="1:28" x14ac:dyDescent="0.35">
      <c r="A125" s="2">
        <v>45601</v>
      </c>
      <c r="B125" t="s">
        <v>35</v>
      </c>
      <c r="C125" t="s">
        <v>41</v>
      </c>
      <c r="D125">
        <v>3</v>
      </c>
      <c r="E125">
        <v>0.14199999999999999</v>
      </c>
      <c r="F125" t="s">
        <v>42</v>
      </c>
      <c r="H125">
        <v>0</v>
      </c>
      <c r="J125">
        <f>Table1[[#This Row],[FR]]/Table1[[#This Row],[FPS]]</f>
        <v>0</v>
      </c>
      <c r="L125">
        <f>Table1[[#This Row],[Added_Time]]+(Table1[[#This Row],[FCM]]/Table1[[#This Row],[FPS]])-Table1[[#This Row],[SR]]</f>
        <v>0</v>
      </c>
      <c r="O125">
        <f>Table1[[#This Row],[aSFG]]+Table1[[#This Row],[Added_Time]]+(Table1[[#This Row],[FFG]]/Table1[[#This Row],[FPS]])</f>
        <v>0</v>
      </c>
      <c r="Q125">
        <f>Table1[[#This Row],[Added_Time]]+(Table1[[#This Row],[FC]]/Table1[[#This Row],[FPS]])-Table1[[#This Row],[SR]]</f>
        <v>0</v>
      </c>
      <c r="T125">
        <f>Table1[[#This Row],[aSHT]]+Table1[[#This Row],[Added_Time]]+(Table1[[#This Row],[FHT]]/Table1[[#This Row],[FPS]])</f>
        <v>0</v>
      </c>
      <c r="V125">
        <f>Table1[[#This Row],[Added_Time]]+(Table1[[#This Row],[FTP]]/Table1[[#This Row],[FPS]])-Table1[[#This Row],[SR]]</f>
        <v>0</v>
      </c>
      <c r="X125">
        <f>Table1[[#This Row],[Added_Time]]+(Table1[[#This Row],[FP]]/Table1[[#This Row],[FPS]])-Table1[[#This Row],[SR]]</f>
        <v>0</v>
      </c>
      <c r="Y125">
        <v>60</v>
      </c>
    </row>
    <row r="126" spans="1:28" x14ac:dyDescent="0.35">
      <c r="A126" s="2">
        <v>45601</v>
      </c>
      <c r="B126" t="s">
        <v>35</v>
      </c>
      <c r="C126" t="s">
        <v>41</v>
      </c>
      <c r="D126">
        <v>4</v>
      </c>
      <c r="E126">
        <v>7.7899999999999997E-2</v>
      </c>
      <c r="F126" t="s">
        <v>42</v>
      </c>
      <c r="H126">
        <v>0</v>
      </c>
      <c r="J126">
        <f>Table1[[#This Row],[FR]]/Table1[[#This Row],[FPS]]</f>
        <v>0</v>
      </c>
      <c r="L126">
        <f>Table1[[#This Row],[Added_Time]]+(Table1[[#This Row],[FCM]]/Table1[[#This Row],[FPS]])-Table1[[#This Row],[SR]]</f>
        <v>5</v>
      </c>
      <c r="O126">
        <f>Table1[[#This Row],[aSFG]]+Table1[[#This Row],[Added_Time]]+(Table1[[#This Row],[FFG]]/Table1[[#This Row],[FPS]])</f>
        <v>5</v>
      </c>
      <c r="Q126">
        <f>Table1[[#This Row],[Added_Time]]+(Table1[[#This Row],[FC]]/Table1[[#This Row],[FPS]])-Table1[[#This Row],[SR]]</f>
        <v>5</v>
      </c>
      <c r="T126">
        <f>Table1[[#This Row],[aSHT]]+Table1[[#This Row],[Added_Time]]+(Table1[[#This Row],[FHT]]/Table1[[#This Row],[FPS]])</f>
        <v>5</v>
      </c>
      <c r="V126">
        <f>Table1[[#This Row],[Added_Time]]+(Table1[[#This Row],[FTP]]/Table1[[#This Row],[FPS]])-Table1[[#This Row],[SR]]</f>
        <v>5</v>
      </c>
      <c r="X126">
        <f>Table1[[#This Row],[Added_Time]]+(Table1[[#This Row],[FP]]/Table1[[#This Row],[FPS]])-Table1[[#This Row],[SR]]</f>
        <v>5</v>
      </c>
      <c r="Y126">
        <v>60</v>
      </c>
      <c r="AA126">
        <v>5</v>
      </c>
      <c r="AB126">
        <v>35</v>
      </c>
    </row>
    <row r="127" spans="1:28" x14ac:dyDescent="0.35">
      <c r="A127" s="2">
        <v>45601</v>
      </c>
      <c r="B127" t="s">
        <v>35</v>
      </c>
      <c r="C127" t="s">
        <v>41</v>
      </c>
      <c r="D127">
        <v>5</v>
      </c>
      <c r="E127">
        <v>8.0100000000000005E-2</v>
      </c>
      <c r="F127" t="s">
        <v>43</v>
      </c>
      <c r="H127">
        <v>0</v>
      </c>
      <c r="J127">
        <f>Table1[[#This Row],[FR]]/Table1[[#This Row],[FPS]]</f>
        <v>0</v>
      </c>
      <c r="L127">
        <f>Table1[[#This Row],[Added_Time]]+(Table1[[#This Row],[FCM]]/Table1[[#This Row],[FPS]])-Table1[[#This Row],[SR]]</f>
        <v>0</v>
      </c>
      <c r="O127">
        <f>Table1[[#This Row],[aSFG]]+Table1[[#This Row],[Added_Time]]+(Table1[[#This Row],[FFG]]/Table1[[#This Row],[FPS]])</f>
        <v>0</v>
      </c>
      <c r="Q127">
        <f>Table1[[#This Row],[Added_Time]]+(Table1[[#This Row],[FC]]/Table1[[#This Row],[FPS]])-Table1[[#This Row],[SR]]</f>
        <v>0</v>
      </c>
      <c r="T127">
        <f>Table1[[#This Row],[aSHT]]+Table1[[#This Row],[Added_Time]]+(Table1[[#This Row],[FHT]]/Table1[[#This Row],[FPS]])</f>
        <v>0</v>
      </c>
      <c r="V127">
        <f>Table1[[#This Row],[Added_Time]]+(Table1[[#This Row],[FTP]]/Table1[[#This Row],[FPS]])-Table1[[#This Row],[SR]]</f>
        <v>0</v>
      </c>
      <c r="X127">
        <f>Table1[[#This Row],[Added_Time]]+(Table1[[#This Row],[FP]]/Table1[[#This Row],[FPS]])-Table1[[#This Row],[SR]]</f>
        <v>0</v>
      </c>
      <c r="Y127">
        <v>60</v>
      </c>
    </row>
    <row r="128" spans="1:28" x14ac:dyDescent="0.35">
      <c r="A128" s="2">
        <v>45601</v>
      </c>
      <c r="B128" t="s">
        <v>35</v>
      </c>
      <c r="C128" t="s">
        <v>41</v>
      </c>
      <c r="D128">
        <v>6</v>
      </c>
      <c r="E128">
        <v>0.1424</v>
      </c>
      <c r="F128" t="s">
        <v>43</v>
      </c>
      <c r="H128">
        <v>0</v>
      </c>
      <c r="J128">
        <f>Table1[[#This Row],[FR]]/Table1[[#This Row],[FPS]]</f>
        <v>0</v>
      </c>
      <c r="L128">
        <f>Table1[[#This Row],[Added_Time]]+(Table1[[#This Row],[FCM]]/Table1[[#This Row],[FPS]])-Table1[[#This Row],[SR]]</f>
        <v>0</v>
      </c>
      <c r="O128">
        <f>Table1[[#This Row],[aSFG]]+Table1[[#This Row],[Added_Time]]+(Table1[[#This Row],[FFG]]/Table1[[#This Row],[FPS]])</f>
        <v>0</v>
      </c>
      <c r="Q128">
        <f>Table1[[#This Row],[Added_Time]]+(Table1[[#This Row],[FC]]/Table1[[#This Row],[FPS]])-Table1[[#This Row],[SR]]</f>
        <v>0</v>
      </c>
      <c r="T128">
        <f>Table1[[#This Row],[aSHT]]+Table1[[#This Row],[Added_Time]]+(Table1[[#This Row],[FHT]]/Table1[[#This Row],[FPS]])</f>
        <v>0</v>
      </c>
      <c r="V128">
        <f>Table1[[#This Row],[Added_Time]]+(Table1[[#This Row],[FTP]]/Table1[[#This Row],[FPS]])-Table1[[#This Row],[SR]]</f>
        <v>0</v>
      </c>
      <c r="X128">
        <f>Table1[[#This Row],[Added_Time]]+(Table1[[#This Row],[FP]]/Table1[[#This Row],[FPS]])-Table1[[#This Row],[SR]]</f>
        <v>0</v>
      </c>
      <c r="Y128">
        <v>60</v>
      </c>
    </row>
    <row r="129" spans="1:28" x14ac:dyDescent="0.35">
      <c r="A129" s="2">
        <v>45601</v>
      </c>
      <c r="B129" t="s">
        <v>35</v>
      </c>
      <c r="C129" t="s">
        <v>41</v>
      </c>
      <c r="D129">
        <v>7</v>
      </c>
      <c r="E129">
        <v>0.12809999999999999</v>
      </c>
      <c r="F129" t="s">
        <v>42</v>
      </c>
      <c r="H129">
        <v>0</v>
      </c>
      <c r="J129">
        <f>Table1[[#This Row],[FR]]/Table1[[#This Row],[FPS]]</f>
        <v>0</v>
      </c>
      <c r="L129">
        <f>Table1[[#This Row],[Added_Time]]+(Table1[[#This Row],[FCM]]/Table1[[#This Row],[FPS]])-Table1[[#This Row],[SR]]</f>
        <v>0</v>
      </c>
      <c r="O129">
        <f>Table1[[#This Row],[aSFG]]+Table1[[#This Row],[Added_Time]]+(Table1[[#This Row],[FFG]]/Table1[[#This Row],[FPS]])</f>
        <v>0</v>
      </c>
      <c r="Q129">
        <f>Table1[[#This Row],[Added_Time]]+(Table1[[#This Row],[FC]]/Table1[[#This Row],[FPS]])-Table1[[#This Row],[SR]]</f>
        <v>0</v>
      </c>
      <c r="T129">
        <f>Table1[[#This Row],[aSHT]]+Table1[[#This Row],[Added_Time]]+(Table1[[#This Row],[FHT]]/Table1[[#This Row],[FPS]])</f>
        <v>0</v>
      </c>
      <c r="V129">
        <f>Table1[[#This Row],[Added_Time]]+(Table1[[#This Row],[FTP]]/Table1[[#This Row],[FPS]])-Table1[[#This Row],[SR]]</f>
        <v>0</v>
      </c>
      <c r="X129">
        <f>Table1[[#This Row],[Added_Time]]+(Table1[[#This Row],[FP]]/Table1[[#This Row],[FPS]])-Table1[[#This Row],[SR]]</f>
        <v>0</v>
      </c>
      <c r="Y129">
        <v>60</v>
      </c>
    </row>
    <row r="130" spans="1:28" x14ac:dyDescent="0.35">
      <c r="A130" s="2">
        <v>45601</v>
      </c>
      <c r="B130" t="s">
        <v>35</v>
      </c>
      <c r="C130" t="s">
        <v>41</v>
      </c>
      <c r="D130">
        <v>8</v>
      </c>
      <c r="E130">
        <v>7.3099999999999998E-2</v>
      </c>
      <c r="F130" t="s">
        <v>43</v>
      </c>
      <c r="H130">
        <v>0</v>
      </c>
      <c r="J130">
        <f>Table1[[#This Row],[FR]]/Table1[[#This Row],[FPS]]</f>
        <v>0</v>
      </c>
      <c r="L130">
        <f>Table1[[#This Row],[Added_Time]]+(Table1[[#This Row],[FCM]]/Table1[[#This Row],[FPS]])-Table1[[#This Row],[SR]]</f>
        <v>1</v>
      </c>
      <c r="O130">
        <f>Table1[[#This Row],[aSFG]]+Table1[[#This Row],[Added_Time]]+(Table1[[#This Row],[FFG]]/Table1[[#This Row],[FPS]])</f>
        <v>1</v>
      </c>
      <c r="Q130">
        <f>Table1[[#This Row],[Added_Time]]+(Table1[[#This Row],[FC]]/Table1[[#This Row],[FPS]])-Table1[[#This Row],[SR]]</f>
        <v>1</v>
      </c>
      <c r="T130">
        <f>Table1[[#This Row],[aSHT]]+Table1[[#This Row],[Added_Time]]+(Table1[[#This Row],[FHT]]/Table1[[#This Row],[FPS]])</f>
        <v>1</v>
      </c>
      <c r="V130">
        <f>Table1[[#This Row],[Added_Time]]+(Table1[[#This Row],[FTP]]/Table1[[#This Row],[FPS]])-Table1[[#This Row],[SR]]</f>
        <v>1</v>
      </c>
      <c r="X130">
        <f>Table1[[#This Row],[Added_Time]]+(Table1[[#This Row],[FP]]/Table1[[#This Row],[FPS]])-Table1[[#This Row],[SR]]</f>
        <v>1</v>
      </c>
      <c r="Y130">
        <v>60</v>
      </c>
      <c r="AA130">
        <v>1</v>
      </c>
      <c r="AB130">
        <v>31</v>
      </c>
    </row>
    <row r="131" spans="1:28" x14ac:dyDescent="0.35">
      <c r="A131" s="2">
        <v>45601</v>
      </c>
      <c r="B131" t="s">
        <v>36</v>
      </c>
      <c r="C131" t="s">
        <v>41</v>
      </c>
      <c r="D131">
        <v>1</v>
      </c>
      <c r="E131">
        <v>8.5199999999999998E-2</v>
      </c>
      <c r="F131" t="s">
        <v>43</v>
      </c>
      <c r="H131">
        <v>0</v>
      </c>
      <c r="J131">
        <f>Table1[[#This Row],[FR]]/Table1[[#This Row],[FPS]]</f>
        <v>0</v>
      </c>
      <c r="L131">
        <f>Table1[[#This Row],[Added_Time]]+(Table1[[#This Row],[FCM]]/Table1[[#This Row],[FPS]])-Table1[[#This Row],[SR]]</f>
        <v>2</v>
      </c>
      <c r="O131">
        <f>Table1[[#This Row],[aSFG]]+Table1[[#This Row],[Added_Time]]+(Table1[[#This Row],[FFG]]/Table1[[#This Row],[FPS]])</f>
        <v>2</v>
      </c>
      <c r="Q131">
        <f>Table1[[#This Row],[Added_Time]]+(Table1[[#This Row],[FC]]/Table1[[#This Row],[FPS]])-Table1[[#This Row],[SR]]</f>
        <v>2</v>
      </c>
      <c r="T131">
        <f>Table1[[#This Row],[aSHT]]+Table1[[#This Row],[Added_Time]]+(Table1[[#This Row],[FHT]]/Table1[[#This Row],[FPS]])</f>
        <v>2</v>
      </c>
      <c r="V131">
        <f>Table1[[#This Row],[Added_Time]]+(Table1[[#This Row],[FTP]]/Table1[[#This Row],[FPS]])-Table1[[#This Row],[SR]]</f>
        <v>2</v>
      </c>
      <c r="X131">
        <f>Table1[[#This Row],[Added_Time]]+(Table1[[#This Row],[FP]]/Table1[[#This Row],[FPS]])-Table1[[#This Row],[SR]]</f>
        <v>2</v>
      </c>
      <c r="Y131">
        <v>60</v>
      </c>
      <c r="AA131">
        <v>2</v>
      </c>
      <c r="AB131">
        <v>32</v>
      </c>
    </row>
    <row r="132" spans="1:28" x14ac:dyDescent="0.35">
      <c r="A132" s="2">
        <v>45601</v>
      </c>
      <c r="B132" t="s">
        <v>36</v>
      </c>
      <c r="C132" t="s">
        <v>41</v>
      </c>
      <c r="D132">
        <v>2</v>
      </c>
      <c r="E132">
        <v>0.1135</v>
      </c>
      <c r="F132" t="s">
        <v>42</v>
      </c>
      <c r="H132">
        <v>0</v>
      </c>
      <c r="J132">
        <f>Table1[[#This Row],[FR]]/Table1[[#This Row],[FPS]]</f>
        <v>0</v>
      </c>
      <c r="L132">
        <f>Table1[[#This Row],[Added_Time]]+(Table1[[#This Row],[FCM]]/Table1[[#This Row],[FPS]])-Table1[[#This Row],[SR]]</f>
        <v>0</v>
      </c>
      <c r="O132">
        <f>Table1[[#This Row],[aSFG]]+Table1[[#This Row],[Added_Time]]+(Table1[[#This Row],[FFG]]/Table1[[#This Row],[FPS]])</f>
        <v>0</v>
      </c>
      <c r="Q132">
        <f>Table1[[#This Row],[Added_Time]]+(Table1[[#This Row],[FC]]/Table1[[#This Row],[FPS]])-Table1[[#This Row],[SR]]</f>
        <v>0</v>
      </c>
      <c r="T132">
        <f>Table1[[#This Row],[aSHT]]+Table1[[#This Row],[Added_Time]]+(Table1[[#This Row],[FHT]]/Table1[[#This Row],[FPS]])</f>
        <v>0</v>
      </c>
      <c r="V132">
        <f>Table1[[#This Row],[Added_Time]]+(Table1[[#This Row],[FTP]]/Table1[[#This Row],[FPS]])-Table1[[#This Row],[SR]]</f>
        <v>0</v>
      </c>
      <c r="X132">
        <f>Table1[[#This Row],[Added_Time]]+(Table1[[#This Row],[FP]]/Table1[[#This Row],[FPS]])-Table1[[#This Row],[SR]]</f>
        <v>0</v>
      </c>
      <c r="Y132">
        <v>60</v>
      </c>
    </row>
    <row r="133" spans="1:28" x14ac:dyDescent="0.35">
      <c r="A133" s="2">
        <v>45601</v>
      </c>
      <c r="B133" t="s">
        <v>36</v>
      </c>
      <c r="C133" t="s">
        <v>41</v>
      </c>
      <c r="D133">
        <v>3</v>
      </c>
      <c r="E133">
        <v>8.2299999999999998E-2</v>
      </c>
      <c r="F133" t="s">
        <v>42</v>
      </c>
      <c r="H133">
        <v>0</v>
      </c>
      <c r="J133">
        <f>Table1[[#This Row],[FR]]/Table1[[#This Row],[FPS]]</f>
        <v>0</v>
      </c>
      <c r="L133">
        <f>Table1[[#This Row],[Added_Time]]+(Table1[[#This Row],[FCM]]/Table1[[#This Row],[FPS]])-Table1[[#This Row],[SR]]</f>
        <v>0</v>
      </c>
      <c r="O133">
        <f>Table1[[#This Row],[aSFG]]+Table1[[#This Row],[Added_Time]]+(Table1[[#This Row],[FFG]]/Table1[[#This Row],[FPS]])</f>
        <v>0</v>
      </c>
      <c r="Q133">
        <f>Table1[[#This Row],[Added_Time]]+(Table1[[#This Row],[FC]]/Table1[[#This Row],[FPS]])-Table1[[#This Row],[SR]]</f>
        <v>0</v>
      </c>
      <c r="T133">
        <f>Table1[[#This Row],[aSHT]]+Table1[[#This Row],[Added_Time]]+(Table1[[#This Row],[FHT]]/Table1[[#This Row],[FPS]])</f>
        <v>0</v>
      </c>
      <c r="V133">
        <f>Table1[[#This Row],[Added_Time]]+(Table1[[#This Row],[FTP]]/Table1[[#This Row],[FPS]])-Table1[[#This Row],[SR]]</f>
        <v>0</v>
      </c>
      <c r="X133">
        <f>Table1[[#This Row],[Added_Time]]+(Table1[[#This Row],[FP]]/Table1[[#This Row],[FPS]])-Table1[[#This Row],[SR]]</f>
        <v>0</v>
      </c>
      <c r="Y133">
        <v>60</v>
      </c>
    </row>
    <row r="134" spans="1:28" x14ac:dyDescent="0.35">
      <c r="A134" s="2">
        <v>45601</v>
      </c>
      <c r="B134" t="s">
        <v>36</v>
      </c>
      <c r="C134" t="s">
        <v>41</v>
      </c>
      <c r="D134">
        <v>4</v>
      </c>
      <c r="E134">
        <v>0.10440000000000001</v>
      </c>
      <c r="F134" t="s">
        <v>43</v>
      </c>
      <c r="H134">
        <v>0</v>
      </c>
      <c r="J134">
        <f>Table1[[#This Row],[FR]]/Table1[[#This Row],[FPS]]</f>
        <v>0</v>
      </c>
      <c r="L134">
        <f>Table1[[#This Row],[Added_Time]]+(Table1[[#This Row],[FCM]]/Table1[[#This Row],[FPS]])-Table1[[#This Row],[SR]]</f>
        <v>0</v>
      </c>
      <c r="O134">
        <f>Table1[[#This Row],[aSFG]]+Table1[[#This Row],[Added_Time]]+(Table1[[#This Row],[FFG]]/Table1[[#This Row],[FPS]])</f>
        <v>0</v>
      </c>
      <c r="Q134">
        <f>Table1[[#This Row],[Added_Time]]+(Table1[[#This Row],[FC]]/Table1[[#This Row],[FPS]])-Table1[[#This Row],[SR]]</f>
        <v>0</v>
      </c>
      <c r="T134">
        <f>Table1[[#This Row],[aSHT]]+Table1[[#This Row],[Added_Time]]+(Table1[[#This Row],[FHT]]/Table1[[#This Row],[FPS]])</f>
        <v>0</v>
      </c>
      <c r="V134">
        <f>Table1[[#This Row],[Added_Time]]+(Table1[[#This Row],[FTP]]/Table1[[#This Row],[FPS]])-Table1[[#This Row],[SR]]</f>
        <v>0</v>
      </c>
      <c r="X134">
        <f>Table1[[#This Row],[Added_Time]]+(Table1[[#This Row],[FP]]/Table1[[#This Row],[FPS]])-Table1[[#This Row],[SR]]</f>
        <v>0</v>
      </c>
      <c r="Y134">
        <v>60</v>
      </c>
    </row>
    <row r="135" spans="1:28" x14ac:dyDescent="0.35">
      <c r="A135" s="2">
        <v>45601</v>
      </c>
      <c r="B135" t="s">
        <v>36</v>
      </c>
      <c r="C135" t="s">
        <v>41</v>
      </c>
      <c r="D135">
        <v>5</v>
      </c>
      <c r="E135">
        <v>0.13059999999999999</v>
      </c>
      <c r="F135" t="s">
        <v>42</v>
      </c>
      <c r="H135">
        <v>0</v>
      </c>
      <c r="J135">
        <f>Table1[[#This Row],[FR]]/Table1[[#This Row],[FPS]]</f>
        <v>0</v>
      </c>
      <c r="L135">
        <f>Table1[[#This Row],[Added_Time]]+(Table1[[#This Row],[FCM]]/Table1[[#This Row],[FPS]])-Table1[[#This Row],[SR]]</f>
        <v>0</v>
      </c>
      <c r="O135">
        <f>Table1[[#This Row],[aSFG]]+Table1[[#This Row],[Added_Time]]+(Table1[[#This Row],[FFG]]/Table1[[#This Row],[FPS]])</f>
        <v>0</v>
      </c>
      <c r="Q135">
        <f>Table1[[#This Row],[Added_Time]]+(Table1[[#This Row],[FC]]/Table1[[#This Row],[FPS]])-Table1[[#This Row],[SR]]</f>
        <v>0</v>
      </c>
      <c r="T135">
        <f>Table1[[#This Row],[aSHT]]+Table1[[#This Row],[Added_Time]]+(Table1[[#This Row],[FHT]]/Table1[[#This Row],[FPS]])</f>
        <v>0</v>
      </c>
      <c r="V135">
        <f>Table1[[#This Row],[Added_Time]]+(Table1[[#This Row],[FTP]]/Table1[[#This Row],[FPS]])-Table1[[#This Row],[SR]]</f>
        <v>0</v>
      </c>
      <c r="X135">
        <f>Table1[[#This Row],[Added_Time]]+(Table1[[#This Row],[FP]]/Table1[[#This Row],[FPS]])-Table1[[#This Row],[SR]]</f>
        <v>0</v>
      </c>
      <c r="Y135">
        <v>60</v>
      </c>
    </row>
    <row r="136" spans="1:28" x14ac:dyDescent="0.35">
      <c r="A136" s="2">
        <v>45601</v>
      </c>
      <c r="B136" t="s">
        <v>36</v>
      </c>
      <c r="C136" t="s">
        <v>41</v>
      </c>
      <c r="D136">
        <v>6</v>
      </c>
      <c r="E136">
        <v>8.6900000000000005E-2</v>
      </c>
      <c r="F136" t="s">
        <v>43</v>
      </c>
      <c r="H136">
        <v>0</v>
      </c>
      <c r="J136">
        <f>Table1[[#This Row],[FR]]/Table1[[#This Row],[FPS]]</f>
        <v>0</v>
      </c>
      <c r="L136">
        <f>Table1[[#This Row],[Added_Time]]+(Table1[[#This Row],[FCM]]/Table1[[#This Row],[FPS]])-Table1[[#This Row],[SR]]</f>
        <v>0</v>
      </c>
      <c r="O136">
        <f>Table1[[#This Row],[aSFG]]+Table1[[#This Row],[Added_Time]]+(Table1[[#This Row],[FFG]]/Table1[[#This Row],[FPS]])</f>
        <v>0</v>
      </c>
      <c r="Q136">
        <f>Table1[[#This Row],[Added_Time]]+(Table1[[#This Row],[FC]]/Table1[[#This Row],[FPS]])-Table1[[#This Row],[SR]]</f>
        <v>0</v>
      </c>
      <c r="T136">
        <f>Table1[[#This Row],[aSHT]]+Table1[[#This Row],[Added_Time]]+(Table1[[#This Row],[FHT]]/Table1[[#This Row],[FPS]])</f>
        <v>0</v>
      </c>
      <c r="V136">
        <f>Table1[[#This Row],[Added_Time]]+(Table1[[#This Row],[FTP]]/Table1[[#This Row],[FPS]])-Table1[[#This Row],[SR]]</f>
        <v>0</v>
      </c>
      <c r="X136">
        <f>Table1[[#This Row],[Added_Time]]+(Table1[[#This Row],[FP]]/Table1[[#This Row],[FPS]])-Table1[[#This Row],[SR]]</f>
        <v>0</v>
      </c>
      <c r="Y136">
        <v>60</v>
      </c>
    </row>
    <row r="137" spans="1:28" x14ac:dyDescent="0.35">
      <c r="A137" s="2">
        <v>45601</v>
      </c>
      <c r="B137" t="s">
        <v>36</v>
      </c>
      <c r="C137" t="s">
        <v>41</v>
      </c>
      <c r="D137">
        <v>7</v>
      </c>
      <c r="E137">
        <v>9.0999999999999998E-2</v>
      </c>
      <c r="F137" t="s">
        <v>43</v>
      </c>
      <c r="H137">
        <v>0</v>
      </c>
      <c r="J137">
        <f>Table1[[#This Row],[FR]]/Table1[[#This Row],[FPS]]</f>
        <v>0</v>
      </c>
      <c r="L137">
        <f>Table1[[#This Row],[Added_Time]]+(Table1[[#This Row],[FCM]]/Table1[[#This Row],[FPS]])-Table1[[#This Row],[SR]]</f>
        <v>0</v>
      </c>
      <c r="O137">
        <f>Table1[[#This Row],[aSFG]]+Table1[[#This Row],[Added_Time]]+(Table1[[#This Row],[FFG]]/Table1[[#This Row],[FPS]])</f>
        <v>0</v>
      </c>
      <c r="Q137">
        <f>Table1[[#This Row],[Added_Time]]+(Table1[[#This Row],[FC]]/Table1[[#This Row],[FPS]])-Table1[[#This Row],[SR]]</f>
        <v>0</v>
      </c>
      <c r="T137">
        <f>Table1[[#This Row],[aSHT]]+Table1[[#This Row],[Added_Time]]+(Table1[[#This Row],[FHT]]/Table1[[#This Row],[FPS]])</f>
        <v>0</v>
      </c>
      <c r="V137">
        <f>Table1[[#This Row],[Added_Time]]+(Table1[[#This Row],[FTP]]/Table1[[#This Row],[FPS]])-Table1[[#This Row],[SR]]</f>
        <v>0</v>
      </c>
      <c r="X137">
        <f>Table1[[#This Row],[Added_Time]]+(Table1[[#This Row],[FP]]/Table1[[#This Row],[FPS]])-Table1[[#This Row],[SR]]</f>
        <v>0</v>
      </c>
      <c r="Y137">
        <v>60</v>
      </c>
    </row>
    <row r="138" spans="1:28" x14ac:dyDescent="0.35">
      <c r="A138" s="2">
        <v>45601</v>
      </c>
      <c r="B138" t="s">
        <v>36</v>
      </c>
      <c r="C138" t="s">
        <v>41</v>
      </c>
      <c r="D138">
        <v>8</v>
      </c>
      <c r="E138">
        <v>7.9200000000000007E-2</v>
      </c>
      <c r="F138" t="s">
        <v>42</v>
      </c>
      <c r="H138">
        <v>0</v>
      </c>
      <c r="J138">
        <f>Table1[[#This Row],[FR]]/Table1[[#This Row],[FPS]]</f>
        <v>0</v>
      </c>
      <c r="L138">
        <f>Table1[[#This Row],[Added_Time]]+(Table1[[#This Row],[FCM]]/Table1[[#This Row],[FPS]])-Table1[[#This Row],[SR]]</f>
        <v>3</v>
      </c>
      <c r="O138">
        <f>Table1[[#This Row],[aSFG]]+Table1[[#This Row],[Added_Time]]+(Table1[[#This Row],[FFG]]/Table1[[#This Row],[FPS]])</f>
        <v>3</v>
      </c>
      <c r="Q138">
        <f>Table1[[#This Row],[Added_Time]]+(Table1[[#This Row],[FC]]/Table1[[#This Row],[FPS]])-Table1[[#This Row],[SR]]</f>
        <v>3</v>
      </c>
      <c r="T138">
        <f>Table1[[#This Row],[aSHT]]+Table1[[#This Row],[Added_Time]]+(Table1[[#This Row],[FHT]]/Table1[[#This Row],[FPS]])</f>
        <v>3</v>
      </c>
      <c r="V138">
        <f>Table1[[#This Row],[Added_Time]]+(Table1[[#This Row],[FTP]]/Table1[[#This Row],[FPS]])-Table1[[#This Row],[SR]]</f>
        <v>3</v>
      </c>
      <c r="X138">
        <f>Table1[[#This Row],[Added_Time]]+(Table1[[#This Row],[FP]]/Table1[[#This Row],[FPS]])-Table1[[#This Row],[SR]]</f>
        <v>3</v>
      </c>
      <c r="Y138">
        <v>60</v>
      </c>
      <c r="AA138">
        <v>3</v>
      </c>
      <c r="AB138">
        <v>33</v>
      </c>
    </row>
    <row r="139" spans="1:28" x14ac:dyDescent="0.35">
      <c r="A139" s="2">
        <v>45601</v>
      </c>
      <c r="B139" t="s">
        <v>37</v>
      </c>
      <c r="C139" t="s">
        <v>41</v>
      </c>
      <c r="D139">
        <v>1</v>
      </c>
      <c r="E139">
        <v>0.1265</v>
      </c>
      <c r="F139" t="s">
        <v>42</v>
      </c>
      <c r="H139">
        <v>0</v>
      </c>
      <c r="J139">
        <f>Table1[[#This Row],[FR]]/Table1[[#This Row],[FPS]]</f>
        <v>0</v>
      </c>
      <c r="L139">
        <f>Table1[[#This Row],[Added_Time]]+(Table1[[#This Row],[FCM]]/Table1[[#This Row],[FPS]])-Table1[[#This Row],[SR]]</f>
        <v>14</v>
      </c>
      <c r="N139">
        <v>8</v>
      </c>
      <c r="O139">
        <f>Table1[[#This Row],[aSFG]]+Table1[[#This Row],[Added_Time]]+(Table1[[#This Row],[FFG]]/Table1[[#This Row],[FPS]])</f>
        <v>22</v>
      </c>
      <c r="Q139">
        <f>Table1[[#This Row],[Added_Time]]+(Table1[[#This Row],[FC]]/Table1[[#This Row],[FPS]])-Table1[[#This Row],[SR]]</f>
        <v>14</v>
      </c>
      <c r="S139">
        <v>10</v>
      </c>
      <c r="T139">
        <f>Table1[[#This Row],[aSHT]]+Table1[[#This Row],[Added_Time]]+(Table1[[#This Row],[FHT]]/Table1[[#This Row],[FPS]])</f>
        <v>24</v>
      </c>
      <c r="V139">
        <f>Table1[[#This Row],[Added_Time]]+(Table1[[#This Row],[FTP]]/Table1[[#This Row],[FPS]])-Table1[[#This Row],[SR]]</f>
        <v>14</v>
      </c>
      <c r="X139">
        <f>Table1[[#This Row],[Added_Time]]+(Table1[[#This Row],[FP]]/Table1[[#This Row],[FPS]])-Table1[[#This Row],[SR]]</f>
        <v>14</v>
      </c>
      <c r="Y139">
        <v>60</v>
      </c>
      <c r="AA139">
        <v>14</v>
      </c>
      <c r="AB139">
        <v>44</v>
      </c>
    </row>
    <row r="140" spans="1:28" x14ac:dyDescent="0.35">
      <c r="A140" s="2">
        <v>45601</v>
      </c>
      <c r="B140" t="s">
        <v>37</v>
      </c>
      <c r="C140" t="s">
        <v>41</v>
      </c>
      <c r="D140">
        <v>2</v>
      </c>
      <c r="E140">
        <v>9.4600000000000004E-2</v>
      </c>
      <c r="F140" t="s">
        <v>43</v>
      </c>
      <c r="H140">
        <v>0</v>
      </c>
      <c r="J140">
        <f>Table1[[#This Row],[FR]]/Table1[[#This Row],[FPS]]</f>
        <v>0</v>
      </c>
      <c r="L140">
        <f>Table1[[#This Row],[Added_Time]]+(Table1[[#This Row],[FCM]]/Table1[[#This Row],[FPS]])-Table1[[#This Row],[SR]]</f>
        <v>0</v>
      </c>
      <c r="O140">
        <f>Table1[[#This Row],[aSFG]]+Table1[[#This Row],[Added_Time]]+(Table1[[#This Row],[FFG]]/Table1[[#This Row],[FPS]])</f>
        <v>0</v>
      </c>
      <c r="Q140">
        <f>Table1[[#This Row],[Added_Time]]+(Table1[[#This Row],[FC]]/Table1[[#This Row],[FPS]])-Table1[[#This Row],[SR]]</f>
        <v>0</v>
      </c>
      <c r="T140">
        <f>Table1[[#This Row],[aSHT]]+Table1[[#This Row],[Added_Time]]+(Table1[[#This Row],[FHT]]/Table1[[#This Row],[FPS]])</f>
        <v>0</v>
      </c>
      <c r="V140">
        <f>Table1[[#This Row],[Added_Time]]+(Table1[[#This Row],[FTP]]/Table1[[#This Row],[FPS]])-Table1[[#This Row],[SR]]</f>
        <v>0</v>
      </c>
      <c r="X140">
        <f>Table1[[#This Row],[Added_Time]]+(Table1[[#This Row],[FP]]/Table1[[#This Row],[FPS]])-Table1[[#This Row],[SR]]</f>
        <v>0</v>
      </c>
      <c r="Y140">
        <v>60</v>
      </c>
    </row>
    <row r="141" spans="1:28" x14ac:dyDescent="0.35">
      <c r="A141" s="2">
        <v>45601</v>
      </c>
      <c r="B141" t="s">
        <v>37</v>
      </c>
      <c r="C141" t="s">
        <v>41</v>
      </c>
      <c r="D141">
        <v>3</v>
      </c>
      <c r="E141">
        <v>0.1011</v>
      </c>
      <c r="F141" t="s">
        <v>42</v>
      </c>
      <c r="H141">
        <v>0</v>
      </c>
      <c r="J141">
        <f>Table1[[#This Row],[FR]]/Table1[[#This Row],[FPS]]</f>
        <v>0</v>
      </c>
      <c r="L141">
        <f>Table1[[#This Row],[Added_Time]]+(Table1[[#This Row],[FCM]]/Table1[[#This Row],[FPS]])-Table1[[#This Row],[SR]]</f>
        <v>23</v>
      </c>
      <c r="O141">
        <f>Table1[[#This Row],[aSFG]]+Table1[[#This Row],[Added_Time]]+(Table1[[#This Row],[FFG]]/Table1[[#This Row],[FPS]])</f>
        <v>23</v>
      </c>
      <c r="Q141">
        <f>Table1[[#This Row],[Added_Time]]+(Table1[[#This Row],[FC]]/Table1[[#This Row],[FPS]])-Table1[[#This Row],[SR]]</f>
        <v>23</v>
      </c>
      <c r="T141">
        <f>Table1[[#This Row],[aSHT]]+Table1[[#This Row],[Added_Time]]+(Table1[[#This Row],[FHT]]/Table1[[#This Row],[FPS]])</f>
        <v>23</v>
      </c>
      <c r="V141">
        <f>Table1[[#This Row],[Added_Time]]+(Table1[[#This Row],[FTP]]/Table1[[#This Row],[FPS]])-Table1[[#This Row],[SR]]</f>
        <v>23</v>
      </c>
      <c r="X141">
        <f>Table1[[#This Row],[Added_Time]]+(Table1[[#This Row],[FP]]/Table1[[#This Row],[FPS]])-Table1[[#This Row],[SR]]</f>
        <v>23</v>
      </c>
      <c r="Y141">
        <v>60</v>
      </c>
      <c r="AA141">
        <v>23</v>
      </c>
      <c r="AB141">
        <v>53</v>
      </c>
    </row>
    <row r="142" spans="1:28" x14ac:dyDescent="0.35">
      <c r="A142" s="2">
        <v>45601</v>
      </c>
      <c r="B142" t="s">
        <v>38</v>
      </c>
      <c r="C142" t="s">
        <v>41</v>
      </c>
      <c r="D142">
        <v>1</v>
      </c>
      <c r="E142">
        <v>0.1487</v>
      </c>
      <c r="F142" t="s">
        <v>42</v>
      </c>
      <c r="H142">
        <v>0</v>
      </c>
      <c r="J142">
        <f>Table1[[#This Row],[FR]]/Table1[[#This Row],[FPS]]</f>
        <v>0</v>
      </c>
      <c r="L142">
        <f>Table1[[#This Row],[Added_Time]]+(Table1[[#This Row],[FCM]]/Table1[[#This Row],[FPS]])-Table1[[#This Row],[SR]]</f>
        <v>0</v>
      </c>
      <c r="O142">
        <f>Table1[[#This Row],[aSFG]]+Table1[[#This Row],[Added_Time]]+(Table1[[#This Row],[FFG]]/Table1[[#This Row],[FPS]])</f>
        <v>0</v>
      </c>
      <c r="Q142">
        <f>Table1[[#This Row],[Added_Time]]+(Table1[[#This Row],[FC]]/Table1[[#This Row],[FPS]])-Table1[[#This Row],[SR]]</f>
        <v>0</v>
      </c>
      <c r="T142">
        <f>Table1[[#This Row],[aSHT]]+Table1[[#This Row],[Added_Time]]+(Table1[[#This Row],[FHT]]/Table1[[#This Row],[FPS]])</f>
        <v>0</v>
      </c>
      <c r="V142">
        <f>Table1[[#This Row],[Added_Time]]+(Table1[[#This Row],[FTP]]/Table1[[#This Row],[FPS]])-Table1[[#This Row],[SR]]</f>
        <v>0</v>
      </c>
      <c r="X142">
        <f>Table1[[#This Row],[Added_Time]]+(Table1[[#This Row],[FP]]/Table1[[#This Row],[FPS]])-Table1[[#This Row],[SR]]</f>
        <v>0</v>
      </c>
      <c r="Y142">
        <v>60</v>
      </c>
    </row>
    <row r="143" spans="1:28" x14ac:dyDescent="0.35">
      <c r="A143" s="2">
        <v>45601</v>
      </c>
      <c r="B143" t="s">
        <v>38</v>
      </c>
      <c r="C143" t="s">
        <v>41</v>
      </c>
      <c r="D143">
        <v>2</v>
      </c>
      <c r="E143">
        <v>0.1152</v>
      </c>
      <c r="F143" t="s">
        <v>43</v>
      </c>
      <c r="H143">
        <v>0</v>
      </c>
      <c r="J143">
        <f>Table1[[#This Row],[FR]]/Table1[[#This Row],[FPS]]</f>
        <v>0</v>
      </c>
      <c r="L143">
        <f>Table1[[#This Row],[Added_Time]]+(Table1[[#This Row],[FCM]]/Table1[[#This Row],[FPS]])-Table1[[#This Row],[SR]]</f>
        <v>0</v>
      </c>
      <c r="O143">
        <f>Table1[[#This Row],[aSFG]]+Table1[[#This Row],[Added_Time]]+(Table1[[#This Row],[FFG]]/Table1[[#This Row],[FPS]])</f>
        <v>0</v>
      </c>
      <c r="Q143">
        <f>Table1[[#This Row],[Added_Time]]+(Table1[[#This Row],[FC]]/Table1[[#This Row],[FPS]])-Table1[[#This Row],[SR]]</f>
        <v>0</v>
      </c>
      <c r="T143">
        <f>Table1[[#This Row],[aSHT]]+Table1[[#This Row],[Added_Time]]+(Table1[[#This Row],[FHT]]/Table1[[#This Row],[FPS]])</f>
        <v>0</v>
      </c>
      <c r="V143">
        <f>Table1[[#This Row],[Added_Time]]+(Table1[[#This Row],[FTP]]/Table1[[#This Row],[FPS]])-Table1[[#This Row],[SR]]</f>
        <v>0</v>
      </c>
      <c r="X143">
        <f>Table1[[#This Row],[Added_Time]]+(Table1[[#This Row],[FP]]/Table1[[#This Row],[FPS]])-Table1[[#This Row],[SR]]</f>
        <v>0</v>
      </c>
      <c r="Y143">
        <v>60</v>
      </c>
    </row>
    <row r="144" spans="1:28" x14ac:dyDescent="0.35">
      <c r="A144" s="2">
        <v>45601</v>
      </c>
      <c r="B144" t="s">
        <v>38</v>
      </c>
      <c r="C144" t="s">
        <v>41</v>
      </c>
      <c r="D144">
        <v>3</v>
      </c>
      <c r="E144">
        <v>0.2722</v>
      </c>
      <c r="F144" t="s">
        <v>42</v>
      </c>
      <c r="H144">
        <v>0</v>
      </c>
      <c r="J144">
        <f>Table1[[#This Row],[FR]]/Table1[[#This Row],[FPS]]</f>
        <v>0</v>
      </c>
      <c r="L144">
        <f>Table1[[#This Row],[Added_Time]]+(Table1[[#This Row],[FCM]]/Table1[[#This Row],[FPS]])-Table1[[#This Row],[SR]]</f>
        <v>0</v>
      </c>
      <c r="O144">
        <f>Table1[[#This Row],[aSFG]]+Table1[[#This Row],[Added_Time]]+(Table1[[#This Row],[FFG]]/Table1[[#This Row],[FPS]])</f>
        <v>0</v>
      </c>
      <c r="Q144">
        <f>Table1[[#This Row],[Added_Time]]+(Table1[[#This Row],[FC]]/Table1[[#This Row],[FPS]])-Table1[[#This Row],[SR]]</f>
        <v>0</v>
      </c>
      <c r="T144">
        <f>Table1[[#This Row],[aSHT]]+Table1[[#This Row],[Added_Time]]+(Table1[[#This Row],[FHT]]/Table1[[#This Row],[FPS]])</f>
        <v>0</v>
      </c>
      <c r="V144">
        <f>Table1[[#This Row],[Added_Time]]+(Table1[[#This Row],[FTP]]/Table1[[#This Row],[FPS]])-Table1[[#This Row],[SR]]</f>
        <v>0</v>
      </c>
      <c r="X144">
        <f>Table1[[#This Row],[Added_Time]]+(Table1[[#This Row],[FP]]/Table1[[#This Row],[FPS]])-Table1[[#This Row],[SR]]</f>
        <v>0</v>
      </c>
      <c r="Y144">
        <v>60</v>
      </c>
    </row>
    <row r="145" spans="1:28" x14ac:dyDescent="0.35">
      <c r="A145" s="2">
        <v>45601</v>
      </c>
      <c r="B145" t="s">
        <v>38</v>
      </c>
      <c r="C145" t="s">
        <v>41</v>
      </c>
      <c r="D145">
        <v>4</v>
      </c>
      <c r="E145">
        <v>0.1013</v>
      </c>
      <c r="F145" t="s">
        <v>43</v>
      </c>
      <c r="H145">
        <v>0</v>
      </c>
      <c r="J145">
        <f>Table1[[#This Row],[FR]]/Table1[[#This Row],[FPS]]</f>
        <v>0</v>
      </c>
      <c r="L145">
        <f>Table1[[#This Row],[Added_Time]]+(Table1[[#This Row],[FCM]]/Table1[[#This Row],[FPS]])-Table1[[#This Row],[SR]]</f>
        <v>0</v>
      </c>
      <c r="O145">
        <f>Table1[[#This Row],[aSFG]]+Table1[[#This Row],[Added_Time]]+(Table1[[#This Row],[FFG]]/Table1[[#This Row],[FPS]])</f>
        <v>0</v>
      </c>
      <c r="Q145">
        <f>Table1[[#This Row],[Added_Time]]+(Table1[[#This Row],[FC]]/Table1[[#This Row],[FPS]])-Table1[[#This Row],[SR]]</f>
        <v>0</v>
      </c>
      <c r="T145">
        <f>Table1[[#This Row],[aSHT]]+Table1[[#This Row],[Added_Time]]+(Table1[[#This Row],[FHT]]/Table1[[#This Row],[FPS]])</f>
        <v>0</v>
      </c>
      <c r="V145">
        <f>Table1[[#This Row],[Added_Time]]+(Table1[[#This Row],[FTP]]/Table1[[#This Row],[FPS]])-Table1[[#This Row],[SR]]</f>
        <v>0</v>
      </c>
      <c r="X145">
        <f>Table1[[#This Row],[Added_Time]]+(Table1[[#This Row],[FP]]/Table1[[#This Row],[FPS]])-Table1[[#This Row],[SR]]</f>
        <v>0</v>
      </c>
      <c r="Y145">
        <v>60</v>
      </c>
    </row>
    <row r="146" spans="1:28" x14ac:dyDescent="0.35">
      <c r="A146" s="2">
        <v>45601</v>
      </c>
      <c r="B146" t="s">
        <v>38</v>
      </c>
      <c r="C146" t="s">
        <v>41</v>
      </c>
      <c r="D146">
        <v>5</v>
      </c>
      <c r="E146">
        <v>9.74E-2</v>
      </c>
      <c r="F146" t="s">
        <v>42</v>
      </c>
      <c r="H146">
        <v>0</v>
      </c>
      <c r="J146">
        <f>Table1[[#This Row],[FR]]/Table1[[#This Row],[FPS]]</f>
        <v>0</v>
      </c>
      <c r="L146">
        <f>Table1[[#This Row],[Added_Time]]+(Table1[[#This Row],[FCM]]/Table1[[#This Row],[FPS]])-Table1[[#This Row],[SR]]</f>
        <v>0</v>
      </c>
      <c r="O146">
        <f>Table1[[#This Row],[aSFG]]+Table1[[#This Row],[Added_Time]]+(Table1[[#This Row],[FFG]]/Table1[[#This Row],[FPS]])</f>
        <v>0</v>
      </c>
      <c r="Q146">
        <f>Table1[[#This Row],[Added_Time]]+(Table1[[#This Row],[FC]]/Table1[[#This Row],[FPS]])-Table1[[#This Row],[SR]]</f>
        <v>0</v>
      </c>
      <c r="T146">
        <f>Table1[[#This Row],[aSHT]]+Table1[[#This Row],[Added_Time]]+(Table1[[#This Row],[FHT]]/Table1[[#This Row],[FPS]])</f>
        <v>0</v>
      </c>
      <c r="V146">
        <f>Table1[[#This Row],[Added_Time]]+(Table1[[#This Row],[FTP]]/Table1[[#This Row],[FPS]])-Table1[[#This Row],[SR]]</f>
        <v>0</v>
      </c>
      <c r="X146">
        <f>Table1[[#This Row],[Added_Time]]+(Table1[[#This Row],[FP]]/Table1[[#This Row],[FPS]])-Table1[[#This Row],[SR]]</f>
        <v>0</v>
      </c>
      <c r="Y146">
        <v>60</v>
      </c>
    </row>
    <row r="147" spans="1:28" x14ac:dyDescent="0.35">
      <c r="A147" s="2">
        <v>45601</v>
      </c>
      <c r="B147" t="s">
        <v>38</v>
      </c>
      <c r="C147" t="s">
        <v>41</v>
      </c>
      <c r="D147">
        <v>6</v>
      </c>
      <c r="E147">
        <v>9.5899999999999999E-2</v>
      </c>
      <c r="F147" t="s">
        <v>43</v>
      </c>
      <c r="H147">
        <v>0</v>
      </c>
      <c r="J147">
        <f>Table1[[#This Row],[FR]]/Table1[[#This Row],[FPS]]</f>
        <v>0</v>
      </c>
      <c r="L147">
        <f>Table1[[#This Row],[Added_Time]]+(Table1[[#This Row],[FCM]]/Table1[[#This Row],[FPS]])-Table1[[#This Row],[SR]]</f>
        <v>0</v>
      </c>
      <c r="O147">
        <f>Table1[[#This Row],[aSFG]]+Table1[[#This Row],[Added_Time]]+(Table1[[#This Row],[FFG]]/Table1[[#This Row],[FPS]])</f>
        <v>0</v>
      </c>
      <c r="Q147">
        <f>Table1[[#This Row],[Added_Time]]+(Table1[[#This Row],[FC]]/Table1[[#This Row],[FPS]])-Table1[[#This Row],[SR]]</f>
        <v>0</v>
      </c>
      <c r="T147">
        <f>Table1[[#This Row],[aSHT]]+Table1[[#This Row],[Added_Time]]+(Table1[[#This Row],[FHT]]/Table1[[#This Row],[FPS]])</f>
        <v>0</v>
      </c>
      <c r="V147">
        <f>Table1[[#This Row],[Added_Time]]+(Table1[[#This Row],[FTP]]/Table1[[#This Row],[FPS]])-Table1[[#This Row],[SR]]</f>
        <v>0</v>
      </c>
      <c r="X147">
        <f>Table1[[#This Row],[Added_Time]]+(Table1[[#This Row],[FP]]/Table1[[#This Row],[FPS]])-Table1[[#This Row],[SR]]</f>
        <v>0</v>
      </c>
      <c r="Y147">
        <v>60</v>
      </c>
    </row>
    <row r="148" spans="1:28" x14ac:dyDescent="0.35">
      <c r="A148" s="2">
        <v>45601</v>
      </c>
      <c r="B148" t="s">
        <v>38</v>
      </c>
      <c r="C148" t="s">
        <v>41</v>
      </c>
      <c r="D148">
        <v>7</v>
      </c>
      <c r="E148">
        <v>0.14660000000000001</v>
      </c>
      <c r="F148" t="s">
        <v>43</v>
      </c>
      <c r="H148">
        <v>0</v>
      </c>
      <c r="J148">
        <f>Table1[[#This Row],[FR]]/Table1[[#This Row],[FPS]]</f>
        <v>0</v>
      </c>
      <c r="L148">
        <f>Table1[[#This Row],[Added_Time]]+(Table1[[#This Row],[FCM]]/Table1[[#This Row],[FPS]])-Table1[[#This Row],[SR]]</f>
        <v>0</v>
      </c>
      <c r="O148">
        <f>Table1[[#This Row],[aSFG]]+Table1[[#This Row],[Added_Time]]+(Table1[[#This Row],[FFG]]/Table1[[#This Row],[FPS]])</f>
        <v>0</v>
      </c>
      <c r="Q148">
        <f>Table1[[#This Row],[Added_Time]]+(Table1[[#This Row],[FC]]/Table1[[#This Row],[FPS]])-Table1[[#This Row],[SR]]</f>
        <v>0</v>
      </c>
      <c r="T148">
        <f>Table1[[#This Row],[aSHT]]+Table1[[#This Row],[Added_Time]]+(Table1[[#This Row],[FHT]]/Table1[[#This Row],[FPS]])</f>
        <v>0</v>
      </c>
      <c r="V148">
        <f>Table1[[#This Row],[Added_Time]]+(Table1[[#This Row],[FTP]]/Table1[[#This Row],[FPS]])-Table1[[#This Row],[SR]]</f>
        <v>0</v>
      </c>
      <c r="X148">
        <f>Table1[[#This Row],[Added_Time]]+(Table1[[#This Row],[FP]]/Table1[[#This Row],[FPS]])-Table1[[#This Row],[SR]]</f>
        <v>0</v>
      </c>
      <c r="Y148">
        <v>60</v>
      </c>
    </row>
    <row r="149" spans="1:28" x14ac:dyDescent="0.35">
      <c r="A149" s="2">
        <v>45601</v>
      </c>
      <c r="B149" t="s">
        <v>38</v>
      </c>
      <c r="C149" t="s">
        <v>41</v>
      </c>
      <c r="D149">
        <v>8</v>
      </c>
      <c r="E149">
        <v>8.6699999999999999E-2</v>
      </c>
      <c r="F149" t="s">
        <v>42</v>
      </c>
      <c r="H149">
        <v>0</v>
      </c>
      <c r="J149">
        <f>Table1[[#This Row],[FR]]/Table1[[#This Row],[FPS]]</f>
        <v>0</v>
      </c>
      <c r="L149">
        <f>Table1[[#This Row],[Added_Time]]+(Table1[[#This Row],[FCM]]/Table1[[#This Row],[FPS]])-Table1[[#This Row],[SR]]</f>
        <v>0</v>
      </c>
      <c r="O149">
        <f>Table1[[#This Row],[aSFG]]+Table1[[#This Row],[Added_Time]]+(Table1[[#This Row],[FFG]]/Table1[[#This Row],[FPS]])</f>
        <v>0</v>
      </c>
      <c r="Q149">
        <f>Table1[[#This Row],[Added_Time]]+(Table1[[#This Row],[FC]]/Table1[[#This Row],[FPS]])-Table1[[#This Row],[SR]]</f>
        <v>0</v>
      </c>
      <c r="T149">
        <f>Table1[[#This Row],[aSHT]]+Table1[[#This Row],[Added_Time]]+(Table1[[#This Row],[FHT]]/Table1[[#This Row],[FPS]])</f>
        <v>0</v>
      </c>
      <c r="V149">
        <f>Table1[[#This Row],[Added_Time]]+(Table1[[#This Row],[FTP]]/Table1[[#This Row],[FPS]])-Table1[[#This Row],[SR]]</f>
        <v>0</v>
      </c>
      <c r="X149">
        <f>Table1[[#This Row],[Added_Time]]+(Table1[[#This Row],[FP]]/Table1[[#This Row],[FPS]])-Table1[[#This Row],[SR]]</f>
        <v>0</v>
      </c>
      <c r="Y149">
        <v>60</v>
      </c>
    </row>
    <row r="150" spans="1:28" x14ac:dyDescent="0.35">
      <c r="A150" s="2">
        <v>45601</v>
      </c>
      <c r="B150" t="s">
        <v>39</v>
      </c>
      <c r="C150" t="s">
        <v>41</v>
      </c>
      <c r="D150">
        <v>1</v>
      </c>
      <c r="E150">
        <v>0.1171</v>
      </c>
      <c r="F150" t="s">
        <v>43</v>
      </c>
      <c r="H150">
        <v>0</v>
      </c>
      <c r="J150">
        <f>Table1[[#This Row],[FR]]/Table1[[#This Row],[FPS]]</f>
        <v>0</v>
      </c>
      <c r="L150">
        <f>Table1[[#This Row],[Added_Time]]+(Table1[[#This Row],[FCM]]/Table1[[#This Row],[FPS]])-Table1[[#This Row],[SR]]</f>
        <v>0</v>
      </c>
      <c r="O150">
        <f>Table1[[#This Row],[aSFG]]+Table1[[#This Row],[Added_Time]]+(Table1[[#This Row],[FFG]]/Table1[[#This Row],[FPS]])</f>
        <v>0</v>
      </c>
      <c r="Q150">
        <f>Table1[[#This Row],[Added_Time]]+(Table1[[#This Row],[FC]]/Table1[[#This Row],[FPS]])-Table1[[#This Row],[SR]]</f>
        <v>0</v>
      </c>
      <c r="T150">
        <f>Table1[[#This Row],[aSHT]]+Table1[[#This Row],[Added_Time]]+(Table1[[#This Row],[FHT]]/Table1[[#This Row],[FPS]])</f>
        <v>0</v>
      </c>
      <c r="V150">
        <f>Table1[[#This Row],[Added_Time]]+(Table1[[#This Row],[FTP]]/Table1[[#This Row],[FPS]])-Table1[[#This Row],[SR]]</f>
        <v>0</v>
      </c>
      <c r="X150">
        <f>Table1[[#This Row],[Added_Time]]+(Table1[[#This Row],[FP]]/Table1[[#This Row],[FPS]])-Table1[[#This Row],[SR]]</f>
        <v>0</v>
      </c>
      <c r="Y150">
        <v>60</v>
      </c>
    </row>
    <row r="151" spans="1:28" x14ac:dyDescent="0.35">
      <c r="A151" s="2">
        <v>45601</v>
      </c>
      <c r="B151" t="s">
        <v>39</v>
      </c>
      <c r="C151" t="s">
        <v>41</v>
      </c>
      <c r="D151">
        <v>2</v>
      </c>
      <c r="E151">
        <v>8.8200000000000001E-2</v>
      </c>
      <c r="F151" t="s">
        <v>42</v>
      </c>
      <c r="H151">
        <v>0</v>
      </c>
      <c r="J151">
        <f>Table1[[#This Row],[FR]]/Table1[[#This Row],[FPS]]</f>
        <v>0</v>
      </c>
      <c r="L151">
        <f>Table1[[#This Row],[Added_Time]]+(Table1[[#This Row],[FCM]]/Table1[[#This Row],[FPS]])-Table1[[#This Row],[SR]]</f>
        <v>0</v>
      </c>
      <c r="O151">
        <f>Table1[[#This Row],[aSFG]]+Table1[[#This Row],[Added_Time]]+(Table1[[#This Row],[FFG]]/Table1[[#This Row],[FPS]])</f>
        <v>0</v>
      </c>
      <c r="Q151">
        <f>Table1[[#This Row],[Added_Time]]+(Table1[[#This Row],[FC]]/Table1[[#This Row],[FPS]])-Table1[[#This Row],[SR]]</f>
        <v>0</v>
      </c>
      <c r="T151">
        <f>Table1[[#This Row],[aSHT]]+Table1[[#This Row],[Added_Time]]+(Table1[[#This Row],[FHT]]/Table1[[#This Row],[FPS]])</f>
        <v>0</v>
      </c>
      <c r="V151">
        <f>Table1[[#This Row],[Added_Time]]+(Table1[[#This Row],[FTP]]/Table1[[#This Row],[FPS]])-Table1[[#This Row],[SR]]</f>
        <v>0</v>
      </c>
      <c r="X151">
        <f>Table1[[#This Row],[Added_Time]]+(Table1[[#This Row],[FP]]/Table1[[#This Row],[FPS]])-Table1[[#This Row],[SR]]</f>
        <v>0</v>
      </c>
      <c r="Y151">
        <v>60</v>
      </c>
    </row>
    <row r="152" spans="1:28" x14ac:dyDescent="0.35">
      <c r="A152" s="2">
        <v>45601</v>
      </c>
      <c r="B152" t="s">
        <v>39</v>
      </c>
      <c r="C152" t="s">
        <v>41</v>
      </c>
      <c r="D152">
        <v>3</v>
      </c>
      <c r="E152">
        <v>9.5100000000000004E-2</v>
      </c>
      <c r="F152" t="s">
        <v>43</v>
      </c>
      <c r="H152">
        <v>0</v>
      </c>
      <c r="J152">
        <f>Table1[[#This Row],[FR]]/Table1[[#This Row],[FPS]]</f>
        <v>0</v>
      </c>
      <c r="L152">
        <f>Table1[[#This Row],[Added_Time]]+(Table1[[#This Row],[FCM]]/Table1[[#This Row],[FPS]])-Table1[[#This Row],[SR]]</f>
        <v>0</v>
      </c>
      <c r="O152">
        <f>Table1[[#This Row],[aSFG]]+Table1[[#This Row],[Added_Time]]+(Table1[[#This Row],[FFG]]/Table1[[#This Row],[FPS]])</f>
        <v>0</v>
      </c>
      <c r="Q152">
        <f>Table1[[#This Row],[Added_Time]]+(Table1[[#This Row],[FC]]/Table1[[#This Row],[FPS]])-Table1[[#This Row],[SR]]</f>
        <v>0</v>
      </c>
      <c r="T152">
        <f>Table1[[#This Row],[aSHT]]+Table1[[#This Row],[Added_Time]]+(Table1[[#This Row],[FHT]]/Table1[[#This Row],[FPS]])</f>
        <v>0</v>
      </c>
      <c r="V152">
        <f>Table1[[#This Row],[Added_Time]]+(Table1[[#This Row],[FTP]]/Table1[[#This Row],[FPS]])-Table1[[#This Row],[SR]]</f>
        <v>0</v>
      </c>
      <c r="X152">
        <f>Table1[[#This Row],[Added_Time]]+(Table1[[#This Row],[FP]]/Table1[[#This Row],[FPS]])-Table1[[#This Row],[SR]]</f>
        <v>0</v>
      </c>
      <c r="Y152">
        <v>60</v>
      </c>
    </row>
    <row r="153" spans="1:28" x14ac:dyDescent="0.35">
      <c r="A153" s="2">
        <v>45601</v>
      </c>
      <c r="B153" t="s">
        <v>39</v>
      </c>
      <c r="C153" t="s">
        <v>41</v>
      </c>
      <c r="D153">
        <v>4</v>
      </c>
      <c r="E153">
        <v>8.4900000000000003E-2</v>
      </c>
      <c r="F153" t="s">
        <v>42</v>
      </c>
      <c r="H153">
        <v>0</v>
      </c>
      <c r="J153">
        <f>Table1[[#This Row],[FR]]/Table1[[#This Row],[FPS]]</f>
        <v>0</v>
      </c>
      <c r="L153">
        <f>Table1[[#This Row],[Added_Time]]+(Table1[[#This Row],[FCM]]/Table1[[#This Row],[FPS]])-Table1[[#This Row],[SR]]</f>
        <v>23</v>
      </c>
      <c r="O153">
        <f>Table1[[#This Row],[aSFG]]+Table1[[#This Row],[Added_Time]]+(Table1[[#This Row],[FFG]]/Table1[[#This Row],[FPS]])</f>
        <v>23</v>
      </c>
      <c r="Q153">
        <f>Table1[[#This Row],[Added_Time]]+(Table1[[#This Row],[FC]]/Table1[[#This Row],[FPS]])-Table1[[#This Row],[SR]]</f>
        <v>23</v>
      </c>
      <c r="T153">
        <f>Table1[[#This Row],[aSHT]]+Table1[[#This Row],[Added_Time]]+(Table1[[#This Row],[FHT]]/Table1[[#This Row],[FPS]])</f>
        <v>23</v>
      </c>
      <c r="V153">
        <f>Table1[[#This Row],[Added_Time]]+(Table1[[#This Row],[FTP]]/Table1[[#This Row],[FPS]])-Table1[[#This Row],[SR]]</f>
        <v>23</v>
      </c>
      <c r="X153">
        <f>Table1[[#This Row],[Added_Time]]+(Table1[[#This Row],[FP]]/Table1[[#This Row],[FPS]])-Table1[[#This Row],[SR]]</f>
        <v>23</v>
      </c>
      <c r="Y153">
        <v>60</v>
      </c>
      <c r="AA153">
        <v>23</v>
      </c>
      <c r="AB153">
        <v>53</v>
      </c>
    </row>
    <row r="154" spans="1:28" x14ac:dyDescent="0.35">
      <c r="A154" s="2">
        <v>45601</v>
      </c>
      <c r="B154" t="s">
        <v>39</v>
      </c>
      <c r="C154" t="s">
        <v>41</v>
      </c>
      <c r="D154">
        <v>5</v>
      </c>
      <c r="E154">
        <v>0.1187</v>
      </c>
      <c r="F154" t="s">
        <v>42</v>
      </c>
      <c r="H154">
        <v>0</v>
      </c>
      <c r="J154">
        <f>Table1[[#This Row],[FR]]/Table1[[#This Row],[FPS]]</f>
        <v>0</v>
      </c>
      <c r="L154">
        <f>Table1[[#This Row],[Added_Time]]+(Table1[[#This Row],[FCM]]/Table1[[#This Row],[FPS]])-Table1[[#This Row],[SR]]</f>
        <v>0</v>
      </c>
      <c r="O154">
        <f>Table1[[#This Row],[aSFG]]+Table1[[#This Row],[Added_Time]]+(Table1[[#This Row],[FFG]]/Table1[[#This Row],[FPS]])</f>
        <v>0</v>
      </c>
      <c r="Q154">
        <f>Table1[[#This Row],[Added_Time]]+(Table1[[#This Row],[FC]]/Table1[[#This Row],[FPS]])-Table1[[#This Row],[SR]]</f>
        <v>0</v>
      </c>
      <c r="T154">
        <f>Table1[[#This Row],[aSHT]]+Table1[[#This Row],[Added_Time]]+(Table1[[#This Row],[FHT]]/Table1[[#This Row],[FPS]])</f>
        <v>0</v>
      </c>
      <c r="V154">
        <f>Table1[[#This Row],[Added_Time]]+(Table1[[#This Row],[FTP]]/Table1[[#This Row],[FPS]])-Table1[[#This Row],[SR]]</f>
        <v>0</v>
      </c>
      <c r="X154">
        <f>Table1[[#This Row],[Added_Time]]+(Table1[[#This Row],[FP]]/Table1[[#This Row],[FPS]])-Table1[[#This Row],[SR]]</f>
        <v>0</v>
      </c>
      <c r="Y154">
        <v>60</v>
      </c>
    </row>
    <row r="155" spans="1:28" x14ac:dyDescent="0.35">
      <c r="A155" s="2">
        <v>45601</v>
      </c>
      <c r="B155" t="s">
        <v>39</v>
      </c>
      <c r="C155" t="s">
        <v>41</v>
      </c>
      <c r="D155">
        <v>6</v>
      </c>
      <c r="E155">
        <v>0.14299999999999999</v>
      </c>
      <c r="F155" t="s">
        <v>43</v>
      </c>
      <c r="H155">
        <v>0</v>
      </c>
      <c r="J155">
        <f>Table1[[#This Row],[FR]]/Table1[[#This Row],[FPS]]</f>
        <v>0</v>
      </c>
      <c r="L155">
        <f>Table1[[#This Row],[Added_Time]]+(Table1[[#This Row],[FCM]]/Table1[[#This Row],[FPS]])-Table1[[#This Row],[SR]]</f>
        <v>0</v>
      </c>
      <c r="O155">
        <f>Table1[[#This Row],[aSFG]]+Table1[[#This Row],[Added_Time]]+(Table1[[#This Row],[FFG]]/Table1[[#This Row],[FPS]])</f>
        <v>0</v>
      </c>
      <c r="Q155">
        <f>Table1[[#This Row],[Added_Time]]+(Table1[[#This Row],[FC]]/Table1[[#This Row],[FPS]])-Table1[[#This Row],[SR]]</f>
        <v>0</v>
      </c>
      <c r="T155">
        <f>Table1[[#This Row],[aSHT]]+Table1[[#This Row],[Added_Time]]+(Table1[[#This Row],[FHT]]/Table1[[#This Row],[FPS]])</f>
        <v>0</v>
      </c>
      <c r="V155">
        <f>Table1[[#This Row],[Added_Time]]+(Table1[[#This Row],[FTP]]/Table1[[#This Row],[FPS]])-Table1[[#This Row],[SR]]</f>
        <v>0</v>
      </c>
      <c r="X155">
        <f>Table1[[#This Row],[Added_Time]]+(Table1[[#This Row],[FP]]/Table1[[#This Row],[FPS]])-Table1[[#This Row],[SR]]</f>
        <v>0</v>
      </c>
      <c r="Y155">
        <v>60</v>
      </c>
    </row>
    <row r="156" spans="1:28" x14ac:dyDescent="0.35">
      <c r="A156" s="2">
        <v>45601</v>
      </c>
      <c r="B156" t="s">
        <v>39</v>
      </c>
      <c r="C156" t="s">
        <v>41</v>
      </c>
      <c r="D156">
        <v>7</v>
      </c>
      <c r="E156">
        <v>9.01E-2</v>
      </c>
      <c r="F156" t="s">
        <v>43</v>
      </c>
      <c r="H156">
        <v>0</v>
      </c>
      <c r="J156">
        <f>Table1[[#This Row],[FR]]/Table1[[#This Row],[FPS]]</f>
        <v>0</v>
      </c>
      <c r="L156">
        <f>Table1[[#This Row],[Added_Time]]+(Table1[[#This Row],[FCM]]/Table1[[#This Row],[FPS]])-Table1[[#This Row],[SR]]</f>
        <v>0</v>
      </c>
      <c r="O156">
        <f>Table1[[#This Row],[aSFG]]+Table1[[#This Row],[Added_Time]]+(Table1[[#This Row],[FFG]]/Table1[[#This Row],[FPS]])</f>
        <v>0</v>
      </c>
      <c r="Q156">
        <f>Table1[[#This Row],[Added_Time]]+(Table1[[#This Row],[FC]]/Table1[[#This Row],[FPS]])-Table1[[#This Row],[SR]]</f>
        <v>0</v>
      </c>
      <c r="T156">
        <f>Table1[[#This Row],[aSHT]]+Table1[[#This Row],[Added_Time]]+(Table1[[#This Row],[FHT]]/Table1[[#This Row],[FPS]])</f>
        <v>0</v>
      </c>
      <c r="V156">
        <f>Table1[[#This Row],[Added_Time]]+(Table1[[#This Row],[FTP]]/Table1[[#This Row],[FPS]])-Table1[[#This Row],[SR]]</f>
        <v>0</v>
      </c>
      <c r="X156">
        <f>Table1[[#This Row],[Added_Time]]+(Table1[[#This Row],[FP]]/Table1[[#This Row],[FPS]])-Table1[[#This Row],[SR]]</f>
        <v>0</v>
      </c>
      <c r="Y156">
        <v>60</v>
      </c>
    </row>
    <row r="157" spans="1:28" x14ac:dyDescent="0.35">
      <c r="A157" s="2">
        <v>45601</v>
      </c>
      <c r="B157" t="s">
        <v>39</v>
      </c>
      <c r="C157" t="s">
        <v>41</v>
      </c>
      <c r="D157">
        <v>8</v>
      </c>
      <c r="E157">
        <v>8.48E-2</v>
      </c>
      <c r="F157" t="s">
        <v>42</v>
      </c>
      <c r="H157">
        <v>0</v>
      </c>
      <c r="J157">
        <f>Table1[[#This Row],[FR]]/Table1[[#This Row],[FPS]]</f>
        <v>0</v>
      </c>
      <c r="L157">
        <f>Table1[[#This Row],[Added_Time]]+(Table1[[#This Row],[FCM]]/Table1[[#This Row],[FPS]])-Table1[[#This Row],[SR]]</f>
        <v>67</v>
      </c>
      <c r="N157">
        <v>10</v>
      </c>
      <c r="O157">
        <f>Table1[[#This Row],[aSFG]]+Table1[[#This Row],[Added_Time]]+(Table1[[#This Row],[FFG]]/Table1[[#This Row],[FPS]])</f>
        <v>77</v>
      </c>
      <c r="Q157">
        <f>Table1[[#This Row],[Added_Time]]+(Table1[[#This Row],[FC]]/Table1[[#This Row],[FPS]])-Table1[[#This Row],[SR]]</f>
        <v>67</v>
      </c>
      <c r="S157">
        <v>14</v>
      </c>
      <c r="T157">
        <f>Table1[[#This Row],[aSHT]]+Table1[[#This Row],[Added_Time]]+(Table1[[#This Row],[FHT]]/Table1[[#This Row],[FPS]])</f>
        <v>81</v>
      </c>
      <c r="V157">
        <f>Table1[[#This Row],[Added_Time]]+(Table1[[#This Row],[FTP]]/Table1[[#This Row],[FPS]])-Table1[[#This Row],[SR]]</f>
        <v>67</v>
      </c>
      <c r="X157">
        <f>Table1[[#This Row],[Added_Time]]+(Table1[[#This Row],[FP]]/Table1[[#This Row],[FPS]])-Table1[[#This Row],[SR]]</f>
        <v>67</v>
      </c>
      <c r="Y157">
        <v>60</v>
      </c>
      <c r="AA157">
        <v>67</v>
      </c>
      <c r="AB157">
        <v>97</v>
      </c>
    </row>
    <row r="158" spans="1:28" x14ac:dyDescent="0.35">
      <c r="A158" s="2">
        <v>45601</v>
      </c>
      <c r="B158" t="s">
        <v>40</v>
      </c>
      <c r="C158" t="s">
        <v>41</v>
      </c>
      <c r="D158">
        <v>1</v>
      </c>
      <c r="E158">
        <v>0.15459999999999999</v>
      </c>
      <c r="F158" t="s">
        <v>42</v>
      </c>
      <c r="H158">
        <v>0</v>
      </c>
      <c r="J158">
        <f>Table1[[#This Row],[FR]]/Table1[[#This Row],[FPS]]</f>
        <v>0</v>
      </c>
      <c r="L158">
        <f>Table1[[#This Row],[Added_Time]]+(Table1[[#This Row],[FCM]]/Table1[[#This Row],[FPS]])-Table1[[#This Row],[SR]]</f>
        <v>0</v>
      </c>
      <c r="O158">
        <f>Table1[[#This Row],[aSFG]]+Table1[[#This Row],[Added_Time]]+(Table1[[#This Row],[FFG]]/Table1[[#This Row],[FPS]])</f>
        <v>0</v>
      </c>
      <c r="Q158">
        <f>Table1[[#This Row],[Added_Time]]+(Table1[[#This Row],[FC]]/Table1[[#This Row],[FPS]])-Table1[[#This Row],[SR]]</f>
        <v>0</v>
      </c>
      <c r="T158">
        <f>Table1[[#This Row],[aSHT]]+Table1[[#This Row],[Added_Time]]+(Table1[[#This Row],[FHT]]/Table1[[#This Row],[FPS]])</f>
        <v>0</v>
      </c>
      <c r="V158">
        <f>Table1[[#This Row],[Added_Time]]+(Table1[[#This Row],[FTP]]/Table1[[#This Row],[FPS]])-Table1[[#This Row],[SR]]</f>
        <v>0</v>
      </c>
      <c r="X158">
        <f>Table1[[#This Row],[Added_Time]]+(Table1[[#This Row],[FP]]/Table1[[#This Row],[FPS]])-Table1[[#This Row],[SR]]</f>
        <v>0</v>
      </c>
      <c r="Y158">
        <v>60</v>
      </c>
    </row>
    <row r="159" spans="1:28" x14ac:dyDescent="0.35">
      <c r="A159" s="2">
        <v>45601</v>
      </c>
      <c r="B159" t="s">
        <v>40</v>
      </c>
      <c r="C159" t="s">
        <v>41</v>
      </c>
      <c r="D159">
        <v>2</v>
      </c>
      <c r="E159">
        <v>7.7799999999999994E-2</v>
      </c>
      <c r="F159" t="s">
        <v>43</v>
      </c>
      <c r="H159">
        <v>0</v>
      </c>
      <c r="J159">
        <f>Table1[[#This Row],[FR]]/Table1[[#This Row],[FPS]]</f>
        <v>0</v>
      </c>
      <c r="L159">
        <f>Table1[[#This Row],[Added_Time]]+(Table1[[#This Row],[FCM]]/Table1[[#This Row],[FPS]])-Table1[[#This Row],[SR]]</f>
        <v>0</v>
      </c>
      <c r="O159">
        <f>Table1[[#This Row],[aSFG]]+Table1[[#This Row],[Added_Time]]+(Table1[[#This Row],[FFG]]/Table1[[#This Row],[FPS]])</f>
        <v>0</v>
      </c>
      <c r="Q159">
        <f>Table1[[#This Row],[Added_Time]]+(Table1[[#This Row],[FC]]/Table1[[#This Row],[FPS]])-Table1[[#This Row],[SR]]</f>
        <v>0</v>
      </c>
      <c r="T159">
        <f>Table1[[#This Row],[aSHT]]+Table1[[#This Row],[Added_Time]]+(Table1[[#This Row],[FHT]]/Table1[[#This Row],[FPS]])</f>
        <v>0</v>
      </c>
      <c r="V159">
        <f>Table1[[#This Row],[Added_Time]]+(Table1[[#This Row],[FTP]]/Table1[[#This Row],[FPS]])-Table1[[#This Row],[SR]]</f>
        <v>0</v>
      </c>
      <c r="X159">
        <f>Table1[[#This Row],[Added_Time]]+(Table1[[#This Row],[FP]]/Table1[[#This Row],[FPS]])-Table1[[#This Row],[SR]]</f>
        <v>0</v>
      </c>
      <c r="Y159">
        <v>60</v>
      </c>
    </row>
    <row r="160" spans="1:28" x14ac:dyDescent="0.35">
      <c r="A160" s="2">
        <v>45601</v>
      </c>
      <c r="B160" t="s">
        <v>40</v>
      </c>
      <c r="C160" t="s">
        <v>41</v>
      </c>
      <c r="D160">
        <v>3</v>
      </c>
      <c r="E160">
        <v>9.3600000000000003E-2</v>
      </c>
      <c r="F160" t="s">
        <v>42</v>
      </c>
      <c r="H160">
        <v>0</v>
      </c>
      <c r="J160">
        <f>Table1[[#This Row],[FR]]/Table1[[#This Row],[FPS]]</f>
        <v>0</v>
      </c>
      <c r="L160">
        <f>Table1[[#This Row],[Added_Time]]+(Table1[[#This Row],[FCM]]/Table1[[#This Row],[FPS]])-Table1[[#This Row],[SR]]</f>
        <v>19</v>
      </c>
      <c r="O160">
        <f>Table1[[#This Row],[aSFG]]+Table1[[#This Row],[Added_Time]]+(Table1[[#This Row],[FFG]]/Table1[[#This Row],[FPS]])</f>
        <v>19</v>
      </c>
      <c r="Q160">
        <f>Table1[[#This Row],[Added_Time]]+(Table1[[#This Row],[FC]]/Table1[[#This Row],[FPS]])-Table1[[#This Row],[SR]]</f>
        <v>19</v>
      </c>
      <c r="T160">
        <f>Table1[[#This Row],[aSHT]]+Table1[[#This Row],[Added_Time]]+(Table1[[#This Row],[FHT]]/Table1[[#This Row],[FPS]])</f>
        <v>19</v>
      </c>
      <c r="V160">
        <f>Table1[[#This Row],[Added_Time]]+(Table1[[#This Row],[FTP]]/Table1[[#This Row],[FPS]])-Table1[[#This Row],[SR]]</f>
        <v>19</v>
      </c>
      <c r="X160">
        <f>Table1[[#This Row],[Added_Time]]+(Table1[[#This Row],[FP]]/Table1[[#This Row],[FPS]])-Table1[[#This Row],[SR]]</f>
        <v>19</v>
      </c>
      <c r="Y160">
        <v>60</v>
      </c>
      <c r="AA160">
        <v>19</v>
      </c>
      <c r="AB160">
        <v>49</v>
      </c>
    </row>
    <row r="161" spans="1:28" x14ac:dyDescent="0.35">
      <c r="A161" s="2">
        <v>45601</v>
      </c>
      <c r="B161" t="s">
        <v>40</v>
      </c>
      <c r="C161" t="s">
        <v>41</v>
      </c>
      <c r="D161">
        <v>4</v>
      </c>
      <c r="E161">
        <v>7.3400000000000007E-2</v>
      </c>
      <c r="F161" t="s">
        <v>43</v>
      </c>
      <c r="H161">
        <v>0</v>
      </c>
      <c r="J161">
        <f>Table1[[#This Row],[FR]]/Table1[[#This Row],[FPS]]</f>
        <v>0</v>
      </c>
      <c r="L161">
        <f>Table1[[#This Row],[Added_Time]]+(Table1[[#This Row],[FCM]]/Table1[[#This Row],[FPS]])-Table1[[#This Row],[SR]]</f>
        <v>0</v>
      </c>
      <c r="O161">
        <f>Table1[[#This Row],[aSFG]]+Table1[[#This Row],[Added_Time]]+(Table1[[#This Row],[FFG]]/Table1[[#This Row],[FPS]])</f>
        <v>0</v>
      </c>
      <c r="Q161">
        <f>Table1[[#This Row],[Added_Time]]+(Table1[[#This Row],[FC]]/Table1[[#This Row],[FPS]])-Table1[[#This Row],[SR]]</f>
        <v>0</v>
      </c>
      <c r="T161">
        <f>Table1[[#This Row],[aSHT]]+Table1[[#This Row],[Added_Time]]+(Table1[[#This Row],[FHT]]/Table1[[#This Row],[FPS]])</f>
        <v>0</v>
      </c>
      <c r="V161">
        <f>Table1[[#This Row],[Added_Time]]+(Table1[[#This Row],[FTP]]/Table1[[#This Row],[FPS]])-Table1[[#This Row],[SR]]</f>
        <v>0</v>
      </c>
      <c r="X161">
        <f>Table1[[#This Row],[Added_Time]]+(Table1[[#This Row],[FP]]/Table1[[#This Row],[FPS]])-Table1[[#This Row],[SR]]</f>
        <v>0</v>
      </c>
      <c r="Y161">
        <v>60</v>
      </c>
    </row>
    <row r="162" spans="1:28" x14ac:dyDescent="0.35">
      <c r="A162" s="2">
        <v>45601</v>
      </c>
      <c r="B162" t="s">
        <v>40</v>
      </c>
      <c r="C162" t="s">
        <v>41</v>
      </c>
      <c r="D162">
        <v>5</v>
      </c>
      <c r="E162">
        <v>8.3699999999999997E-2</v>
      </c>
      <c r="F162" t="s">
        <v>43</v>
      </c>
      <c r="H162">
        <v>0</v>
      </c>
      <c r="J162">
        <f>Table1[[#This Row],[FR]]/Table1[[#This Row],[FPS]]</f>
        <v>0</v>
      </c>
      <c r="L162">
        <f>Table1[[#This Row],[Added_Time]]+(Table1[[#This Row],[FCM]]/Table1[[#This Row],[FPS]])-Table1[[#This Row],[SR]]</f>
        <v>0</v>
      </c>
      <c r="O162">
        <f>Table1[[#This Row],[aSFG]]+Table1[[#This Row],[Added_Time]]+(Table1[[#This Row],[FFG]]/Table1[[#This Row],[FPS]])</f>
        <v>0</v>
      </c>
      <c r="Q162">
        <f>Table1[[#This Row],[Added_Time]]+(Table1[[#This Row],[FC]]/Table1[[#This Row],[FPS]])-Table1[[#This Row],[SR]]</f>
        <v>0</v>
      </c>
      <c r="T162">
        <f>Table1[[#This Row],[aSHT]]+Table1[[#This Row],[Added_Time]]+(Table1[[#This Row],[FHT]]/Table1[[#This Row],[FPS]])</f>
        <v>0</v>
      </c>
      <c r="V162">
        <f>Table1[[#This Row],[Added_Time]]+(Table1[[#This Row],[FTP]]/Table1[[#This Row],[FPS]])-Table1[[#This Row],[SR]]</f>
        <v>0</v>
      </c>
      <c r="X162">
        <f>Table1[[#This Row],[Added_Time]]+(Table1[[#This Row],[FP]]/Table1[[#This Row],[FPS]])-Table1[[#This Row],[SR]]</f>
        <v>0</v>
      </c>
      <c r="Y162">
        <v>60</v>
      </c>
    </row>
    <row r="163" spans="1:28" x14ac:dyDescent="0.35">
      <c r="A163" s="2">
        <v>45603</v>
      </c>
      <c r="B163" t="s">
        <v>35</v>
      </c>
      <c r="C163" t="s">
        <v>41</v>
      </c>
      <c r="D163">
        <v>1</v>
      </c>
      <c r="E163">
        <v>0.18129999999999999</v>
      </c>
      <c r="F163" t="s">
        <v>43</v>
      </c>
      <c r="H163">
        <v>0</v>
      </c>
      <c r="J163">
        <f>Table1[[#This Row],[FR]]/Table1[[#This Row],[FPS]]</f>
        <v>0</v>
      </c>
      <c r="L163">
        <f>Table1[[#This Row],[Added_Time]]+(Table1[[#This Row],[FCM]]/Table1[[#This Row],[FPS]])-Table1[[#This Row],[SR]]</f>
        <v>0</v>
      </c>
      <c r="O163">
        <f>Table1[[#This Row],[aSFG]]+Table1[[#This Row],[Added_Time]]+(Table1[[#This Row],[FFG]]/Table1[[#This Row],[FPS]])</f>
        <v>0</v>
      </c>
      <c r="Q163">
        <f>Table1[[#This Row],[Added_Time]]+(Table1[[#This Row],[FC]]/Table1[[#This Row],[FPS]])-Table1[[#This Row],[SR]]</f>
        <v>0</v>
      </c>
      <c r="T163">
        <f>Table1[[#This Row],[aSHT]]+Table1[[#This Row],[Added_Time]]+(Table1[[#This Row],[FHT]]/Table1[[#This Row],[FPS]])</f>
        <v>0</v>
      </c>
      <c r="V163">
        <f>Table1[[#This Row],[Added_Time]]+(Table1[[#This Row],[FTP]]/Table1[[#This Row],[FPS]])-Table1[[#This Row],[SR]]</f>
        <v>0</v>
      </c>
      <c r="X163">
        <f>Table1[[#This Row],[Added_Time]]+(Table1[[#This Row],[FP]]/Table1[[#This Row],[FPS]])-Table1[[#This Row],[SR]]</f>
        <v>0</v>
      </c>
      <c r="Y163">
        <v>60</v>
      </c>
    </row>
    <row r="164" spans="1:28" x14ac:dyDescent="0.35">
      <c r="A164" s="2">
        <v>45603</v>
      </c>
      <c r="B164" t="s">
        <v>35</v>
      </c>
      <c r="C164" t="s">
        <v>41</v>
      </c>
      <c r="D164">
        <v>2</v>
      </c>
      <c r="E164">
        <v>9.2799999999999994E-2</v>
      </c>
      <c r="F164" t="s">
        <v>42</v>
      </c>
      <c r="H164">
        <v>0</v>
      </c>
      <c r="J164">
        <f>Table1[[#This Row],[FR]]/Table1[[#This Row],[FPS]]</f>
        <v>0</v>
      </c>
      <c r="L164">
        <f>Table1[[#This Row],[Added_Time]]+(Table1[[#This Row],[FCM]]/Table1[[#This Row],[FPS]])-Table1[[#This Row],[SR]]</f>
        <v>2</v>
      </c>
      <c r="O164">
        <f>Table1[[#This Row],[aSFG]]+Table1[[#This Row],[Added_Time]]+(Table1[[#This Row],[FFG]]/Table1[[#This Row],[FPS]])</f>
        <v>2</v>
      </c>
      <c r="Q164">
        <f>Table1[[#This Row],[Added_Time]]+(Table1[[#This Row],[FC]]/Table1[[#This Row],[FPS]])-Table1[[#This Row],[SR]]</f>
        <v>2</v>
      </c>
      <c r="T164">
        <f>Table1[[#This Row],[aSHT]]+Table1[[#This Row],[Added_Time]]+(Table1[[#This Row],[FHT]]/Table1[[#This Row],[FPS]])</f>
        <v>2</v>
      </c>
      <c r="V164">
        <f>Table1[[#This Row],[Added_Time]]+(Table1[[#This Row],[FTP]]/Table1[[#This Row],[FPS]])-Table1[[#This Row],[SR]]</f>
        <v>2</v>
      </c>
      <c r="X164">
        <f>Table1[[#This Row],[Added_Time]]+(Table1[[#This Row],[FP]]/Table1[[#This Row],[FPS]])-Table1[[#This Row],[SR]]</f>
        <v>2</v>
      </c>
      <c r="Y164">
        <v>60</v>
      </c>
      <c r="AA164">
        <v>2</v>
      </c>
      <c r="AB164">
        <v>32</v>
      </c>
    </row>
    <row r="165" spans="1:28" x14ac:dyDescent="0.35">
      <c r="A165" s="2">
        <v>45603</v>
      </c>
      <c r="B165" t="s">
        <v>35</v>
      </c>
      <c r="C165" t="s">
        <v>41</v>
      </c>
      <c r="D165">
        <v>3</v>
      </c>
      <c r="E165">
        <v>9.8299999999999998E-2</v>
      </c>
      <c r="F165" t="s">
        <v>43</v>
      </c>
      <c r="H165">
        <v>0</v>
      </c>
      <c r="J165">
        <f>Table1[[#This Row],[FR]]/Table1[[#This Row],[FPS]]</f>
        <v>0</v>
      </c>
      <c r="L165">
        <f>Table1[[#This Row],[Added_Time]]+(Table1[[#This Row],[FCM]]/Table1[[#This Row],[FPS]])-Table1[[#This Row],[SR]]</f>
        <v>0</v>
      </c>
      <c r="O165">
        <f>Table1[[#This Row],[aSFG]]+Table1[[#This Row],[Added_Time]]+(Table1[[#This Row],[FFG]]/Table1[[#This Row],[FPS]])</f>
        <v>0</v>
      </c>
      <c r="Q165">
        <f>Table1[[#This Row],[Added_Time]]+(Table1[[#This Row],[FC]]/Table1[[#This Row],[FPS]])-Table1[[#This Row],[SR]]</f>
        <v>0</v>
      </c>
      <c r="T165">
        <f>Table1[[#This Row],[aSHT]]+Table1[[#This Row],[Added_Time]]+(Table1[[#This Row],[FHT]]/Table1[[#This Row],[FPS]])</f>
        <v>0</v>
      </c>
      <c r="V165">
        <f>Table1[[#This Row],[Added_Time]]+(Table1[[#This Row],[FTP]]/Table1[[#This Row],[FPS]])-Table1[[#This Row],[SR]]</f>
        <v>0</v>
      </c>
      <c r="X165">
        <f>Table1[[#This Row],[Added_Time]]+(Table1[[#This Row],[FP]]/Table1[[#This Row],[FPS]])-Table1[[#This Row],[SR]]</f>
        <v>0</v>
      </c>
      <c r="Y165">
        <v>60</v>
      </c>
    </row>
    <row r="166" spans="1:28" x14ac:dyDescent="0.35">
      <c r="A166" s="2">
        <v>45603</v>
      </c>
      <c r="B166" t="s">
        <v>35</v>
      </c>
      <c r="C166" t="s">
        <v>41</v>
      </c>
      <c r="D166">
        <v>4</v>
      </c>
      <c r="E166">
        <v>0.1099</v>
      </c>
      <c r="F166" t="s">
        <v>42</v>
      </c>
      <c r="H166">
        <v>0</v>
      </c>
      <c r="J166">
        <f>Table1[[#This Row],[FR]]/Table1[[#This Row],[FPS]]</f>
        <v>0</v>
      </c>
      <c r="L166">
        <f>Table1[[#This Row],[Added_Time]]+(Table1[[#This Row],[FCM]]/Table1[[#This Row],[FPS]])-Table1[[#This Row],[SR]]</f>
        <v>28</v>
      </c>
      <c r="O166">
        <f>Table1[[#This Row],[aSFG]]+Table1[[#This Row],[Added_Time]]+(Table1[[#This Row],[FFG]]/Table1[[#This Row],[FPS]])</f>
        <v>28</v>
      </c>
      <c r="Q166">
        <f>Table1[[#This Row],[Added_Time]]+(Table1[[#This Row],[FC]]/Table1[[#This Row],[FPS]])-Table1[[#This Row],[SR]]</f>
        <v>28</v>
      </c>
      <c r="T166">
        <f>Table1[[#This Row],[aSHT]]+Table1[[#This Row],[Added_Time]]+(Table1[[#This Row],[FHT]]/Table1[[#This Row],[FPS]])</f>
        <v>28</v>
      </c>
      <c r="V166">
        <f>Table1[[#This Row],[Added_Time]]+(Table1[[#This Row],[FTP]]/Table1[[#This Row],[FPS]])-Table1[[#This Row],[SR]]</f>
        <v>28</v>
      </c>
      <c r="X166">
        <f>Table1[[#This Row],[Added_Time]]+(Table1[[#This Row],[FP]]/Table1[[#This Row],[FPS]])-Table1[[#This Row],[SR]]</f>
        <v>28</v>
      </c>
      <c r="Y166">
        <v>60</v>
      </c>
      <c r="AA166">
        <v>28</v>
      </c>
      <c r="AB166">
        <v>58</v>
      </c>
    </row>
    <row r="167" spans="1:28" x14ac:dyDescent="0.35">
      <c r="A167" s="2">
        <v>45603</v>
      </c>
      <c r="B167" t="s">
        <v>35</v>
      </c>
      <c r="C167" t="s">
        <v>41</v>
      </c>
      <c r="D167">
        <v>5</v>
      </c>
      <c r="E167">
        <v>9.8799999999999999E-2</v>
      </c>
      <c r="F167" t="s">
        <v>43</v>
      </c>
      <c r="H167">
        <v>0</v>
      </c>
      <c r="J167">
        <f>Table1[[#This Row],[FR]]/Table1[[#This Row],[FPS]]</f>
        <v>0</v>
      </c>
      <c r="L167">
        <f>Table1[[#This Row],[Added_Time]]+(Table1[[#This Row],[FCM]]/Table1[[#This Row],[FPS]])-Table1[[#This Row],[SR]]</f>
        <v>15</v>
      </c>
      <c r="N167">
        <v>9</v>
      </c>
      <c r="O167">
        <f>Table1[[#This Row],[aSFG]]+Table1[[#This Row],[Added_Time]]+(Table1[[#This Row],[FFG]]/Table1[[#This Row],[FPS]])</f>
        <v>24</v>
      </c>
      <c r="Q167">
        <f>Table1[[#This Row],[Added_Time]]+(Table1[[#This Row],[FC]]/Table1[[#This Row],[FPS]])-Table1[[#This Row],[SR]]</f>
        <v>15</v>
      </c>
      <c r="T167">
        <f>Table1[[#This Row],[aSHT]]+Table1[[#This Row],[Added_Time]]+(Table1[[#This Row],[FHT]]/Table1[[#This Row],[FPS]])</f>
        <v>15</v>
      </c>
      <c r="V167">
        <f>Table1[[#This Row],[Added_Time]]+(Table1[[#This Row],[FTP]]/Table1[[#This Row],[FPS]])-Table1[[#This Row],[SR]]</f>
        <v>15</v>
      </c>
      <c r="X167">
        <f>Table1[[#This Row],[Added_Time]]+(Table1[[#This Row],[FP]]/Table1[[#This Row],[FPS]])-Table1[[#This Row],[SR]]</f>
        <v>15</v>
      </c>
      <c r="Y167">
        <v>60</v>
      </c>
      <c r="AA167">
        <v>15</v>
      </c>
      <c r="AB167">
        <v>45</v>
      </c>
    </row>
    <row r="168" spans="1:28" x14ac:dyDescent="0.35">
      <c r="A168" s="2">
        <v>45603</v>
      </c>
      <c r="B168" t="s">
        <v>35</v>
      </c>
      <c r="C168" t="s">
        <v>41</v>
      </c>
      <c r="D168">
        <v>6</v>
      </c>
      <c r="E168">
        <v>0.13930000000000001</v>
      </c>
      <c r="F168" t="s">
        <v>42</v>
      </c>
      <c r="H168">
        <v>0</v>
      </c>
      <c r="J168">
        <f>Table1[[#This Row],[FR]]/Table1[[#This Row],[FPS]]</f>
        <v>0</v>
      </c>
      <c r="L168">
        <f>Table1[[#This Row],[Added_Time]]+(Table1[[#This Row],[FCM]]/Table1[[#This Row],[FPS]])-Table1[[#This Row],[SR]]</f>
        <v>0</v>
      </c>
      <c r="O168">
        <f>Table1[[#This Row],[aSFG]]+Table1[[#This Row],[Added_Time]]+(Table1[[#This Row],[FFG]]/Table1[[#This Row],[FPS]])</f>
        <v>0</v>
      </c>
      <c r="Q168">
        <f>Table1[[#This Row],[Added_Time]]+(Table1[[#This Row],[FC]]/Table1[[#This Row],[FPS]])-Table1[[#This Row],[SR]]</f>
        <v>0</v>
      </c>
      <c r="T168">
        <f>Table1[[#This Row],[aSHT]]+Table1[[#This Row],[Added_Time]]+(Table1[[#This Row],[FHT]]/Table1[[#This Row],[FPS]])</f>
        <v>0</v>
      </c>
      <c r="V168">
        <f>Table1[[#This Row],[Added_Time]]+(Table1[[#This Row],[FTP]]/Table1[[#This Row],[FPS]])-Table1[[#This Row],[SR]]</f>
        <v>0</v>
      </c>
      <c r="X168">
        <f>Table1[[#This Row],[Added_Time]]+(Table1[[#This Row],[FP]]/Table1[[#This Row],[FPS]])-Table1[[#This Row],[SR]]</f>
        <v>0</v>
      </c>
      <c r="Y168">
        <v>60</v>
      </c>
    </row>
    <row r="169" spans="1:28" x14ac:dyDescent="0.35">
      <c r="A169" s="2">
        <v>45603</v>
      </c>
      <c r="B169" t="s">
        <v>35</v>
      </c>
      <c r="C169" t="s">
        <v>41</v>
      </c>
      <c r="D169">
        <v>7</v>
      </c>
      <c r="E169">
        <v>9.9000000000000005E-2</v>
      </c>
      <c r="F169" t="s">
        <v>42</v>
      </c>
      <c r="H169">
        <v>0</v>
      </c>
      <c r="J169">
        <f>Table1[[#This Row],[FR]]/Table1[[#This Row],[FPS]]</f>
        <v>0</v>
      </c>
      <c r="L169">
        <f>Table1[[#This Row],[Added_Time]]+(Table1[[#This Row],[FCM]]/Table1[[#This Row],[FPS]])-Table1[[#This Row],[SR]]</f>
        <v>0</v>
      </c>
      <c r="O169">
        <f>Table1[[#This Row],[aSFG]]+Table1[[#This Row],[Added_Time]]+(Table1[[#This Row],[FFG]]/Table1[[#This Row],[FPS]])</f>
        <v>0</v>
      </c>
      <c r="Q169">
        <f>Table1[[#This Row],[Added_Time]]+(Table1[[#This Row],[FC]]/Table1[[#This Row],[FPS]])-Table1[[#This Row],[SR]]</f>
        <v>0</v>
      </c>
      <c r="T169">
        <f>Table1[[#This Row],[aSHT]]+Table1[[#This Row],[Added_Time]]+(Table1[[#This Row],[FHT]]/Table1[[#This Row],[FPS]])</f>
        <v>0</v>
      </c>
      <c r="V169">
        <f>Table1[[#This Row],[Added_Time]]+(Table1[[#This Row],[FTP]]/Table1[[#This Row],[FPS]])-Table1[[#This Row],[SR]]</f>
        <v>0</v>
      </c>
      <c r="X169">
        <f>Table1[[#This Row],[Added_Time]]+(Table1[[#This Row],[FP]]/Table1[[#This Row],[FPS]])-Table1[[#This Row],[SR]]</f>
        <v>0</v>
      </c>
      <c r="Y169">
        <v>60</v>
      </c>
    </row>
    <row r="170" spans="1:28" x14ac:dyDescent="0.35">
      <c r="A170" s="2">
        <v>45603</v>
      </c>
      <c r="B170" t="s">
        <v>35</v>
      </c>
      <c r="C170" t="s">
        <v>41</v>
      </c>
      <c r="D170">
        <v>8</v>
      </c>
      <c r="E170">
        <v>9.7100000000000006E-2</v>
      </c>
      <c r="F170" t="s">
        <v>43</v>
      </c>
      <c r="H170">
        <v>0</v>
      </c>
      <c r="J170">
        <f>Table1[[#This Row],[FR]]/Table1[[#This Row],[FPS]]</f>
        <v>0</v>
      </c>
      <c r="L170">
        <f>Table1[[#This Row],[Added_Time]]+(Table1[[#This Row],[FCM]]/Table1[[#This Row],[FPS]])-Table1[[#This Row],[SR]]</f>
        <v>41</v>
      </c>
      <c r="N170">
        <v>24</v>
      </c>
      <c r="O170">
        <f>Table1[[#This Row],[aSFG]]+Table1[[#This Row],[Added_Time]]+(Table1[[#This Row],[FFG]]/Table1[[#This Row],[FPS]])</f>
        <v>65</v>
      </c>
      <c r="Q170">
        <f>Table1[[#This Row],[Added_Time]]+(Table1[[#This Row],[FC]]/Table1[[#This Row],[FPS]])-Table1[[#This Row],[SR]]</f>
        <v>41</v>
      </c>
      <c r="S170">
        <v>37</v>
      </c>
      <c r="T170">
        <f>Table1[[#This Row],[aSHT]]+Table1[[#This Row],[Added_Time]]+(Table1[[#This Row],[FHT]]/Table1[[#This Row],[FPS]])</f>
        <v>78</v>
      </c>
      <c r="V170">
        <f>Table1[[#This Row],[Added_Time]]+(Table1[[#This Row],[FTP]]/Table1[[#This Row],[FPS]])-Table1[[#This Row],[SR]]</f>
        <v>41</v>
      </c>
      <c r="X170">
        <f>Table1[[#This Row],[Added_Time]]+(Table1[[#This Row],[FP]]/Table1[[#This Row],[FPS]])-Table1[[#This Row],[SR]]</f>
        <v>41</v>
      </c>
      <c r="Y170">
        <v>60</v>
      </c>
      <c r="AA170">
        <v>41</v>
      </c>
      <c r="AB170">
        <v>71</v>
      </c>
    </row>
    <row r="171" spans="1:28" x14ac:dyDescent="0.35">
      <c r="A171" s="2">
        <v>45603</v>
      </c>
      <c r="B171" t="s">
        <v>36</v>
      </c>
      <c r="C171" t="s">
        <v>41</v>
      </c>
      <c r="D171">
        <v>1</v>
      </c>
      <c r="E171">
        <v>9.5799999999999996E-2</v>
      </c>
      <c r="F171" t="s">
        <v>42</v>
      </c>
      <c r="H171">
        <v>0</v>
      </c>
      <c r="J171">
        <f>Table1[[#This Row],[FR]]/Table1[[#This Row],[FPS]]</f>
        <v>0</v>
      </c>
      <c r="L171">
        <f>Table1[[#This Row],[Added_Time]]+(Table1[[#This Row],[FCM]]/Table1[[#This Row],[FPS]])-Table1[[#This Row],[SR]]</f>
        <v>0</v>
      </c>
      <c r="O171">
        <f>Table1[[#This Row],[aSFG]]+Table1[[#This Row],[Added_Time]]+(Table1[[#This Row],[FFG]]/Table1[[#This Row],[FPS]])</f>
        <v>0</v>
      </c>
      <c r="Q171">
        <f>Table1[[#This Row],[Added_Time]]+(Table1[[#This Row],[FC]]/Table1[[#This Row],[FPS]])-Table1[[#This Row],[SR]]</f>
        <v>0</v>
      </c>
      <c r="T171">
        <f>Table1[[#This Row],[aSHT]]+Table1[[#This Row],[Added_Time]]+(Table1[[#This Row],[FHT]]/Table1[[#This Row],[FPS]])</f>
        <v>0</v>
      </c>
      <c r="V171">
        <f>Table1[[#This Row],[Added_Time]]+(Table1[[#This Row],[FTP]]/Table1[[#This Row],[FPS]])-Table1[[#This Row],[SR]]</f>
        <v>0</v>
      </c>
      <c r="X171">
        <f>Table1[[#This Row],[Added_Time]]+(Table1[[#This Row],[FP]]/Table1[[#This Row],[FPS]])-Table1[[#This Row],[SR]]</f>
        <v>0</v>
      </c>
      <c r="Y171">
        <v>60</v>
      </c>
    </row>
    <row r="172" spans="1:28" x14ac:dyDescent="0.35">
      <c r="A172" s="2">
        <v>45603</v>
      </c>
      <c r="B172" t="s">
        <v>36</v>
      </c>
      <c r="C172" t="s">
        <v>41</v>
      </c>
      <c r="D172">
        <v>2</v>
      </c>
      <c r="E172">
        <v>0.1206</v>
      </c>
      <c r="F172" t="s">
        <v>43</v>
      </c>
      <c r="H172">
        <v>0</v>
      </c>
      <c r="J172">
        <f>Table1[[#This Row],[FR]]/Table1[[#This Row],[FPS]]</f>
        <v>0</v>
      </c>
      <c r="L172">
        <f>Table1[[#This Row],[Added_Time]]+(Table1[[#This Row],[FCM]]/Table1[[#This Row],[FPS]])-Table1[[#This Row],[SR]]</f>
        <v>0</v>
      </c>
      <c r="O172">
        <f>Table1[[#This Row],[aSFG]]+Table1[[#This Row],[Added_Time]]+(Table1[[#This Row],[FFG]]/Table1[[#This Row],[FPS]])</f>
        <v>0</v>
      </c>
      <c r="Q172">
        <f>Table1[[#This Row],[Added_Time]]+(Table1[[#This Row],[FC]]/Table1[[#This Row],[FPS]])-Table1[[#This Row],[SR]]</f>
        <v>0</v>
      </c>
      <c r="T172">
        <f>Table1[[#This Row],[aSHT]]+Table1[[#This Row],[Added_Time]]+(Table1[[#This Row],[FHT]]/Table1[[#This Row],[FPS]])</f>
        <v>0</v>
      </c>
      <c r="V172">
        <f>Table1[[#This Row],[Added_Time]]+(Table1[[#This Row],[FTP]]/Table1[[#This Row],[FPS]])-Table1[[#This Row],[SR]]</f>
        <v>0</v>
      </c>
      <c r="X172">
        <f>Table1[[#This Row],[Added_Time]]+(Table1[[#This Row],[FP]]/Table1[[#This Row],[FPS]])-Table1[[#This Row],[SR]]</f>
        <v>0</v>
      </c>
      <c r="Y172">
        <v>60</v>
      </c>
    </row>
    <row r="173" spans="1:28" x14ac:dyDescent="0.35">
      <c r="A173" s="2">
        <v>45603</v>
      </c>
      <c r="B173" t="s">
        <v>36</v>
      </c>
      <c r="C173" t="s">
        <v>41</v>
      </c>
      <c r="D173">
        <v>3</v>
      </c>
      <c r="E173">
        <v>0.12239999999999999</v>
      </c>
      <c r="F173" t="s">
        <v>43</v>
      </c>
      <c r="H173">
        <v>0</v>
      </c>
      <c r="J173">
        <f>Table1[[#This Row],[FR]]/Table1[[#This Row],[FPS]]</f>
        <v>0</v>
      </c>
      <c r="L173">
        <f>Table1[[#This Row],[Added_Time]]+(Table1[[#This Row],[FCM]]/Table1[[#This Row],[FPS]])-Table1[[#This Row],[SR]]</f>
        <v>0</v>
      </c>
      <c r="O173">
        <f>Table1[[#This Row],[aSFG]]+Table1[[#This Row],[Added_Time]]+(Table1[[#This Row],[FFG]]/Table1[[#This Row],[FPS]])</f>
        <v>0</v>
      </c>
      <c r="Q173">
        <f>Table1[[#This Row],[Added_Time]]+(Table1[[#This Row],[FC]]/Table1[[#This Row],[FPS]])-Table1[[#This Row],[SR]]</f>
        <v>0</v>
      </c>
      <c r="T173">
        <f>Table1[[#This Row],[aSHT]]+Table1[[#This Row],[Added_Time]]+(Table1[[#This Row],[FHT]]/Table1[[#This Row],[FPS]])</f>
        <v>0</v>
      </c>
      <c r="V173">
        <f>Table1[[#This Row],[Added_Time]]+(Table1[[#This Row],[FTP]]/Table1[[#This Row],[FPS]])-Table1[[#This Row],[SR]]</f>
        <v>0</v>
      </c>
      <c r="X173">
        <f>Table1[[#This Row],[Added_Time]]+(Table1[[#This Row],[FP]]/Table1[[#This Row],[FPS]])-Table1[[#This Row],[SR]]</f>
        <v>0</v>
      </c>
      <c r="Y173">
        <v>60</v>
      </c>
    </row>
    <row r="174" spans="1:28" x14ac:dyDescent="0.35">
      <c r="A174" s="2">
        <v>45603</v>
      </c>
      <c r="B174" t="s">
        <v>36</v>
      </c>
      <c r="C174" t="s">
        <v>41</v>
      </c>
      <c r="D174">
        <v>4</v>
      </c>
      <c r="E174">
        <v>7.0400000000000004E-2</v>
      </c>
      <c r="F174" t="s">
        <v>42</v>
      </c>
      <c r="H174">
        <v>0</v>
      </c>
      <c r="J174">
        <f>Table1[[#This Row],[FR]]/Table1[[#This Row],[FPS]]</f>
        <v>0</v>
      </c>
      <c r="L174">
        <f>Table1[[#This Row],[Added_Time]]+(Table1[[#This Row],[FCM]]/Table1[[#This Row],[FPS]])-Table1[[#This Row],[SR]]</f>
        <v>0</v>
      </c>
      <c r="O174">
        <f>Table1[[#This Row],[aSFG]]+Table1[[#This Row],[Added_Time]]+(Table1[[#This Row],[FFG]]/Table1[[#This Row],[FPS]])</f>
        <v>0</v>
      </c>
      <c r="Q174">
        <f>Table1[[#This Row],[Added_Time]]+(Table1[[#This Row],[FC]]/Table1[[#This Row],[FPS]])-Table1[[#This Row],[SR]]</f>
        <v>0</v>
      </c>
      <c r="T174">
        <f>Table1[[#This Row],[aSHT]]+Table1[[#This Row],[Added_Time]]+(Table1[[#This Row],[FHT]]/Table1[[#This Row],[FPS]])</f>
        <v>0</v>
      </c>
      <c r="V174">
        <f>Table1[[#This Row],[Added_Time]]+(Table1[[#This Row],[FTP]]/Table1[[#This Row],[FPS]])-Table1[[#This Row],[SR]]</f>
        <v>0</v>
      </c>
      <c r="X174">
        <f>Table1[[#This Row],[Added_Time]]+(Table1[[#This Row],[FP]]/Table1[[#This Row],[FPS]])-Table1[[#This Row],[SR]]</f>
        <v>0</v>
      </c>
      <c r="Y174">
        <v>60</v>
      </c>
    </row>
    <row r="175" spans="1:28" x14ac:dyDescent="0.35">
      <c r="A175" s="2">
        <v>45603</v>
      </c>
      <c r="B175" t="s">
        <v>36</v>
      </c>
      <c r="C175" t="s">
        <v>41</v>
      </c>
      <c r="D175">
        <v>5</v>
      </c>
      <c r="E175">
        <v>0.15759999999999999</v>
      </c>
      <c r="F175" t="s">
        <v>43</v>
      </c>
      <c r="H175">
        <v>0</v>
      </c>
      <c r="J175">
        <f>Table1[[#This Row],[FR]]/Table1[[#This Row],[FPS]]</f>
        <v>0</v>
      </c>
      <c r="L175">
        <f>Table1[[#This Row],[Added_Time]]+(Table1[[#This Row],[FCM]]/Table1[[#This Row],[FPS]])-Table1[[#This Row],[SR]]</f>
        <v>0</v>
      </c>
      <c r="O175">
        <f>Table1[[#This Row],[aSFG]]+Table1[[#This Row],[Added_Time]]+(Table1[[#This Row],[FFG]]/Table1[[#This Row],[FPS]])</f>
        <v>0</v>
      </c>
      <c r="Q175">
        <f>Table1[[#This Row],[Added_Time]]+(Table1[[#This Row],[FC]]/Table1[[#This Row],[FPS]])-Table1[[#This Row],[SR]]</f>
        <v>0</v>
      </c>
      <c r="T175">
        <f>Table1[[#This Row],[aSHT]]+Table1[[#This Row],[Added_Time]]+(Table1[[#This Row],[FHT]]/Table1[[#This Row],[FPS]])</f>
        <v>0</v>
      </c>
      <c r="V175">
        <f>Table1[[#This Row],[Added_Time]]+(Table1[[#This Row],[FTP]]/Table1[[#This Row],[FPS]])-Table1[[#This Row],[SR]]</f>
        <v>0</v>
      </c>
      <c r="X175">
        <f>Table1[[#This Row],[Added_Time]]+(Table1[[#This Row],[FP]]/Table1[[#This Row],[FPS]])-Table1[[#This Row],[SR]]</f>
        <v>0</v>
      </c>
      <c r="Y175">
        <v>60</v>
      </c>
    </row>
    <row r="176" spans="1:28" x14ac:dyDescent="0.35">
      <c r="A176" s="2">
        <v>45603</v>
      </c>
      <c r="B176" t="s">
        <v>36</v>
      </c>
      <c r="C176" t="s">
        <v>41</v>
      </c>
      <c r="D176">
        <v>6</v>
      </c>
      <c r="E176">
        <v>0.1032</v>
      </c>
      <c r="F176" t="s">
        <v>42</v>
      </c>
      <c r="H176">
        <v>0</v>
      </c>
      <c r="J176">
        <f>Table1[[#This Row],[FR]]/Table1[[#This Row],[FPS]]</f>
        <v>0</v>
      </c>
      <c r="L176">
        <f>Table1[[#This Row],[Added_Time]]+(Table1[[#This Row],[FCM]]/Table1[[#This Row],[FPS]])-Table1[[#This Row],[SR]]</f>
        <v>0</v>
      </c>
      <c r="O176">
        <f>Table1[[#This Row],[aSFG]]+Table1[[#This Row],[Added_Time]]+(Table1[[#This Row],[FFG]]/Table1[[#This Row],[FPS]])</f>
        <v>0</v>
      </c>
      <c r="Q176">
        <f>Table1[[#This Row],[Added_Time]]+(Table1[[#This Row],[FC]]/Table1[[#This Row],[FPS]])-Table1[[#This Row],[SR]]</f>
        <v>0</v>
      </c>
      <c r="T176">
        <f>Table1[[#This Row],[aSHT]]+Table1[[#This Row],[Added_Time]]+(Table1[[#This Row],[FHT]]/Table1[[#This Row],[FPS]])</f>
        <v>0</v>
      </c>
      <c r="V176">
        <f>Table1[[#This Row],[Added_Time]]+(Table1[[#This Row],[FTP]]/Table1[[#This Row],[FPS]])-Table1[[#This Row],[SR]]</f>
        <v>0</v>
      </c>
      <c r="X176">
        <f>Table1[[#This Row],[Added_Time]]+(Table1[[#This Row],[FP]]/Table1[[#This Row],[FPS]])-Table1[[#This Row],[SR]]</f>
        <v>0</v>
      </c>
      <c r="Y176">
        <v>60</v>
      </c>
    </row>
    <row r="177" spans="1:28" x14ac:dyDescent="0.35">
      <c r="A177" s="2">
        <v>45603</v>
      </c>
      <c r="B177" t="s">
        <v>36</v>
      </c>
      <c r="C177" t="s">
        <v>41</v>
      </c>
      <c r="D177">
        <v>7</v>
      </c>
      <c r="E177">
        <v>0.1051</v>
      </c>
      <c r="F177" t="s">
        <v>43</v>
      </c>
      <c r="H177">
        <v>0</v>
      </c>
      <c r="J177">
        <f>Table1[[#This Row],[FR]]/Table1[[#This Row],[FPS]]</f>
        <v>0</v>
      </c>
      <c r="L177">
        <f>Table1[[#This Row],[Added_Time]]+(Table1[[#This Row],[FCM]]/Table1[[#This Row],[FPS]])-Table1[[#This Row],[SR]]</f>
        <v>0</v>
      </c>
      <c r="O177">
        <f>Table1[[#This Row],[aSFG]]+Table1[[#This Row],[Added_Time]]+(Table1[[#This Row],[FFG]]/Table1[[#This Row],[FPS]])</f>
        <v>0</v>
      </c>
      <c r="Q177">
        <f>Table1[[#This Row],[Added_Time]]+(Table1[[#This Row],[FC]]/Table1[[#This Row],[FPS]])-Table1[[#This Row],[SR]]</f>
        <v>0</v>
      </c>
      <c r="T177">
        <f>Table1[[#This Row],[aSHT]]+Table1[[#This Row],[Added_Time]]+(Table1[[#This Row],[FHT]]/Table1[[#This Row],[FPS]])</f>
        <v>0</v>
      </c>
      <c r="V177">
        <f>Table1[[#This Row],[Added_Time]]+(Table1[[#This Row],[FTP]]/Table1[[#This Row],[FPS]])-Table1[[#This Row],[SR]]</f>
        <v>0</v>
      </c>
      <c r="X177">
        <f>Table1[[#This Row],[Added_Time]]+(Table1[[#This Row],[FP]]/Table1[[#This Row],[FPS]])-Table1[[#This Row],[SR]]</f>
        <v>0</v>
      </c>
      <c r="Y177">
        <v>60</v>
      </c>
    </row>
    <row r="178" spans="1:28" x14ac:dyDescent="0.35">
      <c r="A178" s="2">
        <v>45603</v>
      </c>
      <c r="B178" t="s">
        <v>36</v>
      </c>
      <c r="C178" t="s">
        <v>41</v>
      </c>
      <c r="D178">
        <v>8</v>
      </c>
      <c r="E178">
        <v>8.8900000000000007E-2</v>
      </c>
      <c r="F178" t="s">
        <v>42</v>
      </c>
      <c r="H178">
        <v>0</v>
      </c>
      <c r="J178">
        <f>Table1[[#This Row],[FR]]/Table1[[#This Row],[FPS]]</f>
        <v>0</v>
      </c>
      <c r="L178">
        <f>Table1[[#This Row],[Added_Time]]+(Table1[[#This Row],[FCM]]/Table1[[#This Row],[FPS]])-Table1[[#This Row],[SR]]</f>
        <v>0</v>
      </c>
      <c r="O178">
        <f>Table1[[#This Row],[aSFG]]+Table1[[#This Row],[Added_Time]]+(Table1[[#This Row],[FFG]]/Table1[[#This Row],[FPS]])</f>
        <v>0</v>
      </c>
      <c r="Q178">
        <f>Table1[[#This Row],[Added_Time]]+(Table1[[#This Row],[FC]]/Table1[[#This Row],[FPS]])-Table1[[#This Row],[SR]]</f>
        <v>0</v>
      </c>
      <c r="T178">
        <f>Table1[[#This Row],[aSHT]]+Table1[[#This Row],[Added_Time]]+(Table1[[#This Row],[FHT]]/Table1[[#This Row],[FPS]])</f>
        <v>0</v>
      </c>
      <c r="V178">
        <f>Table1[[#This Row],[Added_Time]]+(Table1[[#This Row],[FTP]]/Table1[[#This Row],[FPS]])-Table1[[#This Row],[SR]]</f>
        <v>0</v>
      </c>
      <c r="X178">
        <f>Table1[[#This Row],[Added_Time]]+(Table1[[#This Row],[FP]]/Table1[[#This Row],[FPS]])-Table1[[#This Row],[SR]]</f>
        <v>0</v>
      </c>
      <c r="Y178">
        <v>60</v>
      </c>
    </row>
    <row r="179" spans="1:28" x14ac:dyDescent="0.35">
      <c r="A179" s="2">
        <v>45603</v>
      </c>
      <c r="B179" t="s">
        <v>37</v>
      </c>
      <c r="C179" t="s">
        <v>41</v>
      </c>
      <c r="D179">
        <v>1</v>
      </c>
      <c r="E179">
        <v>0.128</v>
      </c>
      <c r="F179" t="s">
        <v>43</v>
      </c>
      <c r="H179">
        <v>0</v>
      </c>
      <c r="J179">
        <f>Table1[[#This Row],[FR]]/Table1[[#This Row],[FPS]]</f>
        <v>0</v>
      </c>
      <c r="L179">
        <f>Table1[[#This Row],[Added_Time]]+(Table1[[#This Row],[FCM]]/Table1[[#This Row],[FPS]])-Table1[[#This Row],[SR]]</f>
        <v>12</v>
      </c>
      <c r="O179">
        <f>Table1[[#This Row],[aSFG]]+Table1[[#This Row],[Added_Time]]+(Table1[[#This Row],[FFG]]/Table1[[#This Row],[FPS]])</f>
        <v>12</v>
      </c>
      <c r="Q179">
        <f>Table1[[#This Row],[Added_Time]]+(Table1[[#This Row],[FC]]/Table1[[#This Row],[FPS]])-Table1[[#This Row],[SR]]</f>
        <v>12</v>
      </c>
      <c r="T179">
        <f>Table1[[#This Row],[aSHT]]+Table1[[#This Row],[Added_Time]]+(Table1[[#This Row],[FHT]]/Table1[[#This Row],[FPS]])</f>
        <v>12</v>
      </c>
      <c r="V179">
        <f>Table1[[#This Row],[Added_Time]]+(Table1[[#This Row],[FTP]]/Table1[[#This Row],[FPS]])-Table1[[#This Row],[SR]]</f>
        <v>12</v>
      </c>
      <c r="X179">
        <f>Table1[[#This Row],[Added_Time]]+(Table1[[#This Row],[FP]]/Table1[[#This Row],[FPS]])-Table1[[#This Row],[SR]]</f>
        <v>12</v>
      </c>
      <c r="Y179">
        <v>60</v>
      </c>
      <c r="AA179">
        <v>12</v>
      </c>
      <c r="AB179">
        <v>42</v>
      </c>
    </row>
    <row r="180" spans="1:28" x14ac:dyDescent="0.35">
      <c r="A180" s="2">
        <v>45603</v>
      </c>
      <c r="B180" t="s">
        <v>38</v>
      </c>
      <c r="C180" t="s">
        <v>41</v>
      </c>
      <c r="D180">
        <v>1</v>
      </c>
      <c r="E180">
        <v>0.1203</v>
      </c>
      <c r="F180" t="s">
        <v>43</v>
      </c>
      <c r="H180">
        <v>0</v>
      </c>
      <c r="J180">
        <f>Table1[[#This Row],[FR]]/Table1[[#This Row],[FPS]]</f>
        <v>0</v>
      </c>
      <c r="L180">
        <f>Table1[[#This Row],[Added_Time]]+(Table1[[#This Row],[FCM]]/Table1[[#This Row],[FPS]])-Table1[[#This Row],[SR]]</f>
        <v>0</v>
      </c>
      <c r="O180">
        <f>Table1[[#This Row],[aSFG]]+Table1[[#This Row],[Added_Time]]+(Table1[[#This Row],[FFG]]/Table1[[#This Row],[FPS]])</f>
        <v>0</v>
      </c>
      <c r="Q180">
        <f>Table1[[#This Row],[Added_Time]]+(Table1[[#This Row],[FC]]/Table1[[#This Row],[FPS]])-Table1[[#This Row],[SR]]</f>
        <v>0</v>
      </c>
      <c r="T180">
        <f>Table1[[#This Row],[aSHT]]+Table1[[#This Row],[Added_Time]]+(Table1[[#This Row],[FHT]]/Table1[[#This Row],[FPS]])</f>
        <v>0</v>
      </c>
      <c r="V180">
        <f>Table1[[#This Row],[Added_Time]]+(Table1[[#This Row],[FTP]]/Table1[[#This Row],[FPS]])-Table1[[#This Row],[SR]]</f>
        <v>0</v>
      </c>
      <c r="X180">
        <f>Table1[[#This Row],[Added_Time]]+(Table1[[#This Row],[FP]]/Table1[[#This Row],[FPS]])-Table1[[#This Row],[SR]]</f>
        <v>0</v>
      </c>
      <c r="Y180">
        <v>60</v>
      </c>
    </row>
    <row r="181" spans="1:28" x14ac:dyDescent="0.35">
      <c r="A181" s="2">
        <v>45603</v>
      </c>
      <c r="B181" t="s">
        <v>38</v>
      </c>
      <c r="C181" t="s">
        <v>41</v>
      </c>
      <c r="D181">
        <v>2</v>
      </c>
      <c r="E181">
        <v>0.13289999999999999</v>
      </c>
      <c r="F181" t="s">
        <v>42</v>
      </c>
      <c r="H181">
        <v>0</v>
      </c>
      <c r="J181">
        <f>Table1[[#This Row],[FR]]/Table1[[#This Row],[FPS]]</f>
        <v>0</v>
      </c>
      <c r="L181">
        <f>Table1[[#This Row],[Added_Time]]+(Table1[[#This Row],[FCM]]/Table1[[#This Row],[FPS]])-Table1[[#This Row],[SR]]</f>
        <v>0</v>
      </c>
      <c r="O181">
        <f>Table1[[#This Row],[aSFG]]+Table1[[#This Row],[Added_Time]]+(Table1[[#This Row],[FFG]]/Table1[[#This Row],[FPS]])</f>
        <v>0</v>
      </c>
      <c r="Q181">
        <f>Table1[[#This Row],[Added_Time]]+(Table1[[#This Row],[FC]]/Table1[[#This Row],[FPS]])-Table1[[#This Row],[SR]]</f>
        <v>0</v>
      </c>
      <c r="T181">
        <f>Table1[[#This Row],[aSHT]]+Table1[[#This Row],[Added_Time]]+(Table1[[#This Row],[FHT]]/Table1[[#This Row],[FPS]])</f>
        <v>0</v>
      </c>
      <c r="V181">
        <f>Table1[[#This Row],[Added_Time]]+(Table1[[#This Row],[FTP]]/Table1[[#This Row],[FPS]])-Table1[[#This Row],[SR]]</f>
        <v>0</v>
      </c>
      <c r="X181">
        <f>Table1[[#This Row],[Added_Time]]+(Table1[[#This Row],[FP]]/Table1[[#This Row],[FPS]])-Table1[[#This Row],[SR]]</f>
        <v>0</v>
      </c>
      <c r="Y181">
        <v>60</v>
      </c>
    </row>
    <row r="182" spans="1:28" x14ac:dyDescent="0.35">
      <c r="A182" s="2">
        <v>45603</v>
      </c>
      <c r="B182" t="s">
        <v>38</v>
      </c>
      <c r="C182" t="s">
        <v>41</v>
      </c>
      <c r="D182">
        <v>3</v>
      </c>
      <c r="E182">
        <v>0.13569999999999999</v>
      </c>
      <c r="F182" t="s">
        <v>42</v>
      </c>
      <c r="H182">
        <v>0</v>
      </c>
      <c r="J182">
        <f>Table1[[#This Row],[FR]]/Table1[[#This Row],[FPS]]</f>
        <v>0</v>
      </c>
      <c r="L182">
        <f>Table1[[#This Row],[Added_Time]]+(Table1[[#This Row],[FCM]]/Table1[[#This Row],[FPS]])-Table1[[#This Row],[SR]]</f>
        <v>0</v>
      </c>
      <c r="O182">
        <f>Table1[[#This Row],[aSFG]]+Table1[[#This Row],[Added_Time]]+(Table1[[#This Row],[FFG]]/Table1[[#This Row],[FPS]])</f>
        <v>0</v>
      </c>
      <c r="Q182">
        <f>Table1[[#This Row],[Added_Time]]+(Table1[[#This Row],[FC]]/Table1[[#This Row],[FPS]])-Table1[[#This Row],[SR]]</f>
        <v>0</v>
      </c>
      <c r="T182">
        <f>Table1[[#This Row],[aSHT]]+Table1[[#This Row],[Added_Time]]+(Table1[[#This Row],[FHT]]/Table1[[#This Row],[FPS]])</f>
        <v>0</v>
      </c>
      <c r="V182">
        <f>Table1[[#This Row],[Added_Time]]+(Table1[[#This Row],[FTP]]/Table1[[#This Row],[FPS]])-Table1[[#This Row],[SR]]</f>
        <v>0</v>
      </c>
      <c r="X182">
        <f>Table1[[#This Row],[Added_Time]]+(Table1[[#This Row],[FP]]/Table1[[#This Row],[FPS]])-Table1[[#This Row],[SR]]</f>
        <v>0</v>
      </c>
      <c r="Y182">
        <v>60</v>
      </c>
    </row>
    <row r="183" spans="1:28" x14ac:dyDescent="0.35">
      <c r="A183" s="2">
        <v>45603</v>
      </c>
      <c r="B183" t="s">
        <v>38</v>
      </c>
      <c r="C183" t="s">
        <v>41</v>
      </c>
      <c r="D183">
        <v>4</v>
      </c>
      <c r="E183">
        <v>9.3299999999999994E-2</v>
      </c>
      <c r="F183" t="s">
        <v>43</v>
      </c>
      <c r="H183">
        <v>0</v>
      </c>
      <c r="J183">
        <f>Table1[[#This Row],[FR]]/Table1[[#This Row],[FPS]]</f>
        <v>0</v>
      </c>
      <c r="L183">
        <f>Table1[[#This Row],[Added_Time]]+(Table1[[#This Row],[FCM]]/Table1[[#This Row],[FPS]])-Table1[[#This Row],[SR]]</f>
        <v>0</v>
      </c>
      <c r="O183">
        <f>Table1[[#This Row],[aSFG]]+Table1[[#This Row],[Added_Time]]+(Table1[[#This Row],[FFG]]/Table1[[#This Row],[FPS]])</f>
        <v>0</v>
      </c>
      <c r="Q183">
        <f>Table1[[#This Row],[Added_Time]]+(Table1[[#This Row],[FC]]/Table1[[#This Row],[FPS]])-Table1[[#This Row],[SR]]</f>
        <v>0</v>
      </c>
      <c r="T183">
        <f>Table1[[#This Row],[aSHT]]+Table1[[#This Row],[Added_Time]]+(Table1[[#This Row],[FHT]]/Table1[[#This Row],[FPS]])</f>
        <v>0</v>
      </c>
      <c r="V183">
        <f>Table1[[#This Row],[Added_Time]]+(Table1[[#This Row],[FTP]]/Table1[[#This Row],[FPS]])-Table1[[#This Row],[SR]]</f>
        <v>0</v>
      </c>
      <c r="X183">
        <f>Table1[[#This Row],[Added_Time]]+(Table1[[#This Row],[FP]]/Table1[[#This Row],[FPS]])-Table1[[#This Row],[SR]]</f>
        <v>0</v>
      </c>
      <c r="Y183">
        <v>60</v>
      </c>
    </row>
    <row r="184" spans="1:28" x14ac:dyDescent="0.35">
      <c r="A184" s="2">
        <v>45603</v>
      </c>
      <c r="B184" t="s">
        <v>38</v>
      </c>
      <c r="C184" t="s">
        <v>41</v>
      </c>
      <c r="D184">
        <v>5</v>
      </c>
      <c r="E184">
        <v>9.3799999999999994E-2</v>
      </c>
      <c r="F184" t="s">
        <v>42</v>
      </c>
      <c r="H184">
        <v>0</v>
      </c>
      <c r="J184">
        <f>Table1[[#This Row],[FR]]/Table1[[#This Row],[FPS]]</f>
        <v>0</v>
      </c>
      <c r="L184">
        <f>Table1[[#This Row],[Added_Time]]+(Table1[[#This Row],[FCM]]/Table1[[#This Row],[FPS]])-Table1[[#This Row],[SR]]</f>
        <v>0</v>
      </c>
      <c r="O184">
        <f>Table1[[#This Row],[aSFG]]+Table1[[#This Row],[Added_Time]]+(Table1[[#This Row],[FFG]]/Table1[[#This Row],[FPS]])</f>
        <v>0</v>
      </c>
      <c r="Q184">
        <f>Table1[[#This Row],[Added_Time]]+(Table1[[#This Row],[FC]]/Table1[[#This Row],[FPS]])-Table1[[#This Row],[SR]]</f>
        <v>0</v>
      </c>
      <c r="T184">
        <f>Table1[[#This Row],[aSHT]]+Table1[[#This Row],[Added_Time]]+(Table1[[#This Row],[FHT]]/Table1[[#This Row],[FPS]])</f>
        <v>0</v>
      </c>
      <c r="V184">
        <f>Table1[[#This Row],[Added_Time]]+(Table1[[#This Row],[FTP]]/Table1[[#This Row],[FPS]])-Table1[[#This Row],[SR]]</f>
        <v>0</v>
      </c>
      <c r="X184">
        <f>Table1[[#This Row],[Added_Time]]+(Table1[[#This Row],[FP]]/Table1[[#This Row],[FPS]])-Table1[[#This Row],[SR]]</f>
        <v>0</v>
      </c>
      <c r="Y184">
        <v>60</v>
      </c>
    </row>
    <row r="185" spans="1:28" x14ac:dyDescent="0.35">
      <c r="A185" s="2">
        <v>45603</v>
      </c>
      <c r="B185" t="s">
        <v>38</v>
      </c>
      <c r="C185" t="s">
        <v>41</v>
      </c>
      <c r="D185">
        <v>6</v>
      </c>
      <c r="E185">
        <v>0.1215</v>
      </c>
      <c r="F185" t="s">
        <v>43</v>
      </c>
      <c r="H185">
        <v>0</v>
      </c>
      <c r="J185">
        <f>Table1[[#This Row],[FR]]/Table1[[#This Row],[FPS]]</f>
        <v>0</v>
      </c>
      <c r="L185">
        <f>Table1[[#This Row],[Added_Time]]+(Table1[[#This Row],[FCM]]/Table1[[#This Row],[FPS]])-Table1[[#This Row],[SR]]</f>
        <v>0</v>
      </c>
      <c r="O185">
        <f>Table1[[#This Row],[aSFG]]+Table1[[#This Row],[Added_Time]]+(Table1[[#This Row],[FFG]]/Table1[[#This Row],[FPS]])</f>
        <v>0</v>
      </c>
      <c r="Q185">
        <f>Table1[[#This Row],[Added_Time]]+(Table1[[#This Row],[FC]]/Table1[[#This Row],[FPS]])-Table1[[#This Row],[SR]]</f>
        <v>0</v>
      </c>
      <c r="T185">
        <f>Table1[[#This Row],[aSHT]]+Table1[[#This Row],[Added_Time]]+(Table1[[#This Row],[FHT]]/Table1[[#This Row],[FPS]])</f>
        <v>0</v>
      </c>
      <c r="V185">
        <f>Table1[[#This Row],[Added_Time]]+(Table1[[#This Row],[FTP]]/Table1[[#This Row],[FPS]])-Table1[[#This Row],[SR]]</f>
        <v>0</v>
      </c>
      <c r="X185">
        <f>Table1[[#This Row],[Added_Time]]+(Table1[[#This Row],[FP]]/Table1[[#This Row],[FPS]])-Table1[[#This Row],[SR]]</f>
        <v>0</v>
      </c>
      <c r="Y185">
        <v>60</v>
      </c>
    </row>
    <row r="186" spans="1:28" x14ac:dyDescent="0.35">
      <c r="A186" s="2">
        <v>45603</v>
      </c>
      <c r="B186" t="s">
        <v>38</v>
      </c>
      <c r="C186" t="s">
        <v>41</v>
      </c>
      <c r="D186">
        <v>7</v>
      </c>
      <c r="E186">
        <v>8.8200000000000001E-2</v>
      </c>
      <c r="F186" t="s">
        <v>42</v>
      </c>
      <c r="H186">
        <v>0</v>
      </c>
      <c r="J186">
        <f>Table1[[#This Row],[FR]]/Table1[[#This Row],[FPS]]</f>
        <v>0</v>
      </c>
      <c r="L186">
        <f>Table1[[#This Row],[Added_Time]]+(Table1[[#This Row],[FCM]]/Table1[[#This Row],[FPS]])-Table1[[#This Row],[SR]]</f>
        <v>0</v>
      </c>
      <c r="O186">
        <f>Table1[[#This Row],[aSFG]]+Table1[[#This Row],[Added_Time]]+(Table1[[#This Row],[FFG]]/Table1[[#This Row],[FPS]])</f>
        <v>0</v>
      </c>
      <c r="Q186">
        <f>Table1[[#This Row],[Added_Time]]+(Table1[[#This Row],[FC]]/Table1[[#This Row],[FPS]])-Table1[[#This Row],[SR]]</f>
        <v>0</v>
      </c>
      <c r="T186">
        <f>Table1[[#This Row],[aSHT]]+Table1[[#This Row],[Added_Time]]+(Table1[[#This Row],[FHT]]/Table1[[#This Row],[FPS]])</f>
        <v>0</v>
      </c>
      <c r="V186">
        <f>Table1[[#This Row],[Added_Time]]+(Table1[[#This Row],[FTP]]/Table1[[#This Row],[FPS]])-Table1[[#This Row],[SR]]</f>
        <v>0</v>
      </c>
      <c r="X186">
        <f>Table1[[#This Row],[Added_Time]]+(Table1[[#This Row],[FP]]/Table1[[#This Row],[FPS]])-Table1[[#This Row],[SR]]</f>
        <v>0</v>
      </c>
      <c r="Y186">
        <v>60</v>
      </c>
    </row>
    <row r="187" spans="1:28" x14ac:dyDescent="0.35">
      <c r="A187" s="2">
        <v>45603</v>
      </c>
      <c r="B187" t="s">
        <v>38</v>
      </c>
      <c r="C187" t="s">
        <v>41</v>
      </c>
      <c r="D187">
        <v>8</v>
      </c>
      <c r="E187">
        <v>0.1149</v>
      </c>
      <c r="F187" t="s">
        <v>43</v>
      </c>
      <c r="H187">
        <v>0</v>
      </c>
      <c r="J187">
        <f>Table1[[#This Row],[FR]]/Table1[[#This Row],[FPS]]</f>
        <v>0</v>
      </c>
      <c r="L187">
        <f>Table1[[#This Row],[Added_Time]]+(Table1[[#This Row],[FCM]]/Table1[[#This Row],[FPS]])-Table1[[#This Row],[SR]]</f>
        <v>0</v>
      </c>
      <c r="O187">
        <f>Table1[[#This Row],[aSFG]]+Table1[[#This Row],[Added_Time]]+(Table1[[#This Row],[FFG]]/Table1[[#This Row],[FPS]])</f>
        <v>0</v>
      </c>
      <c r="Q187">
        <f>Table1[[#This Row],[Added_Time]]+(Table1[[#This Row],[FC]]/Table1[[#This Row],[FPS]])-Table1[[#This Row],[SR]]</f>
        <v>0</v>
      </c>
      <c r="T187">
        <f>Table1[[#This Row],[aSHT]]+Table1[[#This Row],[Added_Time]]+(Table1[[#This Row],[FHT]]/Table1[[#This Row],[FPS]])</f>
        <v>0</v>
      </c>
      <c r="V187">
        <f>Table1[[#This Row],[Added_Time]]+(Table1[[#This Row],[FTP]]/Table1[[#This Row],[FPS]])-Table1[[#This Row],[SR]]</f>
        <v>0</v>
      </c>
      <c r="X187">
        <f>Table1[[#This Row],[Added_Time]]+(Table1[[#This Row],[FP]]/Table1[[#This Row],[FPS]])-Table1[[#This Row],[SR]]</f>
        <v>0</v>
      </c>
      <c r="Y187">
        <v>60</v>
      </c>
    </row>
    <row r="188" spans="1:28" x14ac:dyDescent="0.35">
      <c r="A188" s="2">
        <v>45603</v>
      </c>
      <c r="B188" t="s">
        <v>39</v>
      </c>
      <c r="C188" t="s">
        <v>41</v>
      </c>
      <c r="D188">
        <v>1</v>
      </c>
      <c r="E188">
        <v>8.1000000000000003E-2</v>
      </c>
      <c r="F188" t="s">
        <v>42</v>
      </c>
      <c r="H188">
        <v>0</v>
      </c>
      <c r="J188">
        <f>Table1[[#This Row],[FR]]/Table1[[#This Row],[FPS]]</f>
        <v>0</v>
      </c>
      <c r="L188">
        <f>Table1[[#This Row],[Added_Time]]+(Table1[[#This Row],[FCM]]/Table1[[#This Row],[FPS]])-Table1[[#This Row],[SR]]</f>
        <v>0</v>
      </c>
      <c r="N188">
        <v>15</v>
      </c>
      <c r="O188">
        <f>Table1[[#This Row],[aSFG]]+Table1[[#This Row],[Added_Time]]+(Table1[[#This Row],[FFG]]/Table1[[#This Row],[FPS]])</f>
        <v>15</v>
      </c>
      <c r="Q188">
        <f>Table1[[#This Row],[Added_Time]]+(Table1[[#This Row],[FC]]/Table1[[#This Row],[FPS]])-Table1[[#This Row],[SR]]</f>
        <v>0</v>
      </c>
      <c r="T188">
        <f>Table1[[#This Row],[aSHT]]+Table1[[#This Row],[Added_Time]]+(Table1[[#This Row],[FHT]]/Table1[[#This Row],[FPS]])</f>
        <v>0</v>
      </c>
      <c r="V188">
        <f>Table1[[#This Row],[Added_Time]]+(Table1[[#This Row],[FTP]]/Table1[[#This Row],[FPS]])-Table1[[#This Row],[SR]]</f>
        <v>0</v>
      </c>
      <c r="X188">
        <f>Table1[[#This Row],[Added_Time]]+(Table1[[#This Row],[FP]]/Table1[[#This Row],[FPS]])-Table1[[#This Row],[SR]]</f>
        <v>0</v>
      </c>
      <c r="Y188">
        <v>60</v>
      </c>
    </row>
    <row r="189" spans="1:28" x14ac:dyDescent="0.35">
      <c r="A189" s="2">
        <v>45603</v>
      </c>
      <c r="B189" t="s">
        <v>39</v>
      </c>
      <c r="C189" t="s">
        <v>41</v>
      </c>
      <c r="D189">
        <v>2</v>
      </c>
      <c r="E189">
        <v>7.2900000000000006E-2</v>
      </c>
      <c r="F189" t="s">
        <v>43</v>
      </c>
      <c r="H189">
        <v>0</v>
      </c>
      <c r="J189">
        <f>Table1[[#This Row],[FR]]/Table1[[#This Row],[FPS]]</f>
        <v>0</v>
      </c>
      <c r="L189">
        <f>Table1[[#This Row],[Added_Time]]+(Table1[[#This Row],[FCM]]/Table1[[#This Row],[FPS]])-Table1[[#This Row],[SR]]</f>
        <v>0</v>
      </c>
      <c r="O189">
        <f>Table1[[#This Row],[aSFG]]+Table1[[#This Row],[Added_Time]]+(Table1[[#This Row],[FFG]]/Table1[[#This Row],[FPS]])</f>
        <v>0</v>
      </c>
      <c r="Q189">
        <f>Table1[[#This Row],[Added_Time]]+(Table1[[#This Row],[FC]]/Table1[[#This Row],[FPS]])-Table1[[#This Row],[SR]]</f>
        <v>0</v>
      </c>
      <c r="T189">
        <f>Table1[[#This Row],[aSHT]]+Table1[[#This Row],[Added_Time]]+(Table1[[#This Row],[FHT]]/Table1[[#This Row],[FPS]])</f>
        <v>0</v>
      </c>
      <c r="V189">
        <f>Table1[[#This Row],[Added_Time]]+(Table1[[#This Row],[FTP]]/Table1[[#This Row],[FPS]])-Table1[[#This Row],[SR]]</f>
        <v>0</v>
      </c>
      <c r="X189">
        <f>Table1[[#This Row],[Added_Time]]+(Table1[[#This Row],[FP]]/Table1[[#This Row],[FPS]])-Table1[[#This Row],[SR]]</f>
        <v>0</v>
      </c>
      <c r="Y189">
        <v>60</v>
      </c>
    </row>
    <row r="190" spans="1:28" x14ac:dyDescent="0.35">
      <c r="A190" s="2">
        <v>45603</v>
      </c>
      <c r="B190" t="s">
        <v>39</v>
      </c>
      <c r="C190" t="s">
        <v>41</v>
      </c>
      <c r="D190">
        <v>3</v>
      </c>
      <c r="E190">
        <v>0.1149</v>
      </c>
      <c r="F190" t="s">
        <v>42</v>
      </c>
      <c r="H190">
        <v>0</v>
      </c>
      <c r="J190">
        <f>Table1[[#This Row],[FR]]/Table1[[#This Row],[FPS]]</f>
        <v>0</v>
      </c>
      <c r="L190">
        <f>Table1[[#This Row],[Added_Time]]+(Table1[[#This Row],[FCM]]/Table1[[#This Row],[FPS]])-Table1[[#This Row],[SR]]</f>
        <v>0</v>
      </c>
      <c r="O190">
        <f>Table1[[#This Row],[aSFG]]+Table1[[#This Row],[Added_Time]]+(Table1[[#This Row],[FFG]]/Table1[[#This Row],[FPS]])</f>
        <v>0</v>
      </c>
      <c r="Q190">
        <f>Table1[[#This Row],[Added_Time]]+(Table1[[#This Row],[FC]]/Table1[[#This Row],[FPS]])-Table1[[#This Row],[SR]]</f>
        <v>0</v>
      </c>
      <c r="T190">
        <f>Table1[[#This Row],[aSHT]]+Table1[[#This Row],[Added_Time]]+(Table1[[#This Row],[FHT]]/Table1[[#This Row],[FPS]])</f>
        <v>0</v>
      </c>
      <c r="V190">
        <f>Table1[[#This Row],[Added_Time]]+(Table1[[#This Row],[FTP]]/Table1[[#This Row],[FPS]])-Table1[[#This Row],[SR]]</f>
        <v>0</v>
      </c>
      <c r="X190">
        <f>Table1[[#This Row],[Added_Time]]+(Table1[[#This Row],[FP]]/Table1[[#This Row],[FPS]])-Table1[[#This Row],[SR]]</f>
        <v>0</v>
      </c>
      <c r="Y190">
        <v>60</v>
      </c>
    </row>
    <row r="191" spans="1:28" x14ac:dyDescent="0.35">
      <c r="A191" s="2">
        <v>45603</v>
      </c>
      <c r="B191" t="s">
        <v>39</v>
      </c>
      <c r="C191" t="s">
        <v>41</v>
      </c>
      <c r="D191">
        <v>4</v>
      </c>
      <c r="E191">
        <v>9.1300000000000006E-2</v>
      </c>
      <c r="F191" t="s">
        <v>43</v>
      </c>
      <c r="H191">
        <v>0</v>
      </c>
      <c r="J191">
        <f>Table1[[#This Row],[FR]]/Table1[[#This Row],[FPS]]</f>
        <v>0</v>
      </c>
      <c r="L191">
        <f>Table1[[#This Row],[Added_Time]]+(Table1[[#This Row],[FCM]]/Table1[[#This Row],[FPS]])-Table1[[#This Row],[SR]]</f>
        <v>0</v>
      </c>
      <c r="O191">
        <f>Table1[[#This Row],[aSFG]]+Table1[[#This Row],[Added_Time]]+(Table1[[#This Row],[FFG]]/Table1[[#This Row],[FPS]])</f>
        <v>0</v>
      </c>
      <c r="Q191">
        <f>Table1[[#This Row],[Added_Time]]+(Table1[[#This Row],[FC]]/Table1[[#This Row],[FPS]])-Table1[[#This Row],[SR]]</f>
        <v>0</v>
      </c>
      <c r="T191">
        <f>Table1[[#This Row],[aSHT]]+Table1[[#This Row],[Added_Time]]+(Table1[[#This Row],[FHT]]/Table1[[#This Row],[FPS]])</f>
        <v>0</v>
      </c>
      <c r="V191">
        <f>Table1[[#This Row],[Added_Time]]+(Table1[[#This Row],[FTP]]/Table1[[#This Row],[FPS]])-Table1[[#This Row],[SR]]</f>
        <v>0</v>
      </c>
      <c r="X191">
        <f>Table1[[#This Row],[Added_Time]]+(Table1[[#This Row],[FP]]/Table1[[#This Row],[FPS]])-Table1[[#This Row],[SR]]</f>
        <v>0</v>
      </c>
      <c r="Y191">
        <v>60</v>
      </c>
    </row>
    <row r="192" spans="1:28" x14ac:dyDescent="0.35">
      <c r="A192" s="2">
        <v>45603</v>
      </c>
      <c r="B192" t="s">
        <v>39</v>
      </c>
      <c r="C192" t="s">
        <v>41</v>
      </c>
      <c r="D192">
        <v>5</v>
      </c>
      <c r="E192">
        <v>0.1181</v>
      </c>
      <c r="F192" t="s">
        <v>42</v>
      </c>
      <c r="H192">
        <v>0</v>
      </c>
      <c r="J192">
        <f>Table1[[#This Row],[FR]]/Table1[[#This Row],[FPS]]</f>
        <v>0</v>
      </c>
      <c r="L192">
        <f>Table1[[#This Row],[Added_Time]]+(Table1[[#This Row],[FCM]]/Table1[[#This Row],[FPS]])-Table1[[#This Row],[SR]]</f>
        <v>1</v>
      </c>
      <c r="O192">
        <f>Table1[[#This Row],[aSFG]]+Table1[[#This Row],[Added_Time]]+(Table1[[#This Row],[FFG]]/Table1[[#This Row],[FPS]])</f>
        <v>1</v>
      </c>
      <c r="Q192">
        <f>Table1[[#This Row],[Added_Time]]+(Table1[[#This Row],[FC]]/Table1[[#This Row],[FPS]])-Table1[[#This Row],[SR]]</f>
        <v>1</v>
      </c>
      <c r="T192">
        <f>Table1[[#This Row],[aSHT]]+Table1[[#This Row],[Added_Time]]+(Table1[[#This Row],[FHT]]/Table1[[#This Row],[FPS]])</f>
        <v>1</v>
      </c>
      <c r="V192">
        <f>Table1[[#This Row],[Added_Time]]+(Table1[[#This Row],[FTP]]/Table1[[#This Row],[FPS]])-Table1[[#This Row],[SR]]</f>
        <v>1</v>
      </c>
      <c r="X192">
        <f>Table1[[#This Row],[Added_Time]]+(Table1[[#This Row],[FP]]/Table1[[#This Row],[FPS]])-Table1[[#This Row],[SR]]</f>
        <v>1</v>
      </c>
      <c r="Y192">
        <v>60</v>
      </c>
      <c r="AA192">
        <v>1</v>
      </c>
      <c r="AB192">
        <v>31</v>
      </c>
    </row>
    <row r="193" spans="1:28" x14ac:dyDescent="0.35">
      <c r="A193" s="2">
        <v>45603</v>
      </c>
      <c r="B193" t="s">
        <v>39</v>
      </c>
      <c r="C193" t="s">
        <v>41</v>
      </c>
      <c r="D193">
        <v>6</v>
      </c>
      <c r="E193">
        <v>0.1071</v>
      </c>
      <c r="F193" t="s">
        <v>43</v>
      </c>
      <c r="H193">
        <v>0</v>
      </c>
      <c r="J193">
        <f>Table1[[#This Row],[FR]]/Table1[[#This Row],[FPS]]</f>
        <v>0</v>
      </c>
      <c r="L193">
        <f>Table1[[#This Row],[Added_Time]]+(Table1[[#This Row],[FCM]]/Table1[[#This Row],[FPS]])-Table1[[#This Row],[SR]]</f>
        <v>16</v>
      </c>
      <c r="N193">
        <v>12</v>
      </c>
      <c r="O193">
        <f>Table1[[#This Row],[aSFG]]+Table1[[#This Row],[Added_Time]]+(Table1[[#This Row],[FFG]]/Table1[[#This Row],[FPS]])</f>
        <v>28</v>
      </c>
      <c r="Q193">
        <f>Table1[[#This Row],[Added_Time]]+(Table1[[#This Row],[FC]]/Table1[[#This Row],[FPS]])-Table1[[#This Row],[SR]]</f>
        <v>16</v>
      </c>
      <c r="T193">
        <f>Table1[[#This Row],[aSHT]]+Table1[[#This Row],[Added_Time]]+(Table1[[#This Row],[FHT]]/Table1[[#This Row],[FPS]])</f>
        <v>16</v>
      </c>
      <c r="V193">
        <f>Table1[[#This Row],[Added_Time]]+(Table1[[#This Row],[FTP]]/Table1[[#This Row],[FPS]])-Table1[[#This Row],[SR]]</f>
        <v>16</v>
      </c>
      <c r="X193">
        <f>Table1[[#This Row],[Added_Time]]+(Table1[[#This Row],[FP]]/Table1[[#This Row],[FPS]])-Table1[[#This Row],[SR]]</f>
        <v>16</v>
      </c>
      <c r="Y193">
        <v>60</v>
      </c>
      <c r="AA193">
        <v>16</v>
      </c>
      <c r="AB193">
        <v>46</v>
      </c>
    </row>
    <row r="194" spans="1:28" x14ac:dyDescent="0.35">
      <c r="A194" s="2">
        <v>45603</v>
      </c>
      <c r="B194" t="s">
        <v>39</v>
      </c>
      <c r="C194" t="s">
        <v>41</v>
      </c>
      <c r="D194">
        <v>7</v>
      </c>
      <c r="E194">
        <v>0.1231</v>
      </c>
      <c r="F194" t="s">
        <v>43</v>
      </c>
      <c r="H194">
        <v>0</v>
      </c>
      <c r="J194">
        <f>Table1[[#This Row],[FR]]/Table1[[#This Row],[FPS]]</f>
        <v>0</v>
      </c>
      <c r="L194">
        <f>Table1[[#This Row],[Added_Time]]+(Table1[[#This Row],[FCM]]/Table1[[#This Row],[FPS]])-Table1[[#This Row],[SR]]</f>
        <v>15</v>
      </c>
      <c r="N194">
        <v>12</v>
      </c>
      <c r="O194">
        <f>Table1[[#This Row],[aSFG]]+Table1[[#This Row],[Added_Time]]+(Table1[[#This Row],[FFG]]/Table1[[#This Row],[FPS]])</f>
        <v>27</v>
      </c>
      <c r="Q194">
        <f>Table1[[#This Row],[Added_Time]]+(Table1[[#This Row],[FC]]/Table1[[#This Row],[FPS]])-Table1[[#This Row],[SR]]</f>
        <v>15</v>
      </c>
      <c r="S194">
        <v>14</v>
      </c>
      <c r="T194">
        <f>Table1[[#This Row],[aSHT]]+Table1[[#This Row],[Added_Time]]+(Table1[[#This Row],[FHT]]/Table1[[#This Row],[FPS]])</f>
        <v>29</v>
      </c>
      <c r="V194">
        <f>Table1[[#This Row],[Added_Time]]+(Table1[[#This Row],[FTP]]/Table1[[#This Row],[FPS]])-Table1[[#This Row],[SR]]</f>
        <v>15</v>
      </c>
      <c r="X194">
        <f>Table1[[#This Row],[Added_Time]]+(Table1[[#This Row],[FP]]/Table1[[#This Row],[FPS]])-Table1[[#This Row],[SR]]</f>
        <v>15</v>
      </c>
      <c r="Y194">
        <v>60</v>
      </c>
      <c r="AA194">
        <v>15</v>
      </c>
      <c r="AB194">
        <v>45</v>
      </c>
    </row>
    <row r="195" spans="1:28" x14ac:dyDescent="0.35">
      <c r="A195" s="2">
        <v>45603</v>
      </c>
      <c r="B195" t="s">
        <v>39</v>
      </c>
      <c r="C195" t="s">
        <v>41</v>
      </c>
      <c r="D195">
        <v>8</v>
      </c>
      <c r="E195">
        <v>0.1192</v>
      </c>
      <c r="F195" t="s">
        <v>42</v>
      </c>
      <c r="H195">
        <v>0</v>
      </c>
      <c r="J195">
        <f>Table1[[#This Row],[FR]]/Table1[[#This Row],[FPS]]</f>
        <v>0</v>
      </c>
      <c r="L195">
        <f>Table1[[#This Row],[Added_Time]]+(Table1[[#This Row],[FCM]]/Table1[[#This Row],[FPS]])-Table1[[#This Row],[SR]]</f>
        <v>29</v>
      </c>
      <c r="N195">
        <v>15</v>
      </c>
      <c r="O195">
        <f>Table1[[#This Row],[aSFG]]+Table1[[#This Row],[Added_Time]]+(Table1[[#This Row],[FFG]]/Table1[[#This Row],[FPS]])</f>
        <v>44</v>
      </c>
      <c r="Q195">
        <f>Table1[[#This Row],[Added_Time]]+(Table1[[#This Row],[FC]]/Table1[[#This Row],[FPS]])-Table1[[#This Row],[SR]]</f>
        <v>29</v>
      </c>
      <c r="S195">
        <v>39</v>
      </c>
      <c r="T195">
        <f>Table1[[#This Row],[aSHT]]+Table1[[#This Row],[Added_Time]]+(Table1[[#This Row],[FHT]]/Table1[[#This Row],[FPS]])</f>
        <v>68</v>
      </c>
      <c r="V195">
        <f>Table1[[#This Row],[Added_Time]]+(Table1[[#This Row],[FTP]]/Table1[[#This Row],[FPS]])-Table1[[#This Row],[SR]]</f>
        <v>29</v>
      </c>
      <c r="X195">
        <f>Table1[[#This Row],[Added_Time]]+(Table1[[#This Row],[FP]]/Table1[[#This Row],[FPS]])-Table1[[#This Row],[SR]]</f>
        <v>29</v>
      </c>
      <c r="Y195">
        <v>60</v>
      </c>
      <c r="AA195">
        <v>29</v>
      </c>
      <c r="AB195">
        <v>59</v>
      </c>
    </row>
    <row r="196" spans="1:28" x14ac:dyDescent="0.35">
      <c r="A196" s="2">
        <v>45603</v>
      </c>
      <c r="B196" t="s">
        <v>40</v>
      </c>
      <c r="C196" t="s">
        <v>41</v>
      </c>
      <c r="D196">
        <v>1</v>
      </c>
      <c r="E196">
        <v>0.10249999999999999</v>
      </c>
      <c r="F196" t="s">
        <v>43</v>
      </c>
      <c r="H196">
        <v>0</v>
      </c>
      <c r="J196">
        <f>Table1[[#This Row],[FR]]/Table1[[#This Row],[FPS]]</f>
        <v>0</v>
      </c>
      <c r="L196">
        <f>Table1[[#This Row],[Added_Time]]+(Table1[[#This Row],[FCM]]/Table1[[#This Row],[FPS]])-Table1[[#This Row],[SR]]</f>
        <v>46</v>
      </c>
      <c r="N196">
        <v>19</v>
      </c>
      <c r="O196">
        <f>Table1[[#This Row],[aSFG]]+Table1[[#This Row],[Added_Time]]+(Table1[[#This Row],[FFG]]/Table1[[#This Row],[FPS]])</f>
        <v>65</v>
      </c>
      <c r="Q196">
        <f>Table1[[#This Row],[Added_Time]]+(Table1[[#This Row],[FC]]/Table1[[#This Row],[FPS]])-Table1[[#This Row],[SR]]</f>
        <v>46</v>
      </c>
      <c r="S196">
        <v>50</v>
      </c>
      <c r="T196">
        <f>Table1[[#This Row],[aSHT]]+Table1[[#This Row],[Added_Time]]+(Table1[[#This Row],[FHT]]/Table1[[#This Row],[FPS]])</f>
        <v>96</v>
      </c>
      <c r="V196">
        <f>Table1[[#This Row],[Added_Time]]+(Table1[[#This Row],[FTP]]/Table1[[#This Row],[FPS]])-Table1[[#This Row],[SR]]</f>
        <v>46</v>
      </c>
      <c r="X196">
        <f>Table1[[#This Row],[Added_Time]]+(Table1[[#This Row],[FP]]/Table1[[#This Row],[FPS]])-Table1[[#This Row],[SR]]</f>
        <v>46</v>
      </c>
      <c r="Y196">
        <v>60</v>
      </c>
      <c r="AA196">
        <v>46</v>
      </c>
      <c r="AB196">
        <v>76</v>
      </c>
    </row>
    <row r="197" spans="1:28" x14ac:dyDescent="0.35">
      <c r="A197" s="2">
        <v>45603</v>
      </c>
      <c r="B197" t="s">
        <v>40</v>
      </c>
      <c r="C197" t="s">
        <v>41</v>
      </c>
      <c r="D197">
        <v>2</v>
      </c>
      <c r="E197">
        <v>8.5300000000000001E-2</v>
      </c>
      <c r="F197" t="s">
        <v>42</v>
      </c>
      <c r="H197">
        <v>0</v>
      </c>
      <c r="J197">
        <f>Table1[[#This Row],[FR]]/Table1[[#This Row],[FPS]]</f>
        <v>0</v>
      </c>
      <c r="L197">
        <f>Table1[[#This Row],[Added_Time]]+(Table1[[#This Row],[FCM]]/Table1[[#This Row],[FPS]])-Table1[[#This Row],[SR]]</f>
        <v>0</v>
      </c>
      <c r="O197">
        <f>Table1[[#This Row],[aSFG]]+Table1[[#This Row],[Added_Time]]+(Table1[[#This Row],[FFG]]/Table1[[#This Row],[FPS]])</f>
        <v>0</v>
      </c>
      <c r="Q197">
        <f>Table1[[#This Row],[Added_Time]]+(Table1[[#This Row],[FC]]/Table1[[#This Row],[FPS]])-Table1[[#This Row],[SR]]</f>
        <v>0</v>
      </c>
      <c r="T197">
        <f>Table1[[#This Row],[aSHT]]+Table1[[#This Row],[Added_Time]]+(Table1[[#This Row],[FHT]]/Table1[[#This Row],[FPS]])</f>
        <v>0</v>
      </c>
      <c r="V197">
        <f>Table1[[#This Row],[Added_Time]]+(Table1[[#This Row],[FTP]]/Table1[[#This Row],[FPS]])-Table1[[#This Row],[SR]]</f>
        <v>0</v>
      </c>
      <c r="X197">
        <f>Table1[[#This Row],[Added_Time]]+(Table1[[#This Row],[FP]]/Table1[[#This Row],[FPS]])-Table1[[#This Row],[SR]]</f>
        <v>0</v>
      </c>
      <c r="Y197">
        <v>60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AFE9-13AC-468F-AD8B-2F91A5FABEAC}">
  <dimension ref="A1:Y2"/>
  <sheetViews>
    <sheetView topLeftCell="C1" workbookViewId="0">
      <selection activeCell="K1" sqref="K1"/>
    </sheetView>
  </sheetViews>
  <sheetFormatPr defaultRowHeight="14.5" x14ac:dyDescent="0.35"/>
  <cols>
    <col min="9" max="9" width="14.36328125" bestFit="1" customWidth="1"/>
    <col min="19" max="19" width="11.7265625" customWidth="1"/>
  </cols>
  <sheetData>
    <row r="1" spans="1:25" x14ac:dyDescent="0.35">
      <c r="A1" t="s">
        <v>16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46</v>
      </c>
      <c r="H1" t="s">
        <v>44</v>
      </c>
      <c r="I1" t="s">
        <v>6</v>
      </c>
      <c r="J1" t="s">
        <v>7</v>
      </c>
      <c r="K1" t="s">
        <v>11</v>
      </c>
      <c r="L1" t="s">
        <v>12</v>
      </c>
      <c r="M1" t="s">
        <v>9</v>
      </c>
      <c r="N1" t="s">
        <v>13</v>
      </c>
      <c r="O1" t="s">
        <v>47</v>
      </c>
      <c r="P1" t="s">
        <v>48</v>
      </c>
      <c r="Q1" t="s">
        <v>8</v>
      </c>
      <c r="R1" t="s">
        <v>14</v>
      </c>
      <c r="S1" t="s">
        <v>17</v>
      </c>
      <c r="T1" t="s">
        <v>29</v>
      </c>
      <c r="U1" t="s">
        <v>30</v>
      </c>
      <c r="V1" t="s">
        <v>31</v>
      </c>
      <c r="W1" t="s">
        <v>10</v>
      </c>
      <c r="X1" t="s">
        <v>4</v>
      </c>
      <c r="Y1" t="s">
        <v>5</v>
      </c>
    </row>
    <row r="2" spans="1:25" x14ac:dyDescent="0.35">
      <c r="A2" t="s">
        <v>16</v>
      </c>
      <c r="B2" t="s">
        <v>0</v>
      </c>
      <c r="C2" t="s">
        <v>1</v>
      </c>
      <c r="D2" t="s">
        <v>15</v>
      </c>
      <c r="E2" t="s">
        <v>18</v>
      </c>
      <c r="F2" t="s">
        <v>34</v>
      </c>
      <c r="G2" t="s">
        <v>45</v>
      </c>
      <c r="H2" t="s">
        <v>44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49</v>
      </c>
      <c r="P2" t="s">
        <v>50</v>
      </c>
      <c r="Q2" t="s">
        <v>25</v>
      </c>
      <c r="R2" t="s">
        <v>26</v>
      </c>
      <c r="S2" t="s">
        <v>27</v>
      </c>
      <c r="T2" t="s">
        <v>28</v>
      </c>
      <c r="U2" t="s">
        <v>32</v>
      </c>
      <c r="V2" t="s">
        <v>33</v>
      </c>
      <c r="W2" t="s">
        <v>10</v>
      </c>
      <c r="X2" t="s">
        <v>4</v>
      </c>
      <c r="Y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Glover</dc:creator>
  <cp:lastModifiedBy>Gene Glover</cp:lastModifiedBy>
  <dcterms:created xsi:type="dcterms:W3CDTF">2024-10-29T16:49:01Z</dcterms:created>
  <dcterms:modified xsi:type="dcterms:W3CDTF">2024-11-15T15:58:10Z</dcterms:modified>
</cp:coreProperties>
</file>