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5744d992e07d92/Desktop/USD/Eye Dominance/"/>
    </mc:Choice>
  </mc:AlternateContent>
  <xr:revisionPtr revIDLastSave="18" documentId="8_{65DFE313-8406-4312-A8B3-F53DA9D77772}" xr6:coauthVersionLast="47" xr6:coauthVersionMax="47" xr10:uidLastSave="{1EA0A9A4-7CFD-49EA-A221-AD70C43C048F}"/>
  <bookViews>
    <workbookView xWindow="-110" yWindow="-110" windowWidth="25180" windowHeight="16140" xr2:uid="{C09ABABF-D273-4DC9-9A70-C9AC2B2E22F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87" i="1" l="1"/>
  <c r="V87" i="1"/>
  <c r="T87" i="1"/>
  <c r="O87" i="1"/>
  <c r="L87" i="1"/>
  <c r="J87" i="1"/>
  <c r="X86" i="1"/>
  <c r="V86" i="1"/>
  <c r="T86" i="1"/>
  <c r="O86" i="1"/>
  <c r="J86" i="1"/>
  <c r="X85" i="1"/>
  <c r="V85" i="1"/>
  <c r="T85" i="1"/>
  <c r="O85" i="1"/>
  <c r="L85" i="1"/>
  <c r="J85" i="1"/>
  <c r="X84" i="1"/>
  <c r="V84" i="1"/>
  <c r="T84" i="1"/>
  <c r="O84" i="1"/>
  <c r="L84" i="1"/>
  <c r="J84" i="1"/>
  <c r="X83" i="1"/>
  <c r="V83" i="1"/>
  <c r="T83" i="1"/>
  <c r="O83" i="1"/>
  <c r="L83" i="1"/>
  <c r="J83" i="1"/>
  <c r="X82" i="1"/>
  <c r="V82" i="1"/>
  <c r="T82" i="1"/>
  <c r="O82" i="1"/>
  <c r="J82" i="1"/>
  <c r="X81" i="1"/>
  <c r="V81" i="1"/>
  <c r="T81" i="1"/>
  <c r="O81" i="1"/>
  <c r="L81" i="1"/>
  <c r="J81" i="1"/>
  <c r="X80" i="1"/>
  <c r="V80" i="1"/>
  <c r="T80" i="1"/>
  <c r="O80" i="1"/>
  <c r="J80" i="1"/>
  <c r="X79" i="1"/>
  <c r="V79" i="1"/>
  <c r="T79" i="1"/>
  <c r="O79" i="1"/>
  <c r="L79" i="1"/>
  <c r="J79" i="1"/>
  <c r="X78" i="1"/>
  <c r="V78" i="1"/>
  <c r="T78" i="1"/>
  <c r="O78" i="1"/>
  <c r="L78" i="1"/>
  <c r="J78" i="1"/>
  <c r="X77" i="1"/>
  <c r="V77" i="1"/>
  <c r="T77" i="1"/>
  <c r="O77" i="1"/>
  <c r="L77" i="1"/>
  <c r="J77" i="1"/>
  <c r="X76" i="1"/>
  <c r="V76" i="1"/>
  <c r="T76" i="1"/>
  <c r="O76" i="1"/>
  <c r="L76" i="1"/>
  <c r="J76" i="1"/>
  <c r="X75" i="1"/>
  <c r="V75" i="1"/>
  <c r="T75" i="1"/>
  <c r="O75" i="1"/>
  <c r="L75" i="1"/>
  <c r="J75" i="1"/>
  <c r="X74" i="1"/>
  <c r="V74" i="1"/>
  <c r="T74" i="1"/>
  <c r="O74" i="1"/>
  <c r="L74" i="1"/>
  <c r="J74" i="1"/>
  <c r="X73" i="1"/>
  <c r="V73" i="1"/>
  <c r="T73" i="1"/>
  <c r="O73" i="1"/>
  <c r="L73" i="1"/>
  <c r="J73" i="1"/>
  <c r="X72" i="1"/>
  <c r="V72" i="1"/>
  <c r="T72" i="1"/>
  <c r="O72" i="1"/>
  <c r="J72" i="1"/>
  <c r="X71" i="1"/>
  <c r="V71" i="1"/>
  <c r="T71" i="1"/>
  <c r="O71" i="1"/>
  <c r="J71" i="1"/>
  <c r="X70" i="1"/>
  <c r="V70" i="1"/>
  <c r="T70" i="1"/>
  <c r="O70" i="1"/>
  <c r="J70" i="1"/>
  <c r="X69" i="1"/>
  <c r="V69" i="1"/>
  <c r="T69" i="1"/>
  <c r="O69" i="1"/>
  <c r="L69" i="1"/>
  <c r="J69" i="1"/>
  <c r="X68" i="1"/>
  <c r="V68" i="1"/>
  <c r="T68" i="1"/>
  <c r="O68" i="1"/>
  <c r="L68" i="1"/>
  <c r="J68" i="1"/>
  <c r="X67" i="1"/>
  <c r="V67" i="1"/>
  <c r="J67" i="1"/>
  <c r="X66" i="1"/>
  <c r="V66" i="1"/>
  <c r="J66" i="1"/>
  <c r="X65" i="1"/>
  <c r="V65" i="1"/>
  <c r="J65" i="1"/>
  <c r="X64" i="1"/>
  <c r="V64" i="1"/>
  <c r="J64" i="1"/>
  <c r="X63" i="1"/>
  <c r="V63" i="1"/>
  <c r="T63" i="1"/>
  <c r="O63" i="1"/>
  <c r="L63" i="1"/>
  <c r="J63" i="1"/>
  <c r="X62" i="1"/>
  <c r="V62" i="1"/>
  <c r="T62" i="1"/>
  <c r="O62" i="1"/>
  <c r="L62" i="1"/>
  <c r="J62" i="1"/>
  <c r="X61" i="1"/>
  <c r="V61" i="1"/>
  <c r="T61" i="1"/>
  <c r="O61" i="1"/>
  <c r="L61" i="1"/>
  <c r="J61" i="1"/>
  <c r="X60" i="1"/>
  <c r="V60" i="1"/>
  <c r="T60" i="1"/>
  <c r="O60" i="1"/>
  <c r="L60" i="1"/>
  <c r="J60" i="1"/>
  <c r="X59" i="1"/>
  <c r="V59" i="1"/>
  <c r="T59" i="1"/>
  <c r="O59" i="1"/>
  <c r="J59" i="1"/>
  <c r="X58" i="1"/>
  <c r="V58" i="1"/>
  <c r="T58" i="1"/>
  <c r="O58" i="1"/>
  <c r="L58" i="1"/>
  <c r="J58" i="1"/>
  <c r="X57" i="1"/>
  <c r="V57" i="1"/>
  <c r="T57" i="1"/>
  <c r="O57" i="1"/>
  <c r="L57" i="1"/>
  <c r="J57" i="1"/>
  <c r="X56" i="1"/>
  <c r="V56" i="1"/>
  <c r="T56" i="1"/>
  <c r="O56" i="1"/>
  <c r="L56" i="1"/>
  <c r="J56" i="1"/>
  <c r="X55" i="1"/>
  <c r="V55" i="1"/>
  <c r="T55" i="1"/>
  <c r="O55" i="1"/>
  <c r="L55" i="1"/>
  <c r="J55" i="1"/>
  <c r="X54" i="1"/>
  <c r="V54" i="1"/>
  <c r="T54" i="1"/>
  <c r="O54" i="1"/>
  <c r="L54" i="1"/>
  <c r="J54" i="1"/>
  <c r="X53" i="1"/>
  <c r="V53" i="1"/>
  <c r="T53" i="1"/>
  <c r="O53" i="1"/>
  <c r="L53" i="1"/>
  <c r="J53" i="1"/>
  <c r="X52" i="1"/>
  <c r="V52" i="1"/>
  <c r="T52" i="1"/>
  <c r="O52" i="1"/>
  <c r="L52" i="1"/>
  <c r="J52" i="1"/>
  <c r="X51" i="1"/>
  <c r="V51" i="1"/>
  <c r="T51" i="1"/>
  <c r="O51" i="1"/>
  <c r="L51" i="1"/>
  <c r="J51" i="1"/>
  <c r="X50" i="1"/>
  <c r="V50" i="1"/>
  <c r="T50" i="1"/>
  <c r="O50" i="1"/>
  <c r="L50" i="1"/>
  <c r="J50" i="1"/>
  <c r="X49" i="1"/>
  <c r="V49" i="1"/>
  <c r="T49" i="1"/>
  <c r="O49" i="1"/>
  <c r="L49" i="1"/>
  <c r="J49" i="1"/>
  <c r="X48" i="1"/>
  <c r="V48" i="1"/>
  <c r="T48" i="1"/>
  <c r="O48" i="1"/>
  <c r="L48" i="1"/>
  <c r="J48" i="1"/>
  <c r="X47" i="1"/>
  <c r="V47" i="1"/>
  <c r="T47" i="1"/>
  <c r="O47" i="1"/>
  <c r="L47" i="1"/>
  <c r="J47" i="1"/>
  <c r="X46" i="1"/>
  <c r="V46" i="1"/>
  <c r="T46" i="1"/>
  <c r="O46" i="1"/>
  <c r="L46" i="1"/>
  <c r="J46" i="1"/>
  <c r="X45" i="1"/>
  <c r="V45" i="1"/>
  <c r="T45" i="1"/>
  <c r="O45" i="1"/>
  <c r="L45" i="1"/>
  <c r="J45" i="1"/>
  <c r="X44" i="1"/>
  <c r="V44" i="1"/>
  <c r="T44" i="1"/>
  <c r="O44" i="1"/>
  <c r="L44" i="1"/>
  <c r="J44" i="1"/>
  <c r="X43" i="1"/>
  <c r="V43" i="1"/>
  <c r="T43" i="1"/>
  <c r="J43" i="1"/>
  <c r="X42" i="1"/>
  <c r="V42" i="1"/>
  <c r="T42" i="1"/>
  <c r="Q42" i="1"/>
  <c r="O42" i="1"/>
  <c r="L42" i="1"/>
  <c r="J42" i="1"/>
  <c r="X41" i="1"/>
  <c r="V41" i="1"/>
  <c r="T41" i="1"/>
  <c r="Q41" i="1"/>
  <c r="O41" i="1"/>
  <c r="J41" i="1"/>
  <c r="X40" i="1"/>
  <c r="V40" i="1"/>
  <c r="T40" i="1"/>
  <c r="O40" i="1"/>
  <c r="L40" i="1"/>
  <c r="J40" i="1"/>
  <c r="X39" i="1"/>
  <c r="V39" i="1"/>
  <c r="T39" i="1"/>
  <c r="Q39" i="1"/>
  <c r="O39" i="1"/>
  <c r="L39" i="1"/>
  <c r="J39" i="1"/>
  <c r="X38" i="1"/>
  <c r="V38" i="1"/>
  <c r="T38" i="1"/>
  <c r="Q38" i="1"/>
  <c r="O38" i="1"/>
  <c r="L38" i="1"/>
  <c r="J38" i="1"/>
  <c r="X37" i="1"/>
  <c r="V37" i="1"/>
  <c r="T37" i="1"/>
  <c r="O37" i="1"/>
  <c r="J37" i="1"/>
  <c r="X36" i="1"/>
  <c r="V36" i="1"/>
  <c r="T36" i="1"/>
  <c r="O36" i="1"/>
  <c r="L36" i="1"/>
  <c r="J36" i="1"/>
  <c r="X35" i="1"/>
  <c r="V35" i="1"/>
  <c r="T35" i="1"/>
  <c r="O35" i="1"/>
  <c r="L35" i="1"/>
  <c r="J35" i="1"/>
  <c r="X34" i="1"/>
  <c r="V34" i="1"/>
  <c r="T34" i="1"/>
  <c r="Q34" i="1"/>
  <c r="O34" i="1"/>
  <c r="L34" i="1"/>
  <c r="J34" i="1"/>
  <c r="X33" i="1"/>
  <c r="V33" i="1"/>
  <c r="T33" i="1"/>
  <c r="O33" i="1"/>
  <c r="L33" i="1"/>
  <c r="J33" i="1"/>
  <c r="X32" i="1"/>
  <c r="V32" i="1"/>
  <c r="T32" i="1"/>
  <c r="Q32" i="1"/>
  <c r="O32" i="1"/>
  <c r="L32" i="1"/>
  <c r="J32" i="1"/>
  <c r="X31" i="1"/>
  <c r="V31" i="1"/>
  <c r="T31" i="1"/>
  <c r="O31" i="1"/>
  <c r="L31" i="1"/>
  <c r="J31" i="1"/>
  <c r="X30" i="1"/>
  <c r="V30" i="1"/>
  <c r="T30" i="1"/>
  <c r="O30" i="1"/>
  <c r="L30" i="1"/>
  <c r="J30" i="1"/>
  <c r="X29" i="1"/>
  <c r="V29" i="1"/>
  <c r="T29" i="1"/>
  <c r="O29" i="1"/>
  <c r="L29" i="1"/>
  <c r="J29" i="1"/>
  <c r="X28" i="1"/>
  <c r="V28" i="1"/>
  <c r="T28" i="1"/>
  <c r="O28" i="1"/>
  <c r="J28" i="1"/>
  <c r="X27" i="1"/>
  <c r="V27" i="1"/>
  <c r="T27" i="1"/>
  <c r="O27" i="1"/>
  <c r="L27" i="1"/>
  <c r="J27" i="1"/>
  <c r="X26" i="1"/>
  <c r="V26" i="1"/>
  <c r="T26" i="1"/>
  <c r="Q26" i="1"/>
  <c r="O26" i="1"/>
  <c r="L26" i="1"/>
  <c r="J26" i="1"/>
  <c r="X25" i="1"/>
  <c r="V25" i="1"/>
  <c r="T25" i="1"/>
  <c r="Q25" i="1"/>
  <c r="O25" i="1"/>
  <c r="L25" i="1"/>
  <c r="J25" i="1"/>
  <c r="X24" i="1"/>
  <c r="V24" i="1"/>
  <c r="Q24" i="1"/>
  <c r="L24" i="1"/>
  <c r="J24" i="1"/>
  <c r="X23" i="1"/>
  <c r="V23" i="1"/>
  <c r="Q23" i="1"/>
  <c r="L23" i="1"/>
  <c r="J23" i="1"/>
  <c r="X22" i="1"/>
  <c r="V22" i="1"/>
  <c r="Q22" i="1"/>
  <c r="L22" i="1"/>
  <c r="J22" i="1"/>
  <c r="X21" i="1"/>
  <c r="V21" i="1"/>
  <c r="T21" i="1"/>
  <c r="Q21" i="1"/>
  <c r="O21" i="1"/>
  <c r="L21" i="1"/>
  <c r="J21" i="1"/>
  <c r="X20" i="1"/>
  <c r="V20" i="1"/>
  <c r="T20" i="1"/>
  <c r="Q20" i="1"/>
  <c r="O20" i="1"/>
  <c r="L20" i="1"/>
  <c r="J20" i="1"/>
  <c r="X19" i="1"/>
  <c r="V19" i="1"/>
  <c r="T19" i="1"/>
  <c r="Q19" i="1"/>
  <c r="O19" i="1"/>
  <c r="L19" i="1"/>
  <c r="J19" i="1"/>
  <c r="X18" i="1"/>
  <c r="V18" i="1"/>
  <c r="T18" i="1"/>
  <c r="O18" i="1"/>
  <c r="L18" i="1"/>
  <c r="J18" i="1"/>
  <c r="X17" i="1"/>
  <c r="V17" i="1"/>
  <c r="T17" i="1"/>
  <c r="Q17" i="1"/>
  <c r="L17" i="1"/>
  <c r="J17" i="1"/>
  <c r="X16" i="1"/>
  <c r="V16" i="1"/>
  <c r="T16" i="1"/>
  <c r="Q16" i="1"/>
  <c r="L16" i="1"/>
  <c r="J16" i="1"/>
  <c r="X15" i="1"/>
  <c r="V15" i="1"/>
  <c r="T15" i="1"/>
  <c r="Q15" i="1"/>
  <c r="L15" i="1"/>
  <c r="J15" i="1"/>
  <c r="X14" i="1"/>
  <c r="V14" i="1"/>
  <c r="T14" i="1"/>
  <c r="Q14" i="1"/>
  <c r="L14" i="1"/>
  <c r="J14" i="1"/>
  <c r="X13" i="1"/>
  <c r="V13" i="1"/>
  <c r="T13" i="1"/>
  <c r="O13" i="1"/>
  <c r="L13" i="1"/>
  <c r="J13" i="1"/>
  <c r="X12" i="1"/>
  <c r="V12" i="1"/>
  <c r="Q12" i="1"/>
  <c r="L12" i="1"/>
  <c r="J12" i="1"/>
  <c r="X11" i="1"/>
  <c r="V11" i="1"/>
  <c r="T11" i="1"/>
  <c r="O11" i="1"/>
  <c r="L11" i="1"/>
  <c r="J11" i="1"/>
  <c r="X10" i="1"/>
  <c r="V10" i="1"/>
  <c r="T10" i="1"/>
  <c r="Q10" i="1"/>
  <c r="L10" i="1"/>
  <c r="J10" i="1"/>
  <c r="X9" i="1"/>
  <c r="V9" i="1"/>
  <c r="Q9" i="1"/>
  <c r="L9" i="1"/>
  <c r="J9" i="1"/>
  <c r="X8" i="1"/>
  <c r="V8" i="1"/>
  <c r="Q8" i="1"/>
  <c r="L8" i="1"/>
  <c r="J8" i="1"/>
  <c r="X7" i="1"/>
  <c r="V7" i="1"/>
  <c r="T7" i="1"/>
  <c r="Q7" i="1"/>
  <c r="O7" i="1"/>
  <c r="L7" i="1"/>
  <c r="J7" i="1"/>
  <c r="X6" i="1"/>
  <c r="V6" i="1"/>
  <c r="Q6" i="1"/>
  <c r="L6" i="1"/>
  <c r="J6" i="1"/>
  <c r="X5" i="1"/>
  <c r="V5" i="1"/>
  <c r="Q5" i="1"/>
  <c r="L5" i="1"/>
  <c r="J5" i="1"/>
  <c r="X4" i="1"/>
  <c r="V4" i="1"/>
  <c r="T4" i="1"/>
  <c r="Q4" i="1"/>
  <c r="O4" i="1"/>
  <c r="L4" i="1"/>
  <c r="J4" i="1"/>
  <c r="X3" i="1"/>
  <c r="V3" i="1"/>
  <c r="T3" i="1"/>
  <c r="Q3" i="1"/>
  <c r="O3" i="1"/>
  <c r="L3" i="1"/>
  <c r="J3" i="1"/>
  <c r="X2" i="1"/>
  <c r="V2" i="1"/>
  <c r="T2" i="1"/>
  <c r="O2" i="1"/>
  <c r="N2" i="1"/>
  <c r="L2" i="1"/>
  <c r="J2" i="1"/>
</calcChain>
</file>

<file path=xl/sharedStrings.xml><?xml version="1.0" encoding="utf-8"?>
<sst xmlns="http://schemas.openxmlformats.org/spreadsheetml/2006/main" count="287" uniqueCount="37">
  <si>
    <t>Date</t>
  </si>
  <si>
    <t>Individual</t>
  </si>
  <si>
    <t>Species</t>
  </si>
  <si>
    <t>Trial</t>
  </si>
  <si>
    <t>CM</t>
  </si>
  <si>
    <t>D</t>
  </si>
  <si>
    <t>CS</t>
  </si>
  <si>
    <t>Refused</t>
  </si>
  <si>
    <t>FR</t>
  </si>
  <si>
    <t>SR</t>
  </si>
  <si>
    <t>FCM</t>
  </si>
  <si>
    <t>SCM</t>
  </si>
  <si>
    <t>FFG</t>
  </si>
  <si>
    <t>aSFG</t>
  </si>
  <si>
    <t>SFG</t>
  </si>
  <si>
    <t>FC</t>
  </si>
  <si>
    <t>SC</t>
  </si>
  <si>
    <t>FHT</t>
  </si>
  <si>
    <t>aSHT</t>
  </si>
  <si>
    <t>SHT</t>
  </si>
  <si>
    <t>FTP</t>
  </si>
  <si>
    <t>STP</t>
  </si>
  <si>
    <t>FP</t>
  </si>
  <si>
    <t>SP</t>
  </si>
  <si>
    <t>FPS</t>
  </si>
  <si>
    <t>Frames_Total</t>
  </si>
  <si>
    <t>Added_Time</t>
  </si>
  <si>
    <t>Time_Total</t>
  </si>
  <si>
    <t>CcalypF04</t>
  </si>
  <si>
    <t>Ccalyptratus</t>
  </si>
  <si>
    <t>R</t>
  </si>
  <si>
    <t>L</t>
  </si>
  <si>
    <t>CcalypF05</t>
  </si>
  <si>
    <t>CcalypF06</t>
  </si>
  <si>
    <t>CcalypF07</t>
  </si>
  <si>
    <t>CcalypF08</t>
  </si>
  <si>
    <t>CcalypF09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</si>
</sst>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0E6F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 style="medium">
        <color rgb="FF44B3E1"/>
      </left>
      <right style="medium">
        <color rgb="FFCCCCCC"/>
      </right>
      <top style="medium">
        <color rgb="FF000000"/>
      </top>
      <bottom style="medium">
        <color rgb="FF44B3E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44B3E1"/>
      </bottom>
      <diagonal/>
    </border>
    <border>
      <left style="medium">
        <color rgb="FFCCCCCC"/>
      </left>
      <right style="medium">
        <color rgb="FF44B3E1"/>
      </right>
      <top style="medium">
        <color rgb="FF000000"/>
      </top>
      <bottom style="medium">
        <color rgb="FF44B3E1"/>
      </bottom>
      <diagonal/>
    </border>
    <border>
      <left style="medium">
        <color rgb="FF44B3E1"/>
      </left>
      <right style="medium">
        <color rgb="FFCCCCCC"/>
      </right>
      <top style="medium">
        <color rgb="FFCCCCCC"/>
      </top>
      <bottom style="medium">
        <color rgb="FF44B3E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44B3E1"/>
      </bottom>
      <diagonal/>
    </border>
    <border>
      <left style="medium">
        <color rgb="FFCCCCCC"/>
      </left>
      <right style="medium">
        <color rgb="FF44B3E1"/>
      </right>
      <top style="medium">
        <color rgb="FFCCCCCC"/>
      </top>
      <bottom style="medium">
        <color rgb="FF44B3E1"/>
      </bottom>
      <diagonal/>
    </border>
    <border>
      <left style="medium">
        <color rgb="FF44B3E1"/>
      </left>
      <right style="medium">
        <color rgb="FFCCCCCC"/>
      </right>
      <top style="medium">
        <color rgb="FF44B3E1"/>
      </top>
      <bottom style="medium">
        <color rgb="FF44B3E1"/>
      </bottom>
      <diagonal/>
    </border>
    <border>
      <left style="medium">
        <color rgb="FFCCCCCC"/>
      </left>
      <right style="medium">
        <color rgb="FFCCCCCC"/>
      </right>
      <top style="medium">
        <color rgb="FF44B3E1"/>
      </top>
      <bottom style="medium">
        <color rgb="FF44B3E1"/>
      </bottom>
      <diagonal/>
    </border>
    <border>
      <left style="medium">
        <color rgb="FFCCCCCC"/>
      </left>
      <right style="medium">
        <color rgb="FF44B3E1"/>
      </right>
      <top style="medium">
        <color rgb="FF44B3E1"/>
      </top>
      <bottom style="medium">
        <color rgb="FF44B3E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2" fillId="3" borderId="4" xfId="0" applyNumberFormat="1" applyFont="1" applyFill="1" applyBorder="1" applyAlignment="1">
      <alignment horizontal="right" wrapText="1"/>
    </xf>
    <xf numFmtId="0" fontId="2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right" wrapText="1"/>
    </xf>
    <xf numFmtId="0" fontId="3" fillId="3" borderId="5" xfId="0" applyFont="1" applyFill="1" applyBorder="1" applyAlignment="1">
      <alignment horizontal="right" wrapText="1"/>
    </xf>
    <xf numFmtId="0" fontId="4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14" fontId="2" fillId="0" borderId="7" xfId="0" applyNumberFormat="1" applyFont="1" applyBorder="1" applyAlignment="1">
      <alignment horizontal="right" wrapText="1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right" wrapText="1"/>
    </xf>
    <xf numFmtId="0" fontId="3" fillId="0" borderId="8" xfId="0" applyFont="1" applyBorder="1" applyAlignment="1">
      <alignment horizontal="right" wrapText="1"/>
    </xf>
    <xf numFmtId="0" fontId="4" fillId="0" borderId="8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14" fontId="2" fillId="3" borderId="7" xfId="0" applyNumberFormat="1" applyFont="1" applyFill="1" applyBorder="1" applyAlignment="1">
      <alignment horizontal="right" wrapText="1"/>
    </xf>
    <xf numFmtId="0" fontId="2" fillId="3" borderId="8" xfId="0" applyFont="1" applyFill="1" applyBorder="1" applyAlignment="1">
      <alignment wrapText="1"/>
    </xf>
    <xf numFmtId="0" fontId="2" fillId="3" borderId="8" xfId="0" applyFont="1" applyFill="1" applyBorder="1" applyAlignment="1">
      <alignment horizontal="right" wrapText="1"/>
    </xf>
    <xf numFmtId="0" fontId="3" fillId="3" borderId="8" xfId="0" applyFont="1" applyFill="1" applyBorder="1" applyAlignment="1">
      <alignment horizontal="right" wrapText="1"/>
    </xf>
    <xf numFmtId="0" fontId="4" fillId="3" borderId="8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2" fillId="3" borderId="9" xfId="0" applyFont="1" applyFill="1" applyBorder="1" applyAlignment="1">
      <alignment horizontal="right" wrapText="1"/>
    </xf>
    <xf numFmtId="0" fontId="4" fillId="0" borderId="9" xfId="0" applyFont="1" applyBorder="1" applyAlignment="1">
      <alignment wrapText="1"/>
    </xf>
    <xf numFmtId="14" fontId="2" fillId="3" borderId="10" xfId="0" applyNumberFormat="1" applyFont="1" applyFill="1" applyBorder="1" applyAlignment="1">
      <alignment horizontal="right" wrapText="1"/>
    </xf>
    <xf numFmtId="0" fontId="2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horizontal="right" wrapText="1"/>
    </xf>
    <xf numFmtId="0" fontId="3" fillId="3" borderId="11" xfId="0" applyFont="1" applyFill="1" applyBorder="1" applyAlignment="1">
      <alignment horizontal="right" wrapText="1"/>
    </xf>
    <xf numFmtId="0" fontId="4" fillId="3" borderId="11" xfId="0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2" fillId="3" borderId="12" xfId="0" applyFont="1" applyFill="1" applyBorder="1" applyAlignment="1">
      <alignment horizontal="right" wrapText="1"/>
    </xf>
    <xf numFmtId="0" fontId="2" fillId="4" borderId="8" xfId="0" applyFont="1" applyFill="1" applyBorder="1" applyAlignment="1">
      <alignment horizontal="right" wrapText="1"/>
    </xf>
    <xf numFmtId="14" fontId="2" fillId="4" borderId="7" xfId="0" applyNumberFormat="1" applyFont="1" applyFill="1" applyBorder="1" applyAlignment="1">
      <alignment horizontal="right" wrapText="1"/>
    </xf>
    <xf numFmtId="0" fontId="2" fillId="4" borderId="8" xfId="0" applyFont="1" applyFill="1" applyBorder="1" applyAlignment="1">
      <alignment wrapText="1"/>
    </xf>
    <xf numFmtId="0" fontId="3" fillId="4" borderId="8" xfId="0" applyFont="1" applyFill="1" applyBorder="1" applyAlignment="1">
      <alignment horizontal="right" wrapText="1"/>
    </xf>
    <xf numFmtId="0" fontId="2" fillId="4" borderId="9" xfId="0" applyFont="1" applyFill="1" applyBorder="1" applyAlignment="1">
      <alignment horizontal="right" wrapText="1"/>
    </xf>
    <xf numFmtId="0" fontId="4" fillId="4" borderId="9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0" fillId="4" borderId="13" xfId="0" applyFill="1" applyBorder="1"/>
    <xf numFmtId="0" fontId="0" fillId="0" borderId="13" xfId="0" applyBorder="1"/>
    <xf numFmtId="0" fontId="3" fillId="4" borderId="8" xfId="0" applyFont="1" applyFill="1" applyBorder="1" applyAlignment="1">
      <alignment wrapText="1"/>
    </xf>
    <xf numFmtId="0" fontId="3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a5744d992e07d92/Desktop/USD/Eye%20Dominance/Eye%20Dominance%20Mastersheet.xlsx" TargetMode="External"/><Relationship Id="rId1" Type="http://schemas.openxmlformats.org/officeDocument/2006/relationships/externalLinkPath" Target="Eye%20Dominance%20Master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Codes"/>
    </sheetNames>
    <sheetDataSet>
      <sheetData sheetId="0"/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F82B-D493-4F7B-8D5C-920D09A05D38}">
  <dimension ref="A1:AC87"/>
  <sheetViews>
    <sheetView tabSelected="1" topLeftCell="C1" workbookViewId="0">
      <selection activeCell="L3" sqref="L3"/>
    </sheetView>
  </sheetViews>
  <sheetFormatPr defaultRowHeight="14.5" x14ac:dyDescent="0.35"/>
  <cols>
    <col min="1" max="1" width="11" customWidth="1"/>
    <col min="2" max="2" width="10.90625" customWidth="1"/>
  </cols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27</v>
      </c>
    </row>
    <row r="2" spans="1:29" ht="29.5" thickBot="1" x14ac:dyDescent="0.4">
      <c r="A2" s="4">
        <v>45593</v>
      </c>
      <c r="B2" s="5" t="s">
        <v>28</v>
      </c>
      <c r="C2" s="5" t="s">
        <v>29</v>
      </c>
      <c r="D2" s="6">
        <v>1</v>
      </c>
      <c r="E2" s="6">
        <v>0.17649999999999999</v>
      </c>
      <c r="F2" s="5" t="s">
        <v>30</v>
      </c>
      <c r="G2" s="7">
        <v>0</v>
      </c>
      <c r="H2" s="6">
        <v>0</v>
      </c>
      <c r="I2" s="7">
        <v>786</v>
      </c>
      <c r="J2" s="8">
        <f>[1]!Table1[[#This Row],[FR]]/[1]!Table1[[#This Row],[FPS]]</f>
        <v>3.1440000000000001</v>
      </c>
      <c r="K2" s="7">
        <v>1410</v>
      </c>
      <c r="L2" s="8">
        <f>[1]!Table1[[#This Row],[Added_Time]]+([1]!Table1[[#This Row],[FCM]]/[1]!Table1[[#This Row],[FPS]])-[1]!Table1[[#This Row],[SR]]</f>
        <v>2.4959999999999996</v>
      </c>
      <c r="M2" s="7">
        <v>1410</v>
      </c>
      <c r="N2" s="8">
        <f>[1]!Table1[[#This Row],[Added_Time]]+([1]!Table1[[#This Row],[FFG]]/[1]!Table1[[#This Row],[FPS]])</f>
        <v>5.64</v>
      </c>
      <c r="O2" s="8">
        <f>[1]!Table1[[#This Row],[aSFG]]+[1]!Table1[[#This Row],[Added_Time]]+([1]!Table1[[#This Row],[FFG]]/[1]!Table1[[#This Row],[FPS]])-[1]!Table1[[#This Row],[SR]]</f>
        <v>8.1359999999999992</v>
      </c>
      <c r="P2" s="8"/>
      <c r="Q2" s="8">
        <v>0</v>
      </c>
      <c r="R2" s="7">
        <v>2840</v>
      </c>
      <c r="S2" s="8"/>
      <c r="T2" s="8">
        <f>[1]!Table1[[#This Row],[aSHT]]+[1]!Table1[[#This Row],[Added_Time]]+([1]!Table1[[#This Row],[FHT]]/[1]!Table1[[#This Row],[FPS]])-[1]!Table1[[#This Row],[SR]]</f>
        <v>8.2159999999999993</v>
      </c>
      <c r="U2" s="7">
        <v>3246</v>
      </c>
      <c r="V2" s="8">
        <f>[1]!Table1[[#This Row],[Added_Time]]+([1]!Table1[[#This Row],[FTP]]/[1]!Table1[[#This Row],[FPS]])-[1]!Table1[[#This Row],[SR]]</f>
        <v>9.84</v>
      </c>
      <c r="W2" s="7">
        <v>3420</v>
      </c>
      <c r="X2" s="8">
        <f>[1]!Table1[[#This Row],[Added_Time]]+([1]!Table1[[#This Row],[FP]]/[1]!Table1[[#This Row],[FPS]])-[1]!Table1[[#This Row],[SR]]</f>
        <v>10.536</v>
      </c>
      <c r="Y2" s="6">
        <v>250</v>
      </c>
      <c r="Z2" s="6">
        <v>3751</v>
      </c>
      <c r="AA2" s="8"/>
      <c r="AB2" s="9"/>
      <c r="AC2" s="9"/>
    </row>
    <row r="3" spans="1:29" ht="29.5" thickBot="1" x14ac:dyDescent="0.4">
      <c r="A3" s="10">
        <v>45593</v>
      </c>
      <c r="B3" s="11" t="s">
        <v>28</v>
      </c>
      <c r="C3" s="11" t="s">
        <v>29</v>
      </c>
      <c r="D3" s="12">
        <v>2</v>
      </c>
      <c r="E3" s="12">
        <v>9.69E-2</v>
      </c>
      <c r="F3" s="11" t="s">
        <v>31</v>
      </c>
      <c r="G3" s="13">
        <v>1</v>
      </c>
      <c r="H3" s="12">
        <v>0</v>
      </c>
      <c r="I3" s="14"/>
      <c r="J3" s="8">
        <f>[1]!Table1[[#This Row],[FR]]/[1]!Table1[[#This Row],[FPS]]</f>
        <v>0</v>
      </c>
      <c r="K3" s="13">
        <v>1320</v>
      </c>
      <c r="L3" s="14">
        <f>[1]!Table1[[#This Row],[Added_Time]]+([1]!Table1[[#This Row],[FCM]]/[1]!Table1[[#This Row],[FPS]])-[1]!Table1[[#This Row],[SR]]</f>
        <v>116.28</v>
      </c>
      <c r="M3" s="14"/>
      <c r="N3" s="14"/>
      <c r="O3" s="8">
        <f>[1]!Table1[[#This Row],[aSFG]]+[1]!Table1[[#This Row],[Added_Time]]+([1]!Table1[[#This Row],[FFG]]/[1]!Table1[[#This Row],[FPS]])-[1]!Table1[[#This Row],[SR]]</f>
        <v>111</v>
      </c>
      <c r="P3" s="13">
        <v>1440</v>
      </c>
      <c r="Q3" s="14">
        <f>[1]!Table1[[#This Row],[Added_Time]]+([1]!Table1[[#This Row],[FC]]/[1]!Table1[[#This Row],[FPS]])-[1]!Table1[[#This Row],[SR]]</f>
        <v>116.76</v>
      </c>
      <c r="R3" s="13">
        <v>2690</v>
      </c>
      <c r="S3" s="14"/>
      <c r="T3" s="8">
        <f>[1]!Table1[[#This Row],[aSHT]]+[1]!Table1[[#This Row],[Added_Time]]+([1]!Table1[[#This Row],[FHT]]/[1]!Table1[[#This Row],[FPS]])-[1]!Table1[[#This Row],[SR]]</f>
        <v>121.76</v>
      </c>
      <c r="U3" s="13">
        <v>2860</v>
      </c>
      <c r="V3" s="14">
        <f>[1]!Table1[[#This Row],[Added_Time]]+([1]!Table1[[#This Row],[FTP]]/[1]!Table1[[#This Row],[FPS]])-[1]!Table1[[#This Row],[SR]]</f>
        <v>122.44</v>
      </c>
      <c r="W3" s="13">
        <v>3050</v>
      </c>
      <c r="X3" s="14">
        <f>[1]!Table1[[#This Row],[Added_Time]]+([1]!Table1[[#This Row],[FP]]/[1]!Table1[[#This Row],[FPS]])-[1]!Table1[[#This Row],[SR]]</f>
        <v>123.2</v>
      </c>
      <c r="Y3" s="12">
        <v>250</v>
      </c>
      <c r="Z3" s="12">
        <v>3751</v>
      </c>
      <c r="AA3" s="12">
        <v>111</v>
      </c>
      <c r="AB3" s="15">
        <v>126</v>
      </c>
      <c r="AC3" s="15">
        <v>126</v>
      </c>
    </row>
    <row r="4" spans="1:29" ht="29.5" thickBot="1" x14ac:dyDescent="0.4">
      <c r="A4" s="16">
        <v>45593</v>
      </c>
      <c r="B4" s="17" t="s">
        <v>28</v>
      </c>
      <c r="C4" s="17" t="s">
        <v>29</v>
      </c>
      <c r="D4" s="18">
        <v>3</v>
      </c>
      <c r="E4" s="18">
        <v>0.1376</v>
      </c>
      <c r="F4" s="17" t="s">
        <v>30</v>
      </c>
      <c r="G4" s="19">
        <v>1</v>
      </c>
      <c r="H4" s="18">
        <v>0</v>
      </c>
      <c r="I4" s="19">
        <v>1430</v>
      </c>
      <c r="J4" s="8">
        <f>[1]!Table1[[#This Row],[FR]]/[1]!Table1[[#This Row],[FPS]]</f>
        <v>5.72</v>
      </c>
      <c r="K4" s="19">
        <v>1790</v>
      </c>
      <c r="L4" s="20">
        <f>[1]!Table1[[#This Row],[Added_Time]]+([1]!Table1[[#This Row],[FCM]]/[1]!Table1[[#This Row],[FPS]])-[1]!Table1[[#This Row],[SR]]</f>
        <v>1.4400000000000004</v>
      </c>
      <c r="M4" s="19">
        <v>1960</v>
      </c>
      <c r="N4" s="20"/>
      <c r="O4" s="8">
        <f>[1]!Table1[[#This Row],[aSFG]]+[1]!Table1[[#This Row],[Added_Time]]+([1]!Table1[[#This Row],[FFG]]/[1]!Table1[[#This Row],[FPS]])-[1]!Table1[[#This Row],[SR]]</f>
        <v>2.12</v>
      </c>
      <c r="P4" s="19">
        <v>2950</v>
      </c>
      <c r="Q4" s="20">
        <f>[1]!Table1[[#This Row],[Added_Time]]+([1]!Table1[[#This Row],[FC]]/[1]!Table1[[#This Row],[FPS]])-[1]!Table1[[#This Row],[SR]]</f>
        <v>6.080000000000001</v>
      </c>
      <c r="R4" s="19">
        <v>2750</v>
      </c>
      <c r="S4" s="20"/>
      <c r="T4" s="8">
        <f>[1]!Table1[[#This Row],[aSHT]]+[1]!Table1[[#This Row],[Added_Time]]+([1]!Table1[[#This Row],[FHT]]/[1]!Table1[[#This Row],[FPS]])-[1]!Table1[[#This Row],[SR]]</f>
        <v>5.28</v>
      </c>
      <c r="U4" s="19">
        <v>3210</v>
      </c>
      <c r="V4" s="20">
        <f>[1]!Table1[[#This Row],[Added_Time]]+([1]!Table1[[#This Row],[FTP]]/[1]!Table1[[#This Row],[FPS]])-[1]!Table1[[#This Row],[SR]]</f>
        <v>7.12</v>
      </c>
      <c r="W4" s="19">
        <v>3350</v>
      </c>
      <c r="X4" s="20">
        <f>[1]!Table1[[#This Row],[Added_Time]]+([1]!Table1[[#This Row],[FP]]/[1]!Table1[[#This Row],[FPS]])-[1]!Table1[[#This Row],[SR]]</f>
        <v>7.6800000000000006</v>
      </c>
      <c r="Y4" s="18">
        <v>250</v>
      </c>
      <c r="Z4" s="6">
        <v>3751</v>
      </c>
      <c r="AA4" s="20"/>
      <c r="AB4" s="21"/>
      <c r="AC4" s="21"/>
    </row>
    <row r="5" spans="1:29" ht="29.5" thickBot="1" x14ac:dyDescent="0.4">
      <c r="A5" s="10">
        <v>45593</v>
      </c>
      <c r="B5" s="11" t="s">
        <v>28</v>
      </c>
      <c r="C5" s="11" t="s">
        <v>29</v>
      </c>
      <c r="D5" s="12">
        <v>4</v>
      </c>
      <c r="E5" s="12">
        <v>0.15479999999999999</v>
      </c>
      <c r="F5" s="11" t="s">
        <v>31</v>
      </c>
      <c r="G5" s="13">
        <v>0</v>
      </c>
      <c r="H5" s="12">
        <v>0</v>
      </c>
      <c r="I5" s="14"/>
      <c r="J5" s="8">
        <f>[1]!Table1[[#This Row],[FR]]/[1]!Table1[[#This Row],[FPS]]</f>
        <v>0</v>
      </c>
      <c r="K5" s="13">
        <v>750</v>
      </c>
      <c r="L5" s="14">
        <f>[1]!Table1[[#This Row],[Added_Time]]+([1]!Table1[[#This Row],[FCM]]/[1]!Table1[[#This Row],[FPS]])-[1]!Table1[[#This Row],[SR]]</f>
        <v>236</v>
      </c>
      <c r="M5" s="14"/>
      <c r="N5" s="12">
        <v>5</v>
      </c>
      <c r="O5" s="8">
        <v>5</v>
      </c>
      <c r="P5" s="14"/>
      <c r="Q5" s="14">
        <f>[1]!Table1[[#This Row],[Added_Time]]+([1]!Table1[[#This Row],[FC]]/[1]!Table1[[#This Row],[FPS]])-[1]!Table1[[#This Row],[SR]]</f>
        <v>233</v>
      </c>
      <c r="R5" s="14"/>
      <c r="S5" s="12">
        <v>122</v>
      </c>
      <c r="T5" s="8">
        <v>122</v>
      </c>
      <c r="U5" s="13">
        <v>3170</v>
      </c>
      <c r="V5" s="14">
        <f>[1]!Table1[[#This Row],[Added_Time]]+([1]!Table1[[#This Row],[FTP]]/[1]!Table1[[#This Row],[FPS]])-[1]!Table1[[#This Row],[SR]]</f>
        <v>245.68</v>
      </c>
      <c r="W5" s="13">
        <v>3300</v>
      </c>
      <c r="X5" s="14">
        <f>[1]!Table1[[#This Row],[Added_Time]]+([1]!Table1[[#This Row],[FP]]/[1]!Table1[[#This Row],[FPS]])-[1]!Table1[[#This Row],[SR]]</f>
        <v>246.2</v>
      </c>
      <c r="Y5" s="12">
        <v>250</v>
      </c>
      <c r="Z5" s="12">
        <v>3751</v>
      </c>
      <c r="AA5" s="12">
        <v>233</v>
      </c>
      <c r="AB5" s="15">
        <v>248</v>
      </c>
      <c r="AC5" s="15">
        <v>248</v>
      </c>
    </row>
    <row r="6" spans="1:29" ht="29.5" thickBot="1" x14ac:dyDescent="0.4">
      <c r="A6" s="16">
        <v>45593</v>
      </c>
      <c r="B6" s="17" t="s">
        <v>28</v>
      </c>
      <c r="C6" s="17" t="s">
        <v>29</v>
      </c>
      <c r="D6" s="18">
        <v>5</v>
      </c>
      <c r="E6" s="18">
        <v>0.122</v>
      </c>
      <c r="F6" s="17" t="s">
        <v>31</v>
      </c>
      <c r="G6" s="19">
        <v>1</v>
      </c>
      <c r="H6" s="18">
        <v>0</v>
      </c>
      <c r="I6" s="20"/>
      <c r="J6" s="8">
        <f>[1]!Table1[[#This Row],[FR]]/[1]!Table1[[#This Row],[FPS]]</f>
        <v>0</v>
      </c>
      <c r="K6" s="19">
        <v>1130</v>
      </c>
      <c r="L6" s="20">
        <f>[1]!Table1[[#This Row],[Added_Time]]+([1]!Table1[[#This Row],[FCM]]/[1]!Table1[[#This Row],[FPS]])-[1]!Table1[[#This Row],[SR]]</f>
        <v>139.52000000000001</v>
      </c>
      <c r="M6" s="20"/>
      <c r="N6" s="18">
        <v>18</v>
      </c>
      <c r="O6" s="8">
        <v>18</v>
      </c>
      <c r="P6" s="19">
        <v>1951</v>
      </c>
      <c r="Q6" s="20">
        <f>[1]!Table1[[#This Row],[Added_Time]]+([1]!Table1[[#This Row],[FC]]/[1]!Table1[[#This Row],[FPS]])-[1]!Table1[[#This Row],[SR]]</f>
        <v>142.804</v>
      </c>
      <c r="R6" s="20"/>
      <c r="S6" s="18">
        <v>45</v>
      </c>
      <c r="T6" s="8">
        <v>45</v>
      </c>
      <c r="U6" s="19">
        <v>3200</v>
      </c>
      <c r="V6" s="20">
        <f>[1]!Table1[[#This Row],[Added_Time]]+([1]!Table1[[#This Row],[FTP]]/[1]!Table1[[#This Row],[FPS]])-[1]!Table1[[#This Row],[SR]]</f>
        <v>147.80000000000001</v>
      </c>
      <c r="W6" s="19">
        <v>3380</v>
      </c>
      <c r="X6" s="20">
        <f>[1]!Table1[[#This Row],[Added_Time]]+([1]!Table1[[#This Row],[FP]]/[1]!Table1[[#This Row],[FPS]])-[1]!Table1[[#This Row],[SR]]</f>
        <v>148.52000000000001</v>
      </c>
      <c r="Y6" s="18">
        <v>250</v>
      </c>
      <c r="Z6" s="6">
        <v>3751</v>
      </c>
      <c r="AA6" s="18">
        <v>135</v>
      </c>
      <c r="AB6" s="22">
        <v>150</v>
      </c>
      <c r="AC6" s="22">
        <v>150</v>
      </c>
    </row>
    <row r="7" spans="1:29" ht="29.5" thickBot="1" x14ac:dyDescent="0.4">
      <c r="A7" s="10">
        <v>45593</v>
      </c>
      <c r="B7" s="11" t="s">
        <v>28</v>
      </c>
      <c r="C7" s="11" t="s">
        <v>29</v>
      </c>
      <c r="D7" s="12">
        <v>6</v>
      </c>
      <c r="E7" s="12">
        <v>0.26150000000000001</v>
      </c>
      <c r="F7" s="11" t="s">
        <v>30</v>
      </c>
      <c r="G7" s="13">
        <v>0</v>
      </c>
      <c r="H7" s="12">
        <v>0</v>
      </c>
      <c r="I7" s="13">
        <v>0</v>
      </c>
      <c r="J7" s="8">
        <f>[1]!Table1[[#This Row],[FR]]/[1]!Table1[[#This Row],[FPS]]</f>
        <v>0</v>
      </c>
      <c r="K7" s="13">
        <v>151</v>
      </c>
      <c r="L7" s="14">
        <f>[1]!Table1[[#This Row],[Added_Time]]+([1]!Table1[[#This Row],[FCM]]/[1]!Table1[[#This Row],[FPS]])-[1]!Table1[[#This Row],[SR]]</f>
        <v>0.60399999999999998</v>
      </c>
      <c r="M7" s="13">
        <v>161</v>
      </c>
      <c r="N7" s="14"/>
      <c r="O7" s="8">
        <f>[1]!Table1[[#This Row],[aSFG]]+[1]!Table1[[#This Row],[Added_Time]]+([1]!Table1[[#This Row],[FFG]]/[1]!Table1[[#This Row],[FPS]])-[1]!Table1[[#This Row],[SR]]</f>
        <v>0.64400000000000002</v>
      </c>
      <c r="P7" s="14"/>
      <c r="Q7" s="14">
        <f>[1]!Table1[[#This Row],[Added_Time]]+([1]!Table1[[#This Row],[FC]]/[1]!Table1[[#This Row],[FPS]])-[1]!Table1[[#This Row],[SR]]</f>
        <v>0</v>
      </c>
      <c r="R7" s="13">
        <v>1340</v>
      </c>
      <c r="S7" s="14"/>
      <c r="T7" s="8">
        <f>[1]!Table1[[#This Row],[aSHT]]+[1]!Table1[[#This Row],[Added_Time]]+([1]!Table1[[#This Row],[FHT]]/[1]!Table1[[#This Row],[FPS]])-[1]!Table1[[#This Row],[SR]]</f>
        <v>5.36</v>
      </c>
      <c r="U7" s="13">
        <v>3231</v>
      </c>
      <c r="V7" s="14">
        <f>[1]!Table1[[#This Row],[Added_Time]]+([1]!Table1[[#This Row],[FTP]]/[1]!Table1[[#This Row],[FPS]])-[1]!Table1[[#This Row],[SR]]</f>
        <v>12.923999999999999</v>
      </c>
      <c r="W7" s="13">
        <v>3441</v>
      </c>
      <c r="X7" s="14">
        <f>[1]!Table1[[#This Row],[Added_Time]]+([1]!Table1[[#This Row],[FP]]/[1]!Table1[[#This Row],[FPS]])-[1]!Table1[[#This Row],[SR]]</f>
        <v>13.763999999999999</v>
      </c>
      <c r="Y7" s="12">
        <v>250</v>
      </c>
      <c r="Z7" s="12">
        <v>3751</v>
      </c>
      <c r="AA7" s="14"/>
      <c r="AB7" s="23"/>
      <c r="AC7" s="23"/>
    </row>
    <row r="8" spans="1:29" ht="29.5" thickBot="1" x14ac:dyDescent="0.4">
      <c r="A8" s="16">
        <v>45593</v>
      </c>
      <c r="B8" s="17" t="s">
        <v>28</v>
      </c>
      <c r="C8" s="17" t="s">
        <v>29</v>
      </c>
      <c r="D8" s="18">
        <v>7</v>
      </c>
      <c r="E8" s="18">
        <v>0.15759999999999999</v>
      </c>
      <c r="F8" s="17" t="s">
        <v>31</v>
      </c>
      <c r="G8" s="19">
        <v>0</v>
      </c>
      <c r="H8" s="18">
        <v>0</v>
      </c>
      <c r="I8" s="20"/>
      <c r="J8" s="8">
        <f>[1]!Table1[[#This Row],[FR]]/[1]!Table1[[#This Row],[FPS]]</f>
        <v>0</v>
      </c>
      <c r="K8" s="20"/>
      <c r="L8" s="20">
        <f>[1]!Table1[[#This Row],[Added_Time]]+([1]!Table1[[#This Row],[FCM]]/[1]!Table1[[#This Row],[FPS]])-[1]!Table1[[#This Row],[SR]]</f>
        <v>59</v>
      </c>
      <c r="M8" s="20"/>
      <c r="N8" s="18">
        <v>8</v>
      </c>
      <c r="O8" s="8">
        <v>8</v>
      </c>
      <c r="P8" s="20"/>
      <c r="Q8" s="20">
        <f>[1]!Table1[[#This Row],[Added_Time]]+([1]!Table1[[#This Row],[FC]]/[1]!Table1[[#This Row],[FPS]])-[1]!Table1[[#This Row],[SR]]</f>
        <v>59</v>
      </c>
      <c r="R8" s="20"/>
      <c r="S8" s="18">
        <v>24</v>
      </c>
      <c r="T8" s="8">
        <v>24</v>
      </c>
      <c r="U8" s="19">
        <v>3271</v>
      </c>
      <c r="V8" s="20">
        <f>[1]!Table1[[#This Row],[Added_Time]]+([1]!Table1[[#This Row],[FTP]]/[1]!Table1[[#This Row],[FPS]])-[1]!Table1[[#This Row],[SR]]</f>
        <v>72.084000000000003</v>
      </c>
      <c r="W8" s="19">
        <v>3440</v>
      </c>
      <c r="X8" s="20">
        <f>[1]!Table1[[#This Row],[Added_Time]]+([1]!Table1[[#This Row],[FP]]/[1]!Table1[[#This Row],[FPS]])-[1]!Table1[[#This Row],[SR]]</f>
        <v>72.760000000000005</v>
      </c>
      <c r="Y8" s="18">
        <v>250</v>
      </c>
      <c r="Z8" s="6">
        <v>3751</v>
      </c>
      <c r="AA8" s="18">
        <v>59</v>
      </c>
      <c r="AB8" s="22">
        <v>74</v>
      </c>
      <c r="AC8" s="22">
        <v>74</v>
      </c>
    </row>
    <row r="9" spans="1:29" ht="29.5" thickBot="1" x14ac:dyDescent="0.4">
      <c r="A9" s="10">
        <v>45593</v>
      </c>
      <c r="B9" s="11" t="s">
        <v>28</v>
      </c>
      <c r="C9" s="11" t="s">
        <v>29</v>
      </c>
      <c r="D9" s="12">
        <v>8</v>
      </c>
      <c r="E9" s="12">
        <v>0.1206</v>
      </c>
      <c r="F9" s="11" t="s">
        <v>30</v>
      </c>
      <c r="G9" s="13">
        <v>0</v>
      </c>
      <c r="H9" s="12">
        <v>0</v>
      </c>
      <c r="I9" s="14"/>
      <c r="J9" s="8">
        <f>[1]!Table1[[#This Row],[FR]]/[1]!Table1[[#This Row],[FPS]]</f>
        <v>0</v>
      </c>
      <c r="K9" s="13">
        <v>2230</v>
      </c>
      <c r="L9" s="14">
        <f>[1]!Table1[[#This Row],[Added_Time]]+([1]!Table1[[#This Row],[FCM]]/[1]!Table1[[#This Row],[FPS]])-[1]!Table1[[#This Row],[SR]]</f>
        <v>102.92</v>
      </c>
      <c r="M9" s="14"/>
      <c r="N9" s="12">
        <v>30</v>
      </c>
      <c r="O9" s="8">
        <v>30</v>
      </c>
      <c r="P9" s="14"/>
      <c r="Q9" s="14">
        <f>[1]!Table1[[#This Row],[Added_Time]]+([1]!Table1[[#This Row],[FC]]/[1]!Table1[[#This Row],[FPS]])-[1]!Table1[[#This Row],[SR]]</f>
        <v>94</v>
      </c>
      <c r="R9" s="14"/>
      <c r="S9" s="12">
        <v>87</v>
      </c>
      <c r="T9" s="8">
        <v>87</v>
      </c>
      <c r="U9" s="13">
        <v>3230</v>
      </c>
      <c r="V9" s="14">
        <f>[1]!Table1[[#This Row],[Added_Time]]+([1]!Table1[[#This Row],[FTP]]/[1]!Table1[[#This Row],[FPS]])-[1]!Table1[[#This Row],[SR]]</f>
        <v>106.92</v>
      </c>
      <c r="W9" s="13">
        <v>3390</v>
      </c>
      <c r="X9" s="14">
        <f>[1]!Table1[[#This Row],[Added_Time]]+([1]!Table1[[#This Row],[FP]]/[1]!Table1[[#This Row],[FPS]])-[1]!Table1[[#This Row],[SR]]</f>
        <v>107.56</v>
      </c>
      <c r="Y9" s="12">
        <v>250</v>
      </c>
      <c r="Z9" s="6">
        <v>3751</v>
      </c>
      <c r="AA9" s="12">
        <v>94</v>
      </c>
      <c r="AB9" s="15">
        <v>109</v>
      </c>
      <c r="AC9" s="15">
        <v>109</v>
      </c>
    </row>
    <row r="10" spans="1:29" ht="29.5" thickBot="1" x14ac:dyDescent="0.4">
      <c r="A10" s="24">
        <v>45593</v>
      </c>
      <c r="B10" s="25" t="s">
        <v>32</v>
      </c>
      <c r="C10" s="25" t="s">
        <v>29</v>
      </c>
      <c r="D10" s="26">
        <v>1</v>
      </c>
      <c r="E10" s="26">
        <v>0.13880000000000001</v>
      </c>
      <c r="F10" s="25" t="s">
        <v>30</v>
      </c>
      <c r="G10" s="27">
        <v>1</v>
      </c>
      <c r="H10" s="26">
        <v>0</v>
      </c>
      <c r="I10" s="28"/>
      <c r="J10" s="8">
        <f>[1]!Table1[[#This Row],[FR]]/[1]!Table1[[#This Row],[FPS]]</f>
        <v>0</v>
      </c>
      <c r="K10" s="27">
        <v>881</v>
      </c>
      <c r="L10" s="8">
        <f>[1]!Table1[[#This Row],[Added_Time]]+([1]!Table1[[#This Row],[FCM]]/[1]!Table1[[#This Row],[FPS]])-[1]!Table1[[#This Row],[SR]]</f>
        <v>34.048000000000002</v>
      </c>
      <c r="M10" s="27">
        <v>926</v>
      </c>
      <c r="N10" s="26">
        <v>8</v>
      </c>
      <c r="O10" s="8">
        <v>8</v>
      </c>
      <c r="P10" s="27">
        <v>936</v>
      </c>
      <c r="Q10" s="8">
        <f>[1]!Table1[[#This Row],[Added_Time]]+([1]!Table1[[#This Row],[FC]]/[1]!Table1[[#This Row],[FPS]])-[1]!Table1[[#This Row],[SR]]</f>
        <v>34.488</v>
      </c>
      <c r="R10" s="27">
        <v>1026</v>
      </c>
      <c r="S10" s="28"/>
      <c r="T10" s="8">
        <f>[1]!Table1[[#This Row],[aSHT]]+[1]!Table1[[#This Row],[Added_Time]]+([1]!Table1[[#This Row],[FHT]]/[1]!Table1[[#This Row],[FPS]])-[1]!Table1[[#This Row],[SR]]</f>
        <v>35.207999999999998</v>
      </c>
      <c r="U10" s="27">
        <v>1661</v>
      </c>
      <c r="V10" s="29">
        <f>[1]!Table1[[#This Row],[Added_Time]]+([1]!Table1[[#This Row],[FTP]]/[1]!Table1[[#This Row],[FPS]])-[1]!Table1[[#This Row],[SR]]</f>
        <v>40.287999999999997</v>
      </c>
      <c r="W10" s="27">
        <v>1741</v>
      </c>
      <c r="X10" s="8">
        <f>[1]!Table1[[#This Row],[Added_Time]]+([1]!Table1[[#This Row],[FP]]/[1]!Table1[[#This Row],[FPS]])-[1]!Table1[[#This Row],[SR]]</f>
        <v>40.927999999999997</v>
      </c>
      <c r="Y10" s="26">
        <v>125</v>
      </c>
      <c r="Z10" s="27">
        <v>1876</v>
      </c>
      <c r="AA10" s="26">
        <v>27</v>
      </c>
      <c r="AB10" s="30">
        <v>42</v>
      </c>
      <c r="AC10" s="30">
        <v>42</v>
      </c>
    </row>
    <row r="11" spans="1:29" ht="29.5" thickBot="1" x14ac:dyDescent="0.4">
      <c r="A11" s="10">
        <v>45593</v>
      </c>
      <c r="B11" s="11" t="s">
        <v>32</v>
      </c>
      <c r="C11" s="11" t="s">
        <v>29</v>
      </c>
      <c r="D11" s="12">
        <v>2</v>
      </c>
      <c r="E11" s="12">
        <v>0.1925</v>
      </c>
      <c r="F11" s="11" t="s">
        <v>30</v>
      </c>
      <c r="G11" s="13">
        <v>0</v>
      </c>
      <c r="H11" s="12">
        <v>0</v>
      </c>
      <c r="I11" s="13">
        <v>576</v>
      </c>
      <c r="J11" s="8">
        <f>[1]!Table1[[#This Row],[FR]]/[1]!Table1[[#This Row],[FPS]]</f>
        <v>4.6079999999999997</v>
      </c>
      <c r="K11" s="13">
        <v>1201</v>
      </c>
      <c r="L11" s="14">
        <f>[1]!Table1[[#This Row],[Added_Time]]+([1]!Table1[[#This Row],[FCM]]/[1]!Table1[[#This Row],[FPS]])-[1]!Table1[[#This Row],[SR]]</f>
        <v>5.0000000000000009</v>
      </c>
      <c r="M11" s="13">
        <v>1266</v>
      </c>
      <c r="N11" s="14"/>
      <c r="O11" s="8">
        <f>[1]!Table1[[#This Row],[aSFG]]+[1]!Table1[[#This Row],[Added_Time]]+([1]!Table1[[#This Row],[FFG]]/[1]!Table1[[#This Row],[FPS]])-[1]!Table1[[#This Row],[SR]]</f>
        <v>5.5200000000000005</v>
      </c>
      <c r="P11" s="14"/>
      <c r="Q11" s="14">
        <v>0</v>
      </c>
      <c r="R11" s="13">
        <v>1326</v>
      </c>
      <c r="S11" s="14"/>
      <c r="T11" s="8">
        <f>[1]!Table1[[#This Row],[aSHT]]+[1]!Table1[[#This Row],[Added_Time]]+([1]!Table1[[#This Row],[FHT]]/[1]!Table1[[#This Row],[FPS]])-[1]!Table1[[#This Row],[SR]]</f>
        <v>6.0000000000000009</v>
      </c>
      <c r="U11" s="13">
        <v>1566</v>
      </c>
      <c r="V11" s="20">
        <f>[1]!Table1[[#This Row],[Added_Time]]+([1]!Table1[[#This Row],[FTP]]/[1]!Table1[[#This Row],[FPS]])-[1]!Table1[[#This Row],[SR]]</f>
        <v>7.9200000000000008</v>
      </c>
      <c r="W11" s="13">
        <v>1636</v>
      </c>
      <c r="X11" s="14">
        <f>[1]!Table1[[#This Row],[Added_Time]]+([1]!Table1[[#This Row],[FP]]/[1]!Table1[[#This Row],[FPS]])-[1]!Table1[[#This Row],[SR]]</f>
        <v>8.48</v>
      </c>
      <c r="Y11" s="12">
        <v>125</v>
      </c>
      <c r="Z11" s="13">
        <v>1876</v>
      </c>
      <c r="AA11" s="14"/>
      <c r="AB11" s="23"/>
      <c r="AC11" s="23"/>
    </row>
    <row r="12" spans="1:29" ht="29.5" thickBot="1" x14ac:dyDescent="0.4">
      <c r="A12" s="16">
        <v>45593</v>
      </c>
      <c r="B12" s="17" t="s">
        <v>32</v>
      </c>
      <c r="C12" s="17" t="s">
        <v>29</v>
      </c>
      <c r="D12" s="18">
        <v>3</v>
      </c>
      <c r="E12" s="18">
        <v>0.1237</v>
      </c>
      <c r="F12" s="17" t="s">
        <v>31</v>
      </c>
      <c r="G12" s="19">
        <v>1</v>
      </c>
      <c r="H12" s="18">
        <v>0</v>
      </c>
      <c r="I12" s="20"/>
      <c r="J12" s="8">
        <f>[1]!Table1[[#This Row],[FR]]/[1]!Table1[[#This Row],[FPS]]</f>
        <v>0</v>
      </c>
      <c r="K12" s="19">
        <v>186</v>
      </c>
      <c r="L12" s="20">
        <f>[1]!Table1[[#This Row],[Added_Time]]+([1]!Table1[[#This Row],[FCM]]/[1]!Table1[[#This Row],[FPS]])-[1]!Table1[[#This Row],[SR]]</f>
        <v>156.488</v>
      </c>
      <c r="M12" s="20"/>
      <c r="N12" s="18">
        <v>8</v>
      </c>
      <c r="O12" s="8">
        <v>8</v>
      </c>
      <c r="P12" s="19">
        <v>761</v>
      </c>
      <c r="Q12" s="20">
        <f>[1]!Table1[[#This Row],[Added_Time]]+([1]!Table1[[#This Row],[FC]]/[1]!Table1[[#This Row],[FPS]])-[1]!Table1[[#This Row],[SR]]</f>
        <v>161.08799999999999</v>
      </c>
      <c r="R12" s="19">
        <v>751</v>
      </c>
      <c r="S12" s="18">
        <v>105</v>
      </c>
      <c r="T12" s="8">
        <v>105</v>
      </c>
      <c r="U12" s="19">
        <v>1581</v>
      </c>
      <c r="V12" s="29">
        <f>[1]!Table1[[#This Row],[Added_Time]]+([1]!Table1[[#This Row],[FTP]]/[1]!Table1[[#This Row],[FPS]])-[1]!Table1[[#This Row],[SR]]</f>
        <v>167.648</v>
      </c>
      <c r="W12" s="19">
        <v>1656</v>
      </c>
      <c r="X12" s="20">
        <f>[1]!Table1[[#This Row],[Added_Time]]+([1]!Table1[[#This Row],[FP]]/[1]!Table1[[#This Row],[FPS]])-[1]!Table1[[#This Row],[SR]]</f>
        <v>168.24799999999999</v>
      </c>
      <c r="Y12" s="18">
        <v>125</v>
      </c>
      <c r="Z12" s="19">
        <v>1876</v>
      </c>
      <c r="AA12" s="18">
        <v>155</v>
      </c>
      <c r="AB12" s="22">
        <v>170</v>
      </c>
      <c r="AC12" s="22">
        <v>170</v>
      </c>
    </row>
    <row r="13" spans="1:29" ht="29.5" thickBot="1" x14ac:dyDescent="0.4">
      <c r="A13" s="10">
        <v>45593</v>
      </c>
      <c r="B13" s="11" t="s">
        <v>32</v>
      </c>
      <c r="C13" s="11" t="s">
        <v>29</v>
      </c>
      <c r="D13" s="12">
        <v>4</v>
      </c>
      <c r="E13" s="12">
        <v>0.1202</v>
      </c>
      <c r="F13" s="11" t="s">
        <v>31</v>
      </c>
      <c r="G13" s="13">
        <v>0</v>
      </c>
      <c r="H13" s="12">
        <v>0</v>
      </c>
      <c r="I13" s="13">
        <v>5</v>
      </c>
      <c r="J13" s="8">
        <f>[1]!Table1[[#This Row],[FR]]/[1]!Table1[[#This Row],[FPS]]</f>
        <v>0.04</v>
      </c>
      <c r="K13" s="13">
        <v>841</v>
      </c>
      <c r="L13" s="14">
        <f>[1]!Table1[[#This Row],[Added_Time]]+([1]!Table1[[#This Row],[FCM]]/[1]!Table1[[#This Row],[FPS]])-[1]!Table1[[#This Row],[SR]]</f>
        <v>6.6879999999999997</v>
      </c>
      <c r="M13" s="13">
        <v>306</v>
      </c>
      <c r="N13" s="14"/>
      <c r="O13" s="8">
        <f>[1]!Table1[[#This Row],[aSFG]]+[1]!Table1[[#This Row],[Added_Time]]+([1]!Table1[[#This Row],[FFG]]/[1]!Table1[[#This Row],[FPS]])-[1]!Table1[[#This Row],[SR]]</f>
        <v>2.4079999999999999</v>
      </c>
      <c r="P13" s="14"/>
      <c r="Q13" s="14">
        <v>0</v>
      </c>
      <c r="R13" s="13">
        <v>1081</v>
      </c>
      <c r="S13" s="14"/>
      <c r="T13" s="8">
        <f>[1]!Table1[[#This Row],[aSHT]]+[1]!Table1[[#This Row],[Added_Time]]+([1]!Table1[[#This Row],[FHT]]/[1]!Table1[[#This Row],[FPS]])-[1]!Table1[[#This Row],[SR]]</f>
        <v>8.6080000000000005</v>
      </c>
      <c r="U13" s="13">
        <v>1651</v>
      </c>
      <c r="V13" s="20">
        <f>[1]!Table1[[#This Row],[Added_Time]]+([1]!Table1[[#This Row],[FTP]]/[1]!Table1[[#This Row],[FPS]])-[1]!Table1[[#This Row],[SR]]</f>
        <v>13.168000000000001</v>
      </c>
      <c r="W13" s="13">
        <v>1701</v>
      </c>
      <c r="X13" s="14">
        <f>[1]!Table1[[#This Row],[Added_Time]]+([1]!Table1[[#This Row],[FP]]/[1]!Table1[[#This Row],[FPS]])-[1]!Table1[[#This Row],[SR]]</f>
        <v>13.568000000000001</v>
      </c>
      <c r="Y13" s="12">
        <v>125</v>
      </c>
      <c r="Z13" s="13">
        <v>1876</v>
      </c>
      <c r="AA13" s="14"/>
      <c r="AB13" s="23"/>
      <c r="AC13" s="23"/>
    </row>
    <row r="14" spans="1:29" ht="29.5" thickBot="1" x14ac:dyDescent="0.4">
      <c r="A14" s="16">
        <v>45593</v>
      </c>
      <c r="B14" s="17" t="s">
        <v>32</v>
      </c>
      <c r="C14" s="17" t="s">
        <v>29</v>
      </c>
      <c r="D14" s="18">
        <v>5</v>
      </c>
      <c r="E14" s="18">
        <v>0.1138</v>
      </c>
      <c r="F14" s="17" t="s">
        <v>30</v>
      </c>
      <c r="G14" s="19">
        <v>0</v>
      </c>
      <c r="H14" s="18">
        <v>0</v>
      </c>
      <c r="I14" s="20"/>
      <c r="J14" s="8">
        <f>[1]!Table1[[#This Row],[FR]]/[1]!Table1[[#This Row],[FPS]]</f>
        <v>0</v>
      </c>
      <c r="K14" s="19">
        <v>1006</v>
      </c>
      <c r="L14" s="20">
        <f>[1]!Table1[[#This Row],[Added_Time]]+([1]!Table1[[#This Row],[FCM]]/[1]!Table1[[#This Row],[FPS]])-[1]!Table1[[#This Row],[SR]]</f>
        <v>26.048000000000002</v>
      </c>
      <c r="M14" s="20"/>
      <c r="N14" s="18">
        <v>9</v>
      </c>
      <c r="O14" s="8">
        <v>9</v>
      </c>
      <c r="P14" s="20"/>
      <c r="Q14" s="20">
        <f>[1]!Table1[[#This Row],[Added_Time]]+([1]!Table1[[#This Row],[FC]]/[1]!Table1[[#This Row],[FPS]])-[1]!Table1[[#This Row],[SR]]</f>
        <v>18</v>
      </c>
      <c r="R14" s="19">
        <v>1216</v>
      </c>
      <c r="S14" s="20"/>
      <c r="T14" s="8">
        <f>[1]!Table1[[#This Row],[aSHT]]+[1]!Table1[[#This Row],[Added_Time]]+([1]!Table1[[#This Row],[FHT]]/[1]!Table1[[#This Row],[FPS]])-[1]!Table1[[#This Row],[SR]]</f>
        <v>27.728000000000002</v>
      </c>
      <c r="U14" s="19">
        <v>1641</v>
      </c>
      <c r="V14" s="29">
        <f>[1]!Table1[[#This Row],[Added_Time]]+([1]!Table1[[#This Row],[FTP]]/[1]!Table1[[#This Row],[FPS]])-[1]!Table1[[#This Row],[SR]]</f>
        <v>31.128</v>
      </c>
      <c r="W14" s="19">
        <v>1691</v>
      </c>
      <c r="X14" s="20">
        <f>[1]!Table1[[#This Row],[Added_Time]]+([1]!Table1[[#This Row],[FP]]/[1]!Table1[[#This Row],[FPS]])-[1]!Table1[[#This Row],[SR]]</f>
        <v>31.527999999999999</v>
      </c>
      <c r="Y14" s="18">
        <v>125</v>
      </c>
      <c r="Z14" s="19">
        <v>1876</v>
      </c>
      <c r="AA14" s="18">
        <v>18</v>
      </c>
      <c r="AB14" s="22">
        <v>33</v>
      </c>
      <c r="AC14" s="22">
        <v>33</v>
      </c>
    </row>
    <row r="15" spans="1:29" ht="29.5" thickBot="1" x14ac:dyDescent="0.4">
      <c r="A15" s="10">
        <v>45593</v>
      </c>
      <c r="B15" s="11" t="s">
        <v>32</v>
      </c>
      <c r="C15" s="11" t="s">
        <v>29</v>
      </c>
      <c r="D15" s="12">
        <v>6</v>
      </c>
      <c r="E15" s="12">
        <v>0.12429999999999999</v>
      </c>
      <c r="F15" s="11" t="s">
        <v>31</v>
      </c>
      <c r="G15" s="13">
        <v>0</v>
      </c>
      <c r="H15" s="12">
        <v>0</v>
      </c>
      <c r="I15" s="14"/>
      <c r="J15" s="8">
        <f>[1]!Table1[[#This Row],[FR]]/[1]!Table1[[#This Row],[FPS]]</f>
        <v>0</v>
      </c>
      <c r="K15" s="13">
        <v>201</v>
      </c>
      <c r="L15" s="14">
        <f>[1]!Table1[[#This Row],[Added_Time]]+([1]!Table1[[#This Row],[FCM]]/[1]!Table1[[#This Row],[FPS]])-[1]!Table1[[#This Row],[SR]]</f>
        <v>3.6080000000000001</v>
      </c>
      <c r="M15" s="14"/>
      <c r="N15" s="12">
        <v>5</v>
      </c>
      <c r="O15" s="8">
        <v>5</v>
      </c>
      <c r="P15" s="14"/>
      <c r="Q15" s="14">
        <f>[1]!Table1[[#This Row],[Added_Time]]+([1]!Table1[[#This Row],[FC]]/[1]!Table1[[#This Row],[FPS]])-[1]!Table1[[#This Row],[SR]]</f>
        <v>2</v>
      </c>
      <c r="R15" s="13">
        <v>1081</v>
      </c>
      <c r="S15" s="14"/>
      <c r="T15" s="8">
        <f>[1]!Table1[[#This Row],[aSHT]]+[1]!Table1[[#This Row],[Added_Time]]+([1]!Table1[[#This Row],[FHT]]/[1]!Table1[[#This Row],[FPS]])-[1]!Table1[[#This Row],[SR]]</f>
        <v>10.648</v>
      </c>
      <c r="U15" s="13">
        <v>1641</v>
      </c>
      <c r="V15" s="20">
        <f>[1]!Table1[[#This Row],[Added_Time]]+([1]!Table1[[#This Row],[FTP]]/[1]!Table1[[#This Row],[FPS]])-[1]!Table1[[#This Row],[SR]]</f>
        <v>15.128</v>
      </c>
      <c r="W15" s="13">
        <v>1711</v>
      </c>
      <c r="X15" s="14">
        <f>[1]!Table1[[#This Row],[Added_Time]]+([1]!Table1[[#This Row],[FP]]/[1]!Table1[[#This Row],[FPS]])-[1]!Table1[[#This Row],[SR]]</f>
        <v>15.688000000000001</v>
      </c>
      <c r="Y15" s="12">
        <v>125</v>
      </c>
      <c r="Z15" s="13">
        <v>1876</v>
      </c>
      <c r="AA15" s="12">
        <v>2</v>
      </c>
      <c r="AB15" s="15">
        <v>17</v>
      </c>
      <c r="AC15" s="15">
        <v>17</v>
      </c>
    </row>
    <row r="16" spans="1:29" ht="29.5" thickBot="1" x14ac:dyDescent="0.4">
      <c r="A16" s="16">
        <v>45593</v>
      </c>
      <c r="B16" s="17" t="s">
        <v>32</v>
      </c>
      <c r="C16" s="17" t="s">
        <v>29</v>
      </c>
      <c r="D16" s="18">
        <v>7</v>
      </c>
      <c r="E16" s="18">
        <v>0.1457</v>
      </c>
      <c r="F16" s="17" t="s">
        <v>30</v>
      </c>
      <c r="G16" s="19">
        <v>0</v>
      </c>
      <c r="H16" s="18">
        <v>0</v>
      </c>
      <c r="I16" s="20"/>
      <c r="J16" s="8">
        <f>[1]!Table1[[#This Row],[FR]]/[1]!Table1[[#This Row],[FPS]]</f>
        <v>0</v>
      </c>
      <c r="K16" s="19">
        <v>733</v>
      </c>
      <c r="L16" s="20">
        <f>[1]!Table1[[#This Row],[Added_Time]]+([1]!Table1[[#This Row],[FCM]]/[1]!Table1[[#This Row],[FPS]])-[1]!Table1[[#This Row],[SR]]</f>
        <v>108.864</v>
      </c>
      <c r="M16" s="20"/>
      <c r="N16" s="18">
        <v>105</v>
      </c>
      <c r="O16" s="8">
        <v>105</v>
      </c>
      <c r="P16" s="20"/>
      <c r="Q16" s="20">
        <f>[1]!Table1[[#This Row],[Added_Time]]+([1]!Table1[[#This Row],[FC]]/[1]!Table1[[#This Row],[FPS]])-[1]!Table1[[#This Row],[SR]]</f>
        <v>103</v>
      </c>
      <c r="R16" s="19">
        <v>1281</v>
      </c>
      <c r="S16" s="20"/>
      <c r="T16" s="8">
        <f>[1]!Table1[[#This Row],[aSHT]]+[1]!Table1[[#This Row],[Added_Time]]+([1]!Table1[[#This Row],[FHT]]/[1]!Table1[[#This Row],[FPS]])-[1]!Table1[[#This Row],[SR]]</f>
        <v>113.248</v>
      </c>
      <c r="U16" s="19">
        <v>1631</v>
      </c>
      <c r="V16" s="29">
        <f>[1]!Table1[[#This Row],[Added_Time]]+([1]!Table1[[#This Row],[FTP]]/[1]!Table1[[#This Row],[FPS]])-[1]!Table1[[#This Row],[SR]]</f>
        <v>116.048</v>
      </c>
      <c r="W16" s="19">
        <v>1716</v>
      </c>
      <c r="X16" s="20">
        <f>[1]!Table1[[#This Row],[Added_Time]]+([1]!Table1[[#This Row],[FP]]/[1]!Table1[[#This Row],[FPS]])-[1]!Table1[[#This Row],[SR]]</f>
        <v>116.72799999999999</v>
      </c>
      <c r="Y16" s="18">
        <v>125</v>
      </c>
      <c r="Z16" s="19">
        <v>1876</v>
      </c>
      <c r="AA16" s="18">
        <v>103</v>
      </c>
      <c r="AB16" s="22">
        <v>118</v>
      </c>
      <c r="AC16" s="22">
        <v>118</v>
      </c>
    </row>
    <row r="17" spans="1:29" ht="29.5" thickBot="1" x14ac:dyDescent="0.4">
      <c r="A17" s="10">
        <v>45593</v>
      </c>
      <c r="B17" s="11" t="s">
        <v>32</v>
      </c>
      <c r="C17" s="11" t="s">
        <v>29</v>
      </c>
      <c r="D17" s="12">
        <v>8</v>
      </c>
      <c r="E17" s="12">
        <v>0.12529999999999999</v>
      </c>
      <c r="F17" s="11" t="s">
        <v>31</v>
      </c>
      <c r="G17" s="13">
        <v>1</v>
      </c>
      <c r="H17" s="12">
        <v>0</v>
      </c>
      <c r="I17" s="14"/>
      <c r="J17" s="8">
        <f>[1]!Table1[[#This Row],[FR]]/[1]!Table1[[#This Row],[FPS]]</f>
        <v>0</v>
      </c>
      <c r="K17" s="13">
        <v>51</v>
      </c>
      <c r="L17" s="14">
        <f>[1]!Table1[[#This Row],[Added_Time]]+([1]!Table1[[#This Row],[FCM]]/[1]!Table1[[#This Row],[FPS]])-[1]!Table1[[#This Row],[SR]]</f>
        <v>7.4080000000000004</v>
      </c>
      <c r="M17" s="14"/>
      <c r="N17" s="12">
        <v>5</v>
      </c>
      <c r="O17" s="8">
        <v>5</v>
      </c>
      <c r="P17" s="13">
        <v>1096</v>
      </c>
      <c r="Q17" s="14">
        <f>[1]!Table1[[#This Row],[Added_Time]]+([1]!Table1[[#This Row],[FC]]/[1]!Table1[[#This Row],[FPS]])-[1]!Table1[[#This Row],[SR]]</f>
        <v>15.768000000000001</v>
      </c>
      <c r="R17" s="13">
        <v>256</v>
      </c>
      <c r="S17" s="14"/>
      <c r="T17" s="8">
        <f>[1]!Table1[[#This Row],[aSHT]]+[1]!Table1[[#This Row],[Added_Time]]+([1]!Table1[[#This Row],[FHT]]/[1]!Table1[[#This Row],[FPS]])-[1]!Table1[[#This Row],[SR]]</f>
        <v>9.048</v>
      </c>
      <c r="U17" s="13">
        <v>1656</v>
      </c>
      <c r="V17" s="14">
        <f>[1]!Table1[[#This Row],[Added_Time]]+([1]!Table1[[#This Row],[FTP]]/[1]!Table1[[#This Row],[FPS]])-[1]!Table1[[#This Row],[SR]]</f>
        <v>20.247999999999998</v>
      </c>
      <c r="W17" s="13">
        <v>1721</v>
      </c>
      <c r="X17" s="14">
        <f>[1]!Table1[[#This Row],[Added_Time]]+([1]!Table1[[#This Row],[FP]]/[1]!Table1[[#This Row],[FPS]])-[1]!Table1[[#This Row],[SR]]</f>
        <v>20.768000000000001</v>
      </c>
      <c r="Y17" s="12">
        <v>125</v>
      </c>
      <c r="Z17" s="13">
        <v>1876</v>
      </c>
      <c r="AA17" s="12">
        <v>7</v>
      </c>
      <c r="AB17" s="15">
        <v>22</v>
      </c>
      <c r="AC17" s="15">
        <v>22</v>
      </c>
    </row>
    <row r="18" spans="1:29" ht="29.5" thickBot="1" x14ac:dyDescent="0.4">
      <c r="A18" s="16">
        <v>45593</v>
      </c>
      <c r="B18" s="17" t="s">
        <v>32</v>
      </c>
      <c r="C18" s="17" t="s">
        <v>29</v>
      </c>
      <c r="D18" s="18">
        <v>9</v>
      </c>
      <c r="E18" s="18">
        <v>0.12280000000000001</v>
      </c>
      <c r="F18" s="17" t="s">
        <v>31</v>
      </c>
      <c r="G18" s="19">
        <v>0</v>
      </c>
      <c r="H18" s="18">
        <v>0</v>
      </c>
      <c r="I18" s="19">
        <v>516</v>
      </c>
      <c r="J18" s="8">
        <f>[1]!Table1[[#This Row],[FR]]/[1]!Table1[[#This Row],[FPS]]</f>
        <v>8.6</v>
      </c>
      <c r="K18" s="19">
        <v>756</v>
      </c>
      <c r="L18" s="8">
        <f>[1]!Table1[[#This Row],[Added_Time]]+([1]!Table1[[#This Row],[FCM]]/[1]!Table1[[#This Row],[FPS]])-[1]!Table1[[#This Row],[SR]]</f>
        <v>4</v>
      </c>
      <c r="M18" s="19">
        <v>1476</v>
      </c>
      <c r="N18" s="20"/>
      <c r="O18" s="8">
        <f>[1]!Table1[[#This Row],[aSFG]]+[1]!Table1[[#This Row],[Added_Time]]+([1]!Table1[[#This Row],[FFG]]/[1]!Table1[[#This Row],[FPS]])-[1]!Table1[[#This Row],[SR]]</f>
        <v>16</v>
      </c>
      <c r="P18" s="20"/>
      <c r="Q18" s="8">
        <v>0</v>
      </c>
      <c r="R18" s="19">
        <v>1521</v>
      </c>
      <c r="S18" s="20"/>
      <c r="T18" s="8">
        <f>[1]!Table1[[#This Row],[aSHT]]+[1]!Table1[[#This Row],[Added_Time]]+([1]!Table1[[#This Row],[FHT]]/[1]!Table1[[#This Row],[FPS]])-[1]!Table1[[#This Row],[SR]]</f>
        <v>16.75</v>
      </c>
      <c r="U18" s="19">
        <v>1636</v>
      </c>
      <c r="V18" s="20">
        <f>[1]!Table1[[#This Row],[Added_Time]]+([1]!Table1[[#This Row],[FTP]]/[1]!Table1[[#This Row],[FPS]])-[1]!Table1[[#This Row],[SR]]</f>
        <v>18.666666666666664</v>
      </c>
      <c r="W18" s="19">
        <v>1701</v>
      </c>
      <c r="X18" s="8">
        <f>[1]!Table1[[#This Row],[Added_Time]]+([1]!Table1[[#This Row],[FP]]/[1]!Table1[[#This Row],[FPS]])-[1]!Table1[[#This Row],[SR]]</f>
        <v>19.75</v>
      </c>
      <c r="Y18" s="18">
        <v>60</v>
      </c>
      <c r="Z18" s="19">
        <v>1801</v>
      </c>
      <c r="AA18" s="20"/>
      <c r="AB18" s="21"/>
      <c r="AC18" s="21"/>
    </row>
    <row r="19" spans="1:29" ht="29.5" thickBot="1" x14ac:dyDescent="0.4">
      <c r="A19" s="10">
        <v>45593</v>
      </c>
      <c r="B19" s="11" t="s">
        <v>32</v>
      </c>
      <c r="C19" s="11" t="s">
        <v>29</v>
      </c>
      <c r="D19" s="12">
        <v>10</v>
      </c>
      <c r="E19" s="12">
        <v>0.18509999999999999</v>
      </c>
      <c r="F19" s="11" t="s">
        <v>30</v>
      </c>
      <c r="G19" s="13">
        <v>0</v>
      </c>
      <c r="H19" s="12">
        <v>0</v>
      </c>
      <c r="I19" s="14"/>
      <c r="J19" s="8">
        <f>[1]!Table1[[#This Row],[FR]]/[1]!Table1[[#This Row],[FPS]]</f>
        <v>0</v>
      </c>
      <c r="K19" s="13">
        <v>506</v>
      </c>
      <c r="L19" s="14">
        <f>[1]!Table1[[#This Row],[Added_Time]]+([1]!Table1[[#This Row],[FCM]]/[1]!Table1[[#This Row],[FPS]])-[1]!Table1[[#This Row],[SR]]</f>
        <v>39.433333333333337</v>
      </c>
      <c r="M19" s="13">
        <v>1456</v>
      </c>
      <c r="N19" s="14"/>
      <c r="O19" s="8">
        <f>[1]!Table1[[#This Row],[aSFG]]+[1]!Table1[[#This Row],[Added_Time]]+([1]!Table1[[#This Row],[FFG]]/[1]!Table1[[#This Row],[FPS]])-[1]!Table1[[#This Row],[SR]]</f>
        <v>55.266666666666666</v>
      </c>
      <c r="P19" s="14"/>
      <c r="Q19" s="14">
        <f>[1]!Table1[[#This Row],[Added_Time]]+([1]!Table1[[#This Row],[FC]]/[1]!Table1[[#This Row],[FPS]])-[1]!Table1[[#This Row],[SR]]</f>
        <v>31</v>
      </c>
      <c r="R19" s="13">
        <v>1516</v>
      </c>
      <c r="S19" s="14"/>
      <c r="T19" s="8">
        <f>[1]!Table1[[#This Row],[aSHT]]+[1]!Table1[[#This Row],[Added_Time]]+([1]!Table1[[#This Row],[FHT]]/[1]!Table1[[#This Row],[FPS]])-[1]!Table1[[#This Row],[SR]]</f>
        <v>56.266666666666666</v>
      </c>
      <c r="U19" s="13">
        <v>1661</v>
      </c>
      <c r="V19" s="14">
        <f>[1]!Table1[[#This Row],[Added_Time]]+([1]!Table1[[#This Row],[FTP]]/[1]!Table1[[#This Row],[FPS]])-[1]!Table1[[#This Row],[SR]]</f>
        <v>58.683333333333337</v>
      </c>
      <c r="W19" s="13">
        <v>1696</v>
      </c>
      <c r="X19" s="14">
        <f>[1]!Table1[[#This Row],[Added_Time]]+([1]!Table1[[#This Row],[FP]]/[1]!Table1[[#This Row],[FPS]])-[1]!Table1[[#This Row],[SR]]</f>
        <v>59.266666666666666</v>
      </c>
      <c r="Y19" s="12">
        <v>60</v>
      </c>
      <c r="Z19" s="13">
        <v>1801</v>
      </c>
      <c r="AA19" s="12">
        <v>31</v>
      </c>
      <c r="AB19" s="15">
        <v>61</v>
      </c>
      <c r="AC19" s="15">
        <v>61</v>
      </c>
    </row>
    <row r="20" spans="1:29" ht="29.5" thickBot="1" x14ac:dyDescent="0.4">
      <c r="A20" s="16">
        <v>45593</v>
      </c>
      <c r="B20" s="17" t="s">
        <v>32</v>
      </c>
      <c r="C20" s="17" t="s">
        <v>29</v>
      </c>
      <c r="D20" s="18">
        <v>11</v>
      </c>
      <c r="E20" s="18">
        <v>0.11840000000000001</v>
      </c>
      <c r="F20" s="17" t="s">
        <v>30</v>
      </c>
      <c r="G20" s="19">
        <v>1</v>
      </c>
      <c r="H20" s="18">
        <v>0</v>
      </c>
      <c r="I20" s="19">
        <v>446</v>
      </c>
      <c r="J20" s="8">
        <f>[1]!Table1[[#This Row],[FR]]/[1]!Table1[[#This Row],[FPS]]</f>
        <v>7.4333333333333336</v>
      </c>
      <c r="K20" s="19">
        <v>542</v>
      </c>
      <c r="L20" s="20">
        <f>[1]!Table1[[#This Row],[Added_Time]]+([1]!Table1[[#This Row],[FCM]]/[1]!Table1[[#This Row],[FPS]])-[1]!Table1[[#This Row],[SR]]</f>
        <v>1.5999999999999996</v>
      </c>
      <c r="M20" s="19">
        <v>632</v>
      </c>
      <c r="N20" s="20"/>
      <c r="O20" s="8">
        <f>[1]!Table1[[#This Row],[aSFG]]+[1]!Table1[[#This Row],[Added_Time]]+([1]!Table1[[#This Row],[FFG]]/[1]!Table1[[#This Row],[FPS]])-[1]!Table1[[#This Row],[SR]]</f>
        <v>3.0999999999999996</v>
      </c>
      <c r="P20" s="19">
        <v>1144</v>
      </c>
      <c r="Q20" s="20">
        <f>[1]!Table1[[#This Row],[Added_Time]]+([1]!Table1[[#This Row],[FC]]/[1]!Table1[[#This Row],[FPS]])-[1]!Table1[[#This Row],[SR]]</f>
        <v>11.633333333333333</v>
      </c>
      <c r="R20" s="19">
        <v>1236</v>
      </c>
      <c r="S20" s="20"/>
      <c r="T20" s="8">
        <f>[1]!Table1[[#This Row],[aSHT]]+[1]!Table1[[#This Row],[Added_Time]]+([1]!Table1[[#This Row],[FHT]]/[1]!Table1[[#This Row],[FPS]])-[1]!Table1[[#This Row],[SR]]</f>
        <v>13.166666666666668</v>
      </c>
      <c r="U20" s="19">
        <v>1339</v>
      </c>
      <c r="V20" s="20">
        <f>[1]!Table1[[#This Row],[Added_Time]]+([1]!Table1[[#This Row],[FTP]]/[1]!Table1[[#This Row],[FPS]])-[1]!Table1[[#This Row],[SR]]</f>
        <v>14.883333333333333</v>
      </c>
      <c r="W20" s="19">
        <v>1382</v>
      </c>
      <c r="X20" s="20">
        <f>[1]!Table1[[#This Row],[Added_Time]]+([1]!Table1[[#This Row],[FP]]/[1]!Table1[[#This Row],[FPS]])-[1]!Table1[[#This Row],[SR]]</f>
        <v>15.600000000000001</v>
      </c>
      <c r="Y20" s="18">
        <v>60</v>
      </c>
      <c r="Z20" s="19">
        <v>1460</v>
      </c>
      <c r="AA20" s="20"/>
      <c r="AB20" s="21"/>
      <c r="AC20" s="21"/>
    </row>
    <row r="21" spans="1:29" ht="29.5" thickBot="1" x14ac:dyDescent="0.4">
      <c r="A21" s="10">
        <v>45593</v>
      </c>
      <c r="B21" s="11" t="s">
        <v>32</v>
      </c>
      <c r="C21" s="11" t="s">
        <v>29</v>
      </c>
      <c r="D21" s="12">
        <v>12</v>
      </c>
      <c r="E21" s="12">
        <v>9.7799999999999998E-2</v>
      </c>
      <c r="F21" s="11" t="s">
        <v>31</v>
      </c>
      <c r="G21" s="13">
        <v>0</v>
      </c>
      <c r="H21" s="12">
        <v>0</v>
      </c>
      <c r="I21" s="14"/>
      <c r="J21" s="8">
        <f>[1]!Table1[[#This Row],[FR]]/[1]!Table1[[#This Row],[FPS]]</f>
        <v>0</v>
      </c>
      <c r="K21" s="14"/>
      <c r="L21" s="14">
        <f>[1]!Table1[[#This Row],[Added_Time]]+([1]!Table1[[#This Row],[FCM]]/[1]!Table1[[#This Row],[FPS]])-[1]!Table1[[#This Row],[SR]]</f>
        <v>2</v>
      </c>
      <c r="M21" s="13">
        <v>411</v>
      </c>
      <c r="N21" s="14"/>
      <c r="O21" s="8">
        <f>[1]!Table1[[#This Row],[aSFG]]+[1]!Table1[[#This Row],[Added_Time]]+([1]!Table1[[#This Row],[FFG]]/[1]!Table1[[#This Row],[FPS]])-[1]!Table1[[#This Row],[SR]]</f>
        <v>8.85</v>
      </c>
      <c r="P21" s="14"/>
      <c r="Q21" s="14">
        <f>[1]!Table1[[#This Row],[Added_Time]]+([1]!Table1[[#This Row],[FC]]/[1]!Table1[[#This Row],[FPS]])-[1]!Table1[[#This Row],[SR]]</f>
        <v>2</v>
      </c>
      <c r="R21" s="13">
        <v>756</v>
      </c>
      <c r="S21" s="14"/>
      <c r="T21" s="8">
        <f>[1]!Table1[[#This Row],[aSHT]]+[1]!Table1[[#This Row],[Added_Time]]+([1]!Table1[[#This Row],[FHT]]/[1]!Table1[[#This Row],[FPS]])-[1]!Table1[[#This Row],[SR]]</f>
        <v>14.6</v>
      </c>
      <c r="U21" s="13">
        <v>1701</v>
      </c>
      <c r="V21" s="14">
        <f>[1]!Table1[[#This Row],[Added_Time]]+([1]!Table1[[#This Row],[FTP]]/[1]!Table1[[#This Row],[FPS]])-[1]!Table1[[#This Row],[SR]]</f>
        <v>30.35</v>
      </c>
      <c r="W21" s="13">
        <v>1736</v>
      </c>
      <c r="X21" s="14">
        <f>[1]!Table1[[#This Row],[Added_Time]]+([1]!Table1[[#This Row],[FP]]/[1]!Table1[[#This Row],[FPS]])-[1]!Table1[[#This Row],[SR]]</f>
        <v>30.933333333333334</v>
      </c>
      <c r="Y21" s="12">
        <v>60</v>
      </c>
      <c r="Z21" s="13">
        <v>1801</v>
      </c>
      <c r="AA21" s="12">
        <v>2</v>
      </c>
      <c r="AB21" s="15">
        <v>32</v>
      </c>
      <c r="AC21" s="15">
        <v>32</v>
      </c>
    </row>
    <row r="22" spans="1:29" ht="29.5" thickBot="1" x14ac:dyDescent="0.4">
      <c r="A22" s="16">
        <v>45593</v>
      </c>
      <c r="B22" s="17" t="s">
        <v>33</v>
      </c>
      <c r="C22" s="17" t="s">
        <v>29</v>
      </c>
      <c r="D22" s="18">
        <v>1</v>
      </c>
      <c r="E22" s="18">
        <v>0.1537</v>
      </c>
      <c r="F22" s="17" t="s">
        <v>30</v>
      </c>
      <c r="G22" s="19">
        <v>0</v>
      </c>
      <c r="H22" s="18">
        <v>0</v>
      </c>
      <c r="I22" s="20"/>
      <c r="J22" s="8">
        <f>[1]!Table1[[#This Row],[FR]]/[1]!Table1[[#This Row],[FPS]]</f>
        <v>0</v>
      </c>
      <c r="K22" s="20"/>
      <c r="L22" s="20">
        <f>[1]!Table1[[#This Row],[Added_Time]]+([1]!Table1[[#This Row],[FCM]]/[1]!Table1[[#This Row],[FPS]])-[1]!Table1[[#This Row],[SR]]</f>
        <v>43</v>
      </c>
      <c r="M22" s="20"/>
      <c r="N22" s="18">
        <v>2</v>
      </c>
      <c r="O22" s="8">
        <v>2</v>
      </c>
      <c r="P22" s="20"/>
      <c r="Q22" s="20">
        <f>[1]!Table1[[#This Row],[Added_Time]]+([1]!Table1[[#This Row],[FC]]/[1]!Table1[[#This Row],[FPS]])-[1]!Table1[[#This Row],[SR]]</f>
        <v>43</v>
      </c>
      <c r="R22" s="20"/>
      <c r="S22" s="18">
        <v>8</v>
      </c>
      <c r="T22" s="8">
        <v>8</v>
      </c>
      <c r="U22" s="19">
        <v>1621</v>
      </c>
      <c r="V22" s="20">
        <f>[1]!Table1[[#This Row],[Added_Time]]+([1]!Table1[[#This Row],[FTP]]/[1]!Table1[[#This Row],[FPS]])-[1]!Table1[[#This Row],[SR]]</f>
        <v>55.968000000000004</v>
      </c>
      <c r="W22" s="19">
        <v>1711</v>
      </c>
      <c r="X22" s="20">
        <f>[1]!Table1[[#This Row],[Added_Time]]+([1]!Table1[[#This Row],[FP]]/[1]!Table1[[#This Row],[FPS]])-[1]!Table1[[#This Row],[SR]]</f>
        <v>56.688000000000002</v>
      </c>
      <c r="Y22" s="18">
        <v>125</v>
      </c>
      <c r="Z22" s="19">
        <v>1876</v>
      </c>
      <c r="AA22" s="18">
        <v>43</v>
      </c>
      <c r="AB22" s="22">
        <v>58</v>
      </c>
      <c r="AC22" s="22">
        <v>58</v>
      </c>
    </row>
    <row r="23" spans="1:29" ht="29.5" thickBot="1" x14ac:dyDescent="0.4">
      <c r="A23" s="10">
        <v>45593</v>
      </c>
      <c r="B23" s="11" t="s">
        <v>33</v>
      </c>
      <c r="C23" s="11" t="s">
        <v>29</v>
      </c>
      <c r="D23" s="12">
        <v>2</v>
      </c>
      <c r="E23" s="12">
        <v>0.112</v>
      </c>
      <c r="F23" s="11" t="s">
        <v>31</v>
      </c>
      <c r="G23" s="13">
        <v>0</v>
      </c>
      <c r="H23" s="12">
        <v>0</v>
      </c>
      <c r="I23" s="14"/>
      <c r="J23" s="8">
        <f>[1]!Table1[[#This Row],[FR]]/[1]!Table1[[#This Row],[FPS]]</f>
        <v>0</v>
      </c>
      <c r="K23" s="14"/>
      <c r="L23" s="14">
        <f>[1]!Table1[[#This Row],[Added_Time]]+([1]!Table1[[#This Row],[FCM]]/[1]!Table1[[#This Row],[FPS]])-[1]!Table1[[#This Row],[SR]]</f>
        <v>58</v>
      </c>
      <c r="M23" s="14"/>
      <c r="N23" s="12">
        <v>7</v>
      </c>
      <c r="O23" s="8">
        <v>7</v>
      </c>
      <c r="P23" s="14"/>
      <c r="Q23" s="14">
        <f>[1]!Table1[[#This Row],[Added_Time]]+([1]!Table1[[#This Row],[FC]]/[1]!Table1[[#This Row],[FPS]])-[1]!Table1[[#This Row],[SR]]</f>
        <v>58</v>
      </c>
      <c r="R23" s="14"/>
      <c r="S23" s="12">
        <v>10</v>
      </c>
      <c r="T23" s="8">
        <v>10</v>
      </c>
      <c r="U23" s="13">
        <v>1526</v>
      </c>
      <c r="V23" s="14">
        <f>[1]!Table1[[#This Row],[Added_Time]]+([1]!Table1[[#This Row],[FTP]]/[1]!Table1[[#This Row],[FPS]])-[1]!Table1[[#This Row],[SR]]</f>
        <v>70.207999999999998</v>
      </c>
      <c r="W23" s="13">
        <v>1726</v>
      </c>
      <c r="X23" s="14">
        <f>[1]!Table1[[#This Row],[Added_Time]]+([1]!Table1[[#This Row],[FP]]/[1]!Table1[[#This Row],[FPS]])-[1]!Table1[[#This Row],[SR]]</f>
        <v>71.807999999999993</v>
      </c>
      <c r="Y23" s="12">
        <v>125</v>
      </c>
      <c r="Z23" s="13">
        <v>1876</v>
      </c>
      <c r="AA23" s="12">
        <v>58</v>
      </c>
      <c r="AB23" s="15">
        <v>73</v>
      </c>
      <c r="AC23" s="15">
        <v>73</v>
      </c>
    </row>
    <row r="24" spans="1:29" ht="29.5" thickBot="1" x14ac:dyDescent="0.4">
      <c r="A24" s="32">
        <v>45593</v>
      </c>
      <c r="B24" s="33" t="s">
        <v>33</v>
      </c>
      <c r="C24" s="33" t="s">
        <v>29</v>
      </c>
      <c r="D24" s="31">
        <v>4</v>
      </c>
      <c r="E24" s="31">
        <v>0.13270000000000001</v>
      </c>
      <c r="F24" s="33" t="s">
        <v>30</v>
      </c>
      <c r="G24" s="34">
        <v>0</v>
      </c>
      <c r="H24" s="31">
        <v>0</v>
      </c>
      <c r="I24" s="29"/>
      <c r="J24" s="8">
        <f>[1]!Table1[[#This Row],[FR]]/[1]!Table1[[#This Row],[FPS]]</f>
        <v>0</v>
      </c>
      <c r="K24" s="34">
        <v>731</v>
      </c>
      <c r="L24" s="20">
        <f>[1]!Table1[[#This Row],[Added_Time]]+([1]!Table1[[#This Row],[FCM]]/[1]!Table1[[#This Row],[FPS]])-[1]!Table1[[#This Row],[SR]]</f>
        <v>32.847999999999999</v>
      </c>
      <c r="M24" s="29"/>
      <c r="N24" s="31">
        <v>12</v>
      </c>
      <c r="O24" s="8">
        <v>12</v>
      </c>
      <c r="P24" s="29"/>
      <c r="Q24" s="20">
        <f>[1]!Table1[[#This Row],[Added_Time]]+([1]!Table1[[#This Row],[FC]]/[1]!Table1[[#This Row],[FPS]])-[1]!Table1[[#This Row],[SR]]</f>
        <v>27</v>
      </c>
      <c r="R24" s="29"/>
      <c r="S24" s="31">
        <v>22</v>
      </c>
      <c r="T24" s="8">
        <v>22</v>
      </c>
      <c r="U24" s="34">
        <v>1571</v>
      </c>
      <c r="V24" s="29">
        <f>[1]!Table1[[#This Row],[Added_Time]]+([1]!Table1[[#This Row],[FTP]]/[1]!Table1[[#This Row],[FPS]])-[1]!Table1[[#This Row],[SR]]</f>
        <v>39.567999999999998</v>
      </c>
      <c r="W24" s="34">
        <v>1721</v>
      </c>
      <c r="X24" s="20">
        <f>[1]!Table1[[#This Row],[Added_Time]]+([1]!Table1[[#This Row],[FP]]/[1]!Table1[[#This Row],[FPS]])-[1]!Table1[[#This Row],[SR]]</f>
        <v>40.768000000000001</v>
      </c>
      <c r="Y24" s="31">
        <v>125</v>
      </c>
      <c r="Z24" s="34">
        <v>1876</v>
      </c>
      <c r="AA24" s="31">
        <v>27</v>
      </c>
      <c r="AB24" s="35">
        <v>42</v>
      </c>
      <c r="AC24" s="35">
        <v>42</v>
      </c>
    </row>
    <row r="25" spans="1:29" ht="29.5" thickBot="1" x14ac:dyDescent="0.4">
      <c r="A25" s="16">
        <v>45593</v>
      </c>
      <c r="B25" s="17" t="s">
        <v>33</v>
      </c>
      <c r="C25" s="17" t="s">
        <v>29</v>
      </c>
      <c r="D25" s="18">
        <v>5</v>
      </c>
      <c r="E25" s="18">
        <v>0.12529999999999999</v>
      </c>
      <c r="F25" s="17" t="s">
        <v>30</v>
      </c>
      <c r="G25" s="19">
        <v>0</v>
      </c>
      <c r="H25" s="18">
        <v>0</v>
      </c>
      <c r="I25" s="20"/>
      <c r="J25" s="8">
        <f>[1]!Table1[[#This Row],[FR]]/[1]!Table1[[#This Row],[FPS]]</f>
        <v>0</v>
      </c>
      <c r="K25" s="19">
        <v>131</v>
      </c>
      <c r="L25" s="14">
        <f>[1]!Table1[[#This Row],[Added_Time]]+([1]!Table1[[#This Row],[FCM]]/[1]!Table1[[#This Row],[FPS]])-[1]!Table1[[#This Row],[SR]]</f>
        <v>22.048000000000002</v>
      </c>
      <c r="M25" s="19">
        <v>221</v>
      </c>
      <c r="N25" s="20"/>
      <c r="O25" s="8">
        <f>[1]!Table1[[#This Row],[aSFG]]+[1]!Table1[[#This Row],[Added_Time]]+([1]!Table1[[#This Row],[FFG]]/[1]!Table1[[#This Row],[FPS]])-[1]!Table1[[#This Row],[SR]]</f>
        <v>22.768000000000001</v>
      </c>
      <c r="P25" s="20"/>
      <c r="Q25" s="14">
        <f>[1]!Table1[[#This Row],[Added_Time]]+([1]!Table1[[#This Row],[FC]]/[1]!Table1[[#This Row],[FPS]])-[1]!Table1[[#This Row],[SR]]</f>
        <v>21</v>
      </c>
      <c r="R25" s="19">
        <v>291</v>
      </c>
      <c r="S25" s="20"/>
      <c r="T25" s="8">
        <f>[1]!Table1[[#This Row],[aSHT]]+[1]!Table1[[#This Row],[Added_Time]]+([1]!Table1[[#This Row],[FHT]]/[1]!Table1[[#This Row],[FPS]])-[1]!Table1[[#This Row],[SR]]</f>
        <v>23.327999999999999</v>
      </c>
      <c r="U25" s="19">
        <v>1656</v>
      </c>
      <c r="V25" s="20">
        <f>[1]!Table1[[#This Row],[Added_Time]]+([1]!Table1[[#This Row],[FTP]]/[1]!Table1[[#This Row],[FPS]])-[1]!Table1[[#This Row],[SR]]</f>
        <v>34.247999999999998</v>
      </c>
      <c r="W25" s="19">
        <v>1771</v>
      </c>
      <c r="X25" s="14">
        <f>[1]!Table1[[#This Row],[Added_Time]]+([1]!Table1[[#This Row],[FP]]/[1]!Table1[[#This Row],[FPS]])-[1]!Table1[[#This Row],[SR]]</f>
        <v>35.167999999999999</v>
      </c>
      <c r="Y25" s="18">
        <v>125</v>
      </c>
      <c r="Z25" s="19">
        <v>1876</v>
      </c>
      <c r="AA25" s="18">
        <v>21</v>
      </c>
      <c r="AB25" s="22">
        <v>36</v>
      </c>
      <c r="AC25" s="22">
        <v>36</v>
      </c>
    </row>
    <row r="26" spans="1:29" ht="29.5" thickBot="1" x14ac:dyDescent="0.4">
      <c r="A26" s="32">
        <v>45593</v>
      </c>
      <c r="B26" s="33" t="s">
        <v>33</v>
      </c>
      <c r="C26" s="33" t="s">
        <v>29</v>
      </c>
      <c r="D26" s="31">
        <v>6</v>
      </c>
      <c r="E26" s="31">
        <v>0.2079</v>
      </c>
      <c r="F26" s="33" t="s">
        <v>31</v>
      </c>
      <c r="G26" s="34">
        <v>1</v>
      </c>
      <c r="H26" s="31">
        <v>0</v>
      </c>
      <c r="I26" s="29"/>
      <c r="J26" s="8">
        <f>[1]!Table1[[#This Row],[FR]]/[1]!Table1[[#This Row],[FPS]]</f>
        <v>0</v>
      </c>
      <c r="K26" s="29"/>
      <c r="L26" s="8">
        <f>[1]!Table1[[#This Row],[Added_Time]]+([1]!Table1[[#This Row],[FCM]]/[1]!Table1[[#This Row],[FPS]])-[1]!Table1[[#This Row],[SR]]</f>
        <v>82</v>
      </c>
      <c r="M26" s="34">
        <v>741</v>
      </c>
      <c r="N26" s="29"/>
      <c r="O26" s="8">
        <f>[1]!Table1[[#This Row],[aSFG]]+[1]!Table1[[#This Row],[Added_Time]]+([1]!Table1[[#This Row],[FFG]]/[1]!Table1[[#This Row],[FPS]])-[1]!Table1[[#This Row],[SR]]</f>
        <v>87.927999999999997</v>
      </c>
      <c r="P26" s="34">
        <v>746</v>
      </c>
      <c r="Q26" s="8">
        <f>[1]!Table1[[#This Row],[Added_Time]]+([1]!Table1[[#This Row],[FC]]/[1]!Table1[[#This Row],[FPS]])-[1]!Table1[[#This Row],[SR]]</f>
        <v>87.968000000000004</v>
      </c>
      <c r="R26" s="34">
        <v>1371</v>
      </c>
      <c r="S26" s="29"/>
      <c r="T26" s="8">
        <f>[1]!Table1[[#This Row],[aSHT]]+[1]!Table1[[#This Row],[Added_Time]]+([1]!Table1[[#This Row],[FHT]]/[1]!Table1[[#This Row],[FPS]])-[1]!Table1[[#This Row],[SR]]</f>
        <v>92.968000000000004</v>
      </c>
      <c r="U26" s="34">
        <v>1676</v>
      </c>
      <c r="V26" s="29">
        <f>[1]!Table1[[#This Row],[Added_Time]]+([1]!Table1[[#This Row],[FTP]]/[1]!Table1[[#This Row],[FPS]])-[1]!Table1[[#This Row],[SR]]</f>
        <v>95.408000000000001</v>
      </c>
      <c r="W26" s="34">
        <v>1736</v>
      </c>
      <c r="X26" s="8">
        <f>[1]!Table1[[#This Row],[Added_Time]]+([1]!Table1[[#This Row],[FP]]/[1]!Table1[[#This Row],[FPS]])-[1]!Table1[[#This Row],[SR]]</f>
        <v>95.888000000000005</v>
      </c>
      <c r="Y26" s="31">
        <v>125</v>
      </c>
      <c r="Z26" s="34">
        <v>1876</v>
      </c>
      <c r="AA26" s="31">
        <v>82</v>
      </c>
      <c r="AB26" s="35">
        <v>112</v>
      </c>
      <c r="AC26" s="35">
        <v>112</v>
      </c>
    </row>
    <row r="27" spans="1:29" ht="29.5" thickBot="1" x14ac:dyDescent="0.4">
      <c r="A27" s="16">
        <v>45593</v>
      </c>
      <c r="B27" s="17" t="s">
        <v>34</v>
      </c>
      <c r="C27" s="17" t="s">
        <v>29</v>
      </c>
      <c r="D27" s="18">
        <v>1</v>
      </c>
      <c r="E27" s="18">
        <v>0.1376</v>
      </c>
      <c r="F27" s="17" t="s">
        <v>31</v>
      </c>
      <c r="G27" s="19">
        <v>0</v>
      </c>
      <c r="H27" s="18">
        <v>0</v>
      </c>
      <c r="I27" s="19">
        <v>691</v>
      </c>
      <c r="J27" s="8">
        <f>[1]!Table1[[#This Row],[FR]]/[1]!Table1[[#This Row],[FPS]]</f>
        <v>11.516666666666667</v>
      </c>
      <c r="K27" s="19">
        <v>1311</v>
      </c>
      <c r="L27" s="14">
        <f>[1]!Table1[[#This Row],[Added_Time]]+([1]!Table1[[#This Row],[FCM]]/[1]!Table1[[#This Row],[FPS]])-[1]!Table1[[#This Row],[SR]]</f>
        <v>10.333333333333334</v>
      </c>
      <c r="M27" s="19">
        <v>1031</v>
      </c>
      <c r="N27" s="20"/>
      <c r="O27" s="8">
        <f>[1]!Table1[[#This Row],[aSFG]]+[1]!Table1[[#This Row],[Added_Time]]+([1]!Table1[[#This Row],[FFG]]/[1]!Table1[[#This Row],[FPS]])-[1]!Table1[[#This Row],[SR]]</f>
        <v>5.6666666666666661</v>
      </c>
      <c r="P27" s="20"/>
      <c r="Q27" s="14">
        <v>0</v>
      </c>
      <c r="R27" s="19">
        <v>1496</v>
      </c>
      <c r="S27" s="20"/>
      <c r="T27" s="8">
        <f>[1]!Table1[[#This Row],[aSHT]]+[1]!Table1[[#This Row],[Added_Time]]+([1]!Table1[[#This Row],[FHT]]/[1]!Table1[[#This Row],[FPS]])-[1]!Table1[[#This Row],[SR]]</f>
        <v>13.416666666666666</v>
      </c>
      <c r="U27" s="19">
        <v>1676</v>
      </c>
      <c r="V27" s="20">
        <f>[1]!Table1[[#This Row],[Added_Time]]+([1]!Table1[[#This Row],[FTP]]/[1]!Table1[[#This Row],[FPS]])-[1]!Table1[[#This Row],[SR]]</f>
        <v>16.416666666666664</v>
      </c>
      <c r="W27" s="19">
        <v>1731</v>
      </c>
      <c r="X27" s="14">
        <f>[1]!Table1[[#This Row],[Added_Time]]+([1]!Table1[[#This Row],[FP]]/[1]!Table1[[#This Row],[FPS]])-[1]!Table1[[#This Row],[SR]]</f>
        <v>17.333333333333336</v>
      </c>
      <c r="Y27" s="18">
        <v>60</v>
      </c>
      <c r="Z27" s="19">
        <v>1801</v>
      </c>
      <c r="AA27" s="20"/>
      <c r="AB27" s="21"/>
      <c r="AC27" s="21"/>
    </row>
    <row r="28" spans="1:29" ht="29.5" thickBot="1" x14ac:dyDescent="0.4">
      <c r="A28" s="32">
        <v>45593</v>
      </c>
      <c r="B28" s="33" t="s">
        <v>34</v>
      </c>
      <c r="C28" s="33" t="s">
        <v>29</v>
      </c>
      <c r="D28" s="31">
        <v>2</v>
      </c>
      <c r="E28" s="31">
        <v>0.14050000000000001</v>
      </c>
      <c r="F28" s="33" t="s">
        <v>30</v>
      </c>
      <c r="G28" s="34">
        <v>0</v>
      </c>
      <c r="H28" s="31">
        <v>0</v>
      </c>
      <c r="I28" s="34">
        <v>446</v>
      </c>
      <c r="J28" s="8">
        <f>[1]!Table1[[#This Row],[FR]]/[1]!Table1[[#This Row],[FPS]]</f>
        <v>7.4333333333333336</v>
      </c>
      <c r="K28" s="29"/>
      <c r="L28" s="20"/>
      <c r="M28" s="34">
        <v>811</v>
      </c>
      <c r="N28" s="29"/>
      <c r="O28" s="8">
        <f>[1]!Table1[[#This Row],[aSFG]]+[1]!Table1[[#This Row],[Added_Time]]+([1]!Table1[[#This Row],[FFG]]/[1]!Table1[[#This Row],[FPS]])-[1]!Table1[[#This Row],[SR]]</f>
        <v>6.0833333333333339</v>
      </c>
      <c r="P28" s="29"/>
      <c r="Q28" s="20">
        <v>0</v>
      </c>
      <c r="R28" s="34">
        <v>876</v>
      </c>
      <c r="S28" s="29"/>
      <c r="T28" s="8">
        <f>[1]!Table1[[#This Row],[aSHT]]+[1]!Table1[[#This Row],[Added_Time]]+([1]!Table1[[#This Row],[FHT]]/[1]!Table1[[#This Row],[FPS]])-[1]!Table1[[#This Row],[SR]]</f>
        <v>7.1666666666666661</v>
      </c>
      <c r="U28" s="34">
        <v>966</v>
      </c>
      <c r="V28" s="29">
        <f>[1]!Table1[[#This Row],[Added_Time]]+([1]!Table1[[#This Row],[FTP]]/[1]!Table1[[#This Row],[FPS]])-[1]!Table1[[#This Row],[SR]]</f>
        <v>8.6666666666666679</v>
      </c>
      <c r="W28" s="34">
        <v>1021</v>
      </c>
      <c r="X28" s="20">
        <f>[1]!Table1[[#This Row],[Added_Time]]+([1]!Table1[[#This Row],[FP]]/[1]!Table1[[#This Row],[FPS]])-[1]!Table1[[#This Row],[SR]]</f>
        <v>9.5833333333333321</v>
      </c>
      <c r="Y28" s="31">
        <v>60</v>
      </c>
      <c r="Z28" s="34">
        <v>1151</v>
      </c>
      <c r="AA28" s="29"/>
      <c r="AB28" s="36"/>
      <c r="AC28" s="36"/>
    </row>
    <row r="29" spans="1:29" ht="29.5" thickBot="1" x14ac:dyDescent="0.4">
      <c r="A29" s="16">
        <v>45593</v>
      </c>
      <c r="B29" s="17" t="s">
        <v>34</v>
      </c>
      <c r="C29" s="17" t="s">
        <v>29</v>
      </c>
      <c r="D29" s="18">
        <v>3</v>
      </c>
      <c r="E29" s="18">
        <v>0.1381</v>
      </c>
      <c r="F29" s="17" t="s">
        <v>31</v>
      </c>
      <c r="G29" s="19">
        <v>0</v>
      </c>
      <c r="H29" s="18">
        <v>0</v>
      </c>
      <c r="I29" s="19">
        <v>606</v>
      </c>
      <c r="J29" s="8">
        <f>[1]!Table1[[#This Row],[FR]]/[1]!Table1[[#This Row],[FPS]]</f>
        <v>10.1</v>
      </c>
      <c r="K29" s="19">
        <v>1241</v>
      </c>
      <c r="L29" s="14">
        <f>[1]!Table1[[#This Row],[Added_Time]]+([1]!Table1[[#This Row],[FCM]]/[1]!Table1[[#This Row],[FPS]])-[1]!Table1[[#This Row],[SR]]</f>
        <v>10.583333333333334</v>
      </c>
      <c r="M29" s="19">
        <v>1186</v>
      </c>
      <c r="N29" s="20"/>
      <c r="O29" s="8">
        <f>[1]!Table1[[#This Row],[aSFG]]+[1]!Table1[[#This Row],[Added_Time]]+([1]!Table1[[#This Row],[FFG]]/[1]!Table1[[#This Row],[FPS]])-[1]!Table1[[#This Row],[SR]]</f>
        <v>9.6666666666666661</v>
      </c>
      <c r="P29" s="20"/>
      <c r="Q29" s="14">
        <v>0</v>
      </c>
      <c r="R29" s="19">
        <v>1516</v>
      </c>
      <c r="S29" s="20"/>
      <c r="T29" s="8">
        <f>[1]!Table1[[#This Row],[aSHT]]+[1]!Table1[[#This Row],[Added_Time]]+([1]!Table1[[#This Row],[FHT]]/[1]!Table1[[#This Row],[FPS]])-[1]!Table1[[#This Row],[SR]]</f>
        <v>15.166666666666666</v>
      </c>
      <c r="U29" s="19">
        <v>1636</v>
      </c>
      <c r="V29" s="20">
        <f>[1]!Table1[[#This Row],[Added_Time]]+([1]!Table1[[#This Row],[FTP]]/[1]!Table1[[#This Row],[FPS]])-[1]!Table1[[#This Row],[SR]]</f>
        <v>17.166666666666664</v>
      </c>
      <c r="W29" s="19">
        <v>1696</v>
      </c>
      <c r="X29" s="14">
        <f>[1]!Table1[[#This Row],[Added_Time]]+([1]!Table1[[#This Row],[FP]]/[1]!Table1[[#This Row],[FPS]])-[1]!Table1[[#This Row],[SR]]</f>
        <v>18.166666666666664</v>
      </c>
      <c r="Y29" s="18">
        <v>60</v>
      </c>
      <c r="Z29" s="19">
        <v>1801</v>
      </c>
      <c r="AA29" s="20"/>
      <c r="AB29" s="21"/>
      <c r="AC29" s="21"/>
    </row>
    <row r="30" spans="1:29" ht="29.5" thickBot="1" x14ac:dyDescent="0.4">
      <c r="A30" s="32">
        <v>45593</v>
      </c>
      <c r="B30" s="33" t="s">
        <v>34</v>
      </c>
      <c r="C30" s="33" t="s">
        <v>29</v>
      </c>
      <c r="D30" s="31">
        <v>4</v>
      </c>
      <c r="E30" s="31">
        <v>0.1343</v>
      </c>
      <c r="F30" s="33" t="s">
        <v>30</v>
      </c>
      <c r="G30" s="34">
        <v>0</v>
      </c>
      <c r="H30" s="31">
        <v>0</v>
      </c>
      <c r="I30" s="34">
        <v>441</v>
      </c>
      <c r="J30" s="8">
        <f>[1]!Table1[[#This Row],[FR]]/[1]!Table1[[#This Row],[FPS]]</f>
        <v>7.35</v>
      </c>
      <c r="K30" s="34">
        <v>476</v>
      </c>
      <c r="L30" s="20">
        <f>[1]!Table1[[#This Row],[Added_Time]]+([1]!Table1[[#This Row],[FCM]]/[1]!Table1[[#This Row],[FPS]])-[1]!Table1[[#This Row],[SR]]</f>
        <v>0.58333333333333393</v>
      </c>
      <c r="M30" s="34">
        <v>496</v>
      </c>
      <c r="N30" s="29"/>
      <c r="O30" s="8">
        <f>[1]!Table1[[#This Row],[aSFG]]+[1]!Table1[[#This Row],[Added_Time]]+([1]!Table1[[#This Row],[FFG]]/[1]!Table1[[#This Row],[FPS]])-[1]!Table1[[#This Row],[SR]]</f>
        <v>0.91666666666666785</v>
      </c>
      <c r="P30" s="29"/>
      <c r="Q30" s="20">
        <v>0</v>
      </c>
      <c r="R30" s="34">
        <v>526</v>
      </c>
      <c r="S30" s="29"/>
      <c r="T30" s="8">
        <f>[1]!Table1[[#This Row],[aSHT]]+[1]!Table1[[#This Row],[Added_Time]]+([1]!Table1[[#This Row],[FHT]]/[1]!Table1[[#This Row],[FPS]])-[1]!Table1[[#This Row],[SR]]</f>
        <v>1.4166666666666679</v>
      </c>
      <c r="U30" s="34">
        <v>626</v>
      </c>
      <c r="V30" s="29">
        <f>[1]!Table1[[#This Row],[Added_Time]]+([1]!Table1[[#This Row],[FTP]]/[1]!Table1[[#This Row],[FPS]])-[1]!Table1[[#This Row],[SR]]</f>
        <v>3.0833333333333339</v>
      </c>
      <c r="W30" s="34">
        <v>671</v>
      </c>
      <c r="X30" s="20">
        <f>[1]!Table1[[#This Row],[Added_Time]]+([1]!Table1[[#This Row],[FP]]/[1]!Table1[[#This Row],[FPS]])-[1]!Table1[[#This Row],[SR]]</f>
        <v>3.8333333333333339</v>
      </c>
      <c r="Y30" s="31">
        <v>60</v>
      </c>
      <c r="Z30" s="34">
        <v>812</v>
      </c>
      <c r="AA30" s="29"/>
      <c r="AB30" s="36"/>
      <c r="AC30" s="36"/>
    </row>
    <row r="31" spans="1:29" ht="29.5" thickBot="1" x14ac:dyDescent="0.4">
      <c r="A31" s="16">
        <v>45593</v>
      </c>
      <c r="B31" s="17" t="s">
        <v>34</v>
      </c>
      <c r="C31" s="17" t="s">
        <v>29</v>
      </c>
      <c r="D31" s="18">
        <v>5</v>
      </c>
      <c r="E31" s="18">
        <v>0.10970000000000001</v>
      </c>
      <c r="F31" s="17" t="s">
        <v>30</v>
      </c>
      <c r="G31" s="19">
        <v>0</v>
      </c>
      <c r="H31" s="18">
        <v>0</v>
      </c>
      <c r="I31" s="19">
        <v>286</v>
      </c>
      <c r="J31" s="8">
        <f>[1]!Table1[[#This Row],[FR]]/[1]!Table1[[#This Row],[FPS]]</f>
        <v>4.7666666666666666</v>
      </c>
      <c r="K31" s="19">
        <v>306</v>
      </c>
      <c r="L31" s="14">
        <f>[1]!Table1[[#This Row],[Added_Time]]+([1]!Table1[[#This Row],[FCM]]/[1]!Table1[[#This Row],[FPS]])-[1]!Table1[[#This Row],[SR]]</f>
        <v>0.33333333333333304</v>
      </c>
      <c r="M31" s="19">
        <v>486</v>
      </c>
      <c r="N31" s="20"/>
      <c r="O31" s="8">
        <f>[1]!Table1[[#This Row],[aSFG]]+[1]!Table1[[#This Row],[Added_Time]]+([1]!Table1[[#This Row],[FFG]]/[1]!Table1[[#This Row],[FPS]])-[1]!Table1[[#This Row],[SR]]</f>
        <v>3.333333333333333</v>
      </c>
      <c r="P31" s="20"/>
      <c r="Q31" s="14">
        <v>0</v>
      </c>
      <c r="R31" s="19">
        <v>606</v>
      </c>
      <c r="S31" s="20"/>
      <c r="T31" s="8">
        <f>[1]!Table1[[#This Row],[aSHT]]+[1]!Table1[[#This Row],[Added_Time]]+([1]!Table1[[#This Row],[FHT]]/[1]!Table1[[#This Row],[FPS]])-[1]!Table1[[#This Row],[SR]]</f>
        <v>5.333333333333333</v>
      </c>
      <c r="U31" s="19">
        <v>701</v>
      </c>
      <c r="V31" s="14">
        <f>[1]!Table1[[#This Row],[Added_Time]]+([1]!Table1[[#This Row],[FTP]]/[1]!Table1[[#This Row],[FPS]])-[1]!Table1[[#This Row],[SR]]</f>
        <v>6.916666666666667</v>
      </c>
      <c r="W31" s="19">
        <v>736</v>
      </c>
      <c r="X31" s="14">
        <f>[1]!Table1[[#This Row],[Added_Time]]+([1]!Table1[[#This Row],[FP]]/[1]!Table1[[#This Row],[FPS]])-[1]!Table1[[#This Row],[SR]]</f>
        <v>7.5000000000000009</v>
      </c>
      <c r="Y31" s="18">
        <v>60</v>
      </c>
      <c r="Z31" s="19">
        <v>856</v>
      </c>
      <c r="AA31" s="20"/>
      <c r="AB31" s="21"/>
      <c r="AC31" s="21"/>
    </row>
    <row r="32" spans="1:29" ht="29.5" thickBot="1" x14ac:dyDescent="0.4">
      <c r="A32" s="32">
        <v>45593</v>
      </c>
      <c r="B32" s="33" t="s">
        <v>34</v>
      </c>
      <c r="C32" s="33" t="s">
        <v>29</v>
      </c>
      <c r="D32" s="31">
        <v>6</v>
      </c>
      <c r="E32" s="31">
        <v>0.16159999999999999</v>
      </c>
      <c r="F32" s="33" t="s">
        <v>31</v>
      </c>
      <c r="G32" s="34">
        <v>1</v>
      </c>
      <c r="H32" s="31">
        <v>0</v>
      </c>
      <c r="I32" s="34">
        <v>415</v>
      </c>
      <c r="J32" s="8">
        <f>[1]!Table1[[#This Row],[FR]]/[1]!Table1[[#This Row],[FPS]]</f>
        <v>6.916666666666667</v>
      </c>
      <c r="K32" s="34">
        <v>430</v>
      </c>
      <c r="L32" s="20">
        <f>[1]!Table1[[#This Row],[Added_Time]]+([1]!Table1[[#This Row],[FCM]]/[1]!Table1[[#This Row],[FPS]])-[1]!Table1[[#This Row],[SR]]</f>
        <v>0.25</v>
      </c>
      <c r="M32" s="34">
        <v>1220</v>
      </c>
      <c r="N32" s="29"/>
      <c r="O32" s="8">
        <f>[1]!Table1[[#This Row],[aSFG]]+[1]!Table1[[#This Row],[Added_Time]]+([1]!Table1[[#This Row],[FFG]]/[1]!Table1[[#This Row],[FPS]])-[1]!Table1[[#This Row],[SR]]</f>
        <v>13.416666666666664</v>
      </c>
      <c r="P32" s="34">
        <v>1395</v>
      </c>
      <c r="Q32" s="20">
        <f>[1]!Table1[[#This Row],[Added_Time]]+([1]!Table1[[#This Row],[FC]]/[1]!Table1[[#This Row],[FPS]])-[1]!Table1[[#This Row],[SR]]</f>
        <v>16.333333333333332</v>
      </c>
      <c r="R32" s="34">
        <v>1345</v>
      </c>
      <c r="S32" s="29"/>
      <c r="T32" s="8">
        <f>[1]!Table1[[#This Row],[aSHT]]+[1]!Table1[[#This Row],[Added_Time]]+([1]!Table1[[#This Row],[FHT]]/[1]!Table1[[#This Row],[FPS]])-[1]!Table1[[#This Row],[SR]]</f>
        <v>15.5</v>
      </c>
      <c r="U32" s="34">
        <v>1555</v>
      </c>
      <c r="V32" s="20">
        <f>[1]!Table1[[#This Row],[Added_Time]]+([1]!Table1[[#This Row],[FTP]]/[1]!Table1[[#This Row],[FPS]])-[1]!Table1[[#This Row],[SR]]</f>
        <v>19</v>
      </c>
      <c r="W32" s="34">
        <v>1585</v>
      </c>
      <c r="X32" s="20">
        <f>[1]!Table1[[#This Row],[Added_Time]]+([1]!Table1[[#This Row],[FP]]/[1]!Table1[[#This Row],[FPS]])-[1]!Table1[[#This Row],[SR]]</f>
        <v>19.5</v>
      </c>
      <c r="Y32" s="31">
        <v>60</v>
      </c>
      <c r="Z32" s="34">
        <v>1663</v>
      </c>
      <c r="AA32" s="29"/>
      <c r="AB32" s="36"/>
      <c r="AC32" s="36"/>
    </row>
    <row r="33" spans="1:29" ht="29.5" thickBot="1" x14ac:dyDescent="0.4">
      <c r="A33" s="16">
        <v>45593</v>
      </c>
      <c r="B33" s="17" t="s">
        <v>34</v>
      </c>
      <c r="C33" s="17" t="s">
        <v>29</v>
      </c>
      <c r="D33" s="18">
        <v>7</v>
      </c>
      <c r="E33" s="18">
        <v>0.21490000000000001</v>
      </c>
      <c r="F33" s="17" t="s">
        <v>30</v>
      </c>
      <c r="G33" s="19">
        <v>0</v>
      </c>
      <c r="H33" s="18">
        <v>0</v>
      </c>
      <c r="I33" s="19">
        <v>308</v>
      </c>
      <c r="J33" s="8">
        <f>[1]!Table1[[#This Row],[FR]]/[1]!Table1[[#This Row],[FPS]]</f>
        <v>5.1333333333333337</v>
      </c>
      <c r="K33" s="19">
        <v>778</v>
      </c>
      <c r="L33" s="14">
        <f>[1]!Table1[[#This Row],[Added_Time]]+([1]!Table1[[#This Row],[FCM]]/[1]!Table1[[#This Row],[FPS]])-[1]!Table1[[#This Row],[SR]]</f>
        <v>7.833333333333333</v>
      </c>
      <c r="M33" s="19">
        <v>803</v>
      </c>
      <c r="N33" s="20"/>
      <c r="O33" s="8">
        <f>[1]!Table1[[#This Row],[aSFG]]+[1]!Table1[[#This Row],[Added_Time]]+([1]!Table1[[#This Row],[FFG]]/[1]!Table1[[#This Row],[FPS]])-[1]!Table1[[#This Row],[SR]]</f>
        <v>8.25</v>
      </c>
      <c r="P33" s="20"/>
      <c r="Q33" s="14">
        <v>0</v>
      </c>
      <c r="R33" s="19">
        <v>853</v>
      </c>
      <c r="S33" s="20"/>
      <c r="T33" s="8">
        <f>[1]!Table1[[#This Row],[aSHT]]+[1]!Table1[[#This Row],[Added_Time]]+([1]!Table1[[#This Row],[FHT]]/[1]!Table1[[#This Row],[FPS]])-[1]!Table1[[#This Row],[SR]]</f>
        <v>9.0833333333333321</v>
      </c>
      <c r="U33" s="19">
        <v>963</v>
      </c>
      <c r="V33" s="14">
        <f>[1]!Table1[[#This Row],[Added_Time]]+([1]!Table1[[#This Row],[FTP]]/[1]!Table1[[#This Row],[FPS]])-[1]!Table1[[#This Row],[SR]]</f>
        <v>10.916666666666668</v>
      </c>
      <c r="W33" s="19">
        <v>1003</v>
      </c>
      <c r="X33" s="14">
        <f>[1]!Table1[[#This Row],[Added_Time]]+([1]!Table1[[#This Row],[FP]]/[1]!Table1[[#This Row],[FPS]])-[1]!Table1[[#This Row],[SR]]</f>
        <v>11.583333333333332</v>
      </c>
      <c r="Y33" s="18">
        <v>60</v>
      </c>
      <c r="Z33" s="19">
        <v>1112</v>
      </c>
      <c r="AA33" s="20"/>
      <c r="AB33" s="21"/>
      <c r="AC33" s="21"/>
    </row>
    <row r="34" spans="1:29" ht="29.5" thickBot="1" x14ac:dyDescent="0.4">
      <c r="A34" s="32">
        <v>45593</v>
      </c>
      <c r="B34" s="33" t="s">
        <v>34</v>
      </c>
      <c r="C34" s="33" t="s">
        <v>29</v>
      </c>
      <c r="D34" s="31">
        <v>8</v>
      </c>
      <c r="E34" s="31">
        <v>0.11990000000000001</v>
      </c>
      <c r="F34" s="33" t="s">
        <v>31</v>
      </c>
      <c r="G34" s="34">
        <v>1</v>
      </c>
      <c r="H34" s="31">
        <v>0</v>
      </c>
      <c r="I34" s="34">
        <v>301</v>
      </c>
      <c r="J34" s="8">
        <f>[1]!Table1[[#This Row],[FR]]/[1]!Table1[[#This Row],[FPS]]</f>
        <v>5.0166666666666666</v>
      </c>
      <c r="K34" s="34">
        <v>421</v>
      </c>
      <c r="L34" s="8">
        <f>[1]!Table1[[#This Row],[Added_Time]]+([1]!Table1[[#This Row],[FCM]]/[1]!Table1[[#This Row],[FPS]])-[1]!Table1[[#This Row],[SR]]</f>
        <v>2</v>
      </c>
      <c r="M34" s="34">
        <v>521</v>
      </c>
      <c r="N34" s="29"/>
      <c r="O34" s="8">
        <f>[1]!Table1[[#This Row],[aSFG]]+[1]!Table1[[#This Row],[Added_Time]]+([1]!Table1[[#This Row],[FFG]]/[1]!Table1[[#This Row],[FPS]])-[1]!Table1[[#This Row],[SR]]</f>
        <v>3.666666666666667</v>
      </c>
      <c r="P34" s="34">
        <v>836</v>
      </c>
      <c r="Q34" s="8">
        <f>[1]!Table1[[#This Row],[Added_Time]]+([1]!Table1[[#This Row],[FC]]/[1]!Table1[[#This Row],[FPS]])-[1]!Table1[[#This Row],[SR]]</f>
        <v>8.9166666666666679</v>
      </c>
      <c r="R34" s="34">
        <v>781</v>
      </c>
      <c r="S34" s="29"/>
      <c r="T34" s="8">
        <f>[1]!Table1[[#This Row],[aSHT]]+[1]!Table1[[#This Row],[Added_Time]]+([1]!Table1[[#This Row],[FHT]]/[1]!Table1[[#This Row],[FPS]])-[1]!Table1[[#This Row],[SR]]</f>
        <v>8</v>
      </c>
      <c r="U34" s="34">
        <v>1006</v>
      </c>
      <c r="V34" s="20">
        <f>[1]!Table1[[#This Row],[Added_Time]]+([1]!Table1[[#This Row],[FTP]]/[1]!Table1[[#This Row],[FPS]])-[1]!Table1[[#This Row],[SR]]</f>
        <v>11.75</v>
      </c>
      <c r="W34" s="34">
        <v>1051</v>
      </c>
      <c r="X34" s="8">
        <f>[1]!Table1[[#This Row],[Added_Time]]+([1]!Table1[[#This Row],[FP]]/[1]!Table1[[#This Row],[FPS]])-[1]!Table1[[#This Row],[SR]]</f>
        <v>12.5</v>
      </c>
      <c r="Y34" s="31">
        <v>60</v>
      </c>
      <c r="Z34" s="34">
        <v>1155</v>
      </c>
      <c r="AA34" s="29"/>
      <c r="AB34" s="36"/>
      <c r="AC34" s="36"/>
    </row>
    <row r="35" spans="1:29" ht="29.5" thickBot="1" x14ac:dyDescent="0.4">
      <c r="A35" s="16">
        <v>45593</v>
      </c>
      <c r="B35" s="17" t="s">
        <v>35</v>
      </c>
      <c r="C35" s="17" t="s">
        <v>29</v>
      </c>
      <c r="D35" s="18">
        <v>1</v>
      </c>
      <c r="E35" s="18">
        <v>0.22189999999999999</v>
      </c>
      <c r="F35" s="17" t="s">
        <v>30</v>
      </c>
      <c r="G35" s="19">
        <v>0</v>
      </c>
      <c r="H35" s="18">
        <v>0</v>
      </c>
      <c r="I35" s="19">
        <v>1376</v>
      </c>
      <c r="J35" s="8">
        <f>[1]!Table1[[#This Row],[FR]]/[1]!Table1[[#This Row],[FPS]]</f>
        <v>22.933333333333334</v>
      </c>
      <c r="K35" s="19">
        <v>1391</v>
      </c>
      <c r="L35" s="14">
        <f>[1]!Table1[[#This Row],[Added_Time]]+([1]!Table1[[#This Row],[FCM]]/[1]!Table1[[#This Row],[FPS]])-[1]!Table1[[#This Row],[SR]]</f>
        <v>0.25</v>
      </c>
      <c r="M35" s="19">
        <v>1456</v>
      </c>
      <c r="N35" s="20"/>
      <c r="O35" s="8">
        <f>[1]!Table1[[#This Row],[aSFG]]+[1]!Table1[[#This Row],[Added_Time]]+([1]!Table1[[#This Row],[FFG]]/[1]!Table1[[#This Row],[FPS]])-[1]!Table1[[#This Row],[SR]]</f>
        <v>1.3333333333333321</v>
      </c>
      <c r="P35" s="20"/>
      <c r="Q35" s="14">
        <v>0</v>
      </c>
      <c r="R35" s="19">
        <v>1556</v>
      </c>
      <c r="S35" s="20"/>
      <c r="T35" s="8">
        <f>[1]!Table1[[#This Row],[aSHT]]+[1]!Table1[[#This Row],[Added_Time]]+([1]!Table1[[#This Row],[FHT]]/[1]!Table1[[#This Row],[FPS]])-[1]!Table1[[#This Row],[SR]]</f>
        <v>3</v>
      </c>
      <c r="U35" s="19">
        <v>1641</v>
      </c>
      <c r="V35" s="14">
        <f>[1]!Table1[[#This Row],[Added_Time]]+([1]!Table1[[#This Row],[FTP]]/[1]!Table1[[#This Row],[FPS]])-[1]!Table1[[#This Row],[SR]]</f>
        <v>4.4166666666666679</v>
      </c>
      <c r="W35" s="19">
        <v>1681</v>
      </c>
      <c r="X35" s="14">
        <f>[1]!Table1[[#This Row],[Added_Time]]+([1]!Table1[[#This Row],[FP]]/[1]!Table1[[#This Row],[FPS]])-[1]!Table1[[#This Row],[SR]]</f>
        <v>5.0833333333333321</v>
      </c>
      <c r="Y35" s="18">
        <v>60</v>
      </c>
      <c r="Z35" s="19">
        <v>1801</v>
      </c>
      <c r="AA35" s="20"/>
      <c r="AB35" s="21"/>
      <c r="AC35" s="21"/>
    </row>
    <row r="36" spans="1:29" ht="29.5" thickBot="1" x14ac:dyDescent="0.4">
      <c r="A36" s="32">
        <v>45593</v>
      </c>
      <c r="B36" s="33" t="s">
        <v>35</v>
      </c>
      <c r="C36" s="33" t="s">
        <v>29</v>
      </c>
      <c r="D36" s="31">
        <v>2</v>
      </c>
      <c r="E36" s="31">
        <v>0.1507</v>
      </c>
      <c r="F36" s="33" t="s">
        <v>30</v>
      </c>
      <c r="G36" s="34">
        <v>0</v>
      </c>
      <c r="H36" s="31">
        <v>0</v>
      </c>
      <c r="I36" s="34">
        <v>1126</v>
      </c>
      <c r="J36" s="8">
        <f>[1]!Table1[[#This Row],[FR]]/[1]!Table1[[#This Row],[FPS]]</f>
        <v>18.766666666666666</v>
      </c>
      <c r="K36" s="34">
        <v>1446</v>
      </c>
      <c r="L36" s="20">
        <f>[1]!Table1[[#This Row],[Added_Time]]+([1]!Table1[[#This Row],[FCM]]/[1]!Table1[[#This Row],[FPS]])-[1]!Table1[[#This Row],[SR]]</f>
        <v>5.3333333333333357</v>
      </c>
      <c r="M36" s="34">
        <v>1516</v>
      </c>
      <c r="N36" s="29"/>
      <c r="O36" s="8">
        <f>[1]!Table1[[#This Row],[aSFG]]+[1]!Table1[[#This Row],[Added_Time]]+([1]!Table1[[#This Row],[FFG]]/[1]!Table1[[#This Row],[FPS]])-[1]!Table1[[#This Row],[SR]]</f>
        <v>6.5</v>
      </c>
      <c r="P36" s="29"/>
      <c r="Q36" s="20">
        <v>0</v>
      </c>
      <c r="R36" s="34">
        <v>1561</v>
      </c>
      <c r="S36" s="29"/>
      <c r="T36" s="8">
        <f>[1]!Table1[[#This Row],[aSHT]]+[1]!Table1[[#This Row],[Added_Time]]+([1]!Table1[[#This Row],[FHT]]/[1]!Table1[[#This Row],[FPS]])-[1]!Table1[[#This Row],[SR]]</f>
        <v>7.25</v>
      </c>
      <c r="U36" s="34">
        <v>1646</v>
      </c>
      <c r="V36" s="20">
        <f>[1]!Table1[[#This Row],[Added_Time]]+([1]!Table1[[#This Row],[FTP]]/[1]!Table1[[#This Row],[FPS]])-[1]!Table1[[#This Row],[SR]]</f>
        <v>8.6666666666666679</v>
      </c>
      <c r="W36" s="34">
        <v>1996</v>
      </c>
      <c r="X36" s="20">
        <f>[1]!Table1[[#This Row],[Added_Time]]+([1]!Table1[[#This Row],[FP]]/[1]!Table1[[#This Row],[FPS]])-[1]!Table1[[#This Row],[SR]]</f>
        <v>14.5</v>
      </c>
      <c r="Y36" s="31">
        <v>60</v>
      </c>
      <c r="Z36" s="34">
        <v>1801</v>
      </c>
      <c r="AA36" s="29"/>
      <c r="AB36" s="36"/>
      <c r="AC36" s="36"/>
    </row>
    <row r="37" spans="1:29" ht="29.5" thickBot="1" x14ac:dyDescent="0.4">
      <c r="A37" s="16">
        <v>45593</v>
      </c>
      <c r="B37" s="17" t="s">
        <v>35</v>
      </c>
      <c r="C37" s="17" t="s">
        <v>29</v>
      </c>
      <c r="D37" s="18">
        <v>3</v>
      </c>
      <c r="E37" s="18">
        <v>0.11210000000000001</v>
      </c>
      <c r="F37" s="17" t="s">
        <v>31</v>
      </c>
      <c r="G37" s="19">
        <v>0</v>
      </c>
      <c r="H37" s="18">
        <v>0</v>
      </c>
      <c r="I37" s="19">
        <v>1411</v>
      </c>
      <c r="J37" s="8">
        <f>[1]!Table1[[#This Row],[FR]]/[1]!Table1[[#This Row],[FPS]]</f>
        <v>23.516666666666666</v>
      </c>
      <c r="K37" s="20"/>
      <c r="L37" s="14"/>
      <c r="M37" s="19">
        <v>1446</v>
      </c>
      <c r="N37" s="20"/>
      <c r="O37" s="8">
        <f>[1]!Table1[[#This Row],[aSFG]]+[1]!Table1[[#This Row],[Added_Time]]+([1]!Table1[[#This Row],[FFG]]/[1]!Table1[[#This Row],[FPS]])-[1]!Table1[[#This Row],[SR]]</f>
        <v>0.5833333333333357</v>
      </c>
      <c r="P37" s="20"/>
      <c r="Q37" s="14">
        <v>0</v>
      </c>
      <c r="R37" s="19">
        <v>1486</v>
      </c>
      <c r="S37" s="20"/>
      <c r="T37" s="8">
        <f>[1]!Table1[[#This Row],[aSHT]]+[1]!Table1[[#This Row],[Added_Time]]+([1]!Table1[[#This Row],[FHT]]/[1]!Table1[[#This Row],[FPS]])-[1]!Table1[[#This Row],[SR]]</f>
        <v>1.25</v>
      </c>
      <c r="U37" s="19">
        <v>1581</v>
      </c>
      <c r="V37" s="14">
        <f>[1]!Table1[[#This Row],[Added_Time]]+([1]!Table1[[#This Row],[FTP]]/[1]!Table1[[#This Row],[FPS]])-[1]!Table1[[#This Row],[SR]]</f>
        <v>2.8333333333333357</v>
      </c>
      <c r="W37" s="19">
        <v>1636</v>
      </c>
      <c r="X37" s="14">
        <f>[1]!Table1[[#This Row],[Added_Time]]+([1]!Table1[[#This Row],[FP]]/[1]!Table1[[#This Row],[FPS]])-[1]!Table1[[#This Row],[SR]]</f>
        <v>3.75</v>
      </c>
      <c r="Y37" s="18">
        <v>60</v>
      </c>
      <c r="Z37" s="19">
        <v>1801</v>
      </c>
      <c r="AA37" s="20"/>
      <c r="AB37" s="21"/>
      <c r="AC37" s="21"/>
    </row>
    <row r="38" spans="1:29" ht="29.5" thickBot="1" x14ac:dyDescent="0.4">
      <c r="A38" s="32">
        <v>45593</v>
      </c>
      <c r="B38" s="33" t="s">
        <v>35</v>
      </c>
      <c r="C38" s="33" t="s">
        <v>29</v>
      </c>
      <c r="D38" s="31">
        <v>4</v>
      </c>
      <c r="E38" s="31">
        <v>9.4399999999999998E-2</v>
      </c>
      <c r="F38" s="33" t="s">
        <v>31</v>
      </c>
      <c r="G38" s="34">
        <v>1</v>
      </c>
      <c r="H38" s="31">
        <v>0</v>
      </c>
      <c r="I38" s="34">
        <v>459</v>
      </c>
      <c r="J38" s="8">
        <f>[1]!Table1[[#This Row],[FR]]/[1]!Table1[[#This Row],[FPS]]</f>
        <v>7.65</v>
      </c>
      <c r="K38" s="34">
        <v>759</v>
      </c>
      <c r="L38" s="20">
        <f>[1]!Table1[[#This Row],[Added_Time]]+([1]!Table1[[#This Row],[FCM]]/[1]!Table1[[#This Row],[FPS]])-[1]!Table1[[#This Row],[SR]]</f>
        <v>5</v>
      </c>
      <c r="M38" s="34">
        <v>774</v>
      </c>
      <c r="N38" s="29"/>
      <c r="O38" s="8">
        <f>[1]!Table1[[#This Row],[aSFG]]+[1]!Table1[[#This Row],[Added_Time]]+([1]!Table1[[#This Row],[FFG]]/[1]!Table1[[#This Row],[FPS]])-[1]!Table1[[#This Row],[SR]]</f>
        <v>5.25</v>
      </c>
      <c r="P38" s="34">
        <v>924</v>
      </c>
      <c r="Q38" s="20">
        <f>[1]!Table1[[#This Row],[Added_Time]]+([1]!Table1[[#This Row],[FC]]/[1]!Table1[[#This Row],[FPS]])-[1]!Table1[[#This Row],[SR]]</f>
        <v>7.75</v>
      </c>
      <c r="R38" s="34">
        <v>824</v>
      </c>
      <c r="S38" s="29"/>
      <c r="T38" s="8">
        <f>[1]!Table1[[#This Row],[aSHT]]+[1]!Table1[[#This Row],[Added_Time]]+([1]!Table1[[#This Row],[FHT]]/[1]!Table1[[#This Row],[FPS]])-[1]!Table1[[#This Row],[SR]]</f>
        <v>6.0833333333333321</v>
      </c>
      <c r="U38" s="34">
        <v>1034</v>
      </c>
      <c r="V38" s="29">
        <f>[1]!Table1[[#This Row],[Added_Time]]+([1]!Table1[[#This Row],[FTP]]/[1]!Table1[[#This Row],[FPS]])-[1]!Table1[[#This Row],[SR]]</f>
        <v>9.5833333333333339</v>
      </c>
      <c r="W38" s="34">
        <v>1084</v>
      </c>
      <c r="X38" s="20">
        <f>[1]!Table1[[#This Row],[Added_Time]]+([1]!Table1[[#This Row],[FP]]/[1]!Table1[[#This Row],[FPS]])-[1]!Table1[[#This Row],[SR]]</f>
        <v>10.416666666666666</v>
      </c>
      <c r="Y38" s="31">
        <v>60</v>
      </c>
      <c r="Z38" s="34">
        <v>1187</v>
      </c>
      <c r="AA38" s="29"/>
      <c r="AB38" s="36"/>
      <c r="AC38" s="36"/>
    </row>
    <row r="39" spans="1:29" ht="29.5" thickBot="1" x14ac:dyDescent="0.4">
      <c r="A39" s="16">
        <v>45593</v>
      </c>
      <c r="B39" s="17" t="s">
        <v>35</v>
      </c>
      <c r="C39" s="17" t="s">
        <v>29</v>
      </c>
      <c r="D39" s="18">
        <v>5</v>
      </c>
      <c r="E39" s="18">
        <v>0.1497</v>
      </c>
      <c r="F39" s="17" t="s">
        <v>31</v>
      </c>
      <c r="G39" s="19">
        <v>1</v>
      </c>
      <c r="H39" s="18">
        <v>0</v>
      </c>
      <c r="I39" s="19">
        <v>631</v>
      </c>
      <c r="J39" s="8">
        <f>[1]!Table1[[#This Row],[FR]]/[1]!Table1[[#This Row],[FPS]]</f>
        <v>10.516666666666667</v>
      </c>
      <c r="K39" s="19">
        <v>691</v>
      </c>
      <c r="L39" s="14">
        <f>[1]!Table1[[#This Row],[Added_Time]]+([1]!Table1[[#This Row],[FCM]]/[1]!Table1[[#This Row],[FPS]])-[1]!Table1[[#This Row],[SR]]</f>
        <v>1</v>
      </c>
      <c r="M39" s="19">
        <v>771</v>
      </c>
      <c r="N39" s="20"/>
      <c r="O39" s="8">
        <f>[1]!Table1[[#This Row],[aSFG]]+[1]!Table1[[#This Row],[Added_Time]]+([1]!Table1[[#This Row],[FFG]]/[1]!Table1[[#This Row],[FPS]])-[1]!Table1[[#This Row],[SR]]</f>
        <v>2.3333333333333321</v>
      </c>
      <c r="P39" s="19">
        <v>1486</v>
      </c>
      <c r="Q39" s="14">
        <f>[1]!Table1[[#This Row],[Added_Time]]+([1]!Table1[[#This Row],[FC]]/[1]!Table1[[#This Row],[FPS]])-[1]!Table1[[#This Row],[SR]]</f>
        <v>14.249999999999998</v>
      </c>
      <c r="R39" s="19">
        <v>1031</v>
      </c>
      <c r="S39" s="20"/>
      <c r="T39" s="8">
        <f>[1]!Table1[[#This Row],[aSHT]]+[1]!Table1[[#This Row],[Added_Time]]+([1]!Table1[[#This Row],[FHT]]/[1]!Table1[[#This Row],[FPS]])-[1]!Table1[[#This Row],[SR]]</f>
        <v>6.6666666666666661</v>
      </c>
      <c r="U39" s="19">
        <v>1621</v>
      </c>
      <c r="V39" s="20">
        <f>[1]!Table1[[#This Row],[Added_Time]]+([1]!Table1[[#This Row],[FTP]]/[1]!Table1[[#This Row],[FPS]])-[1]!Table1[[#This Row],[SR]]</f>
        <v>16.5</v>
      </c>
      <c r="W39" s="19">
        <v>1721</v>
      </c>
      <c r="X39" s="14">
        <f>[1]!Table1[[#This Row],[Added_Time]]+([1]!Table1[[#This Row],[FP]]/[1]!Table1[[#This Row],[FPS]])-[1]!Table1[[#This Row],[SR]]</f>
        <v>18.166666666666664</v>
      </c>
      <c r="Y39" s="18">
        <v>60</v>
      </c>
      <c r="Z39" s="19">
        <v>1801</v>
      </c>
      <c r="AA39" s="20"/>
      <c r="AB39" s="21"/>
      <c r="AC39" s="21"/>
    </row>
    <row r="40" spans="1:29" ht="29.5" thickBot="1" x14ac:dyDescent="0.4">
      <c r="A40" s="32">
        <v>45593</v>
      </c>
      <c r="B40" s="33" t="s">
        <v>35</v>
      </c>
      <c r="C40" s="33" t="s">
        <v>29</v>
      </c>
      <c r="D40" s="31">
        <v>6</v>
      </c>
      <c r="E40" s="31">
        <v>0.1384</v>
      </c>
      <c r="F40" s="33" t="s">
        <v>30</v>
      </c>
      <c r="G40" s="34">
        <v>0</v>
      </c>
      <c r="H40" s="31">
        <v>0</v>
      </c>
      <c r="I40" s="34">
        <v>765</v>
      </c>
      <c r="J40" s="8">
        <f>[1]!Table1[[#This Row],[FR]]/[1]!Table1[[#This Row],[FPS]]</f>
        <v>12.75</v>
      </c>
      <c r="K40" s="34">
        <v>995</v>
      </c>
      <c r="L40" s="20">
        <f>[1]!Table1[[#This Row],[Added_Time]]+([1]!Table1[[#This Row],[FCM]]/[1]!Table1[[#This Row],[FPS]])-[1]!Table1[[#This Row],[SR]]</f>
        <v>3.8333333333333321</v>
      </c>
      <c r="M40" s="34">
        <v>900</v>
      </c>
      <c r="N40" s="29"/>
      <c r="O40" s="8">
        <f>[1]!Table1[[#This Row],[aSFG]]+[1]!Table1[[#This Row],[Added_Time]]+([1]!Table1[[#This Row],[FFG]]/[1]!Table1[[#This Row],[FPS]])-[1]!Table1[[#This Row],[SR]]</f>
        <v>2.25</v>
      </c>
      <c r="P40" s="29"/>
      <c r="Q40" s="20">
        <v>0</v>
      </c>
      <c r="R40" s="34">
        <v>1000</v>
      </c>
      <c r="S40" s="29"/>
      <c r="T40" s="8">
        <f>[1]!Table1[[#This Row],[aSHT]]+[1]!Table1[[#This Row],[Added_Time]]+([1]!Table1[[#This Row],[FHT]]/[1]!Table1[[#This Row],[FPS]])-[1]!Table1[[#This Row],[SR]]</f>
        <v>3.9166666666666679</v>
      </c>
      <c r="U40" s="34">
        <v>1130</v>
      </c>
      <c r="V40" s="29">
        <f>[1]!Table1[[#This Row],[Added_Time]]+([1]!Table1[[#This Row],[FTP]]/[1]!Table1[[#This Row],[FPS]])-[1]!Table1[[#This Row],[SR]]</f>
        <v>6.0833333333333321</v>
      </c>
      <c r="W40" s="34">
        <v>1170</v>
      </c>
      <c r="X40" s="20">
        <f>[1]!Table1[[#This Row],[Added_Time]]+([1]!Table1[[#This Row],[FP]]/[1]!Table1[[#This Row],[FPS]])-[1]!Table1[[#This Row],[SR]]</f>
        <v>6.75</v>
      </c>
      <c r="Y40" s="31">
        <v>60</v>
      </c>
      <c r="Z40" s="34">
        <v>1251</v>
      </c>
      <c r="AA40" s="29"/>
      <c r="AB40" s="36"/>
      <c r="AC40" s="36"/>
    </row>
    <row r="41" spans="1:29" ht="29.5" thickBot="1" x14ac:dyDescent="0.4">
      <c r="A41" s="16">
        <v>45593</v>
      </c>
      <c r="B41" s="17" t="s">
        <v>35</v>
      </c>
      <c r="C41" s="17" t="s">
        <v>29</v>
      </c>
      <c r="D41" s="18">
        <v>7</v>
      </c>
      <c r="E41" s="18">
        <v>0.1067</v>
      </c>
      <c r="F41" s="17" t="s">
        <v>31</v>
      </c>
      <c r="G41" s="19">
        <v>1</v>
      </c>
      <c r="H41" s="18">
        <v>0</v>
      </c>
      <c r="I41" s="19">
        <v>236</v>
      </c>
      <c r="J41" s="8">
        <f>[1]!Table1[[#This Row],[FR]]/[1]!Table1[[#This Row],[FPS]]</f>
        <v>3.9333333333333331</v>
      </c>
      <c r="K41" s="20"/>
      <c r="L41" s="14"/>
      <c r="M41" s="19">
        <v>623</v>
      </c>
      <c r="N41" s="20"/>
      <c r="O41" s="8">
        <f>[1]!Table1[[#This Row],[aSFG]]+[1]!Table1[[#This Row],[Added_Time]]+([1]!Table1[[#This Row],[FFG]]/[1]!Table1[[#This Row],[FPS]])-[1]!Table1[[#This Row],[SR]]</f>
        <v>6.4499999999999993</v>
      </c>
      <c r="P41" s="19">
        <v>1263</v>
      </c>
      <c r="Q41" s="14">
        <f>[1]!Table1[[#This Row],[Added_Time]]+([1]!Table1[[#This Row],[FC]]/[1]!Table1[[#This Row],[FPS]])-[1]!Table1[[#This Row],[SR]]</f>
        <v>17.116666666666667</v>
      </c>
      <c r="R41" s="19">
        <v>858</v>
      </c>
      <c r="S41" s="20"/>
      <c r="T41" s="8">
        <f>[1]!Table1[[#This Row],[aSHT]]+[1]!Table1[[#This Row],[Added_Time]]+([1]!Table1[[#This Row],[FHT]]/[1]!Table1[[#This Row],[FPS]])-[1]!Table1[[#This Row],[SR]]</f>
        <v>10.366666666666667</v>
      </c>
      <c r="U41" s="19">
        <v>1448</v>
      </c>
      <c r="V41" s="20">
        <f>[1]!Table1[[#This Row],[Added_Time]]+([1]!Table1[[#This Row],[FTP]]/[1]!Table1[[#This Row],[FPS]])-[1]!Table1[[#This Row],[SR]]</f>
        <v>20.2</v>
      </c>
      <c r="W41" s="19">
        <v>1493</v>
      </c>
      <c r="X41" s="14">
        <f>[1]!Table1[[#This Row],[Added_Time]]+([1]!Table1[[#This Row],[FP]]/[1]!Table1[[#This Row],[FPS]])-[1]!Table1[[#This Row],[SR]]</f>
        <v>20.95</v>
      </c>
      <c r="Y41" s="18">
        <v>60</v>
      </c>
      <c r="Z41" s="19">
        <v>1603</v>
      </c>
      <c r="AA41" s="20"/>
      <c r="AB41" s="21"/>
      <c r="AC41" s="21"/>
    </row>
    <row r="42" spans="1:29" ht="29.5" thickBot="1" x14ac:dyDescent="0.4">
      <c r="A42" s="32">
        <v>45593</v>
      </c>
      <c r="B42" s="33" t="s">
        <v>35</v>
      </c>
      <c r="C42" s="33" t="s">
        <v>29</v>
      </c>
      <c r="D42" s="31">
        <v>8</v>
      </c>
      <c r="E42" s="31">
        <v>0.1132</v>
      </c>
      <c r="F42" s="33" t="s">
        <v>30</v>
      </c>
      <c r="G42" s="34">
        <v>1</v>
      </c>
      <c r="H42" s="31">
        <v>0</v>
      </c>
      <c r="I42" s="34">
        <v>768</v>
      </c>
      <c r="J42" s="8">
        <f>[1]!Table1[[#This Row],[FR]]/[1]!Table1[[#This Row],[FPS]]</f>
        <v>12.8</v>
      </c>
      <c r="K42" s="34">
        <v>968</v>
      </c>
      <c r="L42" s="8">
        <f>[1]!Table1[[#This Row],[Added_Time]]+([1]!Table1[[#This Row],[FCM]]/[1]!Table1[[#This Row],[FPS]])-[1]!Table1[[#This Row],[SR]]</f>
        <v>3.3333333333333321</v>
      </c>
      <c r="M42" s="34">
        <v>973</v>
      </c>
      <c r="N42" s="29"/>
      <c r="O42" s="8">
        <f>[1]!Table1[[#This Row],[aSFG]]+[1]!Table1[[#This Row],[Added_Time]]+([1]!Table1[[#This Row],[FFG]]/[1]!Table1[[#This Row],[FPS]])-[1]!Table1[[#This Row],[SR]]</f>
        <v>3.4166666666666643</v>
      </c>
      <c r="P42" s="34">
        <v>1468</v>
      </c>
      <c r="Q42" s="8">
        <f>[1]!Table1[[#This Row],[Added_Time]]+([1]!Table1[[#This Row],[FC]]/[1]!Table1[[#This Row],[FPS]])-[1]!Table1[[#This Row],[SR]]</f>
        <v>11.666666666666664</v>
      </c>
      <c r="R42" s="34">
        <v>1018</v>
      </c>
      <c r="S42" s="29"/>
      <c r="T42" s="8">
        <f>[1]!Table1[[#This Row],[aSHT]]+[1]!Table1[[#This Row],[Added_Time]]+([1]!Table1[[#This Row],[FHT]]/[1]!Table1[[#This Row],[FPS]])-[1]!Table1[[#This Row],[SR]]</f>
        <v>4.1666666666666643</v>
      </c>
      <c r="U42" s="34">
        <v>1678</v>
      </c>
      <c r="V42" s="29">
        <f>[1]!Table1[[#This Row],[Added_Time]]+([1]!Table1[[#This Row],[FTP]]/[1]!Table1[[#This Row],[FPS]])-[1]!Table1[[#This Row],[SR]]</f>
        <v>15.166666666666664</v>
      </c>
      <c r="W42" s="34">
        <v>1713</v>
      </c>
      <c r="X42" s="8">
        <f>[1]!Table1[[#This Row],[Added_Time]]+([1]!Table1[[#This Row],[FP]]/[1]!Table1[[#This Row],[FPS]])-[1]!Table1[[#This Row],[SR]]</f>
        <v>15.75</v>
      </c>
      <c r="Y42" s="31">
        <v>60</v>
      </c>
      <c r="Z42" s="34">
        <v>1801</v>
      </c>
      <c r="AA42" s="29"/>
      <c r="AB42" s="36"/>
      <c r="AC42" s="36"/>
    </row>
    <row r="43" spans="1:29" ht="29.5" thickBot="1" x14ac:dyDescent="0.4">
      <c r="A43" s="24">
        <v>45593</v>
      </c>
      <c r="B43" s="25" t="s">
        <v>36</v>
      </c>
      <c r="C43" s="25" t="s">
        <v>29</v>
      </c>
      <c r="D43" s="26">
        <v>1</v>
      </c>
      <c r="E43" s="26">
        <v>0.2447</v>
      </c>
      <c r="F43" s="25" t="s">
        <v>30</v>
      </c>
      <c r="G43" s="27">
        <v>1</v>
      </c>
      <c r="H43" s="26">
        <v>0</v>
      </c>
      <c r="I43" s="28"/>
      <c r="J43" s="8">
        <f>[1]!Table1[[#This Row],[FR]]/[1]!Table1[[#This Row],[FPS]]</f>
        <v>0</v>
      </c>
      <c r="K43" s="27">
        <v>870</v>
      </c>
      <c r="L43" s="8"/>
      <c r="M43" s="28"/>
      <c r="N43" s="26">
        <v>29</v>
      </c>
      <c r="O43" s="8">
        <v>29</v>
      </c>
      <c r="P43" s="27">
        <v>1555</v>
      </c>
      <c r="Q43" s="28"/>
      <c r="R43" s="27">
        <v>1470</v>
      </c>
      <c r="S43" s="28"/>
      <c r="T43" s="8">
        <f>[1]!Table1[[#This Row],[aSHT]]+[1]!Table1[[#This Row],[Added_Time]]+([1]!Table1[[#This Row],[FHT]]/[1]!Table1[[#This Row],[FPS]])-[1]!Table1[[#This Row],[SR]]</f>
        <v>51.5</v>
      </c>
      <c r="U43" s="27">
        <v>1615</v>
      </c>
      <c r="V43" s="14">
        <f>[1]!Table1[[#This Row],[Added_Time]]+([1]!Table1[[#This Row],[FTP]]/[1]!Table1[[#This Row],[FPS]])-[1]!Table1[[#This Row],[SR]]</f>
        <v>53.916666666666671</v>
      </c>
      <c r="W43" s="27">
        <v>1678</v>
      </c>
      <c r="X43" s="8">
        <f>[1]!Table1[[#This Row],[Added_Time]]+([1]!Table1[[#This Row],[FP]]/[1]!Table1[[#This Row],[FPS]])-[1]!Table1[[#This Row],[SR]]</f>
        <v>54.966666666666669</v>
      </c>
      <c r="Y43" s="26">
        <v>60</v>
      </c>
      <c r="Z43" s="27">
        <v>1801</v>
      </c>
      <c r="AA43" s="26">
        <v>27</v>
      </c>
      <c r="AB43" s="30">
        <v>57</v>
      </c>
      <c r="AC43" s="30">
        <v>57</v>
      </c>
    </row>
    <row r="44" spans="1:29" ht="29.5" thickBot="1" x14ac:dyDescent="0.4">
      <c r="A44" s="32">
        <v>45593</v>
      </c>
      <c r="B44" s="33" t="s">
        <v>36</v>
      </c>
      <c r="C44" s="33" t="s">
        <v>29</v>
      </c>
      <c r="D44" s="31">
        <v>2</v>
      </c>
      <c r="E44" s="31">
        <v>0.17849999999999999</v>
      </c>
      <c r="F44" s="33" t="s">
        <v>31</v>
      </c>
      <c r="G44" s="34">
        <v>1</v>
      </c>
      <c r="H44" s="31">
        <v>0</v>
      </c>
      <c r="I44" s="34">
        <v>283</v>
      </c>
      <c r="J44" s="8">
        <f>[1]!Table1[[#This Row],[FR]]/[1]!Table1[[#This Row],[FPS]]</f>
        <v>4.7166666666666668</v>
      </c>
      <c r="K44" s="34">
        <v>401</v>
      </c>
      <c r="L44" s="8">
        <f>[1]!Table1[[#This Row],[Added_Time]]+([1]!Table1[[#This Row],[FCM]]/[1]!Table1[[#This Row],[FPS]])-[1]!Table1[[#This Row],[SR]]</f>
        <v>1.9666666666666668</v>
      </c>
      <c r="M44" s="34">
        <v>651</v>
      </c>
      <c r="N44" s="29"/>
      <c r="O44" s="8">
        <f>[1]!Table1[[#This Row],[aSFG]]+[1]!Table1[[#This Row],[Added_Time]]+([1]!Table1[[#This Row],[FFG]]/[1]!Table1[[#This Row],[FPS]])-[1]!Table1[[#This Row],[SR]]</f>
        <v>6.1333333333333329</v>
      </c>
      <c r="P44" s="34">
        <v>791</v>
      </c>
      <c r="Q44" s="29"/>
      <c r="R44" s="34">
        <v>696</v>
      </c>
      <c r="S44" s="29"/>
      <c r="T44" s="8">
        <f>[1]!Table1[[#This Row],[aSHT]]+[1]!Table1[[#This Row],[Added_Time]]+([1]!Table1[[#This Row],[FHT]]/[1]!Table1[[#This Row],[FPS]])-[1]!Table1[[#This Row],[SR]]</f>
        <v>6.8833333333333329</v>
      </c>
      <c r="U44" s="34">
        <v>1426</v>
      </c>
      <c r="V44" s="29">
        <f>[1]!Table1[[#This Row],[Added_Time]]+([1]!Table1[[#This Row],[FTP]]/[1]!Table1[[#This Row],[FPS]])-[1]!Table1[[#This Row],[SR]]</f>
        <v>19.049999999999997</v>
      </c>
      <c r="W44" s="34">
        <v>1546</v>
      </c>
      <c r="X44" s="8">
        <f>[1]!Table1[[#This Row],[Added_Time]]+([1]!Table1[[#This Row],[FP]]/[1]!Table1[[#This Row],[FPS]])-[1]!Table1[[#This Row],[SR]]</f>
        <v>21.049999999999997</v>
      </c>
      <c r="Y44" s="31">
        <v>60</v>
      </c>
      <c r="Z44" s="34">
        <v>1631</v>
      </c>
      <c r="AA44" s="29"/>
      <c r="AB44" s="36"/>
      <c r="AC44" s="36"/>
    </row>
    <row r="45" spans="1:29" ht="29.5" thickBot="1" x14ac:dyDescent="0.4">
      <c r="A45" s="16">
        <v>45593</v>
      </c>
      <c r="B45" s="17" t="s">
        <v>36</v>
      </c>
      <c r="C45" s="17" t="s">
        <v>29</v>
      </c>
      <c r="D45" s="18">
        <v>3</v>
      </c>
      <c r="E45" s="18">
        <v>0.15090000000000001</v>
      </c>
      <c r="F45" s="17" t="s">
        <v>30</v>
      </c>
      <c r="G45" s="19">
        <v>1</v>
      </c>
      <c r="H45" s="18">
        <v>0</v>
      </c>
      <c r="I45" s="19">
        <v>763</v>
      </c>
      <c r="J45" s="8">
        <f>[1]!Table1[[#This Row],[FR]]/[1]!Table1[[#This Row],[FPS]]</f>
        <v>12.716666666666667</v>
      </c>
      <c r="K45" s="19">
        <v>881</v>
      </c>
      <c r="L45" s="8">
        <f>[1]!Table1[[#This Row],[Added_Time]]+([1]!Table1[[#This Row],[FCM]]/[1]!Table1[[#This Row],[FPS]])-[1]!Table1[[#This Row],[SR]]</f>
        <v>1.9666666666666668</v>
      </c>
      <c r="M45" s="19">
        <v>1116</v>
      </c>
      <c r="N45" s="20"/>
      <c r="O45" s="8">
        <f>[1]!Table1[[#This Row],[aSFG]]+[1]!Table1[[#This Row],[Added_Time]]+([1]!Table1[[#This Row],[FFG]]/[1]!Table1[[#This Row],[FPS]])-[1]!Table1[[#This Row],[SR]]</f>
        <v>5.8833333333333346</v>
      </c>
      <c r="P45" s="19">
        <v>1226</v>
      </c>
      <c r="Q45" s="20"/>
      <c r="R45" s="19">
        <v>1146</v>
      </c>
      <c r="S45" s="20"/>
      <c r="T45" s="8">
        <f>[1]!Table1[[#This Row],[aSHT]]+[1]!Table1[[#This Row],[Added_Time]]+([1]!Table1[[#This Row],[FHT]]/[1]!Table1[[#This Row],[FPS]])-[1]!Table1[[#This Row],[SR]]</f>
        <v>6.3833333333333346</v>
      </c>
      <c r="U45" s="19">
        <v>1321</v>
      </c>
      <c r="V45" s="14">
        <f>[1]!Table1[[#This Row],[Added_Time]]+([1]!Table1[[#This Row],[FTP]]/[1]!Table1[[#This Row],[FPS]])-[1]!Table1[[#This Row],[SR]]</f>
        <v>9.2999999999999989</v>
      </c>
      <c r="W45" s="19">
        <v>1401</v>
      </c>
      <c r="X45" s="8">
        <f>[1]!Table1[[#This Row],[Added_Time]]+([1]!Table1[[#This Row],[FP]]/[1]!Table1[[#This Row],[FPS]])-[1]!Table1[[#This Row],[SR]]</f>
        <v>10.633333333333335</v>
      </c>
      <c r="Y45" s="18">
        <v>60</v>
      </c>
      <c r="Z45" s="19">
        <v>1530</v>
      </c>
      <c r="AA45" s="20"/>
      <c r="AB45" s="21"/>
      <c r="AC45" s="21"/>
    </row>
    <row r="46" spans="1:29" ht="29.5" thickBot="1" x14ac:dyDescent="0.4">
      <c r="A46" s="32">
        <v>45593</v>
      </c>
      <c r="B46" s="33" t="s">
        <v>36</v>
      </c>
      <c r="C46" s="33" t="s">
        <v>29</v>
      </c>
      <c r="D46" s="31">
        <v>4</v>
      </c>
      <c r="E46" s="31">
        <v>0.1295</v>
      </c>
      <c r="F46" s="33" t="s">
        <v>30</v>
      </c>
      <c r="G46" s="29"/>
      <c r="H46" s="31">
        <v>0</v>
      </c>
      <c r="I46" s="29"/>
      <c r="J46" s="8">
        <f>[1]!Table1[[#This Row],[FR]]/[1]!Table1[[#This Row],[FPS]]</f>
        <v>0</v>
      </c>
      <c r="K46" s="29"/>
      <c r="L46" s="8">
        <f>[1]!Table1[[#This Row],[Added_Time]]+([1]!Table1[[#This Row],[FCM]]/[1]!Table1[[#This Row],[FPS]])-[1]!Table1[[#This Row],[SR]]</f>
        <v>3</v>
      </c>
      <c r="M46" s="34">
        <v>1196</v>
      </c>
      <c r="N46" s="29"/>
      <c r="O46" s="8">
        <f>[1]!Table1[[#This Row],[aSFG]]+[1]!Table1[[#This Row],[Added_Time]]+([1]!Table1[[#This Row],[FFG]]/[1]!Table1[[#This Row],[FPS]])-[1]!Table1[[#This Row],[SR]]</f>
        <v>22.933333333333334</v>
      </c>
      <c r="P46" s="29"/>
      <c r="Q46" s="29"/>
      <c r="R46" s="34">
        <v>1226</v>
      </c>
      <c r="S46" s="29"/>
      <c r="T46" s="8">
        <f>[1]!Table1[[#This Row],[aSHT]]+[1]!Table1[[#This Row],[Added_Time]]+([1]!Table1[[#This Row],[FHT]]/[1]!Table1[[#This Row],[FPS]])-[1]!Table1[[#This Row],[SR]]</f>
        <v>23.433333333333334</v>
      </c>
      <c r="U46" s="34">
        <v>1643</v>
      </c>
      <c r="V46" s="29">
        <f>[1]!Table1[[#This Row],[Added_Time]]+([1]!Table1[[#This Row],[FTP]]/[1]!Table1[[#This Row],[FPS]])-[1]!Table1[[#This Row],[SR]]</f>
        <v>30.383333333333333</v>
      </c>
      <c r="W46" s="34">
        <v>1701</v>
      </c>
      <c r="X46" s="8">
        <f>[1]!Table1[[#This Row],[Added_Time]]+([1]!Table1[[#This Row],[FP]]/[1]!Table1[[#This Row],[FPS]])-[1]!Table1[[#This Row],[SR]]</f>
        <v>31.35</v>
      </c>
      <c r="Y46" s="31">
        <v>60</v>
      </c>
      <c r="Z46" s="34">
        <v>1801</v>
      </c>
      <c r="AA46" s="31">
        <v>3</v>
      </c>
      <c r="AB46" s="35">
        <v>33</v>
      </c>
      <c r="AC46" s="35">
        <v>33</v>
      </c>
    </row>
    <row r="47" spans="1:29" ht="29.5" thickBot="1" x14ac:dyDescent="0.4">
      <c r="A47" s="10">
        <v>45595</v>
      </c>
      <c r="B47" s="11" t="s">
        <v>28</v>
      </c>
      <c r="C47" s="11" t="s">
        <v>29</v>
      </c>
      <c r="D47" s="12">
        <v>1</v>
      </c>
      <c r="E47" s="12">
        <v>0.24460000000000001</v>
      </c>
      <c r="F47" s="11" t="s">
        <v>31</v>
      </c>
      <c r="G47" s="12">
        <v>0</v>
      </c>
      <c r="H47" s="12">
        <v>0</v>
      </c>
      <c r="I47" s="13">
        <v>1338</v>
      </c>
      <c r="J47" s="8">
        <f>[1]!Table1[[#This Row],[FR]]/[1]!Table1[[#This Row],[FPS]]</f>
        <v>22.3</v>
      </c>
      <c r="K47" s="13">
        <v>1553</v>
      </c>
      <c r="L47" s="8">
        <f>[1]!Table1[[#This Row],[Added_Time]]+([1]!Table1[[#This Row],[FCM]]/[1]!Table1[[#This Row],[FPS]])-[1]!Table1[[#This Row],[SR]]</f>
        <v>3.5833333333333321</v>
      </c>
      <c r="M47" s="13">
        <v>1463</v>
      </c>
      <c r="N47" s="14"/>
      <c r="O47" s="8">
        <f>[1]!Table1[[#This Row],[aSFG]]+[1]!Table1[[#This Row],[Added_Time]]+([1]!Table1[[#This Row],[FFG]]/[1]!Table1[[#This Row],[FPS]])-[1]!Table1[[#This Row],[SR]]</f>
        <v>2.0833333333333321</v>
      </c>
      <c r="P47" s="14"/>
      <c r="Q47" s="14"/>
      <c r="R47" s="13">
        <v>1513</v>
      </c>
      <c r="S47" s="14"/>
      <c r="T47" s="8">
        <f>[1]!Table1[[#This Row],[aSHT]]+[1]!Table1[[#This Row],[Added_Time]]+([1]!Table1[[#This Row],[FHT]]/[1]!Table1[[#This Row],[FPS]])-[1]!Table1[[#This Row],[SR]]</f>
        <v>2.9166666666666643</v>
      </c>
      <c r="U47" s="13">
        <v>1665</v>
      </c>
      <c r="V47" s="14">
        <f>[1]!Table1[[#This Row],[Added_Time]]+([1]!Table1[[#This Row],[FTP]]/[1]!Table1[[#This Row],[FPS]])-[1]!Table1[[#This Row],[SR]]</f>
        <v>5.4499999999999993</v>
      </c>
      <c r="W47" s="13">
        <v>1703</v>
      </c>
      <c r="X47" s="8">
        <f>[1]!Table1[[#This Row],[Added_Time]]+([1]!Table1[[#This Row],[FP]]/[1]!Table1[[#This Row],[FPS]])-[1]!Table1[[#This Row],[SR]]</f>
        <v>6.0833333333333321</v>
      </c>
      <c r="Y47" s="12">
        <v>60</v>
      </c>
      <c r="Z47" s="13">
        <v>1801</v>
      </c>
      <c r="AA47" s="14"/>
      <c r="AB47" s="23"/>
      <c r="AC47" s="23"/>
    </row>
    <row r="48" spans="1:29" ht="29.5" thickBot="1" x14ac:dyDescent="0.4">
      <c r="A48" s="24">
        <v>45595</v>
      </c>
      <c r="B48" s="25" t="s">
        <v>28</v>
      </c>
      <c r="C48" s="25" t="s">
        <v>29</v>
      </c>
      <c r="D48" s="26">
        <v>2</v>
      </c>
      <c r="E48" s="26">
        <v>0.22489999999999999</v>
      </c>
      <c r="F48" s="25" t="s">
        <v>30</v>
      </c>
      <c r="G48" s="26">
        <v>0</v>
      </c>
      <c r="H48" s="26">
        <v>0</v>
      </c>
      <c r="I48" s="27">
        <v>606</v>
      </c>
      <c r="J48" s="8">
        <f>[1]!Table1[[#This Row],[FR]]/[1]!Table1[[#This Row],[FPS]]</f>
        <v>10.1</v>
      </c>
      <c r="K48" s="27">
        <v>1516</v>
      </c>
      <c r="L48" s="8">
        <f>[1]!Table1[[#This Row],[Added_Time]]+([1]!Table1[[#This Row],[FCM]]/[1]!Table1[[#This Row],[FPS]])-[1]!Table1[[#This Row],[SR]]</f>
        <v>15.166666666666666</v>
      </c>
      <c r="M48" s="27">
        <v>1529</v>
      </c>
      <c r="N48" s="28"/>
      <c r="O48" s="8">
        <f>[1]!Table1[[#This Row],[aSFG]]+[1]!Table1[[#This Row],[Added_Time]]+([1]!Table1[[#This Row],[FFG]]/[1]!Table1[[#This Row],[FPS]])-[1]!Table1[[#This Row],[SR]]</f>
        <v>15.383333333333335</v>
      </c>
      <c r="P48" s="28"/>
      <c r="Q48" s="28"/>
      <c r="R48" s="27">
        <v>1571</v>
      </c>
      <c r="S48" s="28"/>
      <c r="T48" s="8">
        <f>[1]!Table1[[#This Row],[aSHT]]+[1]!Table1[[#This Row],[Added_Time]]+([1]!Table1[[#This Row],[FHT]]/[1]!Table1[[#This Row],[FPS]])-[1]!Table1[[#This Row],[SR]]</f>
        <v>16.083333333333336</v>
      </c>
      <c r="U48" s="27">
        <v>1661</v>
      </c>
      <c r="V48" s="29">
        <f>[1]!Table1[[#This Row],[Added_Time]]+([1]!Table1[[#This Row],[FTP]]/[1]!Table1[[#This Row],[FPS]])-[1]!Table1[[#This Row],[SR]]</f>
        <v>17.583333333333336</v>
      </c>
      <c r="W48" s="27">
        <v>1713</v>
      </c>
      <c r="X48" s="8">
        <f>[1]!Table1[[#This Row],[Added_Time]]+([1]!Table1[[#This Row],[FP]]/[1]!Table1[[#This Row],[FPS]])-[1]!Table1[[#This Row],[SR]]</f>
        <v>18.450000000000003</v>
      </c>
      <c r="Y48" s="26">
        <v>60</v>
      </c>
      <c r="Z48" s="27">
        <v>1801</v>
      </c>
      <c r="AA48" s="28"/>
      <c r="AB48" s="37"/>
      <c r="AC48" s="37"/>
    </row>
    <row r="49" spans="1:29" ht="29.5" thickBot="1" x14ac:dyDescent="0.4">
      <c r="A49" s="10">
        <v>45595</v>
      </c>
      <c r="B49" s="11" t="s">
        <v>28</v>
      </c>
      <c r="C49" s="11" t="s">
        <v>29</v>
      </c>
      <c r="D49" s="12">
        <v>3</v>
      </c>
      <c r="E49" s="12">
        <v>0.18440000000000001</v>
      </c>
      <c r="F49" s="11" t="s">
        <v>31</v>
      </c>
      <c r="G49" s="12">
        <v>1</v>
      </c>
      <c r="H49" s="12">
        <v>0</v>
      </c>
      <c r="I49" s="13">
        <v>846</v>
      </c>
      <c r="J49" s="8">
        <f>[1]!Table1[[#This Row],[FR]]/[1]!Table1[[#This Row],[FPS]]</f>
        <v>14.1</v>
      </c>
      <c r="K49" s="13">
        <v>1056</v>
      </c>
      <c r="L49" s="8">
        <f>[1]!Table1[[#This Row],[Added_Time]]+([1]!Table1[[#This Row],[FCM]]/[1]!Table1[[#This Row],[FPS]])-[1]!Table1[[#This Row],[SR]]</f>
        <v>3.5000000000000018</v>
      </c>
      <c r="M49" s="13">
        <v>1351</v>
      </c>
      <c r="N49" s="14"/>
      <c r="O49" s="8">
        <f>[1]!Table1[[#This Row],[aSFG]]+[1]!Table1[[#This Row],[Added_Time]]+([1]!Table1[[#This Row],[FFG]]/[1]!Table1[[#This Row],[FPS]])-[1]!Table1[[#This Row],[SR]]</f>
        <v>8.4166666666666661</v>
      </c>
      <c r="P49" s="13">
        <v>1441</v>
      </c>
      <c r="Q49" s="14"/>
      <c r="R49" s="13">
        <v>1376</v>
      </c>
      <c r="S49" s="14"/>
      <c r="T49" s="8">
        <f>[1]!Table1[[#This Row],[aSHT]]+[1]!Table1[[#This Row],[Added_Time]]+([1]!Table1[[#This Row],[FHT]]/[1]!Table1[[#This Row],[FPS]])-[1]!Table1[[#This Row],[SR]]</f>
        <v>8.8333333333333339</v>
      </c>
      <c r="U49" s="13">
        <v>1581</v>
      </c>
      <c r="V49" s="14">
        <f>[1]!Table1[[#This Row],[Added_Time]]+([1]!Table1[[#This Row],[FTP]]/[1]!Table1[[#This Row],[FPS]])-[1]!Table1[[#This Row],[SR]]</f>
        <v>12.250000000000002</v>
      </c>
      <c r="W49" s="13">
        <v>1690</v>
      </c>
      <c r="X49" s="8">
        <f>[1]!Table1[[#This Row],[Added_Time]]+([1]!Table1[[#This Row],[FP]]/[1]!Table1[[#This Row],[FPS]])-[1]!Table1[[#This Row],[SR]]</f>
        <v>14.066666666666668</v>
      </c>
      <c r="Y49" s="12">
        <v>60</v>
      </c>
      <c r="Z49" s="13">
        <v>1801</v>
      </c>
      <c r="AA49" s="14"/>
      <c r="AB49" s="23"/>
      <c r="AC49" s="23"/>
    </row>
    <row r="50" spans="1:29" ht="29.5" thickBot="1" x14ac:dyDescent="0.4">
      <c r="A50" s="16">
        <v>45595</v>
      </c>
      <c r="B50" s="17" t="s">
        <v>28</v>
      </c>
      <c r="C50" s="17" t="s">
        <v>29</v>
      </c>
      <c r="D50" s="18">
        <v>4</v>
      </c>
      <c r="E50" s="18">
        <v>7.7100000000000002E-2</v>
      </c>
      <c r="F50" s="17" t="s">
        <v>31</v>
      </c>
      <c r="G50" s="18">
        <v>1</v>
      </c>
      <c r="H50" s="18">
        <v>0</v>
      </c>
      <c r="I50" s="20"/>
      <c r="J50" s="8">
        <f>[1]!Table1[[#This Row],[FR]]/[1]!Table1[[#This Row],[FPS]]</f>
        <v>0</v>
      </c>
      <c r="K50" s="19">
        <v>1021</v>
      </c>
      <c r="L50" s="8">
        <f>[1]!Table1[[#This Row],[Added_Time]]+([1]!Table1[[#This Row],[FCM]]/[1]!Table1[[#This Row],[FPS]])-[1]!Table1[[#This Row],[SR]]</f>
        <v>42.016666666666666</v>
      </c>
      <c r="M50" s="19">
        <v>1071</v>
      </c>
      <c r="N50" s="20"/>
      <c r="O50" s="8">
        <f>[1]!Table1[[#This Row],[aSFG]]+[1]!Table1[[#This Row],[Added_Time]]+([1]!Table1[[#This Row],[FFG]]/[1]!Table1[[#This Row],[FPS]])-[1]!Table1[[#This Row],[SR]]</f>
        <v>42.85</v>
      </c>
      <c r="P50" s="19">
        <v>1206</v>
      </c>
      <c r="Q50" s="20"/>
      <c r="R50" s="19">
        <v>1161</v>
      </c>
      <c r="S50" s="20"/>
      <c r="T50" s="8">
        <f>[1]!Table1[[#This Row],[aSHT]]+[1]!Table1[[#This Row],[Added_Time]]+([1]!Table1[[#This Row],[FHT]]/[1]!Table1[[#This Row],[FPS]])-[1]!Table1[[#This Row],[SR]]</f>
        <v>44.35</v>
      </c>
      <c r="U50" s="19">
        <v>1673</v>
      </c>
      <c r="V50" s="29">
        <f>[1]!Table1[[#This Row],[Added_Time]]+([1]!Table1[[#This Row],[FTP]]/[1]!Table1[[#This Row],[FPS]])-[1]!Table1[[#This Row],[SR]]</f>
        <v>52.883333333333333</v>
      </c>
      <c r="W50" s="19">
        <v>1716</v>
      </c>
      <c r="X50" s="8">
        <f>[1]!Table1[[#This Row],[Added_Time]]+([1]!Table1[[#This Row],[FP]]/[1]!Table1[[#This Row],[FPS]])-[1]!Table1[[#This Row],[SR]]</f>
        <v>53.6</v>
      </c>
      <c r="Y50" s="18">
        <v>60</v>
      </c>
      <c r="Z50" s="19">
        <v>1801</v>
      </c>
      <c r="AA50" s="18">
        <v>25</v>
      </c>
      <c r="AB50" s="22">
        <v>55</v>
      </c>
      <c r="AC50" s="22">
        <v>55</v>
      </c>
    </row>
    <row r="51" spans="1:29" ht="29.5" thickBot="1" x14ac:dyDescent="0.4">
      <c r="A51" s="10">
        <v>45595</v>
      </c>
      <c r="B51" s="11" t="s">
        <v>28</v>
      </c>
      <c r="C51" s="11" t="s">
        <v>29</v>
      </c>
      <c r="D51" s="12">
        <v>5</v>
      </c>
      <c r="E51" s="12">
        <v>0.15049999999999999</v>
      </c>
      <c r="F51" s="11" t="s">
        <v>30</v>
      </c>
      <c r="G51" s="12">
        <v>0</v>
      </c>
      <c r="H51" s="12">
        <v>0</v>
      </c>
      <c r="I51" s="13">
        <v>929</v>
      </c>
      <c r="J51" s="8">
        <f>[1]!Table1[[#This Row],[FR]]/[1]!Table1[[#This Row],[FPS]]</f>
        <v>15.483333333333333</v>
      </c>
      <c r="K51" s="13">
        <v>1194</v>
      </c>
      <c r="L51" s="8">
        <f>[1]!Table1[[#This Row],[Added_Time]]+([1]!Table1[[#This Row],[FCM]]/[1]!Table1[[#This Row],[FPS]])-[1]!Table1[[#This Row],[SR]]</f>
        <v>4.4166666666666661</v>
      </c>
      <c r="M51" s="13">
        <v>1281</v>
      </c>
      <c r="N51" s="14"/>
      <c r="O51" s="8">
        <f>[1]!Table1[[#This Row],[aSFG]]+[1]!Table1[[#This Row],[Added_Time]]+([1]!Table1[[#This Row],[FFG]]/[1]!Table1[[#This Row],[FPS]])-[1]!Table1[[#This Row],[SR]]</f>
        <v>5.8666666666666689</v>
      </c>
      <c r="P51" s="14"/>
      <c r="Q51" s="14"/>
      <c r="R51" s="13">
        <v>1437</v>
      </c>
      <c r="S51" s="14"/>
      <c r="T51" s="8">
        <f>[1]!Table1[[#This Row],[aSHT]]+[1]!Table1[[#This Row],[Added_Time]]+([1]!Table1[[#This Row],[FHT]]/[1]!Table1[[#This Row],[FPS]])-[1]!Table1[[#This Row],[SR]]</f>
        <v>8.4666666666666668</v>
      </c>
      <c r="U51" s="13">
        <v>1677</v>
      </c>
      <c r="V51" s="14">
        <f>[1]!Table1[[#This Row],[Added_Time]]+([1]!Table1[[#This Row],[FTP]]/[1]!Table1[[#This Row],[FPS]])-[1]!Table1[[#This Row],[SR]]</f>
        <v>12.466666666666667</v>
      </c>
      <c r="W51" s="13">
        <v>726</v>
      </c>
      <c r="X51" s="8">
        <f>[1]!Table1[[#This Row],[Added_Time]]+([1]!Table1[[#This Row],[FP]]/[1]!Table1[[#This Row],[FPS]])-[1]!Table1[[#This Row],[SR]]</f>
        <v>-3.3833333333333329</v>
      </c>
      <c r="Y51" s="12">
        <v>60</v>
      </c>
      <c r="Z51" s="13">
        <v>1801</v>
      </c>
      <c r="AA51" s="14"/>
      <c r="AB51" s="23"/>
      <c r="AC51" s="23"/>
    </row>
    <row r="52" spans="1:29" ht="29.5" thickBot="1" x14ac:dyDescent="0.4">
      <c r="A52" s="16">
        <v>45595</v>
      </c>
      <c r="B52" s="17" t="s">
        <v>28</v>
      </c>
      <c r="C52" s="17" t="s">
        <v>29</v>
      </c>
      <c r="D52" s="18">
        <v>6</v>
      </c>
      <c r="E52" s="18">
        <v>0.13220000000000001</v>
      </c>
      <c r="F52" s="17" t="s">
        <v>31</v>
      </c>
      <c r="G52" s="19">
        <v>1</v>
      </c>
      <c r="H52" s="18">
        <v>0</v>
      </c>
      <c r="I52" s="20"/>
      <c r="J52" s="8">
        <f>[1]!Table1[[#This Row],[FR]]/[1]!Table1[[#This Row],[FPS]]</f>
        <v>0</v>
      </c>
      <c r="K52" s="19">
        <v>416</v>
      </c>
      <c r="L52" s="8">
        <f>[1]!Table1[[#This Row],[Added_Time]]+([1]!Table1[[#This Row],[FCM]]/[1]!Table1[[#This Row],[FPS]])-[1]!Table1[[#This Row],[SR]]</f>
        <v>14.933333333333334</v>
      </c>
      <c r="M52" s="19">
        <v>1096</v>
      </c>
      <c r="N52" s="20"/>
      <c r="O52" s="8">
        <f>[1]!Table1[[#This Row],[aSFG]]+[1]!Table1[[#This Row],[Added_Time]]+([1]!Table1[[#This Row],[FFG]]/[1]!Table1[[#This Row],[FPS]])-[1]!Table1[[#This Row],[SR]]</f>
        <v>26.266666666666666</v>
      </c>
      <c r="P52" s="20"/>
      <c r="Q52" s="20"/>
      <c r="R52" s="19">
        <v>1256</v>
      </c>
      <c r="S52" s="20"/>
      <c r="T52" s="8">
        <f>[1]!Table1[[#This Row],[aSHT]]+[1]!Table1[[#This Row],[Added_Time]]+([1]!Table1[[#This Row],[FHT]]/[1]!Table1[[#This Row],[FPS]])-[1]!Table1[[#This Row],[SR]]</f>
        <v>28.933333333333334</v>
      </c>
      <c r="U52" s="19">
        <v>1502</v>
      </c>
      <c r="V52" s="29">
        <f>[1]!Table1[[#This Row],[Added_Time]]+([1]!Table1[[#This Row],[FTP]]/[1]!Table1[[#This Row],[FPS]])-[1]!Table1[[#This Row],[SR]]</f>
        <v>33.033333333333331</v>
      </c>
      <c r="W52" s="19">
        <v>1553</v>
      </c>
      <c r="X52" s="8">
        <f>[1]!Table1[[#This Row],[Added_Time]]+([1]!Table1[[#This Row],[FP]]/[1]!Table1[[#This Row],[FPS]])-[1]!Table1[[#This Row],[SR]]</f>
        <v>33.883333333333333</v>
      </c>
      <c r="Y52" s="18">
        <v>60</v>
      </c>
      <c r="Z52" s="19">
        <v>1801</v>
      </c>
      <c r="AA52" s="18">
        <v>8</v>
      </c>
      <c r="AB52" s="22">
        <v>38</v>
      </c>
      <c r="AC52" s="22">
        <v>38</v>
      </c>
    </row>
    <row r="53" spans="1:29" ht="29.5" thickBot="1" x14ac:dyDescent="0.4">
      <c r="A53" s="10">
        <v>45595</v>
      </c>
      <c r="B53" s="11" t="s">
        <v>28</v>
      </c>
      <c r="C53" s="11" t="s">
        <v>29</v>
      </c>
      <c r="D53" s="12">
        <v>7</v>
      </c>
      <c r="E53" s="12">
        <v>0.22559999999999999</v>
      </c>
      <c r="F53" s="11" t="s">
        <v>30</v>
      </c>
      <c r="G53" s="12">
        <v>0</v>
      </c>
      <c r="H53" s="12">
        <v>0</v>
      </c>
      <c r="I53" s="13">
        <v>1283</v>
      </c>
      <c r="J53" s="8">
        <f>[1]!Table1[[#This Row],[FR]]/[1]!Table1[[#This Row],[FPS]]</f>
        <v>21.383333333333333</v>
      </c>
      <c r="K53" s="13">
        <v>1306</v>
      </c>
      <c r="L53" s="8">
        <f>[1]!Table1[[#This Row],[Added_Time]]+([1]!Table1[[#This Row],[FCM]]/[1]!Table1[[#This Row],[FPS]])-[1]!Table1[[#This Row],[SR]]</f>
        <v>0.38333333333333286</v>
      </c>
      <c r="M53" s="13">
        <v>1411</v>
      </c>
      <c r="N53" s="14"/>
      <c r="O53" s="8">
        <f>[1]!Table1[[#This Row],[aSFG]]+[1]!Table1[[#This Row],[Added_Time]]+([1]!Table1[[#This Row],[FFG]]/[1]!Table1[[#This Row],[FPS]])-[1]!Table1[[#This Row],[SR]]</f>
        <v>2.1333333333333329</v>
      </c>
      <c r="P53" s="14"/>
      <c r="Q53" s="14"/>
      <c r="R53" s="13">
        <v>1439</v>
      </c>
      <c r="S53" s="14"/>
      <c r="T53" s="8">
        <f>[1]!Table1[[#This Row],[aSHT]]+[1]!Table1[[#This Row],[Added_Time]]+([1]!Table1[[#This Row],[FHT]]/[1]!Table1[[#This Row],[FPS]])-[1]!Table1[[#This Row],[SR]]</f>
        <v>2.6000000000000014</v>
      </c>
      <c r="U53" s="13">
        <v>1621</v>
      </c>
      <c r="V53" s="14">
        <f>[1]!Table1[[#This Row],[Added_Time]]+([1]!Table1[[#This Row],[FTP]]/[1]!Table1[[#This Row],[FPS]])-[1]!Table1[[#This Row],[SR]]</f>
        <v>5.6333333333333329</v>
      </c>
      <c r="W53" s="13">
        <v>1686</v>
      </c>
      <c r="X53" s="8">
        <f>[1]!Table1[[#This Row],[Added_Time]]+([1]!Table1[[#This Row],[FP]]/[1]!Table1[[#This Row],[FPS]])-[1]!Table1[[#This Row],[SR]]</f>
        <v>6.7166666666666686</v>
      </c>
      <c r="Y53" s="12">
        <v>60</v>
      </c>
      <c r="Z53" s="13">
        <v>1801</v>
      </c>
      <c r="AA53" s="14"/>
      <c r="AB53" s="23"/>
      <c r="AC53" s="23"/>
    </row>
    <row r="54" spans="1:29" ht="29.5" thickBot="1" x14ac:dyDescent="0.4">
      <c r="A54" s="16">
        <v>45595</v>
      </c>
      <c r="B54" s="17" t="s">
        <v>28</v>
      </c>
      <c r="C54" s="17" t="s">
        <v>29</v>
      </c>
      <c r="D54" s="18">
        <v>8</v>
      </c>
      <c r="E54" s="18">
        <v>0.1158</v>
      </c>
      <c r="F54" s="17" t="s">
        <v>30</v>
      </c>
      <c r="G54" s="18">
        <v>0</v>
      </c>
      <c r="H54" s="18">
        <v>0</v>
      </c>
      <c r="I54" s="19">
        <v>401</v>
      </c>
      <c r="J54" s="8">
        <f>[1]!Table1[[#This Row],[FR]]/[1]!Table1[[#This Row],[FPS]]</f>
        <v>6.6833333333333336</v>
      </c>
      <c r="K54" s="19">
        <v>536</v>
      </c>
      <c r="L54" s="8">
        <f>[1]!Table1[[#This Row],[Added_Time]]+([1]!Table1[[#This Row],[FCM]]/[1]!Table1[[#This Row],[FPS]])-[1]!Table1[[#This Row],[SR]]</f>
        <v>2.25</v>
      </c>
      <c r="M54" s="19">
        <v>466</v>
      </c>
      <c r="N54" s="20"/>
      <c r="O54" s="8">
        <f>[1]!Table1[[#This Row],[aSFG]]+[1]!Table1[[#This Row],[Added_Time]]+([1]!Table1[[#This Row],[FFG]]/[1]!Table1[[#This Row],[FPS]])-[1]!Table1[[#This Row],[SR]]</f>
        <v>1.083333333333333</v>
      </c>
      <c r="P54" s="20"/>
      <c r="Q54" s="20"/>
      <c r="R54" s="19">
        <v>546</v>
      </c>
      <c r="S54" s="20"/>
      <c r="T54" s="8">
        <f>[1]!Table1[[#This Row],[aSHT]]+[1]!Table1[[#This Row],[Added_Time]]+([1]!Table1[[#This Row],[FHT]]/[1]!Table1[[#This Row],[FPS]])-[1]!Table1[[#This Row],[SR]]</f>
        <v>2.4166666666666661</v>
      </c>
      <c r="U54" s="19">
        <v>716</v>
      </c>
      <c r="V54" s="29">
        <f>[1]!Table1[[#This Row],[Added_Time]]+([1]!Table1[[#This Row],[FTP]]/[1]!Table1[[#This Row],[FPS]])-[1]!Table1[[#This Row],[SR]]</f>
        <v>5.25</v>
      </c>
      <c r="W54" s="19">
        <v>788</v>
      </c>
      <c r="X54" s="8">
        <f>[1]!Table1[[#This Row],[Added_Time]]+([1]!Table1[[#This Row],[FP]]/[1]!Table1[[#This Row],[FPS]])-[1]!Table1[[#This Row],[SR]]</f>
        <v>6.4499999999999993</v>
      </c>
      <c r="Y54" s="18">
        <v>60</v>
      </c>
      <c r="Z54" s="19">
        <v>918</v>
      </c>
      <c r="AA54" s="20"/>
      <c r="AB54" s="21"/>
      <c r="AC54" s="21"/>
    </row>
    <row r="55" spans="1:29" ht="29.5" thickBot="1" x14ac:dyDescent="0.4">
      <c r="A55" s="10">
        <v>45595</v>
      </c>
      <c r="B55" s="11" t="s">
        <v>32</v>
      </c>
      <c r="C55" s="11" t="s">
        <v>29</v>
      </c>
      <c r="D55" s="12">
        <v>1</v>
      </c>
      <c r="E55" s="12">
        <v>0.1196</v>
      </c>
      <c r="F55" s="11" t="s">
        <v>31</v>
      </c>
      <c r="G55" s="12">
        <v>0</v>
      </c>
      <c r="H55" s="12">
        <v>0</v>
      </c>
      <c r="I55" s="14"/>
      <c r="J55" s="8">
        <f>[1]!Table1[[#This Row],[FR]]/[1]!Table1[[#This Row],[FPS]]</f>
        <v>0</v>
      </c>
      <c r="K55" s="13">
        <v>141</v>
      </c>
      <c r="L55" s="8">
        <f>[1]!Table1[[#This Row],[Added_Time]]+([1]!Table1[[#This Row],[FCM]]/[1]!Table1[[#This Row],[FPS]])-[1]!Table1[[#This Row],[SR]]</f>
        <v>11.35</v>
      </c>
      <c r="M55" s="13">
        <v>1386</v>
      </c>
      <c r="N55" s="14"/>
      <c r="O55" s="8">
        <f>[1]!Table1[[#This Row],[aSFG]]+[1]!Table1[[#This Row],[Added_Time]]+([1]!Table1[[#This Row],[FFG]]/[1]!Table1[[#This Row],[FPS]])-[1]!Table1[[#This Row],[SR]]</f>
        <v>32.1</v>
      </c>
      <c r="P55" s="14"/>
      <c r="Q55" s="14"/>
      <c r="R55" s="13">
        <v>1461</v>
      </c>
      <c r="S55" s="14"/>
      <c r="T55" s="8">
        <f>[1]!Table1[[#This Row],[aSHT]]+[1]!Table1[[#This Row],[Added_Time]]+([1]!Table1[[#This Row],[FHT]]/[1]!Table1[[#This Row],[FPS]])-[1]!Table1[[#This Row],[SR]]</f>
        <v>33.35</v>
      </c>
      <c r="U55" s="13">
        <v>1611</v>
      </c>
      <c r="V55" s="14">
        <f>[1]!Table1[[#This Row],[Added_Time]]+([1]!Table1[[#This Row],[FTP]]/[1]!Table1[[#This Row],[FPS]])-[1]!Table1[[#This Row],[SR]]</f>
        <v>35.85</v>
      </c>
      <c r="W55" s="13">
        <v>1686</v>
      </c>
      <c r="X55" s="8">
        <f>[1]!Table1[[#This Row],[Added_Time]]+([1]!Table1[[#This Row],[FP]]/[1]!Table1[[#This Row],[FPS]])-[1]!Table1[[#This Row],[SR]]</f>
        <v>37.1</v>
      </c>
      <c r="Y55" s="12">
        <v>60</v>
      </c>
      <c r="Z55" s="13">
        <v>1801</v>
      </c>
      <c r="AA55" s="12">
        <v>9</v>
      </c>
      <c r="AB55" s="15">
        <v>39</v>
      </c>
      <c r="AC55" s="15">
        <v>39</v>
      </c>
    </row>
    <row r="56" spans="1:29" ht="29.5" thickBot="1" x14ac:dyDescent="0.4">
      <c r="A56" s="16">
        <v>45595</v>
      </c>
      <c r="B56" s="17" t="s">
        <v>32</v>
      </c>
      <c r="C56" s="17" t="s">
        <v>29</v>
      </c>
      <c r="D56" s="18">
        <v>2</v>
      </c>
      <c r="E56" s="18">
        <v>0.14410000000000001</v>
      </c>
      <c r="F56" s="17" t="s">
        <v>30</v>
      </c>
      <c r="G56" s="18">
        <v>0</v>
      </c>
      <c r="H56" s="18">
        <v>0</v>
      </c>
      <c r="I56" s="19">
        <v>351</v>
      </c>
      <c r="J56" s="8">
        <f>[1]!Table1[[#This Row],[FR]]/[1]!Table1[[#This Row],[FPS]]</f>
        <v>5.85</v>
      </c>
      <c r="K56" s="19">
        <v>463</v>
      </c>
      <c r="L56" s="8">
        <f>[1]!Table1[[#This Row],[Added_Time]]+([1]!Table1[[#This Row],[FCM]]/[1]!Table1[[#This Row],[FPS]])-[1]!Table1[[#This Row],[SR]]</f>
        <v>1.8666666666666671</v>
      </c>
      <c r="M56" s="19">
        <v>479</v>
      </c>
      <c r="N56" s="20"/>
      <c r="O56" s="8">
        <f>[1]!Table1[[#This Row],[aSFG]]+[1]!Table1[[#This Row],[Added_Time]]+([1]!Table1[[#This Row],[FFG]]/[1]!Table1[[#This Row],[FPS]])-[1]!Table1[[#This Row],[SR]]</f>
        <v>2.1333333333333337</v>
      </c>
      <c r="P56" s="20"/>
      <c r="Q56" s="20"/>
      <c r="R56" s="19">
        <v>511</v>
      </c>
      <c r="S56" s="20"/>
      <c r="T56" s="8">
        <f>[1]!Table1[[#This Row],[aSHT]]+[1]!Table1[[#This Row],[Added_Time]]+([1]!Table1[[#This Row],[FHT]]/[1]!Table1[[#This Row],[FPS]])-[1]!Table1[[#This Row],[SR]]</f>
        <v>2.6666666666666679</v>
      </c>
      <c r="U56" s="19">
        <v>646</v>
      </c>
      <c r="V56" s="29">
        <f>[1]!Table1[[#This Row],[Added_Time]]+([1]!Table1[[#This Row],[FTP]]/[1]!Table1[[#This Row],[FPS]])-[1]!Table1[[#This Row],[SR]]</f>
        <v>4.9166666666666679</v>
      </c>
      <c r="W56" s="19">
        <v>734</v>
      </c>
      <c r="X56" s="8">
        <f>[1]!Table1[[#This Row],[Added_Time]]+([1]!Table1[[#This Row],[FP]]/[1]!Table1[[#This Row],[FPS]])-[1]!Table1[[#This Row],[SR]]</f>
        <v>6.3833333333333329</v>
      </c>
      <c r="Y56" s="18">
        <v>60</v>
      </c>
      <c r="Z56" s="19">
        <v>839</v>
      </c>
      <c r="AA56" s="20"/>
      <c r="AB56" s="21"/>
      <c r="AC56" s="21"/>
    </row>
    <row r="57" spans="1:29" ht="29.5" thickBot="1" x14ac:dyDescent="0.4">
      <c r="A57" s="10">
        <v>45595</v>
      </c>
      <c r="B57" s="11" t="s">
        <v>32</v>
      </c>
      <c r="C57" s="11" t="s">
        <v>29</v>
      </c>
      <c r="D57" s="12">
        <v>3</v>
      </c>
      <c r="E57" s="12">
        <v>0.1434</v>
      </c>
      <c r="F57" s="11" t="s">
        <v>30</v>
      </c>
      <c r="G57" s="12">
        <v>0</v>
      </c>
      <c r="H57" s="12">
        <v>0</v>
      </c>
      <c r="I57" s="13">
        <v>329</v>
      </c>
      <c r="J57" s="8">
        <f>[1]!Table1[[#This Row],[FR]]/[1]!Table1[[#This Row],[FPS]]</f>
        <v>5.4833333333333334</v>
      </c>
      <c r="K57" s="13">
        <v>331</v>
      </c>
      <c r="L57" s="8">
        <f>[1]!Table1[[#This Row],[Added_Time]]+([1]!Table1[[#This Row],[FCM]]/[1]!Table1[[#This Row],[FPS]])-[1]!Table1[[#This Row],[SR]]</f>
        <v>3.3333333333333215E-2</v>
      </c>
      <c r="M57" s="13">
        <v>401</v>
      </c>
      <c r="N57" s="14"/>
      <c r="O57" s="8">
        <f>[1]!Table1[[#This Row],[aSFG]]+[1]!Table1[[#This Row],[Added_Time]]+([1]!Table1[[#This Row],[FFG]]/[1]!Table1[[#This Row],[FPS]])-[1]!Table1[[#This Row],[SR]]</f>
        <v>1.2000000000000002</v>
      </c>
      <c r="P57" s="14"/>
      <c r="Q57" s="14"/>
      <c r="R57" s="13">
        <v>416</v>
      </c>
      <c r="S57" s="14"/>
      <c r="T57" s="8">
        <f>[1]!Table1[[#This Row],[aSHT]]+[1]!Table1[[#This Row],[Added_Time]]+([1]!Table1[[#This Row],[FHT]]/[1]!Table1[[#This Row],[FPS]])-[1]!Table1[[#This Row],[SR]]</f>
        <v>1.4500000000000002</v>
      </c>
      <c r="U57" s="13">
        <v>546</v>
      </c>
      <c r="V57" s="14">
        <f>[1]!Table1[[#This Row],[Added_Time]]+([1]!Table1[[#This Row],[FTP]]/[1]!Table1[[#This Row],[FPS]])-[1]!Table1[[#This Row],[SR]]</f>
        <v>3.6166666666666663</v>
      </c>
      <c r="W57" s="13">
        <v>596</v>
      </c>
      <c r="X57" s="8">
        <f>[1]!Table1[[#This Row],[Added_Time]]+([1]!Table1[[#This Row],[FP]]/[1]!Table1[[#This Row],[FPS]])-[1]!Table1[[#This Row],[SR]]</f>
        <v>4.45</v>
      </c>
      <c r="Y57" s="12">
        <v>60</v>
      </c>
      <c r="Z57" s="13">
        <v>739</v>
      </c>
      <c r="AA57" s="14"/>
      <c r="AB57" s="23"/>
      <c r="AC57" s="23"/>
    </row>
    <row r="58" spans="1:29" ht="29.5" thickBot="1" x14ac:dyDescent="0.4">
      <c r="A58" s="16">
        <v>45595</v>
      </c>
      <c r="B58" s="17" t="s">
        <v>32</v>
      </c>
      <c r="C58" s="17" t="s">
        <v>29</v>
      </c>
      <c r="D58" s="18">
        <v>4</v>
      </c>
      <c r="E58" s="18">
        <v>0.2296</v>
      </c>
      <c r="F58" s="17" t="s">
        <v>31</v>
      </c>
      <c r="G58" s="18">
        <v>0</v>
      </c>
      <c r="H58" s="18">
        <v>0</v>
      </c>
      <c r="I58" s="19">
        <v>269</v>
      </c>
      <c r="J58" s="8">
        <f>[1]!Table1[[#This Row],[FR]]/[1]!Table1[[#This Row],[FPS]]</f>
        <v>4.4833333333333334</v>
      </c>
      <c r="K58" s="19">
        <v>391</v>
      </c>
      <c r="L58" s="8">
        <f>[1]!Table1[[#This Row],[Added_Time]]+([1]!Table1[[#This Row],[FCM]]/[1]!Table1[[#This Row],[FPS]])-[1]!Table1[[#This Row],[SR]]</f>
        <v>2.0333333333333332</v>
      </c>
      <c r="M58" s="19">
        <v>1391</v>
      </c>
      <c r="N58" s="20"/>
      <c r="O58" s="8">
        <f>[1]!Table1[[#This Row],[aSFG]]+[1]!Table1[[#This Row],[Added_Time]]+([1]!Table1[[#This Row],[FFG]]/[1]!Table1[[#This Row],[FPS]])-[1]!Table1[[#This Row],[SR]]</f>
        <v>18.7</v>
      </c>
      <c r="P58" s="20"/>
      <c r="Q58" s="20"/>
      <c r="R58" s="19">
        <v>1421</v>
      </c>
      <c r="S58" s="20"/>
      <c r="T58" s="8">
        <f>[1]!Table1[[#This Row],[aSHT]]+[1]!Table1[[#This Row],[Added_Time]]+([1]!Table1[[#This Row],[FHT]]/[1]!Table1[[#This Row],[FPS]])-[1]!Table1[[#This Row],[SR]]</f>
        <v>19.2</v>
      </c>
      <c r="U58" s="19">
        <v>1586</v>
      </c>
      <c r="V58" s="29">
        <f>[1]!Table1[[#This Row],[Added_Time]]+([1]!Table1[[#This Row],[FTP]]/[1]!Table1[[#This Row],[FPS]])-[1]!Table1[[#This Row],[SR]]</f>
        <v>21.95</v>
      </c>
      <c r="W58" s="19">
        <v>1711</v>
      </c>
      <c r="X58" s="8">
        <f>[1]!Table1[[#This Row],[Added_Time]]+([1]!Table1[[#This Row],[FP]]/[1]!Table1[[#This Row],[FPS]])-[1]!Table1[[#This Row],[SR]]</f>
        <v>24.033333333333331</v>
      </c>
      <c r="Y58" s="18">
        <v>60</v>
      </c>
      <c r="Z58" s="19">
        <v>1801</v>
      </c>
      <c r="AA58" s="20"/>
      <c r="AB58" s="21"/>
      <c r="AC58" s="21"/>
    </row>
    <row r="59" spans="1:29" ht="29.5" thickBot="1" x14ac:dyDescent="0.4">
      <c r="A59" s="10">
        <v>45595</v>
      </c>
      <c r="B59" s="11" t="s">
        <v>32</v>
      </c>
      <c r="C59" s="11" t="s">
        <v>29</v>
      </c>
      <c r="D59" s="12">
        <v>5</v>
      </c>
      <c r="E59" s="12">
        <v>0.13500000000000001</v>
      </c>
      <c r="F59" s="11" t="s">
        <v>30</v>
      </c>
      <c r="G59" s="12">
        <v>0</v>
      </c>
      <c r="H59" s="12">
        <v>0</v>
      </c>
      <c r="I59" s="13">
        <v>1346</v>
      </c>
      <c r="J59" s="8">
        <f>[1]!Table1[[#This Row],[FR]]/[1]!Table1[[#This Row],[FPS]]</f>
        <v>22.433333333333334</v>
      </c>
      <c r="K59" s="14"/>
      <c r="L59" s="8"/>
      <c r="M59" s="13">
        <v>1406</v>
      </c>
      <c r="N59" s="14"/>
      <c r="O59" s="8">
        <f>[1]!Table1[[#This Row],[aSFG]]+[1]!Table1[[#This Row],[Added_Time]]+([1]!Table1[[#This Row],[FFG]]/[1]!Table1[[#This Row],[FPS]])-[1]!Table1[[#This Row],[SR]]</f>
        <v>1</v>
      </c>
      <c r="P59" s="14"/>
      <c r="Q59" s="14"/>
      <c r="R59" s="13">
        <v>1451</v>
      </c>
      <c r="S59" s="14"/>
      <c r="T59" s="8">
        <f>[1]!Table1[[#This Row],[aSHT]]+[1]!Table1[[#This Row],[Added_Time]]+([1]!Table1[[#This Row],[FHT]]/[1]!Table1[[#This Row],[FPS]])-[1]!Table1[[#This Row],[SR]]</f>
        <v>1.75</v>
      </c>
      <c r="U59" s="13">
        <v>1621</v>
      </c>
      <c r="V59" s="14">
        <f>[1]!Table1[[#This Row],[Added_Time]]+([1]!Table1[[#This Row],[FTP]]/[1]!Table1[[#This Row],[FPS]])-[1]!Table1[[#This Row],[SR]]</f>
        <v>4.5833333333333321</v>
      </c>
      <c r="W59" s="13">
        <v>1671</v>
      </c>
      <c r="X59" s="8">
        <f>[1]!Table1[[#This Row],[Added_Time]]+([1]!Table1[[#This Row],[FP]]/[1]!Table1[[#This Row],[FPS]])-[1]!Table1[[#This Row],[SR]]</f>
        <v>5.4166666666666679</v>
      </c>
      <c r="Y59" s="12">
        <v>60</v>
      </c>
      <c r="Z59" s="13">
        <v>1801</v>
      </c>
      <c r="AA59" s="14"/>
      <c r="AB59" s="23"/>
      <c r="AC59" s="23"/>
    </row>
    <row r="60" spans="1:29" ht="29.5" thickBot="1" x14ac:dyDescent="0.4">
      <c r="A60" s="16">
        <v>45595</v>
      </c>
      <c r="B60" s="17" t="s">
        <v>32</v>
      </c>
      <c r="C60" s="17" t="s">
        <v>29</v>
      </c>
      <c r="D60" s="18">
        <v>6</v>
      </c>
      <c r="E60" s="18">
        <v>0.1191</v>
      </c>
      <c r="F60" s="17" t="s">
        <v>31</v>
      </c>
      <c r="G60" s="18">
        <v>1</v>
      </c>
      <c r="H60" s="18">
        <v>0</v>
      </c>
      <c r="I60" s="20"/>
      <c r="J60" s="8">
        <f>[1]!Table1[[#This Row],[FR]]/[1]!Table1[[#This Row],[FPS]]</f>
        <v>0</v>
      </c>
      <c r="K60" s="20"/>
      <c r="L60" s="8">
        <f>[1]!Table1[[#This Row],[Added_Time]]+([1]!Table1[[#This Row],[FCM]]/[1]!Table1[[#This Row],[FPS]])-[1]!Table1[[#This Row],[SR]]</f>
        <v>2</v>
      </c>
      <c r="M60" s="19">
        <v>561</v>
      </c>
      <c r="N60" s="20"/>
      <c r="O60" s="8">
        <f>[1]!Table1[[#This Row],[aSFG]]+[1]!Table1[[#This Row],[Added_Time]]+([1]!Table1[[#This Row],[FFG]]/[1]!Table1[[#This Row],[FPS]])-[1]!Table1[[#This Row],[SR]]</f>
        <v>11.35</v>
      </c>
      <c r="P60" s="19">
        <v>991</v>
      </c>
      <c r="Q60" s="20"/>
      <c r="R60" s="19">
        <v>821</v>
      </c>
      <c r="S60" s="20"/>
      <c r="T60" s="8">
        <f>[1]!Table1[[#This Row],[aSHT]]+[1]!Table1[[#This Row],[Added_Time]]+([1]!Table1[[#This Row],[FHT]]/[1]!Table1[[#This Row],[FPS]])-[1]!Table1[[#This Row],[SR]]</f>
        <v>15.683333333333334</v>
      </c>
      <c r="U60" s="19">
        <v>1491</v>
      </c>
      <c r="V60" s="29">
        <f>[1]!Table1[[#This Row],[Added_Time]]+([1]!Table1[[#This Row],[FTP]]/[1]!Table1[[#This Row],[FPS]])-[1]!Table1[[#This Row],[SR]]</f>
        <v>26.85</v>
      </c>
      <c r="W60" s="19">
        <v>1671</v>
      </c>
      <c r="X60" s="8">
        <f>[1]!Table1[[#This Row],[Added_Time]]+([1]!Table1[[#This Row],[FP]]/[1]!Table1[[#This Row],[FPS]])-[1]!Table1[[#This Row],[SR]]</f>
        <v>29.85</v>
      </c>
      <c r="Y60" s="18">
        <v>60</v>
      </c>
      <c r="Z60" s="19">
        <v>1801</v>
      </c>
      <c r="AA60" s="18">
        <v>2</v>
      </c>
      <c r="AB60" s="22">
        <v>32</v>
      </c>
      <c r="AC60" s="22">
        <v>32</v>
      </c>
    </row>
    <row r="61" spans="1:29" ht="29.5" thickBot="1" x14ac:dyDescent="0.4">
      <c r="A61" s="10">
        <v>45595</v>
      </c>
      <c r="B61" s="11" t="s">
        <v>32</v>
      </c>
      <c r="C61" s="11" t="s">
        <v>29</v>
      </c>
      <c r="D61" s="12">
        <v>7</v>
      </c>
      <c r="E61" s="12">
        <v>0.10150000000000001</v>
      </c>
      <c r="F61" s="11" t="s">
        <v>30</v>
      </c>
      <c r="G61" s="12">
        <v>0</v>
      </c>
      <c r="H61" s="12">
        <v>0</v>
      </c>
      <c r="I61" s="13">
        <v>346</v>
      </c>
      <c r="J61" s="8">
        <f>[1]!Table1[[#This Row],[FR]]/[1]!Table1[[#This Row],[FPS]]</f>
        <v>5.7666666666666666</v>
      </c>
      <c r="K61" s="13">
        <v>1256</v>
      </c>
      <c r="L61" s="8">
        <f>[1]!Table1[[#This Row],[Added_Time]]+([1]!Table1[[#This Row],[FCM]]/[1]!Table1[[#This Row],[FPS]])-[1]!Table1[[#This Row],[SR]]</f>
        <v>15.166666666666668</v>
      </c>
      <c r="M61" s="13">
        <v>1281</v>
      </c>
      <c r="N61" s="14"/>
      <c r="O61" s="8">
        <f>[1]!Table1[[#This Row],[aSFG]]+[1]!Table1[[#This Row],[Added_Time]]+([1]!Table1[[#This Row],[FFG]]/[1]!Table1[[#This Row],[FPS]])-[1]!Table1[[#This Row],[SR]]</f>
        <v>15.583333333333336</v>
      </c>
      <c r="P61" s="14"/>
      <c r="Q61" s="14"/>
      <c r="R61" s="13">
        <v>1291</v>
      </c>
      <c r="S61" s="14"/>
      <c r="T61" s="8">
        <f>[1]!Table1[[#This Row],[aSHT]]+[1]!Table1[[#This Row],[Added_Time]]+([1]!Table1[[#This Row],[FHT]]/[1]!Table1[[#This Row],[FPS]])-[1]!Table1[[#This Row],[SR]]</f>
        <v>15.75</v>
      </c>
      <c r="U61" s="13">
        <v>1566</v>
      </c>
      <c r="V61" s="14">
        <f>[1]!Table1[[#This Row],[Added_Time]]+([1]!Table1[[#This Row],[FTP]]/[1]!Table1[[#This Row],[FPS]])-[1]!Table1[[#This Row],[SR]]</f>
        <v>20.333333333333336</v>
      </c>
      <c r="W61" s="13">
        <v>1701</v>
      </c>
      <c r="X61" s="8">
        <f>[1]!Table1[[#This Row],[Added_Time]]+([1]!Table1[[#This Row],[FP]]/[1]!Table1[[#This Row],[FPS]])-[1]!Table1[[#This Row],[SR]]</f>
        <v>22.583333333333336</v>
      </c>
      <c r="Y61" s="12">
        <v>60</v>
      </c>
      <c r="Z61" s="13">
        <v>1801</v>
      </c>
      <c r="AA61" s="14"/>
      <c r="AB61" s="23"/>
      <c r="AC61" s="23"/>
    </row>
    <row r="62" spans="1:29" ht="29.5" thickBot="1" x14ac:dyDescent="0.4">
      <c r="A62" s="16">
        <v>45595</v>
      </c>
      <c r="B62" s="17" t="s">
        <v>32</v>
      </c>
      <c r="C62" s="17" t="s">
        <v>29</v>
      </c>
      <c r="D62" s="18">
        <v>8</v>
      </c>
      <c r="E62" s="18">
        <v>0.28100000000000003</v>
      </c>
      <c r="F62" s="17" t="s">
        <v>31</v>
      </c>
      <c r="G62" s="18">
        <v>0</v>
      </c>
      <c r="H62" s="18">
        <v>0</v>
      </c>
      <c r="I62" s="20"/>
      <c r="J62" s="8">
        <f>[1]!Table1[[#This Row],[FR]]/[1]!Table1[[#This Row],[FPS]]</f>
        <v>0</v>
      </c>
      <c r="K62" s="19">
        <v>1056</v>
      </c>
      <c r="L62" s="8">
        <f>[1]!Table1[[#This Row],[Added_Time]]+([1]!Table1[[#This Row],[FCM]]/[1]!Table1[[#This Row],[FPS]])-[1]!Table1[[#This Row],[SR]]</f>
        <v>29.6</v>
      </c>
      <c r="M62" s="19">
        <v>146</v>
      </c>
      <c r="N62" s="20"/>
      <c r="O62" s="8">
        <f>[1]!Table1[[#This Row],[aSFG]]+[1]!Table1[[#This Row],[Added_Time]]+([1]!Table1[[#This Row],[FFG]]/[1]!Table1[[#This Row],[FPS]])-[1]!Table1[[#This Row],[SR]]</f>
        <v>14.433333333333334</v>
      </c>
      <c r="P62" s="20"/>
      <c r="Q62" s="20"/>
      <c r="R62" s="19">
        <v>186</v>
      </c>
      <c r="S62" s="20"/>
      <c r="T62" s="8">
        <f>[1]!Table1[[#This Row],[aSHT]]+[1]!Table1[[#This Row],[Added_Time]]+([1]!Table1[[#This Row],[FHT]]/[1]!Table1[[#This Row],[FPS]])-[1]!Table1[[#This Row],[SR]]</f>
        <v>15.1</v>
      </c>
      <c r="U62" s="19">
        <v>1599</v>
      </c>
      <c r="V62" s="29">
        <f>[1]!Table1[[#This Row],[Added_Time]]+([1]!Table1[[#This Row],[FTP]]/[1]!Table1[[#This Row],[FPS]])-[1]!Table1[[#This Row],[SR]]</f>
        <v>38.65</v>
      </c>
      <c r="W62" s="19">
        <v>1691</v>
      </c>
      <c r="X62" s="8">
        <f>[1]!Table1[[#This Row],[Added_Time]]+([1]!Table1[[#This Row],[FP]]/[1]!Table1[[#This Row],[FPS]])-[1]!Table1[[#This Row],[SR]]</f>
        <v>40.183333333333337</v>
      </c>
      <c r="Y62" s="18">
        <v>60</v>
      </c>
      <c r="Z62" s="19">
        <v>1801</v>
      </c>
      <c r="AA62" s="18">
        <v>12</v>
      </c>
      <c r="AB62" s="22">
        <v>42</v>
      </c>
      <c r="AC62" s="22">
        <v>42</v>
      </c>
    </row>
    <row r="63" spans="1:29" ht="29.5" thickBot="1" x14ac:dyDescent="0.4">
      <c r="A63" s="10">
        <v>45595</v>
      </c>
      <c r="B63" s="11" t="s">
        <v>33</v>
      </c>
      <c r="C63" s="11" t="s">
        <v>29</v>
      </c>
      <c r="D63" s="12">
        <v>1</v>
      </c>
      <c r="E63" s="12">
        <v>0.23649999999999999</v>
      </c>
      <c r="F63" s="11" t="s">
        <v>30</v>
      </c>
      <c r="G63" s="12">
        <v>0</v>
      </c>
      <c r="H63" s="12">
        <v>0</v>
      </c>
      <c r="I63" s="14"/>
      <c r="J63" s="8">
        <f>[1]!Table1[[#This Row],[FR]]/[1]!Table1[[#This Row],[FPS]]</f>
        <v>0</v>
      </c>
      <c r="K63" s="13">
        <v>46</v>
      </c>
      <c r="L63" s="8">
        <f>[1]!Table1[[#This Row],[Added_Time]]+([1]!Table1[[#This Row],[FCM]]/[1]!Table1[[#This Row],[FPS]])-[1]!Table1[[#This Row],[SR]]</f>
        <v>5.7666666666666666</v>
      </c>
      <c r="M63" s="13">
        <v>441</v>
      </c>
      <c r="N63" s="14"/>
      <c r="O63" s="8">
        <f>[1]!Table1[[#This Row],[aSFG]]+[1]!Table1[[#This Row],[Added_Time]]+([1]!Table1[[#This Row],[FFG]]/[1]!Table1[[#This Row],[FPS]])-[1]!Table1[[#This Row],[SR]]</f>
        <v>12.35</v>
      </c>
      <c r="P63" s="14"/>
      <c r="Q63" s="14"/>
      <c r="R63" s="13">
        <v>531</v>
      </c>
      <c r="S63" s="14"/>
      <c r="T63" s="8">
        <f>[1]!Table1[[#This Row],[aSHT]]+[1]!Table1[[#This Row],[Added_Time]]+([1]!Table1[[#This Row],[FHT]]/[1]!Table1[[#This Row],[FPS]])-[1]!Table1[[#This Row],[SR]]</f>
        <v>13.85</v>
      </c>
      <c r="U63" s="13">
        <v>1561</v>
      </c>
      <c r="V63" s="14">
        <f>[1]!Table1[[#This Row],[Added_Time]]+([1]!Table1[[#This Row],[FTP]]/[1]!Table1[[#This Row],[FPS]])-[1]!Table1[[#This Row],[SR]]</f>
        <v>31.016666666666666</v>
      </c>
      <c r="W63" s="13">
        <v>1726</v>
      </c>
      <c r="X63" s="8">
        <f>[1]!Table1[[#This Row],[Added_Time]]+([1]!Table1[[#This Row],[FP]]/[1]!Table1[[#This Row],[FPS]])-[1]!Table1[[#This Row],[SR]]</f>
        <v>33.766666666666666</v>
      </c>
      <c r="Y63" s="12">
        <v>60</v>
      </c>
      <c r="Z63" s="13">
        <v>1801</v>
      </c>
      <c r="AA63" s="12">
        <v>5</v>
      </c>
      <c r="AB63" s="15">
        <v>35</v>
      </c>
      <c r="AC63" s="15">
        <v>35</v>
      </c>
    </row>
    <row r="64" spans="1:29" ht="29.5" thickBot="1" x14ac:dyDescent="0.4">
      <c r="A64" s="16">
        <v>45595</v>
      </c>
      <c r="B64" s="17" t="s">
        <v>33</v>
      </c>
      <c r="C64" s="17" t="s">
        <v>29</v>
      </c>
      <c r="D64" s="18">
        <v>2</v>
      </c>
      <c r="E64" s="18">
        <v>0.2167</v>
      </c>
      <c r="F64" s="17" t="s">
        <v>31</v>
      </c>
      <c r="G64" s="18">
        <v>0</v>
      </c>
      <c r="H64" s="18">
        <v>0</v>
      </c>
      <c r="I64" s="20"/>
      <c r="J64" s="8">
        <f>[1]!Table1[[#This Row],[FR]]/[1]!Table1[[#This Row],[FPS]]</f>
        <v>0</v>
      </c>
      <c r="K64" s="20"/>
      <c r="L64" s="8"/>
      <c r="M64" s="20"/>
      <c r="N64" s="19">
        <v>5</v>
      </c>
      <c r="O64" s="8">
        <v>5</v>
      </c>
      <c r="P64" s="20"/>
      <c r="Q64" s="19">
        <v>7</v>
      </c>
      <c r="R64" s="38"/>
      <c r="S64" s="20">
        <v>7</v>
      </c>
      <c r="T64" s="8">
        <v>7</v>
      </c>
      <c r="U64" s="19">
        <v>1561</v>
      </c>
      <c r="V64" s="29">
        <f>[1]!Table1[[#This Row],[Added_Time]]+([1]!Table1[[#This Row],[FTP]]/[1]!Table1[[#This Row],[FPS]])-[1]!Table1[[#This Row],[SR]]</f>
        <v>55.016666666666666</v>
      </c>
      <c r="W64" s="19">
        <v>1727</v>
      </c>
      <c r="X64" s="8">
        <f>[1]!Table1[[#This Row],[Added_Time]]+([1]!Table1[[#This Row],[FP]]/[1]!Table1[[#This Row],[FPS]])-[1]!Table1[[#This Row],[SR]]</f>
        <v>57.783333333333331</v>
      </c>
      <c r="Y64" s="18">
        <v>60</v>
      </c>
      <c r="Z64" s="19">
        <v>1801</v>
      </c>
      <c r="AA64" s="18">
        <v>29</v>
      </c>
      <c r="AB64" s="22">
        <v>59</v>
      </c>
      <c r="AC64" s="22">
        <v>59</v>
      </c>
    </row>
    <row r="65" spans="1:29" ht="29.5" thickBot="1" x14ac:dyDescent="0.4">
      <c r="A65" s="10">
        <v>45595</v>
      </c>
      <c r="B65" s="11" t="s">
        <v>33</v>
      </c>
      <c r="C65" s="11" t="s">
        <v>29</v>
      </c>
      <c r="D65" s="12">
        <v>3</v>
      </c>
      <c r="E65" s="12">
        <v>0.1216</v>
      </c>
      <c r="F65" s="11" t="s">
        <v>31</v>
      </c>
      <c r="G65" s="12">
        <v>1</v>
      </c>
      <c r="H65" s="12">
        <v>0</v>
      </c>
      <c r="I65" s="14"/>
      <c r="J65" s="8">
        <f>[1]!Table1[[#This Row],[FR]]/[1]!Table1[[#This Row],[FPS]]</f>
        <v>0</v>
      </c>
      <c r="K65" s="14"/>
      <c r="L65" s="8"/>
      <c r="M65" s="14"/>
      <c r="N65" s="13">
        <v>7</v>
      </c>
      <c r="O65" s="8">
        <v>7</v>
      </c>
      <c r="P65" s="14"/>
      <c r="Q65" s="13">
        <v>75</v>
      </c>
      <c r="R65" s="39"/>
      <c r="S65" s="14">
        <v>75</v>
      </c>
      <c r="T65" s="8">
        <v>75</v>
      </c>
      <c r="U65" s="13">
        <v>1510</v>
      </c>
      <c r="V65" s="14">
        <f>[1]!Table1[[#This Row],[Added_Time]]+([1]!Table1[[#This Row],[FTP]]/[1]!Table1[[#This Row],[FPS]])-[1]!Table1[[#This Row],[SR]]</f>
        <v>125.16666666666667</v>
      </c>
      <c r="W65" s="13">
        <v>1660</v>
      </c>
      <c r="X65" s="8">
        <f>[1]!Table1[[#This Row],[Added_Time]]+([1]!Table1[[#This Row],[FP]]/[1]!Table1[[#This Row],[FPS]])-[1]!Table1[[#This Row],[SR]]</f>
        <v>127.66666666666667</v>
      </c>
      <c r="Y65" s="12">
        <v>60</v>
      </c>
      <c r="Z65" s="13">
        <v>1801</v>
      </c>
      <c r="AA65" s="12">
        <v>100</v>
      </c>
      <c r="AB65" s="15">
        <v>210</v>
      </c>
      <c r="AC65" s="15">
        <v>210</v>
      </c>
    </row>
    <row r="66" spans="1:29" ht="29.5" thickBot="1" x14ac:dyDescent="0.4">
      <c r="A66" s="16">
        <v>45595</v>
      </c>
      <c r="B66" s="17" t="s">
        <v>33</v>
      </c>
      <c r="C66" s="17" t="s">
        <v>29</v>
      </c>
      <c r="D66" s="18">
        <v>4</v>
      </c>
      <c r="E66" s="18">
        <v>0.16569999999999999</v>
      </c>
      <c r="F66" s="17" t="s">
        <v>30</v>
      </c>
      <c r="G66" s="18">
        <v>0</v>
      </c>
      <c r="H66" s="18">
        <v>0</v>
      </c>
      <c r="I66" s="20"/>
      <c r="J66" s="8">
        <f>[1]!Table1[[#This Row],[FR]]/[1]!Table1[[#This Row],[FPS]]</f>
        <v>0</v>
      </c>
      <c r="K66" s="19">
        <v>6</v>
      </c>
      <c r="L66" s="8"/>
      <c r="M66" s="20"/>
      <c r="N66" s="19">
        <v>2</v>
      </c>
      <c r="O66" s="8">
        <v>2</v>
      </c>
      <c r="P66" s="20"/>
      <c r="Q66" s="19">
        <v>5</v>
      </c>
      <c r="R66" s="38"/>
      <c r="S66" s="20">
        <v>5</v>
      </c>
      <c r="T66" s="8">
        <v>5</v>
      </c>
      <c r="U66" s="19">
        <v>1620</v>
      </c>
      <c r="V66" s="29">
        <f>[1]!Table1[[#This Row],[Added_Time]]+([1]!Table1[[#This Row],[FTP]]/[1]!Table1[[#This Row],[FPS]])-[1]!Table1[[#This Row],[SR]]</f>
        <v>40</v>
      </c>
      <c r="W66" s="19">
        <v>1724</v>
      </c>
      <c r="X66" s="8">
        <f>[1]!Table1[[#This Row],[Added_Time]]+([1]!Table1[[#This Row],[FP]]/[1]!Table1[[#This Row],[FPS]])-[1]!Table1[[#This Row],[SR]]</f>
        <v>41.733333333333334</v>
      </c>
      <c r="Y66" s="18">
        <v>60</v>
      </c>
      <c r="Z66" s="19">
        <v>1801</v>
      </c>
      <c r="AA66" s="18">
        <v>13</v>
      </c>
      <c r="AB66" s="22">
        <v>43</v>
      </c>
      <c r="AC66" s="22">
        <v>43</v>
      </c>
    </row>
    <row r="67" spans="1:29" ht="29.5" thickBot="1" x14ac:dyDescent="0.4">
      <c r="A67" s="10">
        <v>45595</v>
      </c>
      <c r="B67" s="11" t="s">
        <v>33</v>
      </c>
      <c r="C67" s="11" t="s">
        <v>29</v>
      </c>
      <c r="D67" s="12">
        <v>5</v>
      </c>
      <c r="E67" s="12">
        <v>0.17100000000000001</v>
      </c>
      <c r="F67" s="11" t="s">
        <v>30</v>
      </c>
      <c r="G67" s="12">
        <v>0</v>
      </c>
      <c r="H67" s="12">
        <v>0</v>
      </c>
      <c r="I67" s="14"/>
      <c r="J67" s="8">
        <f>[1]!Table1[[#This Row],[FR]]/[1]!Table1[[#This Row],[FPS]]</f>
        <v>0</v>
      </c>
      <c r="K67" s="13">
        <v>11</v>
      </c>
      <c r="L67" s="8"/>
      <c r="M67" s="14"/>
      <c r="N67" s="13">
        <v>42</v>
      </c>
      <c r="O67" s="8">
        <v>42</v>
      </c>
      <c r="P67" s="14"/>
      <c r="Q67" s="13">
        <v>46</v>
      </c>
      <c r="R67" s="39"/>
      <c r="S67" s="14">
        <v>46</v>
      </c>
      <c r="T67" s="8">
        <v>46</v>
      </c>
      <c r="U67" s="13">
        <v>1609</v>
      </c>
      <c r="V67" s="14">
        <f>[1]!Table1[[#This Row],[Added_Time]]+([1]!Table1[[#This Row],[FTP]]/[1]!Table1[[#This Row],[FPS]])-[1]!Table1[[#This Row],[SR]]</f>
        <v>99.816666666666663</v>
      </c>
      <c r="W67" s="13">
        <v>1665</v>
      </c>
      <c r="X67" s="8">
        <f>[1]!Table1[[#This Row],[Added_Time]]+([1]!Table1[[#This Row],[FP]]/[1]!Table1[[#This Row],[FPS]])-[1]!Table1[[#This Row],[SR]]</f>
        <v>100.75</v>
      </c>
      <c r="Y67" s="12">
        <v>60</v>
      </c>
      <c r="Z67" s="13">
        <v>1801</v>
      </c>
      <c r="AA67" s="12">
        <v>73</v>
      </c>
      <c r="AB67" s="15">
        <v>103</v>
      </c>
      <c r="AC67" s="15">
        <v>103</v>
      </c>
    </row>
    <row r="68" spans="1:29" ht="29.5" thickBot="1" x14ac:dyDescent="0.4">
      <c r="A68" s="32">
        <v>45595</v>
      </c>
      <c r="B68" s="33" t="s">
        <v>34</v>
      </c>
      <c r="C68" s="33" t="s">
        <v>29</v>
      </c>
      <c r="D68" s="31">
        <v>1</v>
      </c>
      <c r="E68" s="31">
        <v>0.21759999999999999</v>
      </c>
      <c r="F68" s="33" t="s">
        <v>30</v>
      </c>
      <c r="G68" s="31">
        <v>0</v>
      </c>
      <c r="H68" s="31">
        <v>0</v>
      </c>
      <c r="I68" s="34">
        <v>1</v>
      </c>
      <c r="J68" s="8">
        <f>[1]!Table1[[#This Row],[FR]]/[1]!Table1[[#This Row],[FPS]]</f>
        <v>1.6666666666666666E-2</v>
      </c>
      <c r="K68" s="34">
        <v>1276</v>
      </c>
      <c r="L68" s="8">
        <f>[1]!Table1[[#This Row],[Added_Time]]+([1]!Table1[[#This Row],[FCM]]/[1]!Table1[[#This Row],[FPS]])-[1]!Table1[[#This Row],[SR]]</f>
        <v>22.25</v>
      </c>
      <c r="M68" s="34">
        <v>1401</v>
      </c>
      <c r="N68" s="29"/>
      <c r="O68" s="8">
        <f>[1]!Table1[[#This Row],[aSFG]]+[1]!Table1[[#This Row],[Added_Time]]+([1]!Table1[[#This Row],[FFG]]/[1]!Table1[[#This Row],[FPS]])-[1]!Table1[[#This Row],[SR]]</f>
        <v>24.333333333333336</v>
      </c>
      <c r="P68" s="29"/>
      <c r="Q68" s="29"/>
      <c r="R68" s="34">
        <v>1471</v>
      </c>
      <c r="S68" s="29"/>
      <c r="T68" s="8">
        <f>[1]!Table1[[#This Row],[aSHT]]+[1]!Table1[[#This Row],[Added_Time]]+([1]!Table1[[#This Row],[FHT]]/[1]!Table1[[#This Row],[FPS]])-[1]!Table1[[#This Row],[SR]]</f>
        <v>25.5</v>
      </c>
      <c r="U68" s="34">
        <v>1646</v>
      </c>
      <c r="V68" s="29">
        <f>[1]!Table1[[#This Row],[Added_Time]]+([1]!Table1[[#This Row],[FTP]]/[1]!Table1[[#This Row],[FPS]])-[1]!Table1[[#This Row],[SR]]</f>
        <v>28.416666666666668</v>
      </c>
      <c r="W68" s="34">
        <v>1681</v>
      </c>
      <c r="X68" s="8">
        <f>[1]!Table1[[#This Row],[Added_Time]]+([1]!Table1[[#This Row],[FP]]/[1]!Table1[[#This Row],[FPS]])-[1]!Table1[[#This Row],[SR]]</f>
        <v>29</v>
      </c>
      <c r="Y68" s="31">
        <v>60</v>
      </c>
      <c r="Z68" s="34">
        <v>1801</v>
      </c>
      <c r="AA68" s="31">
        <v>1</v>
      </c>
      <c r="AB68" s="35">
        <v>31</v>
      </c>
      <c r="AC68" s="35">
        <v>31</v>
      </c>
    </row>
    <row r="69" spans="1:29" ht="29.5" thickBot="1" x14ac:dyDescent="0.4">
      <c r="A69" s="16">
        <v>45595</v>
      </c>
      <c r="B69" s="17" t="s">
        <v>34</v>
      </c>
      <c r="C69" s="17" t="s">
        <v>29</v>
      </c>
      <c r="D69" s="18">
        <v>2</v>
      </c>
      <c r="E69" s="18">
        <v>0.13</v>
      </c>
      <c r="F69" s="17" t="s">
        <v>31</v>
      </c>
      <c r="G69" s="18">
        <v>1</v>
      </c>
      <c r="H69" s="18">
        <v>0</v>
      </c>
      <c r="I69" s="19">
        <v>151</v>
      </c>
      <c r="J69" s="8">
        <f>[1]!Table1[[#This Row],[FR]]/[1]!Table1[[#This Row],[FPS]]</f>
        <v>2.5166666666666666</v>
      </c>
      <c r="K69" s="19">
        <v>1216</v>
      </c>
      <c r="L69" s="8">
        <f>[1]!Table1[[#This Row],[Added_Time]]+([1]!Table1[[#This Row],[FCM]]/[1]!Table1[[#This Row],[FPS]])-[1]!Table1[[#This Row],[SR]]</f>
        <v>17.75</v>
      </c>
      <c r="M69" s="19">
        <v>1066</v>
      </c>
      <c r="N69" s="20"/>
      <c r="O69" s="8">
        <f>[1]!Table1[[#This Row],[aSFG]]+[1]!Table1[[#This Row],[Added_Time]]+([1]!Table1[[#This Row],[FFG]]/[1]!Table1[[#This Row],[FPS]])-[1]!Table1[[#This Row],[SR]]</f>
        <v>15.25</v>
      </c>
      <c r="P69" s="19">
        <v>1316</v>
      </c>
      <c r="Q69" s="20"/>
      <c r="R69" s="19">
        <v>1246</v>
      </c>
      <c r="S69" s="20"/>
      <c r="T69" s="8">
        <f>[1]!Table1[[#This Row],[aSHT]]+[1]!Table1[[#This Row],[Added_Time]]+([1]!Table1[[#This Row],[FHT]]/[1]!Table1[[#This Row],[FPS]])-[1]!Table1[[#This Row],[SR]]</f>
        <v>18.25</v>
      </c>
      <c r="U69" s="19">
        <v>1656</v>
      </c>
      <c r="V69" s="14">
        <f>[1]!Table1[[#This Row],[Added_Time]]+([1]!Table1[[#This Row],[FTP]]/[1]!Table1[[#This Row],[FPS]])-[1]!Table1[[#This Row],[SR]]</f>
        <v>25.083333333333336</v>
      </c>
      <c r="W69" s="19">
        <v>1701</v>
      </c>
      <c r="X69" s="8">
        <f>[1]!Table1[[#This Row],[Added_Time]]+([1]!Table1[[#This Row],[FP]]/[1]!Table1[[#This Row],[FPS]])-[1]!Table1[[#This Row],[SR]]</f>
        <v>25.833333333333336</v>
      </c>
      <c r="Y69" s="18">
        <v>60</v>
      </c>
      <c r="Z69" s="19">
        <v>1800</v>
      </c>
      <c r="AA69" s="20"/>
      <c r="AB69" s="21"/>
      <c r="AC69" s="21"/>
    </row>
    <row r="70" spans="1:29" ht="29.5" thickBot="1" x14ac:dyDescent="0.4">
      <c r="A70" s="32">
        <v>45595</v>
      </c>
      <c r="B70" s="33" t="s">
        <v>34</v>
      </c>
      <c r="C70" s="33" t="s">
        <v>29</v>
      </c>
      <c r="D70" s="31">
        <v>3</v>
      </c>
      <c r="E70" s="31">
        <v>0.1371</v>
      </c>
      <c r="F70" s="33" t="s">
        <v>30</v>
      </c>
      <c r="G70" s="31">
        <v>1</v>
      </c>
      <c r="H70" s="31">
        <v>0</v>
      </c>
      <c r="I70" s="34">
        <v>286</v>
      </c>
      <c r="J70" s="8">
        <f>[1]!Table1[[#This Row],[FR]]/[1]!Table1[[#This Row],[FPS]]</f>
        <v>4.7666666666666666</v>
      </c>
      <c r="K70" s="29"/>
      <c r="L70" s="8"/>
      <c r="M70" s="34">
        <v>536</v>
      </c>
      <c r="N70" s="29"/>
      <c r="O70" s="8">
        <f>[1]!Table1[[#This Row],[aSFG]]+[1]!Table1[[#This Row],[Added_Time]]+([1]!Table1[[#This Row],[FFG]]/[1]!Table1[[#This Row],[FPS]])-[1]!Table1[[#This Row],[SR]]</f>
        <v>4.166666666666667</v>
      </c>
      <c r="P70" s="34">
        <v>911</v>
      </c>
      <c r="Q70" s="29"/>
      <c r="R70" s="34">
        <v>846</v>
      </c>
      <c r="S70" s="29"/>
      <c r="T70" s="8">
        <f>[1]!Table1[[#This Row],[aSHT]]+[1]!Table1[[#This Row],[Added_Time]]+([1]!Table1[[#This Row],[FHT]]/[1]!Table1[[#This Row],[FPS]])-[1]!Table1[[#This Row],[SR]]</f>
        <v>9.3333333333333321</v>
      </c>
      <c r="U70" s="34">
        <v>1036</v>
      </c>
      <c r="V70" s="29">
        <f>[1]!Table1[[#This Row],[Added_Time]]+([1]!Table1[[#This Row],[FTP]]/[1]!Table1[[#This Row],[FPS]])-[1]!Table1[[#This Row],[SR]]</f>
        <v>12.5</v>
      </c>
      <c r="W70" s="34">
        <v>1076</v>
      </c>
      <c r="X70" s="8">
        <f>[1]!Table1[[#This Row],[Added_Time]]+([1]!Table1[[#This Row],[FP]]/[1]!Table1[[#This Row],[FPS]])-[1]!Table1[[#This Row],[SR]]</f>
        <v>13.166666666666668</v>
      </c>
      <c r="Y70" s="31">
        <v>60</v>
      </c>
      <c r="Z70" s="34">
        <v>1241</v>
      </c>
      <c r="AA70" s="29"/>
      <c r="AB70" s="36"/>
      <c r="AC70" s="36"/>
    </row>
    <row r="71" spans="1:29" ht="29.5" thickBot="1" x14ac:dyDescent="0.4">
      <c r="A71" s="16">
        <v>45595</v>
      </c>
      <c r="B71" s="17" t="s">
        <v>34</v>
      </c>
      <c r="C71" s="17" t="s">
        <v>29</v>
      </c>
      <c r="D71" s="18">
        <v>4</v>
      </c>
      <c r="E71" s="18">
        <v>0.2218</v>
      </c>
      <c r="F71" s="17" t="s">
        <v>31</v>
      </c>
      <c r="G71" s="18">
        <v>0</v>
      </c>
      <c r="H71" s="18">
        <v>0</v>
      </c>
      <c r="I71" s="19">
        <v>389</v>
      </c>
      <c r="J71" s="8">
        <f>[1]!Table1[[#This Row],[FR]]/[1]!Table1[[#This Row],[FPS]]</f>
        <v>6.4833333333333334</v>
      </c>
      <c r="K71" s="20"/>
      <c r="L71" s="8"/>
      <c r="M71" s="19">
        <v>1259</v>
      </c>
      <c r="N71" s="20"/>
      <c r="O71" s="8">
        <f>[1]!Table1[[#This Row],[aSFG]]+[1]!Table1[[#This Row],[Added_Time]]+([1]!Table1[[#This Row],[FFG]]/[1]!Table1[[#This Row],[FPS]])-[1]!Table1[[#This Row],[SR]]</f>
        <v>14.5</v>
      </c>
      <c r="P71" s="20"/>
      <c r="Q71" s="20"/>
      <c r="R71" s="19">
        <v>1294</v>
      </c>
      <c r="S71" s="20"/>
      <c r="T71" s="8">
        <f>[1]!Table1[[#This Row],[aSHT]]+[1]!Table1[[#This Row],[Added_Time]]+([1]!Table1[[#This Row],[FHT]]/[1]!Table1[[#This Row],[FPS]])-[1]!Table1[[#This Row],[SR]]</f>
        <v>15.083333333333332</v>
      </c>
      <c r="U71" s="19">
        <v>1519</v>
      </c>
      <c r="V71" s="14">
        <f>[1]!Table1[[#This Row],[Added_Time]]+([1]!Table1[[#This Row],[FTP]]/[1]!Table1[[#This Row],[FPS]])-[1]!Table1[[#This Row],[SR]]</f>
        <v>18.833333333333332</v>
      </c>
      <c r="W71" s="19">
        <v>1559</v>
      </c>
      <c r="X71" s="8">
        <f>[1]!Table1[[#This Row],[Added_Time]]+([1]!Table1[[#This Row],[FP]]/[1]!Table1[[#This Row],[FPS]])-[1]!Table1[[#This Row],[SR]]</f>
        <v>19.5</v>
      </c>
      <c r="Y71" s="18">
        <v>60</v>
      </c>
      <c r="Z71" s="19">
        <v>1801</v>
      </c>
      <c r="AA71" s="20"/>
      <c r="AB71" s="21"/>
      <c r="AC71" s="21"/>
    </row>
    <row r="72" spans="1:29" ht="29.5" thickBot="1" x14ac:dyDescent="0.4">
      <c r="A72" s="32">
        <v>45595</v>
      </c>
      <c r="B72" s="33" t="s">
        <v>34</v>
      </c>
      <c r="C72" s="33" t="s">
        <v>29</v>
      </c>
      <c r="D72" s="31">
        <v>5</v>
      </c>
      <c r="E72" s="31">
        <v>0.18790000000000001</v>
      </c>
      <c r="F72" s="33" t="s">
        <v>31</v>
      </c>
      <c r="G72" s="31">
        <v>0</v>
      </c>
      <c r="H72" s="31">
        <v>0</v>
      </c>
      <c r="I72" s="34">
        <v>301</v>
      </c>
      <c r="J72" s="8">
        <f>[1]!Table1[[#This Row],[FR]]/[1]!Table1[[#This Row],[FPS]]</f>
        <v>5.0166666666666666</v>
      </c>
      <c r="K72" s="29"/>
      <c r="L72" s="8"/>
      <c r="M72" s="34">
        <v>917</v>
      </c>
      <c r="N72" s="29"/>
      <c r="O72" s="8">
        <f>[1]!Table1[[#This Row],[aSFG]]+[1]!Table1[[#This Row],[Added_Time]]+([1]!Table1[[#This Row],[FFG]]/[1]!Table1[[#This Row],[FPS]])-[1]!Table1[[#This Row],[SR]]</f>
        <v>10.266666666666666</v>
      </c>
      <c r="P72" s="29"/>
      <c r="Q72" s="29"/>
      <c r="R72" s="34">
        <v>1091</v>
      </c>
      <c r="S72" s="29"/>
      <c r="T72" s="8">
        <f>[1]!Table1[[#This Row],[aSHT]]+[1]!Table1[[#This Row],[Added_Time]]+([1]!Table1[[#This Row],[FHT]]/[1]!Table1[[#This Row],[FPS]])-[1]!Table1[[#This Row],[SR]]</f>
        <v>13.166666666666668</v>
      </c>
      <c r="U72" s="34">
        <v>1512</v>
      </c>
      <c r="V72" s="29">
        <f>[1]!Table1[[#This Row],[Added_Time]]+([1]!Table1[[#This Row],[FTP]]/[1]!Table1[[#This Row],[FPS]])-[1]!Table1[[#This Row],[SR]]</f>
        <v>20.183333333333334</v>
      </c>
      <c r="W72" s="34">
        <v>1542</v>
      </c>
      <c r="X72" s="8">
        <f>[1]!Table1[[#This Row],[Added_Time]]+([1]!Table1[[#This Row],[FP]]/[1]!Table1[[#This Row],[FPS]])-[1]!Table1[[#This Row],[SR]]</f>
        <v>20.683333333333334</v>
      </c>
      <c r="Y72" s="31">
        <v>60</v>
      </c>
      <c r="Z72" s="34">
        <v>1706</v>
      </c>
      <c r="AA72" s="29"/>
      <c r="AB72" s="36"/>
      <c r="AC72" s="36"/>
    </row>
    <row r="73" spans="1:29" ht="29.5" thickBot="1" x14ac:dyDescent="0.4">
      <c r="A73" s="16">
        <v>45595</v>
      </c>
      <c r="B73" s="17" t="s">
        <v>34</v>
      </c>
      <c r="C73" s="17" t="s">
        <v>29</v>
      </c>
      <c r="D73" s="18">
        <v>6</v>
      </c>
      <c r="E73" s="18">
        <v>0.12520000000000001</v>
      </c>
      <c r="F73" s="17" t="s">
        <v>30</v>
      </c>
      <c r="G73" s="18">
        <v>0</v>
      </c>
      <c r="H73" s="18">
        <v>0</v>
      </c>
      <c r="I73" s="19">
        <v>511</v>
      </c>
      <c r="J73" s="8">
        <f>[1]!Table1[[#This Row],[FR]]/[1]!Table1[[#This Row],[FPS]]</f>
        <v>8.5166666666666675</v>
      </c>
      <c r="K73" s="19">
        <v>631</v>
      </c>
      <c r="L73" s="8">
        <f>[1]!Table1[[#This Row],[Added_Time]]+([1]!Table1[[#This Row],[FCM]]/[1]!Table1[[#This Row],[FPS]])-[1]!Table1[[#This Row],[SR]]</f>
        <v>2</v>
      </c>
      <c r="M73" s="19">
        <v>646</v>
      </c>
      <c r="N73" s="20"/>
      <c r="O73" s="8">
        <f>[1]!Table1[[#This Row],[aSFG]]+[1]!Table1[[#This Row],[Added_Time]]+([1]!Table1[[#This Row],[FFG]]/[1]!Table1[[#This Row],[FPS]])-[1]!Table1[[#This Row],[SR]]</f>
        <v>2.25</v>
      </c>
      <c r="P73" s="20"/>
      <c r="Q73" s="20"/>
      <c r="R73" s="19">
        <v>686</v>
      </c>
      <c r="S73" s="20"/>
      <c r="T73" s="8">
        <f>[1]!Table1[[#This Row],[aSHT]]+[1]!Table1[[#This Row],[Added_Time]]+([1]!Table1[[#This Row],[FHT]]/[1]!Table1[[#This Row],[FPS]])-[1]!Table1[[#This Row],[SR]]</f>
        <v>2.9166666666666661</v>
      </c>
      <c r="U73" s="19">
        <v>841</v>
      </c>
      <c r="V73" s="14">
        <f>[1]!Table1[[#This Row],[Added_Time]]+([1]!Table1[[#This Row],[FTP]]/[1]!Table1[[#This Row],[FPS]])-[1]!Table1[[#This Row],[SR]]</f>
        <v>5.5</v>
      </c>
      <c r="W73" s="19">
        <v>911</v>
      </c>
      <c r="X73" s="8">
        <f>[1]!Table1[[#This Row],[Added_Time]]+([1]!Table1[[#This Row],[FP]]/[1]!Table1[[#This Row],[FPS]])-[1]!Table1[[#This Row],[SR]]</f>
        <v>6.6666666666666661</v>
      </c>
      <c r="Y73" s="18">
        <v>60</v>
      </c>
      <c r="Z73" s="19">
        <v>1020</v>
      </c>
      <c r="AA73" s="20"/>
      <c r="AB73" s="21"/>
      <c r="AC73" s="21"/>
    </row>
    <row r="74" spans="1:29" ht="29.5" thickBot="1" x14ac:dyDescent="0.4">
      <c r="A74" s="32">
        <v>45595</v>
      </c>
      <c r="B74" s="33" t="s">
        <v>34</v>
      </c>
      <c r="C74" s="33" t="s">
        <v>29</v>
      </c>
      <c r="D74" s="31">
        <v>7</v>
      </c>
      <c r="E74" s="31">
        <v>0.14549999999999999</v>
      </c>
      <c r="F74" s="33" t="s">
        <v>31</v>
      </c>
      <c r="G74" s="31">
        <v>0</v>
      </c>
      <c r="H74" s="31">
        <v>0</v>
      </c>
      <c r="I74" s="34">
        <v>256</v>
      </c>
      <c r="J74" s="8">
        <f>[1]!Table1[[#This Row],[FR]]/[1]!Table1[[#This Row],[FPS]]</f>
        <v>4.2666666666666666</v>
      </c>
      <c r="K74" s="34">
        <v>351</v>
      </c>
      <c r="L74" s="8">
        <f>[1]!Table1[[#This Row],[Added_Time]]+([1]!Table1[[#This Row],[FCM]]/[1]!Table1[[#This Row],[FPS]])-[1]!Table1[[#This Row],[SR]]</f>
        <v>1.583333333333333</v>
      </c>
      <c r="M74" s="34">
        <v>591</v>
      </c>
      <c r="N74" s="29"/>
      <c r="O74" s="8">
        <f>[1]!Table1[[#This Row],[aSFG]]+[1]!Table1[[#This Row],[Added_Time]]+([1]!Table1[[#This Row],[FFG]]/[1]!Table1[[#This Row],[FPS]])-[1]!Table1[[#This Row],[SR]]</f>
        <v>5.583333333333333</v>
      </c>
      <c r="P74" s="29"/>
      <c r="Q74" s="29"/>
      <c r="R74" s="34">
        <v>721</v>
      </c>
      <c r="S74" s="29"/>
      <c r="T74" s="8">
        <f>[1]!Table1[[#This Row],[aSHT]]+[1]!Table1[[#This Row],[Added_Time]]+([1]!Table1[[#This Row],[FHT]]/[1]!Table1[[#This Row],[FPS]])-[1]!Table1[[#This Row],[SR]]</f>
        <v>7.7500000000000009</v>
      </c>
      <c r="U74" s="34">
        <v>876</v>
      </c>
      <c r="V74" s="29">
        <f>[1]!Table1[[#This Row],[Added_Time]]+([1]!Table1[[#This Row],[FTP]]/[1]!Table1[[#This Row],[FPS]])-[1]!Table1[[#This Row],[SR]]</f>
        <v>10.333333333333332</v>
      </c>
      <c r="W74" s="34">
        <v>911</v>
      </c>
      <c r="X74" s="8">
        <f>[1]!Table1[[#This Row],[Added_Time]]+([1]!Table1[[#This Row],[FP]]/[1]!Table1[[#This Row],[FPS]])-[1]!Table1[[#This Row],[SR]]</f>
        <v>10.916666666666668</v>
      </c>
      <c r="Y74" s="31">
        <v>60</v>
      </c>
      <c r="Z74" s="34">
        <v>1063</v>
      </c>
      <c r="AA74" s="29"/>
      <c r="AB74" s="36"/>
      <c r="AC74" s="36"/>
    </row>
    <row r="75" spans="1:29" ht="29.5" thickBot="1" x14ac:dyDescent="0.4">
      <c r="A75" s="16">
        <v>45595</v>
      </c>
      <c r="B75" s="17" t="s">
        <v>34</v>
      </c>
      <c r="C75" s="17" t="s">
        <v>29</v>
      </c>
      <c r="D75" s="18">
        <v>8</v>
      </c>
      <c r="E75" s="18">
        <v>0.1215</v>
      </c>
      <c r="F75" s="17" t="s">
        <v>30</v>
      </c>
      <c r="G75" s="18">
        <v>0</v>
      </c>
      <c r="H75" s="18">
        <v>0</v>
      </c>
      <c r="I75" s="19">
        <v>311</v>
      </c>
      <c r="J75" s="8">
        <f>[1]!Table1[[#This Row],[FR]]/[1]!Table1[[#This Row],[FPS]]</f>
        <v>5.1833333333333336</v>
      </c>
      <c r="K75" s="19">
        <v>1471</v>
      </c>
      <c r="L75" s="8">
        <f>[1]!Table1[[#This Row],[Added_Time]]+([1]!Table1[[#This Row],[FCM]]/[1]!Table1[[#This Row],[FPS]])-[1]!Table1[[#This Row],[SR]]</f>
        <v>19.333333333333332</v>
      </c>
      <c r="M75" s="19">
        <v>1476</v>
      </c>
      <c r="N75" s="20"/>
      <c r="O75" s="8">
        <f>[1]!Table1[[#This Row],[aSFG]]+[1]!Table1[[#This Row],[Added_Time]]+([1]!Table1[[#This Row],[FFG]]/[1]!Table1[[#This Row],[FPS]])-[1]!Table1[[#This Row],[SR]]</f>
        <v>19.416666666666668</v>
      </c>
      <c r="P75" s="20"/>
      <c r="Q75" s="20"/>
      <c r="R75" s="19">
        <v>1496</v>
      </c>
      <c r="S75" s="20"/>
      <c r="T75" s="8">
        <f>[1]!Table1[[#This Row],[aSHT]]+[1]!Table1[[#This Row],[Added_Time]]+([1]!Table1[[#This Row],[FHT]]/[1]!Table1[[#This Row],[FPS]])-[1]!Table1[[#This Row],[SR]]</f>
        <v>19.75</v>
      </c>
      <c r="U75" s="19">
        <v>1636</v>
      </c>
      <c r="V75" s="14">
        <f>[1]!Table1[[#This Row],[Added_Time]]+([1]!Table1[[#This Row],[FTP]]/[1]!Table1[[#This Row],[FPS]])-[1]!Table1[[#This Row],[SR]]</f>
        <v>22.083333333333332</v>
      </c>
      <c r="W75" s="19">
        <v>1666</v>
      </c>
      <c r="X75" s="8">
        <f>[1]!Table1[[#This Row],[Added_Time]]+([1]!Table1[[#This Row],[FP]]/[1]!Table1[[#This Row],[FPS]])-[1]!Table1[[#This Row],[SR]]</f>
        <v>22.583333333333332</v>
      </c>
      <c r="Y75" s="18">
        <v>60</v>
      </c>
      <c r="Z75" s="19">
        <v>1801</v>
      </c>
      <c r="AA75" s="20"/>
      <c r="AB75" s="21"/>
      <c r="AC75" s="21"/>
    </row>
    <row r="76" spans="1:29" ht="29.5" thickBot="1" x14ac:dyDescent="0.4">
      <c r="A76" s="32">
        <v>45595</v>
      </c>
      <c r="B76" s="40" t="s">
        <v>35</v>
      </c>
      <c r="C76" s="33" t="s">
        <v>29</v>
      </c>
      <c r="D76" s="31">
        <v>1</v>
      </c>
      <c r="E76" s="31">
        <v>0.1963</v>
      </c>
      <c r="F76" s="33" t="s">
        <v>30</v>
      </c>
      <c r="G76" s="31">
        <v>0</v>
      </c>
      <c r="H76" s="31">
        <v>0</v>
      </c>
      <c r="I76" s="34">
        <v>1123</v>
      </c>
      <c r="J76" s="8">
        <f>[1]!Table1[[#This Row],[FR]]/[1]!Table1[[#This Row],[FPS]]</f>
        <v>18.716666666666665</v>
      </c>
      <c r="K76" s="34">
        <v>1466</v>
      </c>
      <c r="L76" s="8">
        <f>[1]!Table1[[#This Row],[Added_Time]]+([1]!Table1[[#This Row],[FCM]]/[1]!Table1[[#This Row],[FPS]])-[1]!Table1[[#This Row],[SR]]</f>
        <v>5.7166666666666686</v>
      </c>
      <c r="M76" s="34">
        <v>1483</v>
      </c>
      <c r="N76" s="29"/>
      <c r="O76" s="8">
        <f>[1]!Table1[[#This Row],[aSFG]]+[1]!Table1[[#This Row],[Added_Time]]+([1]!Table1[[#This Row],[FFG]]/[1]!Table1[[#This Row],[FPS]])-[1]!Table1[[#This Row],[SR]]</f>
        <v>6</v>
      </c>
      <c r="P76" s="29"/>
      <c r="Q76" s="29"/>
      <c r="R76" s="34">
        <v>1506</v>
      </c>
      <c r="S76" s="29"/>
      <c r="T76" s="8">
        <f>[1]!Table1[[#This Row],[aSHT]]+[1]!Table1[[#This Row],[Added_Time]]+([1]!Table1[[#This Row],[FHT]]/[1]!Table1[[#This Row],[FPS]])-[1]!Table1[[#This Row],[SR]]</f>
        <v>6.3833333333333364</v>
      </c>
      <c r="U76" s="34">
        <v>1596</v>
      </c>
      <c r="V76" s="29">
        <f>[1]!Table1[[#This Row],[Added_Time]]+([1]!Table1[[#This Row],[FTP]]/[1]!Table1[[#This Row],[FPS]])-[1]!Table1[[#This Row],[SR]]</f>
        <v>7.8833333333333364</v>
      </c>
      <c r="W76" s="34">
        <v>1728</v>
      </c>
      <c r="X76" s="8">
        <f>[1]!Table1[[#This Row],[Added_Time]]+([1]!Table1[[#This Row],[FP]]/[1]!Table1[[#This Row],[FPS]])-[1]!Table1[[#This Row],[SR]]</f>
        <v>10.083333333333336</v>
      </c>
      <c r="Y76" s="31">
        <v>60</v>
      </c>
      <c r="Z76" s="34">
        <v>1801</v>
      </c>
      <c r="AA76" s="29"/>
      <c r="AB76" s="36"/>
      <c r="AC76" s="36"/>
    </row>
    <row r="77" spans="1:29" ht="29.5" thickBot="1" x14ac:dyDescent="0.4">
      <c r="A77" s="16">
        <v>45595</v>
      </c>
      <c r="B77" s="41" t="s">
        <v>35</v>
      </c>
      <c r="C77" s="17" t="s">
        <v>29</v>
      </c>
      <c r="D77" s="18">
        <v>2</v>
      </c>
      <c r="E77" s="18">
        <v>0.13639999999999999</v>
      </c>
      <c r="F77" s="17" t="s">
        <v>30</v>
      </c>
      <c r="G77" s="18">
        <v>0</v>
      </c>
      <c r="H77" s="18">
        <v>0</v>
      </c>
      <c r="I77" s="19">
        <v>211</v>
      </c>
      <c r="J77" s="8">
        <f>[1]!Table1[[#This Row],[FR]]/[1]!Table1[[#This Row],[FPS]]</f>
        <v>3.5166666666666666</v>
      </c>
      <c r="K77" s="19">
        <v>286</v>
      </c>
      <c r="L77" s="8">
        <f>[1]!Table1[[#This Row],[Added_Time]]+([1]!Table1[[#This Row],[FCM]]/[1]!Table1[[#This Row],[FPS]])-[1]!Table1[[#This Row],[SR]]</f>
        <v>1.25</v>
      </c>
      <c r="M77" s="19">
        <v>616</v>
      </c>
      <c r="N77" s="20"/>
      <c r="O77" s="8">
        <f>[1]!Table1[[#This Row],[aSFG]]+[1]!Table1[[#This Row],[Added_Time]]+([1]!Table1[[#This Row],[FFG]]/[1]!Table1[[#This Row],[FPS]])-[1]!Table1[[#This Row],[SR]]</f>
        <v>6.7500000000000009</v>
      </c>
      <c r="P77" s="20"/>
      <c r="Q77" s="20"/>
      <c r="R77" s="19">
        <v>646</v>
      </c>
      <c r="S77" s="20"/>
      <c r="T77" s="8">
        <f>[1]!Table1[[#This Row],[aSHT]]+[1]!Table1[[#This Row],[Added_Time]]+([1]!Table1[[#This Row],[FHT]]/[1]!Table1[[#This Row],[FPS]])-[1]!Table1[[#This Row],[SR]]</f>
        <v>7.2500000000000009</v>
      </c>
      <c r="U77" s="19">
        <v>751</v>
      </c>
      <c r="V77" s="14">
        <f>[1]!Table1[[#This Row],[Added_Time]]+([1]!Table1[[#This Row],[FTP]]/[1]!Table1[[#This Row],[FPS]])-[1]!Table1[[#This Row],[SR]]</f>
        <v>9</v>
      </c>
      <c r="W77" s="19">
        <v>806</v>
      </c>
      <c r="X77" s="8">
        <f>[1]!Table1[[#This Row],[Added_Time]]+([1]!Table1[[#This Row],[FP]]/[1]!Table1[[#This Row],[FPS]])-[1]!Table1[[#This Row],[SR]]</f>
        <v>9.9166666666666679</v>
      </c>
      <c r="Y77" s="18">
        <v>60</v>
      </c>
      <c r="Z77" s="19">
        <v>806</v>
      </c>
      <c r="AA77" s="20"/>
      <c r="AB77" s="21"/>
      <c r="AC77" s="21"/>
    </row>
    <row r="78" spans="1:29" ht="29.5" thickBot="1" x14ac:dyDescent="0.4">
      <c r="A78" s="32">
        <v>45595</v>
      </c>
      <c r="B78" s="40" t="s">
        <v>35</v>
      </c>
      <c r="C78" s="33" t="s">
        <v>29</v>
      </c>
      <c r="D78" s="31">
        <v>3</v>
      </c>
      <c r="E78" s="31">
        <v>0.13669999999999999</v>
      </c>
      <c r="F78" s="33" t="s">
        <v>31</v>
      </c>
      <c r="G78" s="31">
        <v>0</v>
      </c>
      <c r="H78" s="31">
        <v>0</v>
      </c>
      <c r="I78" s="34">
        <v>253</v>
      </c>
      <c r="J78" s="8">
        <f>[1]!Table1[[#This Row],[FR]]/[1]!Table1[[#This Row],[FPS]]</f>
        <v>4.2166666666666668</v>
      </c>
      <c r="K78" s="34">
        <v>351</v>
      </c>
      <c r="L78" s="8">
        <f>[1]!Table1[[#This Row],[Added_Time]]+([1]!Table1[[#This Row],[FCM]]/[1]!Table1[[#This Row],[FPS]])-[1]!Table1[[#This Row],[SR]]</f>
        <v>1.6333333333333329</v>
      </c>
      <c r="M78" s="34">
        <v>854</v>
      </c>
      <c r="N78" s="29"/>
      <c r="O78" s="8">
        <f>[1]!Table1[[#This Row],[aSFG]]+[1]!Table1[[#This Row],[Added_Time]]+([1]!Table1[[#This Row],[FFG]]/[1]!Table1[[#This Row],[FPS]])-[1]!Table1[[#This Row],[SR]]</f>
        <v>10.016666666666666</v>
      </c>
      <c r="P78" s="29"/>
      <c r="Q78" s="29"/>
      <c r="R78" s="34">
        <v>881</v>
      </c>
      <c r="S78" s="29"/>
      <c r="T78" s="8">
        <f>[1]!Table1[[#This Row],[aSHT]]+[1]!Table1[[#This Row],[Added_Time]]+([1]!Table1[[#This Row],[FHT]]/[1]!Table1[[#This Row],[FPS]])-[1]!Table1[[#This Row],[SR]]</f>
        <v>10.466666666666667</v>
      </c>
      <c r="U78" s="34">
        <v>1154</v>
      </c>
      <c r="V78" s="29">
        <f>[1]!Table1[[#This Row],[Added_Time]]+([1]!Table1[[#This Row],[FTP]]/[1]!Table1[[#This Row],[FPS]])-[1]!Table1[[#This Row],[SR]]</f>
        <v>15.016666666666667</v>
      </c>
      <c r="W78" s="34">
        <v>1070</v>
      </c>
      <c r="X78" s="8">
        <f>[1]!Table1[[#This Row],[Added_Time]]+([1]!Table1[[#This Row],[FP]]/[1]!Table1[[#This Row],[FPS]])-[1]!Table1[[#This Row],[SR]]</f>
        <v>13.616666666666665</v>
      </c>
      <c r="Y78" s="31">
        <v>60</v>
      </c>
      <c r="Z78" s="34">
        <v>1154</v>
      </c>
      <c r="AA78" s="29"/>
      <c r="AB78" s="36"/>
      <c r="AC78" s="36"/>
    </row>
    <row r="79" spans="1:29" ht="29.5" thickBot="1" x14ac:dyDescent="0.4">
      <c r="A79" s="16">
        <v>45595</v>
      </c>
      <c r="B79" s="41" t="s">
        <v>35</v>
      </c>
      <c r="C79" s="17" t="s">
        <v>29</v>
      </c>
      <c r="D79" s="18">
        <v>4</v>
      </c>
      <c r="E79" s="18">
        <v>0.12859999999999999</v>
      </c>
      <c r="F79" s="17" t="s">
        <v>31</v>
      </c>
      <c r="G79" s="18">
        <v>0</v>
      </c>
      <c r="H79" s="18">
        <v>0</v>
      </c>
      <c r="I79" s="19">
        <v>280</v>
      </c>
      <c r="J79" s="8">
        <f>[1]!Table1[[#This Row],[FR]]/[1]!Table1[[#This Row],[FPS]]</f>
        <v>4.666666666666667</v>
      </c>
      <c r="K79" s="19">
        <v>541</v>
      </c>
      <c r="L79" s="8">
        <f>[1]!Table1[[#This Row],[Added_Time]]+([1]!Table1[[#This Row],[FCM]]/[1]!Table1[[#This Row],[FPS]])-[1]!Table1[[#This Row],[SR]]</f>
        <v>4.3500000000000005</v>
      </c>
      <c r="M79" s="19">
        <v>496</v>
      </c>
      <c r="N79" s="20"/>
      <c r="O79" s="8">
        <f>[1]!Table1[[#This Row],[aSFG]]+[1]!Table1[[#This Row],[Added_Time]]+([1]!Table1[[#This Row],[FFG]]/[1]!Table1[[#This Row],[FPS]])-[1]!Table1[[#This Row],[SR]]</f>
        <v>3.6000000000000005</v>
      </c>
      <c r="P79" s="20"/>
      <c r="Q79" s="20"/>
      <c r="R79" s="19">
        <v>531</v>
      </c>
      <c r="S79" s="20"/>
      <c r="T79" s="8">
        <f>[1]!Table1[[#This Row],[aSHT]]+[1]!Table1[[#This Row],[Added_Time]]+([1]!Table1[[#This Row],[FHT]]/[1]!Table1[[#This Row],[FPS]])-[1]!Table1[[#This Row],[SR]]</f>
        <v>4.1833333333333327</v>
      </c>
      <c r="U79" s="19">
        <v>669</v>
      </c>
      <c r="V79" s="14">
        <f>[1]!Table1[[#This Row],[Added_Time]]+([1]!Table1[[#This Row],[FTP]]/[1]!Table1[[#This Row],[FPS]])-[1]!Table1[[#This Row],[SR]]</f>
        <v>6.4833333333333334</v>
      </c>
      <c r="W79" s="19">
        <v>827</v>
      </c>
      <c r="X79" s="8">
        <f>[1]!Table1[[#This Row],[Added_Time]]+([1]!Table1[[#This Row],[FP]]/[1]!Table1[[#This Row],[FPS]])-[1]!Table1[[#This Row],[SR]]</f>
        <v>9.1166666666666671</v>
      </c>
      <c r="Y79" s="18">
        <v>60</v>
      </c>
      <c r="Z79" s="19">
        <v>902</v>
      </c>
      <c r="AA79" s="20"/>
      <c r="AB79" s="21"/>
      <c r="AC79" s="21"/>
    </row>
    <row r="80" spans="1:29" ht="29.5" thickBot="1" x14ac:dyDescent="0.4">
      <c r="A80" s="32">
        <v>45595</v>
      </c>
      <c r="B80" s="40" t="s">
        <v>35</v>
      </c>
      <c r="C80" s="33" t="s">
        <v>29</v>
      </c>
      <c r="D80" s="31">
        <v>5</v>
      </c>
      <c r="E80" s="31">
        <v>0.10249999999999999</v>
      </c>
      <c r="F80" s="33" t="s">
        <v>30</v>
      </c>
      <c r="G80" s="31">
        <v>0</v>
      </c>
      <c r="H80" s="31">
        <v>0</v>
      </c>
      <c r="I80" s="34">
        <v>328</v>
      </c>
      <c r="J80" s="8">
        <f>[1]!Table1[[#This Row],[FR]]/[1]!Table1[[#This Row],[FPS]]</f>
        <v>5.4666666666666668</v>
      </c>
      <c r="K80" s="29"/>
      <c r="L80" s="8"/>
      <c r="M80" s="34">
        <v>436</v>
      </c>
      <c r="N80" s="29"/>
      <c r="O80" s="8">
        <f>[1]!Table1[[#This Row],[aSFG]]+[1]!Table1[[#This Row],[Added_Time]]+([1]!Table1[[#This Row],[FFG]]/[1]!Table1[[#This Row],[FPS]])-[1]!Table1[[#This Row],[SR]]</f>
        <v>1.7999999999999998</v>
      </c>
      <c r="P80" s="29"/>
      <c r="Q80" s="29"/>
      <c r="R80" s="34">
        <v>485</v>
      </c>
      <c r="S80" s="29"/>
      <c r="T80" s="8">
        <f>[1]!Table1[[#This Row],[aSHT]]+[1]!Table1[[#This Row],[Added_Time]]+([1]!Table1[[#This Row],[FHT]]/[1]!Table1[[#This Row],[FPS]])-[1]!Table1[[#This Row],[SR]]</f>
        <v>2.6166666666666671</v>
      </c>
      <c r="U80" s="34">
        <v>726</v>
      </c>
      <c r="V80" s="29">
        <f>[1]!Table1[[#This Row],[Added_Time]]+([1]!Table1[[#This Row],[FTP]]/[1]!Table1[[#This Row],[FPS]])-[1]!Table1[[#This Row],[SR]]</f>
        <v>6.6333333333333329</v>
      </c>
      <c r="W80" s="34">
        <v>796</v>
      </c>
      <c r="X80" s="8">
        <f>[1]!Table1[[#This Row],[Added_Time]]+([1]!Table1[[#This Row],[FP]]/[1]!Table1[[#This Row],[FPS]])-[1]!Table1[[#This Row],[SR]]</f>
        <v>7.8000000000000007</v>
      </c>
      <c r="Y80" s="31">
        <v>60</v>
      </c>
      <c r="Z80" s="34">
        <v>868</v>
      </c>
      <c r="AA80" s="29"/>
      <c r="AB80" s="36"/>
      <c r="AC80" s="36"/>
    </row>
    <row r="81" spans="1:29" ht="29.5" thickBot="1" x14ac:dyDescent="0.4">
      <c r="A81" s="16">
        <v>45595</v>
      </c>
      <c r="B81" s="41" t="s">
        <v>35</v>
      </c>
      <c r="C81" s="17" t="s">
        <v>29</v>
      </c>
      <c r="D81" s="18">
        <v>6</v>
      </c>
      <c r="E81" s="18">
        <v>0.14680000000000001</v>
      </c>
      <c r="F81" s="17" t="s">
        <v>31</v>
      </c>
      <c r="G81" s="13">
        <v>0</v>
      </c>
      <c r="H81" s="12">
        <v>0</v>
      </c>
      <c r="I81" s="13">
        <v>243</v>
      </c>
      <c r="J81" s="8">
        <f>[1]!Table1[[#This Row],[FR]]/[1]!Table1[[#This Row],[FPS]]</f>
        <v>4.05</v>
      </c>
      <c r="K81" s="13">
        <v>333</v>
      </c>
      <c r="L81" s="8">
        <f>[1]!Table1[[#This Row],[Added_Time]]+([1]!Table1[[#This Row],[FCM]]/[1]!Table1[[#This Row],[FPS]])-[1]!Table1[[#This Row],[SR]]</f>
        <v>1.5</v>
      </c>
      <c r="M81" s="13">
        <v>368</v>
      </c>
      <c r="N81" s="14"/>
      <c r="O81" s="8">
        <f>[1]!Table1[[#This Row],[aSFG]]+[1]!Table1[[#This Row],[Added_Time]]+([1]!Table1[[#This Row],[FFG]]/[1]!Table1[[#This Row],[FPS]])-[1]!Table1[[#This Row],[SR]]</f>
        <v>2.0833333333333339</v>
      </c>
      <c r="P81" s="14"/>
      <c r="Q81" s="14"/>
      <c r="R81" s="13">
        <v>438</v>
      </c>
      <c r="S81" s="14"/>
      <c r="T81" s="8">
        <f>[1]!Table1[[#This Row],[aSHT]]+[1]!Table1[[#This Row],[Added_Time]]+([1]!Table1[[#This Row],[FHT]]/[1]!Table1[[#This Row],[FPS]])-[1]!Table1[[#This Row],[SR]]</f>
        <v>3.25</v>
      </c>
      <c r="U81" s="13">
        <v>723</v>
      </c>
      <c r="V81" s="14">
        <f>[1]!Table1[[#This Row],[Added_Time]]+([1]!Table1[[#This Row],[FTP]]/[1]!Table1[[#This Row],[FPS]])-[1]!Table1[[#This Row],[SR]]</f>
        <v>8</v>
      </c>
      <c r="W81" s="13">
        <v>778</v>
      </c>
      <c r="X81" s="8">
        <f>[1]!Table1[[#This Row],[Added_Time]]+([1]!Table1[[#This Row],[FP]]/[1]!Table1[[#This Row],[FPS]])-[1]!Table1[[#This Row],[SR]]</f>
        <v>8.9166666666666679</v>
      </c>
      <c r="Y81" s="12">
        <v>60</v>
      </c>
      <c r="Z81" s="13">
        <v>905</v>
      </c>
      <c r="AA81" s="20"/>
      <c r="AB81" s="21"/>
      <c r="AC81" s="21"/>
    </row>
    <row r="82" spans="1:29" ht="29.5" thickBot="1" x14ac:dyDescent="0.4">
      <c r="A82" s="32">
        <v>45595</v>
      </c>
      <c r="B82" s="40" t="s">
        <v>35</v>
      </c>
      <c r="C82" s="33" t="s">
        <v>29</v>
      </c>
      <c r="D82" s="31">
        <v>7</v>
      </c>
      <c r="E82" s="31">
        <v>0.21260000000000001</v>
      </c>
      <c r="F82" s="33" t="s">
        <v>31</v>
      </c>
      <c r="G82" s="34">
        <v>0</v>
      </c>
      <c r="H82" s="31">
        <v>0</v>
      </c>
      <c r="I82" s="34">
        <v>296</v>
      </c>
      <c r="J82" s="8">
        <f>[1]!Table1[[#This Row],[FR]]/[1]!Table1[[#This Row],[FPS]]</f>
        <v>4.9333333333333336</v>
      </c>
      <c r="K82" s="29"/>
      <c r="L82" s="8"/>
      <c r="M82" s="34">
        <v>956</v>
      </c>
      <c r="N82" s="29"/>
      <c r="O82" s="8">
        <f>[1]!Table1[[#This Row],[aSFG]]+[1]!Table1[[#This Row],[Added_Time]]+([1]!Table1[[#This Row],[FFG]]/[1]!Table1[[#This Row],[FPS]])-[1]!Table1[[#This Row],[SR]]</f>
        <v>11</v>
      </c>
      <c r="P82" s="29"/>
      <c r="Q82" s="29"/>
      <c r="R82" s="34">
        <v>981</v>
      </c>
      <c r="S82" s="29"/>
      <c r="T82" s="8">
        <f>[1]!Table1[[#This Row],[aSHT]]+[1]!Table1[[#This Row],[Added_Time]]+([1]!Table1[[#This Row],[FHT]]/[1]!Table1[[#This Row],[FPS]])-[1]!Table1[[#This Row],[SR]]</f>
        <v>11.416666666666668</v>
      </c>
      <c r="U82" s="34">
        <v>1253</v>
      </c>
      <c r="V82" s="29">
        <f>[1]!Table1[[#This Row],[Added_Time]]+([1]!Table1[[#This Row],[FTP]]/[1]!Table1[[#This Row],[FPS]])-[1]!Table1[[#This Row],[SR]]</f>
        <v>15.95</v>
      </c>
      <c r="W82" s="34">
        <v>1329</v>
      </c>
      <c r="X82" s="8">
        <f>[1]!Table1[[#This Row],[Added_Time]]+([1]!Table1[[#This Row],[FP]]/[1]!Table1[[#This Row],[FPS]])-[1]!Table1[[#This Row],[SR]]</f>
        <v>17.216666666666665</v>
      </c>
      <c r="Y82" s="31">
        <v>60</v>
      </c>
      <c r="Z82" s="34">
        <v>1409</v>
      </c>
      <c r="AA82" s="29"/>
      <c r="AB82" s="36"/>
      <c r="AC82" s="36"/>
    </row>
    <row r="83" spans="1:29" ht="29.5" thickBot="1" x14ac:dyDescent="0.4">
      <c r="A83" s="16">
        <v>45595</v>
      </c>
      <c r="B83" s="41" t="s">
        <v>35</v>
      </c>
      <c r="C83" s="17" t="s">
        <v>29</v>
      </c>
      <c r="D83" s="18">
        <v>8</v>
      </c>
      <c r="E83" s="18">
        <v>0.17319999999999999</v>
      </c>
      <c r="F83" s="17" t="s">
        <v>30</v>
      </c>
      <c r="G83" s="18">
        <v>1</v>
      </c>
      <c r="H83" s="18">
        <v>0</v>
      </c>
      <c r="I83" s="19">
        <v>296</v>
      </c>
      <c r="J83" s="8">
        <f>[1]!Table1[[#This Row],[FR]]/[1]!Table1[[#This Row],[FPS]]</f>
        <v>4.9333333333333336</v>
      </c>
      <c r="K83" s="19">
        <v>401</v>
      </c>
      <c r="L83" s="8">
        <f>[1]!Table1[[#This Row],[Added_Time]]+([1]!Table1[[#This Row],[FCM]]/[1]!Table1[[#This Row],[FPS]])-[1]!Table1[[#This Row],[SR]]</f>
        <v>1.75</v>
      </c>
      <c r="M83" s="19">
        <v>686</v>
      </c>
      <c r="N83" s="20"/>
      <c r="O83" s="8">
        <f>[1]!Table1[[#This Row],[aSFG]]+[1]!Table1[[#This Row],[Added_Time]]+([1]!Table1[[#This Row],[FFG]]/[1]!Table1[[#This Row],[FPS]])-[1]!Table1[[#This Row],[SR]]</f>
        <v>6.5</v>
      </c>
      <c r="P83" s="19">
        <v>786</v>
      </c>
      <c r="Q83" s="20"/>
      <c r="R83" s="19">
        <v>756</v>
      </c>
      <c r="S83" s="20"/>
      <c r="T83" s="8">
        <f>[1]!Table1[[#This Row],[aSHT]]+[1]!Table1[[#This Row],[Added_Time]]+([1]!Table1[[#This Row],[FHT]]/[1]!Table1[[#This Row],[FPS]])-[1]!Table1[[#This Row],[SR]]</f>
        <v>7.6666666666666661</v>
      </c>
      <c r="U83" s="19">
        <v>1101</v>
      </c>
      <c r="V83" s="14">
        <f>[1]!Table1[[#This Row],[Added_Time]]+([1]!Table1[[#This Row],[FTP]]/[1]!Table1[[#This Row],[FPS]])-[1]!Table1[[#This Row],[SR]]</f>
        <v>13.416666666666668</v>
      </c>
      <c r="W83" s="19">
        <v>1161</v>
      </c>
      <c r="X83" s="8">
        <f>[1]!Table1[[#This Row],[Added_Time]]+([1]!Table1[[#This Row],[FP]]/[1]!Table1[[#This Row],[FPS]])-[1]!Table1[[#This Row],[SR]]</f>
        <v>14.416666666666668</v>
      </c>
      <c r="Y83" s="18">
        <v>60</v>
      </c>
      <c r="Z83" s="19">
        <v>1229</v>
      </c>
      <c r="AA83" s="20"/>
      <c r="AB83" s="21"/>
      <c r="AC83" s="21"/>
    </row>
    <row r="84" spans="1:29" ht="29.5" thickBot="1" x14ac:dyDescent="0.4">
      <c r="A84" s="32">
        <v>45595</v>
      </c>
      <c r="B84" s="40" t="s">
        <v>36</v>
      </c>
      <c r="C84" s="33" t="s">
        <v>29</v>
      </c>
      <c r="D84" s="31">
        <v>1</v>
      </c>
      <c r="E84" s="31">
        <v>0.20930000000000001</v>
      </c>
      <c r="F84" s="33" t="s">
        <v>31</v>
      </c>
      <c r="G84" s="31">
        <v>0</v>
      </c>
      <c r="H84" s="31">
        <v>0</v>
      </c>
      <c r="I84" s="34">
        <v>1396</v>
      </c>
      <c r="J84" s="8">
        <f>[1]!Table1[[#This Row],[FR]]/[1]!Table1[[#This Row],[FPS]]</f>
        <v>23.266666666666666</v>
      </c>
      <c r="K84" s="34">
        <v>1436</v>
      </c>
      <c r="L84" s="8">
        <f>[1]!Table1[[#This Row],[Added_Time]]+([1]!Table1[[#This Row],[FCM]]/[1]!Table1[[#This Row],[FPS]])-[1]!Table1[[#This Row],[SR]]</f>
        <v>0.66666666666666785</v>
      </c>
      <c r="M84" s="34">
        <v>1401</v>
      </c>
      <c r="N84" s="29"/>
      <c r="O84" s="8">
        <f>[1]!Table1[[#This Row],[aSFG]]+[1]!Table1[[#This Row],[Added_Time]]+([1]!Table1[[#This Row],[FFG]]/[1]!Table1[[#This Row],[FPS]])-[1]!Table1[[#This Row],[SR]]</f>
        <v>8.3333333333335702E-2</v>
      </c>
      <c r="P84" s="29"/>
      <c r="Q84" s="29"/>
      <c r="R84" s="34">
        <v>1446</v>
      </c>
      <c r="S84" s="29"/>
      <c r="T84" s="8">
        <f>[1]!Table1[[#This Row],[aSHT]]+[1]!Table1[[#This Row],[Added_Time]]+([1]!Table1[[#This Row],[FHT]]/[1]!Table1[[#This Row],[FPS]])-[1]!Table1[[#This Row],[SR]]</f>
        <v>0.8333333333333357</v>
      </c>
      <c r="U84" s="34">
        <v>1521</v>
      </c>
      <c r="V84" s="29">
        <f>[1]!Table1[[#This Row],[Added_Time]]+([1]!Table1[[#This Row],[FTP]]/[1]!Table1[[#This Row],[FPS]])-[1]!Table1[[#This Row],[SR]]</f>
        <v>2.0833333333333357</v>
      </c>
      <c r="W84" s="34">
        <v>1689</v>
      </c>
      <c r="X84" s="8">
        <f>[1]!Table1[[#This Row],[Added_Time]]+([1]!Table1[[#This Row],[FP]]/[1]!Table1[[#This Row],[FPS]])-[1]!Table1[[#This Row],[SR]]</f>
        <v>4.8833333333333329</v>
      </c>
      <c r="Y84" s="31">
        <v>60</v>
      </c>
      <c r="Z84" s="34">
        <v>1801</v>
      </c>
      <c r="AA84" s="29"/>
      <c r="AB84" s="36"/>
      <c r="AC84" s="36"/>
    </row>
    <row r="85" spans="1:29" ht="29.5" thickBot="1" x14ac:dyDescent="0.4">
      <c r="A85" s="16">
        <v>45595</v>
      </c>
      <c r="B85" s="41" t="s">
        <v>36</v>
      </c>
      <c r="C85" s="17" t="s">
        <v>29</v>
      </c>
      <c r="D85" s="18">
        <v>2</v>
      </c>
      <c r="E85" s="18">
        <v>0.11559999999999999</v>
      </c>
      <c r="F85" s="17" t="s">
        <v>30</v>
      </c>
      <c r="G85" s="18">
        <v>0</v>
      </c>
      <c r="H85" s="18">
        <v>0</v>
      </c>
      <c r="I85" s="19">
        <v>1184</v>
      </c>
      <c r="J85" s="8">
        <f>[1]!Table1[[#This Row],[FR]]/[1]!Table1[[#This Row],[FPS]]</f>
        <v>19.733333333333334</v>
      </c>
      <c r="K85" s="19">
        <v>1341</v>
      </c>
      <c r="L85" s="8">
        <f>[1]!Table1[[#This Row],[Added_Time]]+([1]!Table1[[#This Row],[FCM]]/[1]!Table1[[#This Row],[FPS]])-[1]!Table1[[#This Row],[SR]]</f>
        <v>2.6166666666666671</v>
      </c>
      <c r="M85" s="19">
        <v>1391</v>
      </c>
      <c r="N85" s="20"/>
      <c r="O85" s="8">
        <f>[1]!Table1[[#This Row],[aSFG]]+[1]!Table1[[#This Row],[Added_Time]]+([1]!Table1[[#This Row],[FFG]]/[1]!Table1[[#This Row],[FPS]])-[1]!Table1[[#This Row],[SR]]</f>
        <v>3.4499999999999993</v>
      </c>
      <c r="P85" s="20"/>
      <c r="Q85" s="20"/>
      <c r="R85" s="19">
        <v>1441</v>
      </c>
      <c r="S85" s="20"/>
      <c r="T85" s="8">
        <f>[1]!Table1[[#This Row],[aSHT]]+[1]!Table1[[#This Row],[Added_Time]]+([1]!Table1[[#This Row],[FHT]]/[1]!Table1[[#This Row],[FPS]])-[1]!Table1[[#This Row],[SR]]</f>
        <v>4.2833333333333314</v>
      </c>
      <c r="U85" s="19">
        <v>1676</v>
      </c>
      <c r="V85" s="14">
        <f>[1]!Table1[[#This Row],[Added_Time]]+([1]!Table1[[#This Row],[FTP]]/[1]!Table1[[#This Row],[FPS]])-[1]!Table1[[#This Row],[SR]]</f>
        <v>8.1999999999999993</v>
      </c>
      <c r="W85" s="19">
        <v>1721</v>
      </c>
      <c r="X85" s="8">
        <f>[1]!Table1[[#This Row],[Added_Time]]+([1]!Table1[[#This Row],[FP]]/[1]!Table1[[#This Row],[FPS]])-[1]!Table1[[#This Row],[SR]]</f>
        <v>8.9499999999999993</v>
      </c>
      <c r="Y85" s="18">
        <v>60</v>
      </c>
      <c r="Z85" s="19">
        <v>1801</v>
      </c>
      <c r="AA85" s="20"/>
      <c r="AB85" s="21"/>
      <c r="AC85" s="21"/>
    </row>
    <row r="86" spans="1:29" ht="29.5" thickBot="1" x14ac:dyDescent="0.4">
      <c r="A86" s="32">
        <v>45595</v>
      </c>
      <c r="B86" s="40" t="s">
        <v>36</v>
      </c>
      <c r="C86" s="33" t="s">
        <v>29</v>
      </c>
      <c r="D86" s="31">
        <v>3</v>
      </c>
      <c r="E86" s="31">
        <v>0.13569999999999999</v>
      </c>
      <c r="F86" s="33" t="s">
        <v>31</v>
      </c>
      <c r="G86" s="31">
        <v>0</v>
      </c>
      <c r="H86" s="31">
        <v>0</v>
      </c>
      <c r="I86" s="34">
        <v>238</v>
      </c>
      <c r="J86" s="8">
        <f>[1]!Table1[[#This Row],[FR]]/[1]!Table1[[#This Row],[FPS]]</f>
        <v>3.9666666666666668</v>
      </c>
      <c r="K86" s="29"/>
      <c r="L86" s="8"/>
      <c r="M86" s="34">
        <v>296</v>
      </c>
      <c r="N86" s="29"/>
      <c r="O86" s="8">
        <f>[1]!Table1[[#This Row],[aSFG]]+[1]!Table1[[#This Row],[Added_Time]]+([1]!Table1[[#This Row],[FFG]]/[1]!Table1[[#This Row],[FPS]])-[1]!Table1[[#This Row],[SR]]</f>
        <v>0.96666666666666679</v>
      </c>
      <c r="P86" s="29"/>
      <c r="Q86" s="29"/>
      <c r="R86" s="34">
        <v>306</v>
      </c>
      <c r="S86" s="29"/>
      <c r="T86" s="8">
        <f>[1]!Table1[[#This Row],[aSHT]]+[1]!Table1[[#This Row],[Added_Time]]+([1]!Table1[[#This Row],[FHT]]/[1]!Table1[[#This Row],[FPS]])-[1]!Table1[[#This Row],[SR]]</f>
        <v>1.1333333333333329</v>
      </c>
      <c r="U86" s="34">
        <v>691</v>
      </c>
      <c r="V86" s="29">
        <f>[1]!Table1[[#This Row],[Added_Time]]+([1]!Table1[[#This Row],[FTP]]/[1]!Table1[[#This Row],[FPS]])-[1]!Table1[[#This Row],[SR]]</f>
        <v>7.5500000000000007</v>
      </c>
      <c r="W86" s="34">
        <v>750</v>
      </c>
      <c r="X86" s="8">
        <f>[1]!Table1[[#This Row],[Added_Time]]+([1]!Table1[[#This Row],[FP]]/[1]!Table1[[#This Row],[FPS]])-[1]!Table1[[#This Row],[SR]]</f>
        <v>8.5333333333333332</v>
      </c>
      <c r="Y86" s="31">
        <v>60</v>
      </c>
      <c r="Z86" s="34">
        <v>1304</v>
      </c>
      <c r="AA86" s="29"/>
      <c r="AB86" s="36"/>
      <c r="AC86" s="36"/>
    </row>
    <row r="87" spans="1:29" ht="29.5" thickBot="1" x14ac:dyDescent="0.4">
      <c r="A87" s="16">
        <v>45595</v>
      </c>
      <c r="B87" s="41" t="s">
        <v>36</v>
      </c>
      <c r="C87" s="17" t="s">
        <v>29</v>
      </c>
      <c r="D87" s="18">
        <v>4</v>
      </c>
      <c r="E87" s="18">
        <v>0.1148</v>
      </c>
      <c r="F87" s="17" t="s">
        <v>30</v>
      </c>
      <c r="G87" s="18">
        <v>0</v>
      </c>
      <c r="H87" s="18">
        <v>0</v>
      </c>
      <c r="I87" s="20"/>
      <c r="J87" s="8">
        <f>[1]!Table1[[#This Row],[FR]]/[1]!Table1[[#This Row],[FPS]]</f>
        <v>0</v>
      </c>
      <c r="K87" s="20"/>
      <c r="L87" s="8">
        <f>[1]!Table1[[#This Row],[Added_Time]]+([1]!Table1[[#This Row],[FCM]]/[1]!Table1[[#This Row],[FPS]])-[1]!Table1[[#This Row],[SR]]</f>
        <v>14</v>
      </c>
      <c r="M87" s="19">
        <v>686</v>
      </c>
      <c r="N87" s="20"/>
      <c r="O87" s="8">
        <f>[1]!Table1[[#This Row],[aSFG]]+[1]!Table1[[#This Row],[Added_Time]]+([1]!Table1[[#This Row],[FFG]]/[1]!Table1[[#This Row],[FPS]])-[1]!Table1[[#This Row],[SR]]</f>
        <v>25.433333333333334</v>
      </c>
      <c r="P87" s="20"/>
      <c r="Q87" s="20"/>
      <c r="R87" s="19">
        <v>716</v>
      </c>
      <c r="S87" s="20"/>
      <c r="T87" s="8">
        <f>[1]!Table1[[#This Row],[aSHT]]+[1]!Table1[[#This Row],[Added_Time]]+([1]!Table1[[#This Row],[FHT]]/[1]!Table1[[#This Row],[FPS]])-[1]!Table1[[#This Row],[SR]]</f>
        <v>25.933333333333334</v>
      </c>
      <c r="U87" s="19">
        <v>1691</v>
      </c>
      <c r="V87" s="14">
        <f>[1]!Table1[[#This Row],[Added_Time]]+([1]!Table1[[#This Row],[FTP]]/[1]!Table1[[#This Row],[FPS]])-[1]!Table1[[#This Row],[SR]]</f>
        <v>42.183333333333337</v>
      </c>
      <c r="W87" s="19">
        <v>1731</v>
      </c>
      <c r="X87" s="8">
        <f>[1]!Table1[[#This Row],[Added_Time]]+([1]!Table1[[#This Row],[FP]]/[1]!Table1[[#This Row],[FPS]])-[1]!Table1[[#This Row],[SR]]</f>
        <v>42.85</v>
      </c>
      <c r="Y87" s="18">
        <v>60</v>
      </c>
      <c r="Z87" s="19">
        <v>1801</v>
      </c>
      <c r="AA87" s="18">
        <v>14</v>
      </c>
      <c r="AB87" s="22">
        <v>44</v>
      </c>
      <c r="AC87" s="2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Glover</dc:creator>
  <cp:lastModifiedBy>Gene Glover</cp:lastModifiedBy>
  <dcterms:created xsi:type="dcterms:W3CDTF">2024-11-09T22:05:45Z</dcterms:created>
  <dcterms:modified xsi:type="dcterms:W3CDTF">2024-11-15T15:56:08Z</dcterms:modified>
</cp:coreProperties>
</file>