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yotesusd-my.sharepoint.com/personal/gene_glover_coyotes_usd_edu/Documents/Desktop/Mike Collab/"/>
    </mc:Choice>
  </mc:AlternateContent>
  <xr:revisionPtr revIDLastSave="378" documentId="8_{2F355B2D-F295-4264-B0D3-28440BFA4D0E}" xr6:coauthVersionLast="47" xr6:coauthVersionMax="47" xr10:uidLastSave="{198A7726-2FE6-4F59-98A0-783C7978AB47}"/>
  <bookViews>
    <workbookView xWindow="-110" yWindow="-110" windowWidth="25180" windowHeight="16140" xr2:uid="{319170E7-46A6-4BD0-99A4-CA764AD4B029}"/>
  </bookViews>
  <sheets>
    <sheet name="Trial Info" sheetId="1" r:id="rId1"/>
    <sheet name="Individual Inf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41" i="1" l="1"/>
  <c r="X541" i="1" s="1"/>
  <c r="V541" i="1"/>
  <c r="Y541" i="1" s="1"/>
  <c r="W540" i="1"/>
  <c r="X540" i="1" s="1"/>
  <c r="V540" i="1"/>
  <c r="W539" i="1"/>
  <c r="X539" i="1" s="1"/>
  <c r="V539" i="1"/>
  <c r="Y539" i="1" s="1"/>
  <c r="U539" i="1"/>
  <c r="X538" i="1"/>
  <c r="W538" i="1"/>
  <c r="V538" i="1"/>
  <c r="Y538" i="1" s="1"/>
  <c r="Y537" i="1"/>
  <c r="X537" i="1"/>
  <c r="W537" i="1"/>
  <c r="V537" i="1"/>
  <c r="U537" i="1" s="1"/>
  <c r="W536" i="1"/>
  <c r="X536" i="1" s="1"/>
  <c r="V536" i="1"/>
  <c r="Y536" i="1" s="1"/>
  <c r="U536" i="1"/>
  <c r="Y535" i="1"/>
  <c r="W535" i="1"/>
  <c r="X535" i="1" s="1"/>
  <c r="V535" i="1"/>
  <c r="U535" i="1" s="1"/>
  <c r="Y534" i="1"/>
  <c r="W534" i="1"/>
  <c r="X534" i="1" s="1"/>
  <c r="V534" i="1"/>
  <c r="U534" i="1" s="1"/>
  <c r="W533" i="1"/>
  <c r="X533" i="1" s="1"/>
  <c r="V533" i="1"/>
  <c r="Y533" i="1" s="1"/>
  <c r="U533" i="1"/>
  <c r="Y532" i="1"/>
  <c r="X532" i="1"/>
  <c r="W532" i="1"/>
  <c r="V532" i="1"/>
  <c r="U532" i="1" s="1"/>
  <c r="Y531" i="1"/>
  <c r="X531" i="1"/>
  <c r="W531" i="1"/>
  <c r="V531" i="1"/>
  <c r="U531" i="1"/>
  <c r="W530" i="1"/>
  <c r="X530" i="1" s="1"/>
  <c r="V530" i="1"/>
  <c r="Y530" i="1" s="1"/>
  <c r="U530" i="1"/>
  <c r="Y529" i="1"/>
  <c r="W529" i="1"/>
  <c r="X529" i="1" s="1"/>
  <c r="V529" i="1"/>
  <c r="U529" i="1"/>
  <c r="Y528" i="1"/>
  <c r="W528" i="1"/>
  <c r="X528" i="1" s="1"/>
  <c r="V528" i="1"/>
  <c r="U528" i="1" s="1"/>
  <c r="W527" i="1"/>
  <c r="X527" i="1" s="1"/>
  <c r="V527" i="1"/>
  <c r="Y527" i="1" s="1"/>
  <c r="W526" i="1"/>
  <c r="X526" i="1" s="1"/>
  <c r="V526" i="1"/>
  <c r="Y526" i="1" s="1"/>
  <c r="U526" i="1"/>
  <c r="W525" i="1"/>
  <c r="X525" i="1" s="1"/>
  <c r="V525" i="1"/>
  <c r="Y525" i="1" s="1"/>
  <c r="W524" i="1"/>
  <c r="Y524" i="1" s="1"/>
  <c r="V524" i="1"/>
  <c r="W523" i="1"/>
  <c r="X523" i="1" s="1"/>
  <c r="V523" i="1"/>
  <c r="Y523" i="1" s="1"/>
  <c r="U523" i="1"/>
  <c r="T523" i="1"/>
  <c r="R523" i="1"/>
  <c r="R524" i="1" s="1"/>
  <c r="Q523" i="1"/>
  <c r="O523" i="1" s="1"/>
  <c r="X522" i="1"/>
  <c r="W522" i="1"/>
  <c r="V522" i="1"/>
  <c r="Y522" i="1" s="1"/>
  <c r="R522" i="1"/>
  <c r="S522" i="1" s="1"/>
  <c r="Q522" i="1"/>
  <c r="T522" i="1" s="1"/>
  <c r="P522" i="1"/>
  <c r="O522" i="1"/>
  <c r="Y521" i="1"/>
  <c r="X521" i="1"/>
  <c r="W521" i="1"/>
  <c r="V521" i="1"/>
  <c r="U521" i="1" s="1"/>
  <c r="S521" i="1"/>
  <c r="R521" i="1"/>
  <c r="P521" i="1" s="1"/>
  <c r="Q521" i="1"/>
  <c r="T521" i="1" s="1"/>
  <c r="W520" i="1"/>
  <c r="X520" i="1" s="1"/>
  <c r="V520" i="1"/>
  <c r="Y520" i="1" s="1"/>
  <c r="U520" i="1"/>
  <c r="T520" i="1"/>
  <c r="S520" i="1"/>
  <c r="R520" i="1"/>
  <c r="P520" i="1" s="1"/>
  <c r="Q520" i="1"/>
  <c r="O520" i="1" s="1"/>
  <c r="Y519" i="1"/>
  <c r="W519" i="1"/>
  <c r="X519" i="1" s="1"/>
  <c r="V519" i="1"/>
  <c r="U519" i="1" s="1"/>
  <c r="R519" i="1"/>
  <c r="S519" i="1" s="1"/>
  <c r="Q519" i="1"/>
  <c r="T519" i="1" s="1"/>
  <c r="P519" i="1"/>
  <c r="O519" i="1"/>
  <c r="Y518" i="1"/>
  <c r="W518" i="1"/>
  <c r="X518" i="1" s="1"/>
  <c r="V518" i="1"/>
  <c r="U518" i="1" s="1"/>
  <c r="T518" i="1"/>
  <c r="R518" i="1"/>
  <c r="S518" i="1" s="1"/>
  <c r="Q518" i="1"/>
  <c r="O518" i="1" s="1"/>
  <c r="W517" i="1"/>
  <c r="X517" i="1" s="1"/>
  <c r="V517" i="1"/>
  <c r="Y517" i="1" s="1"/>
  <c r="U517" i="1"/>
  <c r="T517" i="1"/>
  <c r="R517" i="1"/>
  <c r="P517" i="1" s="1"/>
  <c r="Q517" i="1"/>
  <c r="Y516" i="1"/>
  <c r="X516" i="1"/>
  <c r="W516" i="1"/>
  <c r="U516" i="1" s="1"/>
  <c r="V516" i="1"/>
  <c r="R516" i="1"/>
  <c r="S516" i="1" s="1"/>
  <c r="Q516" i="1"/>
  <c r="T516" i="1" s="1"/>
  <c r="P516" i="1"/>
  <c r="O516" i="1"/>
  <c r="Y515" i="1"/>
  <c r="X515" i="1"/>
  <c r="W515" i="1"/>
  <c r="V515" i="1"/>
  <c r="U515" i="1"/>
  <c r="T515" i="1"/>
  <c r="S515" i="1"/>
  <c r="R515" i="1"/>
  <c r="P515" i="1" s="1"/>
  <c r="Q515" i="1"/>
  <c r="O515" i="1"/>
  <c r="W514" i="1"/>
  <c r="X514" i="1" s="1"/>
  <c r="V514" i="1"/>
  <c r="Y514" i="1" s="1"/>
  <c r="U514" i="1"/>
  <c r="T514" i="1"/>
  <c r="S514" i="1"/>
  <c r="R514" i="1"/>
  <c r="Q514" i="1"/>
  <c r="P514" i="1"/>
  <c r="O514" i="1"/>
  <c r="Y513" i="1"/>
  <c r="X513" i="1"/>
  <c r="W513" i="1"/>
  <c r="V513" i="1"/>
  <c r="U513" i="1"/>
  <c r="R513" i="1"/>
  <c r="S513" i="1" s="1"/>
  <c r="Q513" i="1"/>
  <c r="T513" i="1" s="1"/>
  <c r="P513" i="1"/>
  <c r="Y512" i="1"/>
  <c r="W512" i="1"/>
  <c r="V512" i="1"/>
  <c r="X512" i="1" s="1"/>
  <c r="T512" i="1"/>
  <c r="S512" i="1"/>
  <c r="R512" i="1"/>
  <c r="Q512" i="1"/>
  <c r="P512" i="1"/>
  <c r="O512" i="1"/>
  <c r="W511" i="1"/>
  <c r="X511" i="1" s="1"/>
  <c r="V511" i="1"/>
  <c r="Y511" i="1" s="1"/>
  <c r="U511" i="1"/>
  <c r="W510" i="1"/>
  <c r="X510" i="1" s="1"/>
  <c r="V510" i="1"/>
  <c r="Y510" i="1" s="1"/>
  <c r="U510" i="1"/>
  <c r="W509" i="1"/>
  <c r="X509" i="1" s="1"/>
  <c r="V509" i="1"/>
  <c r="Y509" i="1" s="1"/>
  <c r="U509" i="1"/>
  <c r="W508" i="1"/>
  <c r="X508" i="1" s="1"/>
  <c r="V508" i="1"/>
  <c r="Y508" i="1" s="1"/>
  <c r="U508" i="1"/>
  <c r="W507" i="1"/>
  <c r="X507" i="1" s="1"/>
  <c r="V507" i="1"/>
  <c r="U507" i="1" s="1"/>
  <c r="W506" i="1"/>
  <c r="V506" i="1"/>
  <c r="Y506" i="1" s="1"/>
  <c r="U506" i="1"/>
  <c r="W505" i="1"/>
  <c r="X505" i="1" s="1"/>
  <c r="V505" i="1"/>
  <c r="Y505" i="1" s="1"/>
  <c r="U505" i="1"/>
  <c r="W504" i="1"/>
  <c r="U504" i="1" s="1"/>
  <c r="V504" i="1"/>
  <c r="W503" i="1"/>
  <c r="Y503" i="1" s="1"/>
  <c r="V503" i="1"/>
  <c r="U503" i="1" s="1"/>
  <c r="W502" i="1"/>
  <c r="X502" i="1" s="1"/>
  <c r="V502" i="1"/>
  <c r="Y502" i="1" s="1"/>
  <c r="U502" i="1"/>
  <c r="Y501" i="1"/>
  <c r="X501" i="1"/>
  <c r="W501" i="1"/>
  <c r="V501" i="1"/>
  <c r="U501" i="1" s="1"/>
  <c r="W500" i="1"/>
  <c r="X500" i="1" s="1"/>
  <c r="V500" i="1"/>
  <c r="Y500" i="1" s="1"/>
  <c r="U500" i="1"/>
  <c r="W499" i="1"/>
  <c r="X499" i="1" s="1"/>
  <c r="V499" i="1"/>
  <c r="Y499" i="1" s="1"/>
  <c r="U499" i="1"/>
  <c r="Y498" i="1"/>
  <c r="W498" i="1"/>
  <c r="X498" i="1" s="1"/>
  <c r="V498" i="1"/>
  <c r="U498" i="1"/>
  <c r="W497" i="1"/>
  <c r="X497" i="1" s="1"/>
  <c r="V497" i="1"/>
  <c r="Y497" i="1" s="1"/>
  <c r="U497" i="1"/>
  <c r="W496" i="1"/>
  <c r="X496" i="1" s="1"/>
  <c r="V496" i="1"/>
  <c r="Y496" i="1" s="1"/>
  <c r="W495" i="1"/>
  <c r="V495" i="1"/>
  <c r="Y495" i="1" s="1"/>
  <c r="U495" i="1"/>
  <c r="Y494" i="1"/>
  <c r="X494" i="1"/>
  <c r="W494" i="1"/>
  <c r="V494" i="1"/>
  <c r="U494" i="1" s="1"/>
  <c r="W493" i="1"/>
  <c r="X493" i="1" s="1"/>
  <c r="V493" i="1"/>
  <c r="Y493" i="1" s="1"/>
  <c r="U493" i="1"/>
  <c r="W492" i="1"/>
  <c r="X492" i="1" s="1"/>
  <c r="V492" i="1"/>
  <c r="Y492" i="1" s="1"/>
  <c r="U492" i="1"/>
  <c r="W491" i="1"/>
  <c r="X491" i="1" s="1"/>
  <c r="V491" i="1"/>
  <c r="U491" i="1" s="1"/>
  <c r="W490" i="1"/>
  <c r="X490" i="1" s="1"/>
  <c r="V490" i="1"/>
  <c r="Y490" i="1" s="1"/>
  <c r="U490" i="1"/>
  <c r="W489" i="1"/>
  <c r="X489" i="1" s="1"/>
  <c r="V489" i="1"/>
  <c r="Y489" i="1" s="1"/>
  <c r="U489" i="1"/>
  <c r="W488" i="1"/>
  <c r="U488" i="1" s="1"/>
  <c r="V488" i="1"/>
  <c r="W487" i="1"/>
  <c r="X487" i="1" s="1"/>
  <c r="V487" i="1"/>
  <c r="Y487" i="1" s="1"/>
  <c r="U487" i="1"/>
  <c r="W486" i="1"/>
  <c r="X486" i="1" s="1"/>
  <c r="V486" i="1"/>
  <c r="Y486" i="1" s="1"/>
  <c r="U486" i="1"/>
  <c r="Y485" i="1"/>
  <c r="X485" i="1"/>
  <c r="W485" i="1"/>
  <c r="V485" i="1"/>
  <c r="U485" i="1" s="1"/>
  <c r="W484" i="1"/>
  <c r="V484" i="1"/>
  <c r="Y484" i="1" s="1"/>
  <c r="W483" i="1"/>
  <c r="X483" i="1" s="1"/>
  <c r="V483" i="1"/>
  <c r="Y483" i="1" s="1"/>
  <c r="U483" i="1"/>
  <c r="Y482" i="1"/>
  <c r="W482" i="1"/>
  <c r="X482" i="1" s="1"/>
  <c r="V482" i="1"/>
  <c r="U482" i="1"/>
  <c r="W481" i="1"/>
  <c r="X481" i="1" s="1"/>
  <c r="V481" i="1"/>
  <c r="Y481" i="1" s="1"/>
  <c r="U481" i="1"/>
  <c r="W480" i="1"/>
  <c r="V480" i="1"/>
  <c r="Y480" i="1" s="1"/>
  <c r="U480" i="1"/>
  <c r="W479" i="1"/>
  <c r="V479" i="1"/>
  <c r="Y479" i="1" s="1"/>
  <c r="U479" i="1"/>
  <c r="W478" i="1"/>
  <c r="X478" i="1" s="1"/>
  <c r="V478" i="1"/>
  <c r="Y478" i="1" s="1"/>
  <c r="U478" i="1"/>
  <c r="W477" i="1"/>
  <c r="X477" i="1" s="1"/>
  <c r="V477" i="1"/>
  <c r="U477" i="1" s="1"/>
  <c r="W476" i="1"/>
  <c r="X476" i="1" s="1"/>
  <c r="V476" i="1"/>
  <c r="Y476" i="1" s="1"/>
  <c r="U476" i="1"/>
  <c r="Y475" i="1"/>
  <c r="X475" i="1"/>
  <c r="W475" i="1"/>
  <c r="V475" i="1"/>
  <c r="W474" i="1"/>
  <c r="X474" i="1" s="1"/>
  <c r="V474" i="1"/>
  <c r="Y474" i="1" s="1"/>
  <c r="U474" i="1"/>
  <c r="Q474" i="1"/>
  <c r="W473" i="1"/>
  <c r="X473" i="1" s="1"/>
  <c r="V473" i="1"/>
  <c r="Y473" i="1" s="1"/>
  <c r="U473" i="1"/>
  <c r="Q473" i="1"/>
  <c r="T473" i="1" s="1"/>
  <c r="W472" i="1"/>
  <c r="U472" i="1" s="1"/>
  <c r="V472" i="1"/>
  <c r="Q472" i="1"/>
  <c r="T472" i="1" s="1"/>
  <c r="W471" i="1"/>
  <c r="X471" i="1" s="1"/>
  <c r="V471" i="1"/>
  <c r="Y471" i="1" s="1"/>
  <c r="U471" i="1"/>
  <c r="T471" i="1"/>
  <c r="R471" i="1"/>
  <c r="S471" i="1" s="1"/>
  <c r="Q471" i="1"/>
  <c r="W470" i="1"/>
  <c r="X470" i="1" s="1"/>
  <c r="V470" i="1"/>
  <c r="Y470" i="1" s="1"/>
  <c r="U470" i="1"/>
  <c r="R470" i="1"/>
  <c r="S470" i="1" s="1"/>
  <c r="Q470" i="1"/>
  <c r="T470" i="1" s="1"/>
  <c r="P470" i="1"/>
  <c r="O470" i="1"/>
  <c r="Y469" i="1"/>
  <c r="X469" i="1"/>
  <c r="W469" i="1"/>
  <c r="V469" i="1"/>
  <c r="U469" i="1" s="1"/>
  <c r="R469" i="1"/>
  <c r="S469" i="1" s="1"/>
  <c r="Q469" i="1"/>
  <c r="T469" i="1" s="1"/>
  <c r="P469" i="1"/>
  <c r="O469" i="1"/>
  <c r="W468" i="1"/>
  <c r="X468" i="1" s="1"/>
  <c r="V468" i="1"/>
  <c r="Y468" i="1" s="1"/>
  <c r="U468" i="1"/>
  <c r="T468" i="1"/>
  <c r="S468" i="1"/>
  <c r="R468" i="1"/>
  <c r="Q468" i="1"/>
  <c r="P468" i="1" s="1"/>
  <c r="O468" i="1"/>
  <c r="W467" i="1"/>
  <c r="X467" i="1" s="1"/>
  <c r="V467" i="1"/>
  <c r="Y467" i="1" s="1"/>
  <c r="U467" i="1"/>
  <c r="T467" i="1"/>
  <c r="S467" i="1"/>
  <c r="R467" i="1"/>
  <c r="Q467" i="1"/>
  <c r="P467" i="1"/>
  <c r="O467" i="1"/>
  <c r="Y466" i="1"/>
  <c r="W466" i="1"/>
  <c r="X466" i="1" s="1"/>
  <c r="V466" i="1"/>
  <c r="U466" i="1"/>
  <c r="R466" i="1"/>
  <c r="S466" i="1" s="1"/>
  <c r="Q466" i="1"/>
  <c r="T466" i="1" s="1"/>
  <c r="P466" i="1"/>
  <c r="O466" i="1"/>
  <c r="W465" i="1"/>
  <c r="Y465" i="1" s="1"/>
  <c r="V465" i="1"/>
  <c r="U465" i="1" s="1"/>
  <c r="T465" i="1"/>
  <c r="R465" i="1"/>
  <c r="S465" i="1" s="1"/>
  <c r="Q465" i="1"/>
  <c r="P465" i="1"/>
  <c r="O465" i="1"/>
  <c r="W464" i="1"/>
  <c r="V464" i="1"/>
  <c r="Y464" i="1" s="1"/>
  <c r="U464" i="1"/>
  <c r="R464" i="1"/>
  <c r="S464" i="1" s="1"/>
  <c r="Q464" i="1"/>
  <c r="T464" i="1" s="1"/>
  <c r="P464" i="1"/>
  <c r="O464" i="1"/>
  <c r="W463" i="1"/>
  <c r="V463" i="1"/>
  <c r="Y463" i="1" s="1"/>
  <c r="U463" i="1"/>
  <c r="R463" i="1"/>
  <c r="Q463" i="1"/>
  <c r="T463" i="1" s="1"/>
  <c r="P463" i="1"/>
  <c r="O463" i="1"/>
  <c r="W462" i="1"/>
  <c r="X462" i="1" s="1"/>
  <c r="V462" i="1"/>
  <c r="Y462" i="1" s="1"/>
  <c r="U462" i="1"/>
  <c r="R462" i="1"/>
  <c r="S462" i="1" s="1"/>
  <c r="Q462" i="1"/>
  <c r="T462" i="1" s="1"/>
  <c r="P462" i="1"/>
  <c r="O462" i="1"/>
  <c r="W461" i="1"/>
  <c r="X461" i="1" s="1"/>
  <c r="V461" i="1"/>
  <c r="Y461" i="1" s="1"/>
  <c r="U461" i="1"/>
  <c r="W460" i="1"/>
  <c r="V460" i="1"/>
  <c r="Y460" i="1" s="1"/>
  <c r="U460" i="1"/>
  <c r="X459" i="1"/>
  <c r="W459" i="1"/>
  <c r="V459" i="1"/>
  <c r="W458" i="1"/>
  <c r="X458" i="1" s="1"/>
  <c r="V458" i="1"/>
  <c r="Y458" i="1" s="1"/>
  <c r="U458" i="1"/>
  <c r="W457" i="1"/>
  <c r="X457" i="1" s="1"/>
  <c r="V457" i="1"/>
  <c r="Y456" i="1"/>
  <c r="X456" i="1"/>
  <c r="W456" i="1"/>
  <c r="V456" i="1"/>
  <c r="U456" i="1"/>
  <c r="W455" i="1"/>
  <c r="X455" i="1" s="1"/>
  <c r="V455" i="1"/>
  <c r="Y455" i="1" s="1"/>
  <c r="U455" i="1"/>
  <c r="W454" i="1"/>
  <c r="X454" i="1" s="1"/>
  <c r="V454" i="1"/>
  <c r="U454" i="1" s="1"/>
  <c r="Y453" i="1"/>
  <c r="W453" i="1"/>
  <c r="X453" i="1" s="1"/>
  <c r="V453" i="1"/>
  <c r="U453" i="1"/>
  <c r="W452" i="1"/>
  <c r="X452" i="1" s="1"/>
  <c r="V452" i="1"/>
  <c r="Y452" i="1" s="1"/>
  <c r="U452" i="1"/>
  <c r="Y451" i="1"/>
  <c r="X451" i="1"/>
  <c r="W451" i="1"/>
  <c r="V451" i="1"/>
  <c r="U451" i="1"/>
  <c r="W450" i="1"/>
  <c r="X450" i="1" s="1"/>
  <c r="V450" i="1"/>
  <c r="Y450" i="1" s="1"/>
  <c r="U450" i="1"/>
  <c r="W449" i="1"/>
  <c r="V449" i="1"/>
  <c r="Y449" i="1" s="1"/>
  <c r="Y448" i="1"/>
  <c r="W448" i="1"/>
  <c r="V448" i="1"/>
  <c r="X448" i="1" s="1"/>
  <c r="U448" i="1"/>
  <c r="W447" i="1"/>
  <c r="V447" i="1"/>
  <c r="Y447" i="1" s="1"/>
  <c r="U447" i="1"/>
  <c r="W446" i="1"/>
  <c r="X446" i="1" s="1"/>
  <c r="V446" i="1"/>
  <c r="W445" i="1"/>
  <c r="X445" i="1" s="1"/>
  <c r="V445" i="1"/>
  <c r="Y445" i="1" s="1"/>
  <c r="U445" i="1"/>
  <c r="W444" i="1"/>
  <c r="X444" i="1" s="1"/>
  <c r="V444" i="1"/>
  <c r="Y444" i="1" s="1"/>
  <c r="U444" i="1"/>
  <c r="W443" i="1"/>
  <c r="V443" i="1"/>
  <c r="W442" i="1"/>
  <c r="X442" i="1" s="1"/>
  <c r="V442" i="1"/>
  <c r="Y442" i="1" s="1"/>
  <c r="U442" i="1"/>
  <c r="W441" i="1"/>
  <c r="X441" i="1" s="1"/>
  <c r="V441" i="1"/>
  <c r="U441" i="1" s="1"/>
  <c r="Y440" i="1"/>
  <c r="X440" i="1"/>
  <c r="W440" i="1"/>
  <c r="V440" i="1"/>
  <c r="U440" i="1"/>
  <c r="W439" i="1"/>
  <c r="X439" i="1" s="1"/>
  <c r="V439" i="1"/>
  <c r="Y439" i="1" s="1"/>
  <c r="U439" i="1"/>
  <c r="W438" i="1"/>
  <c r="X438" i="1" s="1"/>
  <c r="V438" i="1"/>
  <c r="Y437" i="1"/>
  <c r="W437" i="1"/>
  <c r="X437" i="1" s="1"/>
  <c r="V437" i="1"/>
  <c r="U437" i="1"/>
  <c r="W436" i="1"/>
  <c r="X436" i="1" s="1"/>
  <c r="V436" i="1"/>
  <c r="Y436" i="1" s="1"/>
  <c r="U436" i="1"/>
  <c r="Y435" i="1"/>
  <c r="X435" i="1"/>
  <c r="W435" i="1"/>
  <c r="V435" i="1"/>
  <c r="U435" i="1"/>
  <c r="W434" i="1"/>
  <c r="V434" i="1"/>
  <c r="Y434" i="1" s="1"/>
  <c r="U434" i="1"/>
  <c r="W433" i="1"/>
  <c r="V433" i="1"/>
  <c r="Y433" i="1" s="1"/>
  <c r="U433" i="1"/>
  <c r="Y432" i="1"/>
  <c r="W432" i="1"/>
  <c r="V432" i="1"/>
  <c r="X432" i="1" s="1"/>
  <c r="U432" i="1"/>
  <c r="W431" i="1"/>
  <c r="X431" i="1" s="1"/>
  <c r="V431" i="1"/>
  <c r="W430" i="1"/>
  <c r="X430" i="1" s="1"/>
  <c r="V430" i="1"/>
  <c r="W429" i="1"/>
  <c r="X429" i="1" s="1"/>
  <c r="V429" i="1"/>
  <c r="Y429" i="1" s="1"/>
  <c r="U429" i="1"/>
  <c r="W428" i="1"/>
  <c r="X428" i="1" s="1"/>
  <c r="V428" i="1"/>
  <c r="Y428" i="1" s="1"/>
  <c r="U428" i="1"/>
  <c r="W427" i="1"/>
  <c r="U427" i="1" s="1"/>
  <c r="V427" i="1"/>
  <c r="W426" i="1"/>
  <c r="X426" i="1" s="1"/>
  <c r="V426" i="1"/>
  <c r="Y426" i="1" s="1"/>
  <c r="U426" i="1"/>
  <c r="W425" i="1"/>
  <c r="X425" i="1" s="1"/>
  <c r="V425" i="1"/>
  <c r="U425" i="1" s="1"/>
  <c r="Y424" i="1"/>
  <c r="X424" i="1"/>
  <c r="W424" i="1"/>
  <c r="V424" i="1"/>
  <c r="U424" i="1"/>
  <c r="W423" i="1"/>
  <c r="X423" i="1" s="1"/>
  <c r="V423" i="1"/>
  <c r="Y423" i="1" s="1"/>
  <c r="U423" i="1"/>
  <c r="Y422" i="1"/>
  <c r="W422" i="1"/>
  <c r="X422" i="1" s="1"/>
  <c r="V422" i="1"/>
  <c r="Q422" i="1"/>
  <c r="T422" i="1" s="1"/>
  <c r="Y421" i="1"/>
  <c r="W421" i="1"/>
  <c r="X421" i="1" s="1"/>
  <c r="V421" i="1"/>
  <c r="U421" i="1"/>
  <c r="T421" i="1"/>
  <c r="R421" i="1"/>
  <c r="S421" i="1" s="1"/>
  <c r="Q421" i="1"/>
  <c r="W420" i="1"/>
  <c r="V420" i="1"/>
  <c r="Y420" i="1" s="1"/>
  <c r="T420" i="1"/>
  <c r="R420" i="1"/>
  <c r="S420" i="1" s="1"/>
  <c r="Q420" i="1"/>
  <c r="P420" i="1"/>
  <c r="O420" i="1"/>
  <c r="Y419" i="1"/>
  <c r="X419" i="1"/>
  <c r="W419" i="1"/>
  <c r="V419" i="1"/>
  <c r="U419" i="1"/>
  <c r="R419" i="1"/>
  <c r="Q419" i="1"/>
  <c r="T419" i="1" s="1"/>
  <c r="P419" i="1"/>
  <c r="O419" i="1"/>
  <c r="W418" i="1"/>
  <c r="X418" i="1" s="1"/>
  <c r="V418" i="1"/>
  <c r="Y418" i="1" s="1"/>
  <c r="T418" i="1"/>
  <c r="S418" i="1"/>
  <c r="R418" i="1"/>
  <c r="Q418" i="1"/>
  <c r="P418" i="1"/>
  <c r="O418" i="1"/>
  <c r="W417" i="1"/>
  <c r="X417" i="1" s="1"/>
  <c r="V417" i="1"/>
  <c r="R417" i="1"/>
  <c r="Q417" i="1"/>
  <c r="T417" i="1" s="1"/>
  <c r="P417" i="1"/>
  <c r="O417" i="1"/>
  <c r="Y416" i="1"/>
  <c r="W416" i="1"/>
  <c r="V416" i="1"/>
  <c r="X416" i="1" s="1"/>
  <c r="U416" i="1"/>
  <c r="R416" i="1"/>
  <c r="Q416" i="1"/>
  <c r="P416" i="1"/>
  <c r="W415" i="1"/>
  <c r="V415" i="1"/>
  <c r="Y415" i="1" s="1"/>
  <c r="U415" i="1"/>
  <c r="T415" i="1"/>
  <c r="R415" i="1"/>
  <c r="S415" i="1" s="1"/>
  <c r="Q415" i="1"/>
  <c r="P415" i="1"/>
  <c r="O415" i="1"/>
  <c r="W414" i="1"/>
  <c r="X414" i="1" s="1"/>
  <c r="V414" i="1"/>
  <c r="R414" i="1"/>
  <c r="S414" i="1" s="1"/>
  <c r="Q414" i="1"/>
  <c r="T414" i="1" s="1"/>
  <c r="P414" i="1"/>
  <c r="O414" i="1"/>
  <c r="W413" i="1"/>
  <c r="X413" i="1" s="1"/>
  <c r="V413" i="1"/>
  <c r="Y413" i="1" s="1"/>
  <c r="U413" i="1"/>
  <c r="S413" i="1"/>
  <c r="R413" i="1"/>
  <c r="Q413" i="1"/>
  <c r="W412" i="1"/>
  <c r="X412" i="1" s="1"/>
  <c r="V412" i="1"/>
  <c r="Y412" i="1" s="1"/>
  <c r="U412" i="1"/>
  <c r="R412" i="1"/>
  <c r="S412" i="1" s="1"/>
  <c r="Q412" i="1"/>
  <c r="T412" i="1" s="1"/>
  <c r="P412" i="1"/>
  <c r="O412" i="1"/>
  <c r="W311" i="1"/>
  <c r="X311" i="1" s="1"/>
  <c r="V311" i="1"/>
  <c r="Y311" i="1" s="1"/>
  <c r="U311" i="1"/>
  <c r="W310" i="1"/>
  <c r="X310" i="1" s="1"/>
  <c r="V310" i="1"/>
  <c r="Y310" i="1" s="1"/>
  <c r="U310" i="1"/>
  <c r="W309" i="1"/>
  <c r="Y309" i="1" s="1"/>
  <c r="V309" i="1"/>
  <c r="W308" i="1"/>
  <c r="X308" i="1" s="1"/>
  <c r="V308" i="1"/>
  <c r="Y308" i="1" s="1"/>
  <c r="U308" i="1"/>
  <c r="W307" i="1"/>
  <c r="X307" i="1" s="1"/>
  <c r="V307" i="1"/>
  <c r="U307" i="1" s="1"/>
  <c r="W306" i="1"/>
  <c r="X306" i="1" s="1"/>
  <c r="V306" i="1"/>
  <c r="Y306" i="1" s="1"/>
  <c r="U306" i="1"/>
  <c r="W305" i="1"/>
  <c r="X305" i="1" s="1"/>
  <c r="V305" i="1"/>
  <c r="Y305" i="1" s="1"/>
  <c r="U305" i="1"/>
  <c r="W304" i="1"/>
  <c r="Y304" i="1" s="1"/>
  <c r="V304" i="1"/>
  <c r="U304" i="1" s="1"/>
  <c r="W303" i="1"/>
  <c r="Y303" i="1" s="1"/>
  <c r="V303" i="1"/>
  <c r="W302" i="1"/>
  <c r="V302" i="1"/>
  <c r="Y302" i="1" s="1"/>
  <c r="U302" i="1"/>
  <c r="Y301" i="1"/>
  <c r="X301" i="1"/>
  <c r="W301" i="1"/>
  <c r="V301" i="1"/>
  <c r="U301" i="1"/>
  <c r="W300" i="1"/>
  <c r="X300" i="1" s="1"/>
  <c r="V300" i="1"/>
  <c r="Y300" i="1" s="1"/>
  <c r="U300" i="1"/>
  <c r="W299" i="1"/>
  <c r="V299" i="1"/>
  <c r="Y299" i="1" s="1"/>
  <c r="U299" i="1"/>
  <c r="Y298" i="1"/>
  <c r="W298" i="1"/>
  <c r="X298" i="1" s="1"/>
  <c r="V298" i="1"/>
  <c r="U298" i="1"/>
  <c r="Y297" i="1"/>
  <c r="X297" i="1"/>
  <c r="W297" i="1"/>
  <c r="V297" i="1"/>
  <c r="U297" i="1"/>
  <c r="W296" i="1"/>
  <c r="X296" i="1" s="1"/>
  <c r="V296" i="1"/>
  <c r="Y296" i="1" s="1"/>
  <c r="U296" i="1"/>
  <c r="W295" i="1"/>
  <c r="X295" i="1" s="1"/>
  <c r="V295" i="1"/>
  <c r="Y295" i="1" s="1"/>
  <c r="U295" i="1"/>
  <c r="W294" i="1"/>
  <c r="X294" i="1" s="1"/>
  <c r="V294" i="1"/>
  <c r="Y294" i="1" s="1"/>
  <c r="U294" i="1"/>
  <c r="W293" i="1"/>
  <c r="X293" i="1" s="1"/>
  <c r="V293" i="1"/>
  <c r="Y293" i="1" s="1"/>
  <c r="U293" i="1"/>
  <c r="W292" i="1"/>
  <c r="X292" i="1" s="1"/>
  <c r="V292" i="1"/>
  <c r="Y292" i="1" s="1"/>
  <c r="U292" i="1"/>
  <c r="Y291" i="1"/>
  <c r="X291" i="1"/>
  <c r="W291" i="1"/>
  <c r="V291" i="1"/>
  <c r="U291" i="1" s="1"/>
  <c r="W290" i="1"/>
  <c r="X290" i="1" s="1"/>
  <c r="V290" i="1"/>
  <c r="Y290" i="1" s="1"/>
  <c r="U290" i="1"/>
  <c r="W289" i="1"/>
  <c r="X289" i="1" s="1"/>
  <c r="V289" i="1"/>
  <c r="Y289" i="1" s="1"/>
  <c r="U289" i="1"/>
  <c r="W288" i="1"/>
  <c r="U288" i="1" s="1"/>
  <c r="V288" i="1"/>
  <c r="W287" i="1"/>
  <c r="X287" i="1" s="1"/>
  <c r="V287" i="1"/>
  <c r="Y287" i="1" s="1"/>
  <c r="U287" i="1"/>
  <c r="W286" i="1"/>
  <c r="V286" i="1"/>
  <c r="Y286" i="1" s="1"/>
  <c r="U286" i="1"/>
  <c r="Y285" i="1"/>
  <c r="X285" i="1"/>
  <c r="W285" i="1"/>
  <c r="V285" i="1"/>
  <c r="U285" i="1"/>
  <c r="W284" i="1"/>
  <c r="X284" i="1" s="1"/>
  <c r="V284" i="1"/>
  <c r="Y284" i="1" s="1"/>
  <c r="U284" i="1"/>
  <c r="W283" i="1"/>
  <c r="V283" i="1"/>
  <c r="Y283" i="1" s="1"/>
  <c r="Y282" i="1"/>
  <c r="W282" i="1"/>
  <c r="X282" i="1" s="1"/>
  <c r="V282" i="1"/>
  <c r="U282" i="1"/>
  <c r="W281" i="1"/>
  <c r="X281" i="1" s="1"/>
  <c r="V281" i="1"/>
  <c r="U281" i="1" s="1"/>
  <c r="W280" i="1"/>
  <c r="X280" i="1" s="1"/>
  <c r="V280" i="1"/>
  <c r="Y280" i="1" s="1"/>
  <c r="U280" i="1"/>
  <c r="W279" i="1"/>
  <c r="X279" i="1" s="1"/>
  <c r="V279" i="1"/>
  <c r="Y279" i="1" s="1"/>
  <c r="U279" i="1"/>
  <c r="W278" i="1"/>
  <c r="X278" i="1" s="1"/>
  <c r="V278" i="1"/>
  <c r="Y278" i="1" s="1"/>
  <c r="U278" i="1"/>
  <c r="W277" i="1"/>
  <c r="X277" i="1" s="1"/>
  <c r="V277" i="1"/>
  <c r="Y277" i="1" s="1"/>
  <c r="U277" i="1"/>
  <c r="W276" i="1"/>
  <c r="X276" i="1" s="1"/>
  <c r="V276" i="1"/>
  <c r="Y276" i="1" s="1"/>
  <c r="U276" i="1"/>
  <c r="W275" i="1"/>
  <c r="X275" i="1" s="1"/>
  <c r="V275" i="1"/>
  <c r="W274" i="1"/>
  <c r="X274" i="1" s="1"/>
  <c r="V274" i="1"/>
  <c r="Y274" i="1" s="1"/>
  <c r="U274" i="1"/>
  <c r="Q274" i="1"/>
  <c r="W273" i="1"/>
  <c r="X273" i="1" s="1"/>
  <c r="V273" i="1"/>
  <c r="Y273" i="1" s="1"/>
  <c r="U273" i="1"/>
  <c r="T273" i="1"/>
  <c r="Q273" i="1"/>
  <c r="W272" i="1"/>
  <c r="U272" i="1" s="1"/>
  <c r="V272" i="1"/>
  <c r="Q272" i="1"/>
  <c r="T272" i="1" s="1"/>
  <c r="W271" i="1"/>
  <c r="X271" i="1" s="1"/>
  <c r="V271" i="1"/>
  <c r="Y271" i="1" s="1"/>
  <c r="U271" i="1"/>
  <c r="T271" i="1"/>
  <c r="R271" i="1"/>
  <c r="Q271" i="1"/>
  <c r="W270" i="1"/>
  <c r="V270" i="1"/>
  <c r="Y270" i="1" s="1"/>
  <c r="U270" i="1"/>
  <c r="R270" i="1"/>
  <c r="S270" i="1" s="1"/>
  <c r="Q270" i="1"/>
  <c r="T270" i="1" s="1"/>
  <c r="P270" i="1"/>
  <c r="O270" i="1"/>
  <c r="Y269" i="1"/>
  <c r="X269" i="1"/>
  <c r="W269" i="1"/>
  <c r="V269" i="1"/>
  <c r="U269" i="1"/>
  <c r="R269" i="1"/>
  <c r="Q269" i="1"/>
  <c r="T269" i="1" s="1"/>
  <c r="P269" i="1"/>
  <c r="O269" i="1"/>
  <c r="W268" i="1"/>
  <c r="X268" i="1" s="1"/>
  <c r="V268" i="1"/>
  <c r="Y268" i="1" s="1"/>
  <c r="U268" i="1"/>
  <c r="T268" i="1"/>
  <c r="S268" i="1"/>
  <c r="R268" i="1"/>
  <c r="Q268" i="1"/>
  <c r="P268" i="1"/>
  <c r="O268" i="1"/>
  <c r="W267" i="1"/>
  <c r="X267" i="1" s="1"/>
  <c r="V267" i="1"/>
  <c r="Y267" i="1" s="1"/>
  <c r="U267" i="1"/>
  <c r="R267" i="1"/>
  <c r="S267" i="1" s="1"/>
  <c r="Q267" i="1"/>
  <c r="T267" i="1" s="1"/>
  <c r="P267" i="1"/>
  <c r="O267" i="1"/>
  <c r="Y266" i="1"/>
  <c r="W266" i="1"/>
  <c r="X266" i="1" s="1"/>
  <c r="V266" i="1"/>
  <c r="U266" i="1"/>
  <c r="S266" i="1"/>
  <c r="R266" i="1"/>
  <c r="Q266" i="1"/>
  <c r="T266" i="1" s="1"/>
  <c r="P266" i="1"/>
  <c r="O266" i="1"/>
  <c r="W265" i="1"/>
  <c r="X265" i="1" s="1"/>
  <c r="V265" i="1"/>
  <c r="Y265" i="1" s="1"/>
  <c r="U265" i="1"/>
  <c r="T265" i="1"/>
  <c r="R265" i="1"/>
  <c r="S265" i="1" s="1"/>
  <c r="Q265" i="1"/>
  <c r="P265" i="1"/>
  <c r="O265" i="1"/>
  <c r="Y264" i="1"/>
  <c r="X264" i="1"/>
  <c r="W264" i="1"/>
  <c r="V264" i="1"/>
  <c r="U264" i="1"/>
  <c r="R264" i="1"/>
  <c r="S264" i="1" s="1"/>
  <c r="Q264" i="1"/>
  <c r="T264" i="1" s="1"/>
  <c r="P264" i="1"/>
  <c r="O264" i="1"/>
  <c r="W263" i="1"/>
  <c r="X263" i="1" s="1"/>
  <c r="V263" i="1"/>
  <c r="Y263" i="1" s="1"/>
  <c r="U263" i="1"/>
  <c r="R263" i="1"/>
  <c r="P263" i="1" s="1"/>
  <c r="Q263" i="1"/>
  <c r="O263" i="1" s="1"/>
  <c r="W262" i="1"/>
  <c r="X262" i="1" s="1"/>
  <c r="V262" i="1"/>
  <c r="Y262" i="1" s="1"/>
  <c r="U262" i="1"/>
  <c r="R262" i="1"/>
  <c r="S262" i="1" s="1"/>
  <c r="Q262" i="1"/>
  <c r="T262" i="1" s="1"/>
  <c r="P262" i="1"/>
  <c r="O262" i="1"/>
  <c r="W411" i="1"/>
  <c r="V411" i="1"/>
  <c r="Y411" i="1" s="1"/>
  <c r="U411" i="1"/>
  <c r="W410" i="1"/>
  <c r="V410" i="1"/>
  <c r="Y410" i="1" s="1"/>
  <c r="U410" i="1"/>
  <c r="W409" i="1"/>
  <c r="U409" i="1" s="1"/>
  <c r="V409" i="1"/>
  <c r="W408" i="1"/>
  <c r="X408" i="1" s="1"/>
  <c r="V408" i="1"/>
  <c r="W407" i="1"/>
  <c r="X407" i="1" s="1"/>
  <c r="V407" i="1"/>
  <c r="W406" i="1"/>
  <c r="V406" i="1"/>
  <c r="U406" i="1"/>
  <c r="W405" i="1"/>
  <c r="V405" i="1"/>
  <c r="W404" i="1"/>
  <c r="V404" i="1"/>
  <c r="U404" i="1" s="1"/>
  <c r="W403" i="1"/>
  <c r="V403" i="1"/>
  <c r="Y403" i="1" s="1"/>
  <c r="U403" i="1"/>
  <c r="X402" i="1"/>
  <c r="W402" i="1"/>
  <c r="Y402" i="1" s="1"/>
  <c r="V402" i="1"/>
  <c r="U402" i="1"/>
  <c r="W401" i="1"/>
  <c r="V401" i="1"/>
  <c r="Y401" i="1" s="1"/>
  <c r="U401" i="1"/>
  <c r="W400" i="1"/>
  <c r="V400" i="1"/>
  <c r="Y400" i="1" s="1"/>
  <c r="U400" i="1"/>
  <c r="W399" i="1"/>
  <c r="V399" i="1"/>
  <c r="U399" i="1" s="1"/>
  <c r="Y398" i="1"/>
  <c r="W398" i="1"/>
  <c r="V398" i="1"/>
  <c r="U398" i="1"/>
  <c r="W397" i="1"/>
  <c r="V397" i="1"/>
  <c r="Y397" i="1" s="1"/>
  <c r="W396" i="1"/>
  <c r="V396" i="1"/>
  <c r="Y396" i="1" s="1"/>
  <c r="U396" i="1"/>
  <c r="W395" i="1"/>
  <c r="V395" i="1"/>
  <c r="Y395" i="1" s="1"/>
  <c r="U395" i="1"/>
  <c r="W394" i="1"/>
  <c r="V394" i="1"/>
  <c r="U394" i="1" s="1"/>
  <c r="W393" i="1"/>
  <c r="V393" i="1"/>
  <c r="Y393" i="1" s="1"/>
  <c r="W392" i="1"/>
  <c r="V392" i="1"/>
  <c r="Y392" i="1" s="1"/>
  <c r="W391" i="1"/>
  <c r="V391" i="1"/>
  <c r="U391" i="1" s="1"/>
  <c r="W390" i="1"/>
  <c r="V390" i="1"/>
  <c r="Y390" i="1" s="1"/>
  <c r="U390" i="1"/>
  <c r="W389" i="1"/>
  <c r="V389" i="1"/>
  <c r="W388" i="1"/>
  <c r="X388" i="1" s="1"/>
  <c r="V388" i="1"/>
  <c r="W387" i="1"/>
  <c r="X387" i="1" s="1"/>
  <c r="V387" i="1"/>
  <c r="U387" i="1" s="1"/>
  <c r="W386" i="1"/>
  <c r="Y386" i="1" s="1"/>
  <c r="V386" i="1"/>
  <c r="U386" i="1"/>
  <c r="W385" i="1"/>
  <c r="X385" i="1" s="1"/>
  <c r="V385" i="1"/>
  <c r="Y385" i="1" s="1"/>
  <c r="U385" i="1"/>
  <c r="W384" i="1"/>
  <c r="V384" i="1"/>
  <c r="Y384" i="1" s="1"/>
  <c r="Y383" i="1"/>
  <c r="W383" i="1"/>
  <c r="X383" i="1" s="1"/>
  <c r="V383" i="1"/>
  <c r="W382" i="1"/>
  <c r="V382" i="1"/>
  <c r="U382" i="1"/>
  <c r="W381" i="1"/>
  <c r="V381" i="1"/>
  <c r="Y381" i="1" s="1"/>
  <c r="U381" i="1"/>
  <c r="W380" i="1"/>
  <c r="V380" i="1"/>
  <c r="Y380" i="1" s="1"/>
  <c r="U380" i="1"/>
  <c r="W379" i="1"/>
  <c r="X379" i="1" s="1"/>
  <c r="V379" i="1"/>
  <c r="W378" i="1"/>
  <c r="X378" i="1" s="1"/>
  <c r="V378" i="1"/>
  <c r="W377" i="1"/>
  <c r="V377" i="1"/>
  <c r="Y377" i="1" s="1"/>
  <c r="W376" i="1"/>
  <c r="V376" i="1"/>
  <c r="Y376" i="1" s="1"/>
  <c r="W375" i="1"/>
  <c r="V375" i="1"/>
  <c r="U375" i="1" s="1"/>
  <c r="W374" i="1"/>
  <c r="V374" i="1"/>
  <c r="Y374" i="1" s="1"/>
  <c r="W373" i="1"/>
  <c r="V373" i="1"/>
  <c r="W372" i="1"/>
  <c r="X372" i="1" s="1"/>
  <c r="V372" i="1"/>
  <c r="W371" i="1"/>
  <c r="V371" i="1"/>
  <c r="Y371" i="1" s="1"/>
  <c r="R371" i="1"/>
  <c r="Q371" i="1"/>
  <c r="Q372" i="1" s="1"/>
  <c r="Q373" i="1" s="1"/>
  <c r="T373" i="1" s="1"/>
  <c r="W370" i="1"/>
  <c r="X370" i="1" s="1"/>
  <c r="V370" i="1"/>
  <c r="Y370" i="1" s="1"/>
  <c r="U370" i="1"/>
  <c r="T370" i="1"/>
  <c r="S370" i="1"/>
  <c r="R370" i="1"/>
  <c r="Q370" i="1"/>
  <c r="P370" i="1" s="1"/>
  <c r="W369" i="1"/>
  <c r="Y369" i="1" s="1"/>
  <c r="V369" i="1"/>
  <c r="U369" i="1"/>
  <c r="R369" i="1"/>
  <c r="S369" i="1" s="1"/>
  <c r="Q369" i="1"/>
  <c r="T369" i="1" s="1"/>
  <c r="P369" i="1"/>
  <c r="O369" i="1"/>
  <c r="Y368" i="1"/>
  <c r="W368" i="1"/>
  <c r="V368" i="1"/>
  <c r="U368" i="1" s="1"/>
  <c r="R368" i="1"/>
  <c r="Q368" i="1"/>
  <c r="T368" i="1" s="1"/>
  <c r="O368" i="1"/>
  <c r="W367" i="1"/>
  <c r="V367" i="1"/>
  <c r="Y367" i="1" s="1"/>
  <c r="U367" i="1"/>
  <c r="T367" i="1"/>
  <c r="R367" i="1"/>
  <c r="P367" i="1" s="1"/>
  <c r="Q367" i="1"/>
  <c r="W366" i="1"/>
  <c r="V366" i="1"/>
  <c r="U366" i="1"/>
  <c r="R366" i="1"/>
  <c r="Q366" i="1"/>
  <c r="T366" i="1" s="1"/>
  <c r="P366" i="1"/>
  <c r="O366" i="1"/>
  <c r="W365" i="1"/>
  <c r="V365" i="1"/>
  <c r="T365" i="1"/>
  <c r="R365" i="1"/>
  <c r="P365" i="1" s="1"/>
  <c r="Q365" i="1"/>
  <c r="W364" i="1"/>
  <c r="V364" i="1"/>
  <c r="Y364" i="1" s="1"/>
  <c r="R364" i="1"/>
  <c r="S364" i="1" s="1"/>
  <c r="Q364" i="1"/>
  <c r="T364" i="1" s="1"/>
  <c r="P364" i="1"/>
  <c r="O364" i="1"/>
  <c r="W363" i="1"/>
  <c r="V363" i="1"/>
  <c r="Y363" i="1" s="1"/>
  <c r="U363" i="1"/>
  <c r="R363" i="1"/>
  <c r="Q363" i="1"/>
  <c r="T363" i="1" s="1"/>
  <c r="P363" i="1"/>
  <c r="W362" i="1"/>
  <c r="X362" i="1" s="1"/>
  <c r="V362" i="1"/>
  <c r="U362" i="1" s="1"/>
  <c r="R362" i="1"/>
  <c r="S362" i="1" s="1"/>
  <c r="Q362" i="1"/>
  <c r="T362" i="1" s="1"/>
  <c r="P362" i="1"/>
  <c r="W361" i="1"/>
  <c r="V361" i="1"/>
  <c r="Y361" i="1" s="1"/>
  <c r="U361" i="1"/>
  <c r="W360" i="1"/>
  <c r="V360" i="1"/>
  <c r="Y360" i="1" s="1"/>
  <c r="U360" i="1"/>
  <c r="W359" i="1"/>
  <c r="V359" i="1"/>
  <c r="Y359" i="1" s="1"/>
  <c r="U359" i="1"/>
  <c r="W358" i="1"/>
  <c r="V358" i="1"/>
  <c r="Y358" i="1" s="1"/>
  <c r="W357" i="1"/>
  <c r="V357" i="1"/>
  <c r="U357" i="1" s="1"/>
  <c r="W356" i="1"/>
  <c r="V356" i="1"/>
  <c r="Y356" i="1" s="1"/>
  <c r="W355" i="1"/>
  <c r="V355" i="1"/>
  <c r="Y355" i="1" s="1"/>
  <c r="U355" i="1"/>
  <c r="W354" i="1"/>
  <c r="V354" i="1"/>
  <c r="U354" i="1" s="1"/>
  <c r="W353" i="1"/>
  <c r="V353" i="1"/>
  <c r="Y353" i="1" s="1"/>
  <c r="U353" i="1"/>
  <c r="W352" i="1"/>
  <c r="V352" i="1"/>
  <c r="Y352" i="1" s="1"/>
  <c r="W351" i="1"/>
  <c r="V351" i="1"/>
  <c r="Y351" i="1" s="1"/>
  <c r="W350" i="1"/>
  <c r="V350" i="1"/>
  <c r="Y350" i="1" s="1"/>
  <c r="W349" i="1"/>
  <c r="V349" i="1"/>
  <c r="Y349" i="1" s="1"/>
  <c r="U349" i="1"/>
  <c r="W348" i="1"/>
  <c r="V348" i="1"/>
  <c r="X348" i="1" s="1"/>
  <c r="Y347" i="1"/>
  <c r="W347" i="1"/>
  <c r="X347" i="1" s="1"/>
  <c r="V347" i="1"/>
  <c r="U347" i="1"/>
  <c r="W346" i="1"/>
  <c r="V346" i="1"/>
  <c r="Y346" i="1" s="1"/>
  <c r="W345" i="1"/>
  <c r="V345" i="1"/>
  <c r="Y345" i="1" s="1"/>
  <c r="U345" i="1"/>
  <c r="W344" i="1"/>
  <c r="V344" i="1"/>
  <c r="Y344" i="1" s="1"/>
  <c r="U344" i="1"/>
  <c r="W343" i="1"/>
  <c r="V343" i="1"/>
  <c r="Y343" i="1" s="1"/>
  <c r="W342" i="1"/>
  <c r="X342" i="1" s="1"/>
  <c r="V342" i="1"/>
  <c r="U342" i="1" s="1"/>
  <c r="W341" i="1"/>
  <c r="X341" i="1" s="1"/>
  <c r="V341" i="1"/>
  <c r="W340" i="1"/>
  <c r="V340" i="1"/>
  <c r="U340" i="1"/>
  <c r="W339" i="1"/>
  <c r="V339" i="1"/>
  <c r="Y339" i="1" s="1"/>
  <c r="U339" i="1"/>
  <c r="W338" i="1"/>
  <c r="V338" i="1"/>
  <c r="U338" i="1" s="1"/>
  <c r="W337" i="1"/>
  <c r="V337" i="1"/>
  <c r="Y337" i="1" s="1"/>
  <c r="W336" i="1"/>
  <c r="X336" i="1" s="1"/>
  <c r="V336" i="1"/>
  <c r="U336" i="1" s="1"/>
  <c r="W335" i="1"/>
  <c r="Y335" i="1" s="1"/>
  <c r="V335" i="1"/>
  <c r="U335" i="1"/>
  <c r="W334" i="1"/>
  <c r="V334" i="1"/>
  <c r="Y334" i="1" s="1"/>
  <c r="U334" i="1"/>
  <c r="W333" i="1"/>
  <c r="V333" i="1"/>
  <c r="Y333" i="1" s="1"/>
  <c r="U333" i="1"/>
  <c r="Y332" i="1"/>
  <c r="W332" i="1"/>
  <c r="V332" i="1"/>
  <c r="X332" i="1" s="1"/>
  <c r="W331" i="1"/>
  <c r="V331" i="1"/>
  <c r="W330" i="1"/>
  <c r="V330" i="1"/>
  <c r="Y330" i="1" s="1"/>
  <c r="W329" i="1"/>
  <c r="V329" i="1"/>
  <c r="Y329" i="1" s="1"/>
  <c r="U329" i="1"/>
  <c r="W328" i="1"/>
  <c r="V328" i="1"/>
  <c r="Y328" i="1" s="1"/>
  <c r="U328" i="1"/>
  <c r="W327" i="1"/>
  <c r="V327" i="1"/>
  <c r="Y327" i="1" s="1"/>
  <c r="W326" i="1"/>
  <c r="X326" i="1" s="1"/>
  <c r="V326" i="1"/>
  <c r="U326" i="1" s="1"/>
  <c r="W325" i="1"/>
  <c r="X325" i="1" s="1"/>
  <c r="V325" i="1"/>
  <c r="W324" i="1"/>
  <c r="V324" i="1"/>
  <c r="U324" i="1"/>
  <c r="W323" i="1"/>
  <c r="V323" i="1"/>
  <c r="Y323" i="1" s="1"/>
  <c r="U323" i="1"/>
  <c r="W322" i="1"/>
  <c r="V322" i="1"/>
  <c r="U322" i="1" s="1"/>
  <c r="W321" i="1"/>
  <c r="V321" i="1"/>
  <c r="U321" i="1" s="1"/>
  <c r="R321" i="1"/>
  <c r="Q321" i="1"/>
  <c r="Q322" i="1" s="1"/>
  <c r="W320" i="1"/>
  <c r="V320" i="1"/>
  <c r="Y320" i="1" s="1"/>
  <c r="U320" i="1"/>
  <c r="R320" i="1"/>
  <c r="Q320" i="1"/>
  <c r="T320" i="1" s="1"/>
  <c r="P320" i="1"/>
  <c r="O320" i="1"/>
  <c r="Y319" i="1"/>
  <c r="X319" i="1"/>
  <c r="W319" i="1"/>
  <c r="V319" i="1"/>
  <c r="U319" i="1" s="1"/>
  <c r="R319" i="1"/>
  <c r="Q319" i="1"/>
  <c r="T319" i="1" s="1"/>
  <c r="O319" i="1"/>
  <c r="W318" i="1"/>
  <c r="X318" i="1" s="1"/>
  <c r="V318" i="1"/>
  <c r="Y318" i="1" s="1"/>
  <c r="U318" i="1"/>
  <c r="R318" i="1"/>
  <c r="S318" i="1" s="1"/>
  <c r="Q318" i="1"/>
  <c r="O318" i="1" s="1"/>
  <c r="P318" i="1"/>
  <c r="W317" i="1"/>
  <c r="X317" i="1" s="1"/>
  <c r="V317" i="1"/>
  <c r="U317" i="1" s="1"/>
  <c r="R317" i="1"/>
  <c r="S317" i="1" s="1"/>
  <c r="Q317" i="1"/>
  <c r="T317" i="1" s="1"/>
  <c r="P317" i="1"/>
  <c r="W316" i="1"/>
  <c r="V316" i="1"/>
  <c r="X316" i="1" s="1"/>
  <c r="U316" i="1"/>
  <c r="R316" i="1"/>
  <c r="Q316" i="1"/>
  <c r="T316" i="1" s="1"/>
  <c r="P316" i="1"/>
  <c r="O316" i="1"/>
  <c r="W315" i="1"/>
  <c r="X315" i="1" s="1"/>
  <c r="V315" i="1"/>
  <c r="R315" i="1"/>
  <c r="Q315" i="1"/>
  <c r="S315" i="1" s="1"/>
  <c r="O315" i="1"/>
  <c r="W314" i="1"/>
  <c r="V314" i="1"/>
  <c r="Y314" i="1" s="1"/>
  <c r="U314" i="1"/>
  <c r="R314" i="1"/>
  <c r="Q314" i="1"/>
  <c r="T314" i="1" s="1"/>
  <c r="P314" i="1"/>
  <c r="O314" i="1"/>
  <c r="W313" i="1"/>
  <c r="V313" i="1"/>
  <c r="Y313" i="1" s="1"/>
  <c r="R313" i="1"/>
  <c r="S313" i="1" s="1"/>
  <c r="Q313" i="1"/>
  <c r="T313" i="1" s="1"/>
  <c r="W312" i="1"/>
  <c r="V312" i="1"/>
  <c r="Y312" i="1" s="1"/>
  <c r="R312" i="1"/>
  <c r="Q312" i="1"/>
  <c r="T312" i="1" s="1"/>
  <c r="P312" i="1"/>
  <c r="O312" i="1"/>
  <c r="W221" i="1"/>
  <c r="V221" i="1"/>
  <c r="W220" i="1"/>
  <c r="V220" i="1"/>
  <c r="W219" i="1"/>
  <c r="V219" i="1"/>
  <c r="W218" i="1"/>
  <c r="V218" i="1"/>
  <c r="W217" i="1"/>
  <c r="V217" i="1"/>
  <c r="W216" i="1"/>
  <c r="V216" i="1"/>
  <c r="W215" i="1"/>
  <c r="V215" i="1"/>
  <c r="W214" i="1"/>
  <c r="V214" i="1"/>
  <c r="W213" i="1"/>
  <c r="V213" i="1"/>
  <c r="W212" i="1"/>
  <c r="V212" i="1"/>
  <c r="W211" i="1"/>
  <c r="V211" i="1"/>
  <c r="W210" i="1"/>
  <c r="V210" i="1"/>
  <c r="Y210" i="1" s="1"/>
  <c r="W209" i="1"/>
  <c r="V209" i="1"/>
  <c r="U209" i="1" s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U202" i="1" s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U194" i="1" s="1"/>
  <c r="W193" i="1"/>
  <c r="V193" i="1"/>
  <c r="U193" i="1" s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Y183" i="1" s="1"/>
  <c r="W182" i="1"/>
  <c r="V182" i="1"/>
  <c r="W181" i="1"/>
  <c r="V181" i="1"/>
  <c r="R181" i="1"/>
  <c r="Q181" i="1"/>
  <c r="Q182" i="1" s="1"/>
  <c r="W180" i="1"/>
  <c r="V180" i="1"/>
  <c r="Y180" i="1" s="1"/>
  <c r="R180" i="1"/>
  <c r="Q180" i="1"/>
  <c r="T180" i="1" s="1"/>
  <c r="W179" i="1"/>
  <c r="V179" i="1"/>
  <c r="R179" i="1"/>
  <c r="Q179" i="1"/>
  <c r="T179" i="1" s="1"/>
  <c r="W178" i="1"/>
  <c r="V178" i="1"/>
  <c r="Y178" i="1" s="1"/>
  <c r="R178" i="1"/>
  <c r="Q178" i="1"/>
  <c r="W177" i="1"/>
  <c r="V177" i="1"/>
  <c r="R177" i="1"/>
  <c r="Q177" i="1"/>
  <c r="T177" i="1" s="1"/>
  <c r="W176" i="1"/>
  <c r="V176" i="1"/>
  <c r="R176" i="1"/>
  <c r="Q176" i="1"/>
  <c r="T176" i="1" s="1"/>
  <c r="W175" i="1"/>
  <c r="V175" i="1"/>
  <c r="R175" i="1"/>
  <c r="Q175" i="1"/>
  <c r="T175" i="1" s="1"/>
  <c r="W174" i="1"/>
  <c r="V174" i="1"/>
  <c r="Y174" i="1" s="1"/>
  <c r="R174" i="1"/>
  <c r="Q174" i="1"/>
  <c r="T174" i="1" s="1"/>
  <c r="W173" i="1"/>
  <c r="V173" i="1"/>
  <c r="R173" i="1"/>
  <c r="Q173" i="1"/>
  <c r="T173" i="1" s="1"/>
  <c r="W172" i="1"/>
  <c r="V172" i="1"/>
  <c r="R172" i="1"/>
  <c r="Q172" i="1"/>
  <c r="T172" i="1" s="1"/>
  <c r="W151" i="1"/>
  <c r="V151" i="1"/>
  <c r="W150" i="1"/>
  <c r="V150" i="1"/>
  <c r="W149" i="1"/>
  <c r="V149" i="1"/>
  <c r="Y149" i="1" s="1"/>
  <c r="W148" i="1"/>
  <c r="V148" i="1"/>
  <c r="W147" i="1"/>
  <c r="V147" i="1"/>
  <c r="W146" i="1"/>
  <c r="V146" i="1"/>
  <c r="Y146" i="1" s="1"/>
  <c r="W145" i="1"/>
  <c r="V145" i="1"/>
  <c r="W144" i="1"/>
  <c r="V144" i="1"/>
  <c r="W143" i="1"/>
  <c r="V143" i="1"/>
  <c r="W142" i="1"/>
  <c r="V142" i="1"/>
  <c r="W141" i="1"/>
  <c r="V141" i="1"/>
  <c r="Y141" i="1" s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U133" i="1" s="1"/>
  <c r="W132" i="1"/>
  <c r="V132" i="1"/>
  <c r="Y132" i="1" s="1"/>
  <c r="W131" i="1"/>
  <c r="V131" i="1"/>
  <c r="W130" i="1"/>
  <c r="V130" i="1"/>
  <c r="W129" i="1"/>
  <c r="V129" i="1"/>
  <c r="W128" i="1"/>
  <c r="V128" i="1"/>
  <c r="U128" i="1" s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U121" i="1" s="1"/>
  <c r="W120" i="1"/>
  <c r="V120" i="1"/>
  <c r="U120" i="1" s="1"/>
  <c r="W119" i="1"/>
  <c r="V119" i="1"/>
  <c r="W118" i="1"/>
  <c r="V118" i="1"/>
  <c r="W117" i="1"/>
  <c r="V117" i="1"/>
  <c r="W116" i="1"/>
  <c r="V116" i="1"/>
  <c r="W115" i="1"/>
  <c r="V115" i="1"/>
  <c r="W114" i="1"/>
  <c r="V114" i="1"/>
  <c r="U114" i="1" s="1"/>
  <c r="W113" i="1"/>
  <c r="V113" i="1"/>
  <c r="W112" i="1"/>
  <c r="V112" i="1"/>
  <c r="W111" i="1"/>
  <c r="V111" i="1"/>
  <c r="R111" i="1"/>
  <c r="Q111" i="1"/>
  <c r="W110" i="1"/>
  <c r="V110" i="1"/>
  <c r="R110" i="1"/>
  <c r="Q110" i="1"/>
  <c r="T110" i="1" s="1"/>
  <c r="W109" i="1"/>
  <c r="V109" i="1"/>
  <c r="U109" i="1" s="1"/>
  <c r="R109" i="1"/>
  <c r="Q109" i="1"/>
  <c r="W108" i="1"/>
  <c r="V108" i="1"/>
  <c r="R108" i="1"/>
  <c r="Q108" i="1"/>
  <c r="W107" i="1"/>
  <c r="V107" i="1"/>
  <c r="R107" i="1"/>
  <c r="Q107" i="1"/>
  <c r="T107" i="1" s="1"/>
  <c r="W106" i="1"/>
  <c r="V106" i="1"/>
  <c r="R106" i="1"/>
  <c r="Q106" i="1"/>
  <c r="T106" i="1" s="1"/>
  <c r="W105" i="1"/>
  <c r="V105" i="1"/>
  <c r="R105" i="1"/>
  <c r="Q105" i="1"/>
  <c r="T105" i="1" s="1"/>
  <c r="W104" i="1"/>
  <c r="V104" i="1"/>
  <c r="R104" i="1"/>
  <c r="Q104" i="1"/>
  <c r="T104" i="1" s="1"/>
  <c r="W103" i="1"/>
  <c r="V103" i="1"/>
  <c r="R103" i="1"/>
  <c r="Q103" i="1"/>
  <c r="T103" i="1" s="1"/>
  <c r="W102" i="1"/>
  <c r="V102" i="1"/>
  <c r="R102" i="1"/>
  <c r="Q102" i="1"/>
  <c r="T102" i="1" s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X95" i="1" s="1"/>
  <c r="W94" i="1"/>
  <c r="V94" i="1"/>
  <c r="W93" i="1"/>
  <c r="V93" i="1"/>
  <c r="W92" i="1"/>
  <c r="V92" i="1"/>
  <c r="W91" i="1"/>
  <c r="V91" i="1"/>
  <c r="Y91" i="1" s="1"/>
  <c r="W90" i="1"/>
  <c r="V90" i="1"/>
  <c r="W89" i="1"/>
  <c r="V89" i="1"/>
  <c r="W88" i="1"/>
  <c r="V88" i="1"/>
  <c r="W87" i="1"/>
  <c r="V87" i="1"/>
  <c r="Y87" i="1" s="1"/>
  <c r="W86" i="1"/>
  <c r="V86" i="1"/>
  <c r="W85" i="1"/>
  <c r="V85" i="1"/>
  <c r="W84" i="1"/>
  <c r="V84" i="1"/>
  <c r="W83" i="1"/>
  <c r="V83" i="1"/>
  <c r="Y83" i="1" s="1"/>
  <c r="W82" i="1"/>
  <c r="V82" i="1"/>
  <c r="W81" i="1"/>
  <c r="V81" i="1"/>
  <c r="W80" i="1"/>
  <c r="V80" i="1"/>
  <c r="W79" i="1"/>
  <c r="V79" i="1"/>
  <c r="U79" i="1" s="1"/>
  <c r="W78" i="1"/>
  <c r="V78" i="1"/>
  <c r="Y78" i="1" s="1"/>
  <c r="W77" i="1"/>
  <c r="V77" i="1"/>
  <c r="W76" i="1"/>
  <c r="V76" i="1"/>
  <c r="W75" i="1"/>
  <c r="V75" i="1"/>
  <c r="W74" i="1"/>
  <c r="V74" i="1"/>
  <c r="U74" i="1" s="1"/>
  <c r="W73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Y67" i="1" s="1"/>
  <c r="W66" i="1"/>
  <c r="V66" i="1"/>
  <c r="W65" i="1"/>
  <c r="V65" i="1"/>
  <c r="W64" i="1"/>
  <c r="V64" i="1"/>
  <c r="W63" i="1"/>
  <c r="V63" i="1"/>
  <c r="W62" i="1"/>
  <c r="V62" i="1"/>
  <c r="W61" i="1"/>
  <c r="V61" i="1"/>
  <c r="R61" i="1"/>
  <c r="Q61" i="1"/>
  <c r="W60" i="1"/>
  <c r="V60" i="1"/>
  <c r="Y60" i="1" s="1"/>
  <c r="R60" i="1"/>
  <c r="Q60" i="1"/>
  <c r="T60" i="1" s="1"/>
  <c r="W59" i="1"/>
  <c r="V59" i="1"/>
  <c r="R59" i="1"/>
  <c r="Q59" i="1"/>
  <c r="T59" i="1" s="1"/>
  <c r="W58" i="1"/>
  <c r="V58" i="1"/>
  <c r="R58" i="1"/>
  <c r="Q58" i="1"/>
  <c r="T58" i="1" s="1"/>
  <c r="W57" i="1"/>
  <c r="V57" i="1"/>
  <c r="R57" i="1"/>
  <c r="Q57" i="1"/>
  <c r="T57" i="1" s="1"/>
  <c r="W56" i="1"/>
  <c r="V56" i="1"/>
  <c r="R56" i="1"/>
  <c r="Q56" i="1"/>
  <c r="T56" i="1" s="1"/>
  <c r="W55" i="1"/>
  <c r="V55" i="1"/>
  <c r="R55" i="1"/>
  <c r="Q55" i="1"/>
  <c r="W54" i="1"/>
  <c r="V54" i="1"/>
  <c r="R54" i="1"/>
  <c r="Q54" i="1"/>
  <c r="T54" i="1" s="1"/>
  <c r="W53" i="1"/>
  <c r="V53" i="1"/>
  <c r="R53" i="1"/>
  <c r="Q53" i="1"/>
  <c r="T53" i="1" s="1"/>
  <c r="W52" i="1"/>
  <c r="V52" i="1"/>
  <c r="R52" i="1"/>
  <c r="Q52" i="1"/>
  <c r="T52" i="1" s="1"/>
  <c r="W51" i="1"/>
  <c r="V51" i="1"/>
  <c r="W50" i="1"/>
  <c r="V50" i="1"/>
  <c r="W49" i="1"/>
  <c r="V49" i="1"/>
  <c r="W48" i="1"/>
  <c r="V48" i="1"/>
  <c r="U48" i="1" s="1"/>
  <c r="W47" i="1"/>
  <c r="V47" i="1"/>
  <c r="W46" i="1"/>
  <c r="V46" i="1"/>
  <c r="Y46" i="1" s="1"/>
  <c r="W45" i="1"/>
  <c r="V45" i="1"/>
  <c r="W44" i="1"/>
  <c r="V44" i="1"/>
  <c r="W43" i="1"/>
  <c r="V43" i="1"/>
  <c r="W42" i="1"/>
  <c r="V42" i="1"/>
  <c r="W41" i="1"/>
  <c r="V41" i="1"/>
  <c r="W40" i="1"/>
  <c r="V40" i="1"/>
  <c r="Y40" i="1" s="1"/>
  <c r="W39" i="1"/>
  <c r="V39" i="1"/>
  <c r="W38" i="1"/>
  <c r="V38" i="1"/>
  <c r="Y38" i="1" s="1"/>
  <c r="W37" i="1"/>
  <c r="V37" i="1"/>
  <c r="U37" i="1" s="1"/>
  <c r="W36" i="1"/>
  <c r="V36" i="1"/>
  <c r="Y36" i="1" s="1"/>
  <c r="W35" i="1"/>
  <c r="V35" i="1"/>
  <c r="W34" i="1"/>
  <c r="V34" i="1"/>
  <c r="W33" i="1"/>
  <c r="V33" i="1"/>
  <c r="W32" i="1"/>
  <c r="V32" i="1"/>
  <c r="X32" i="1" s="1"/>
  <c r="W31" i="1"/>
  <c r="V31" i="1"/>
  <c r="W30" i="1"/>
  <c r="V30" i="1"/>
  <c r="Y30" i="1" s="1"/>
  <c r="W29" i="1"/>
  <c r="V29" i="1"/>
  <c r="Y29" i="1" s="1"/>
  <c r="W28" i="1"/>
  <c r="V28" i="1"/>
  <c r="U28" i="1" s="1"/>
  <c r="W27" i="1"/>
  <c r="V27" i="1"/>
  <c r="W26" i="1"/>
  <c r="V26" i="1"/>
  <c r="W25" i="1"/>
  <c r="V25" i="1"/>
  <c r="W24" i="1"/>
  <c r="V24" i="1"/>
  <c r="Y24" i="1" s="1"/>
  <c r="W23" i="1"/>
  <c r="V23" i="1"/>
  <c r="W22" i="1"/>
  <c r="V22" i="1"/>
  <c r="W21" i="1"/>
  <c r="V21" i="1"/>
  <c r="U21" i="1" s="1"/>
  <c r="W20" i="1"/>
  <c r="V20" i="1"/>
  <c r="W19" i="1"/>
  <c r="V19" i="1"/>
  <c r="W18" i="1"/>
  <c r="V18" i="1"/>
  <c r="W17" i="1"/>
  <c r="V17" i="1"/>
  <c r="Y17" i="1" s="1"/>
  <c r="W16" i="1"/>
  <c r="V16" i="1"/>
  <c r="W15" i="1"/>
  <c r="V15" i="1"/>
  <c r="W14" i="1"/>
  <c r="V14" i="1"/>
  <c r="U14" i="1" s="1"/>
  <c r="W13" i="1"/>
  <c r="V13" i="1"/>
  <c r="W12" i="1"/>
  <c r="V12" i="1"/>
  <c r="W11" i="1"/>
  <c r="V11" i="1"/>
  <c r="R11" i="1"/>
  <c r="Q11" i="1"/>
  <c r="Q12" i="1" s="1"/>
  <c r="W10" i="1"/>
  <c r="V10" i="1"/>
  <c r="R10" i="1"/>
  <c r="Q10" i="1"/>
  <c r="T10" i="1" s="1"/>
  <c r="W9" i="1"/>
  <c r="V9" i="1"/>
  <c r="R9" i="1"/>
  <c r="Q9" i="1"/>
  <c r="T9" i="1" s="1"/>
  <c r="W8" i="1"/>
  <c r="V8" i="1"/>
  <c r="R8" i="1"/>
  <c r="Q8" i="1"/>
  <c r="W7" i="1"/>
  <c r="V7" i="1"/>
  <c r="R7" i="1"/>
  <c r="Q7" i="1"/>
  <c r="T7" i="1" s="1"/>
  <c r="W6" i="1"/>
  <c r="V6" i="1"/>
  <c r="X6" i="1" s="1"/>
  <c r="R6" i="1"/>
  <c r="Q6" i="1"/>
  <c r="T6" i="1" s="1"/>
  <c r="W5" i="1"/>
  <c r="V5" i="1"/>
  <c r="U5" i="1" s="1"/>
  <c r="R5" i="1"/>
  <c r="Q5" i="1"/>
  <c r="W4" i="1"/>
  <c r="V4" i="1"/>
  <c r="R4" i="1"/>
  <c r="Q4" i="1"/>
  <c r="T4" i="1" s="1"/>
  <c r="W3" i="1"/>
  <c r="V3" i="1"/>
  <c r="R3" i="1"/>
  <c r="Q3" i="1"/>
  <c r="T3" i="1" s="1"/>
  <c r="W2" i="1"/>
  <c r="V2" i="1"/>
  <c r="R2" i="1"/>
  <c r="Q2" i="1"/>
  <c r="T2" i="1" s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R161" i="1"/>
  <c r="Q161" i="1"/>
  <c r="T161" i="1" s="1"/>
  <c r="W160" i="1"/>
  <c r="V160" i="1"/>
  <c r="R160" i="1"/>
  <c r="Q160" i="1"/>
  <c r="T160" i="1" s="1"/>
  <c r="W159" i="1"/>
  <c r="V159" i="1"/>
  <c r="R159" i="1"/>
  <c r="Q159" i="1"/>
  <c r="T159" i="1" s="1"/>
  <c r="W158" i="1"/>
  <c r="V158" i="1"/>
  <c r="R158" i="1"/>
  <c r="Q158" i="1"/>
  <c r="T158" i="1" s="1"/>
  <c r="W157" i="1"/>
  <c r="V157" i="1"/>
  <c r="R157" i="1"/>
  <c r="Q157" i="1"/>
  <c r="W156" i="1"/>
  <c r="V156" i="1"/>
  <c r="R156" i="1"/>
  <c r="Q156" i="1"/>
  <c r="T156" i="1" s="1"/>
  <c r="W155" i="1"/>
  <c r="V155" i="1"/>
  <c r="R155" i="1"/>
  <c r="Q155" i="1"/>
  <c r="T155" i="1" s="1"/>
  <c r="W154" i="1"/>
  <c r="V154" i="1"/>
  <c r="R154" i="1"/>
  <c r="Q154" i="1"/>
  <c r="T154" i="1" s="1"/>
  <c r="W153" i="1"/>
  <c r="V153" i="1"/>
  <c r="R153" i="1"/>
  <c r="Q153" i="1"/>
  <c r="W152" i="1"/>
  <c r="V152" i="1"/>
  <c r="R152" i="1"/>
  <c r="Q152" i="1"/>
  <c r="T152" i="1" s="1"/>
  <c r="R525" i="1" l="1"/>
  <c r="P523" i="1"/>
  <c r="U524" i="1"/>
  <c r="U540" i="1"/>
  <c r="O513" i="1"/>
  <c r="S517" i="1"/>
  <c r="U527" i="1"/>
  <c r="Y540" i="1"/>
  <c r="P518" i="1"/>
  <c r="O521" i="1"/>
  <c r="X524" i="1"/>
  <c r="U522" i="1"/>
  <c r="U538" i="1"/>
  <c r="U525" i="1"/>
  <c r="U541" i="1"/>
  <c r="S523" i="1"/>
  <c r="U512" i="1"/>
  <c r="Q524" i="1"/>
  <c r="O517" i="1"/>
  <c r="X503" i="1"/>
  <c r="Q475" i="1"/>
  <c r="X504" i="1"/>
  <c r="Y504" i="1"/>
  <c r="X472" i="1"/>
  <c r="U484" i="1"/>
  <c r="X465" i="1"/>
  <c r="X464" i="1"/>
  <c r="X488" i="1"/>
  <c r="S463" i="1"/>
  <c r="Y472" i="1"/>
  <c r="X480" i="1"/>
  <c r="X506" i="1"/>
  <c r="T474" i="1"/>
  <c r="Y507" i="1"/>
  <c r="U475" i="1"/>
  <c r="Y491" i="1"/>
  <c r="Y477" i="1"/>
  <c r="X484" i="1"/>
  <c r="U496" i="1"/>
  <c r="P471" i="1"/>
  <c r="O471" i="1"/>
  <c r="R472" i="1"/>
  <c r="Y488" i="1"/>
  <c r="X463" i="1"/>
  <c r="X479" i="1"/>
  <c r="X495" i="1"/>
  <c r="Y427" i="1"/>
  <c r="Y438" i="1"/>
  <c r="S417" i="1"/>
  <c r="S419" i="1"/>
  <c r="Y425" i="1"/>
  <c r="X433" i="1"/>
  <c r="X447" i="1"/>
  <c r="T413" i="1"/>
  <c r="O413" i="1"/>
  <c r="U417" i="1"/>
  <c r="U431" i="1"/>
  <c r="Y441" i="1"/>
  <c r="P413" i="1"/>
  <c r="Y417" i="1"/>
  <c r="Y431" i="1"/>
  <c r="Y459" i="1"/>
  <c r="U459" i="1"/>
  <c r="Y443" i="1"/>
  <c r="U443" i="1"/>
  <c r="Y430" i="1"/>
  <c r="U430" i="1"/>
  <c r="X415" i="1"/>
  <c r="X434" i="1"/>
  <c r="X460" i="1"/>
  <c r="S416" i="1"/>
  <c r="Y454" i="1"/>
  <c r="R422" i="1"/>
  <c r="P421" i="1"/>
  <c r="O421" i="1"/>
  <c r="U422" i="1"/>
  <c r="U449" i="1"/>
  <c r="X443" i="1"/>
  <c r="U457" i="1"/>
  <c r="Y457" i="1"/>
  <c r="U418" i="1"/>
  <c r="X420" i="1"/>
  <c r="X427" i="1"/>
  <c r="T416" i="1"/>
  <c r="O416" i="1"/>
  <c r="Y414" i="1"/>
  <c r="U414" i="1"/>
  <c r="U420" i="1"/>
  <c r="U438" i="1"/>
  <c r="Y446" i="1"/>
  <c r="U446" i="1"/>
  <c r="X449" i="1"/>
  <c r="Q423" i="1"/>
  <c r="X309" i="1"/>
  <c r="S263" i="1"/>
  <c r="Y275" i="1"/>
  <c r="U283" i="1"/>
  <c r="X299" i="1"/>
  <c r="Y281" i="1"/>
  <c r="X283" i="1"/>
  <c r="Q275" i="1"/>
  <c r="X304" i="1"/>
  <c r="X288" i="1"/>
  <c r="X272" i="1"/>
  <c r="Y288" i="1"/>
  <c r="X270" i="1"/>
  <c r="U303" i="1"/>
  <c r="U309" i="1"/>
  <c r="X303" i="1"/>
  <c r="T263" i="1"/>
  <c r="T274" i="1"/>
  <c r="X302" i="1"/>
  <c r="Y272" i="1"/>
  <c r="X286" i="1"/>
  <c r="S269" i="1"/>
  <c r="O271" i="1"/>
  <c r="R272" i="1"/>
  <c r="P271" i="1"/>
  <c r="S271" i="1"/>
  <c r="U275" i="1"/>
  <c r="Y307" i="1"/>
  <c r="T322" i="1"/>
  <c r="Q323" i="1"/>
  <c r="Y322" i="1"/>
  <c r="S367" i="1"/>
  <c r="S316" i="1"/>
  <c r="Y354" i="1"/>
  <c r="X375" i="1"/>
  <c r="X345" i="1"/>
  <c r="S366" i="1"/>
  <c r="X376" i="1"/>
  <c r="X396" i="1"/>
  <c r="X177" i="1"/>
  <c r="Y205" i="1"/>
  <c r="U221" i="1"/>
  <c r="U312" i="1"/>
  <c r="X314" i="1"/>
  <c r="Y316" i="1"/>
  <c r="X320" i="1"/>
  <c r="Y324" i="1"/>
  <c r="U330" i="1"/>
  <c r="Y340" i="1"/>
  <c r="U346" i="1"/>
  <c r="U351" i="1"/>
  <c r="U356" i="1"/>
  <c r="X361" i="1"/>
  <c r="P368" i="1"/>
  <c r="S371" i="1"/>
  <c r="U377" i="1"/>
  <c r="X382" i="1"/>
  <c r="U397" i="1"/>
  <c r="Y406" i="1"/>
  <c r="Y348" i="1"/>
  <c r="X334" i="1"/>
  <c r="T371" i="1"/>
  <c r="X391" i="1"/>
  <c r="X401" i="1"/>
  <c r="X343" i="1"/>
  <c r="X394" i="1"/>
  <c r="X360" i="1"/>
  <c r="X339" i="1"/>
  <c r="S312" i="1"/>
  <c r="X355" i="1"/>
  <c r="X312" i="1"/>
  <c r="P315" i="1"/>
  <c r="P319" i="1"/>
  <c r="S321" i="1"/>
  <c r="U325" i="1"/>
  <c r="X330" i="1"/>
  <c r="X335" i="1"/>
  <c r="U341" i="1"/>
  <c r="X346" i="1"/>
  <c r="U364" i="1"/>
  <c r="X366" i="1"/>
  <c r="X369" i="1"/>
  <c r="U371" i="1"/>
  <c r="Y382" i="1"/>
  <c r="X386" i="1"/>
  <c r="Y391" i="1"/>
  <c r="X397" i="1"/>
  <c r="U407" i="1"/>
  <c r="X327" i="1"/>
  <c r="Y388" i="1"/>
  <c r="X333" i="1"/>
  <c r="X344" i="1"/>
  <c r="X363" i="1"/>
  <c r="X381" i="1"/>
  <c r="X350" i="1"/>
  <c r="O313" i="1"/>
  <c r="T321" i="1"/>
  <c r="X351" i="1"/>
  <c r="S368" i="1"/>
  <c r="U378" i="1"/>
  <c r="U383" i="1"/>
  <c r="Y373" i="1"/>
  <c r="X359" i="1"/>
  <c r="X374" i="1"/>
  <c r="X410" i="1"/>
  <c r="X395" i="1"/>
  <c r="X323" i="1"/>
  <c r="X367" i="1"/>
  <c r="X400" i="1"/>
  <c r="X411" i="1"/>
  <c r="U199" i="1"/>
  <c r="P313" i="1"/>
  <c r="S319" i="1"/>
  <c r="U331" i="1"/>
  <c r="X357" i="1"/>
  <c r="Y366" i="1"/>
  <c r="O370" i="1"/>
  <c r="X371" i="1"/>
  <c r="Y378" i="1"/>
  <c r="X392" i="1"/>
  <c r="X398" i="1"/>
  <c r="Y408" i="1"/>
  <c r="X313" i="1"/>
  <c r="X399" i="1"/>
  <c r="X403" i="1"/>
  <c r="T318" i="1"/>
  <c r="Y405" i="1"/>
  <c r="X329" i="1"/>
  <c r="Y34" i="1"/>
  <c r="Y42" i="1"/>
  <c r="U96" i="1"/>
  <c r="Y134" i="1"/>
  <c r="Y150" i="1"/>
  <c r="T315" i="1"/>
  <c r="Y317" i="1"/>
  <c r="Y321" i="1"/>
  <c r="Y326" i="1"/>
  <c r="U332" i="1"/>
  <c r="Y336" i="1"/>
  <c r="Y342" i="1"/>
  <c r="U352" i="1"/>
  <c r="U358" i="1"/>
  <c r="Y362" i="1"/>
  <c r="O365" i="1"/>
  <c r="O367" i="1"/>
  <c r="U372" i="1"/>
  <c r="Y387" i="1"/>
  <c r="U393" i="1"/>
  <c r="X384" i="1"/>
  <c r="X365" i="1"/>
  <c r="U315" i="1"/>
  <c r="U379" i="1"/>
  <c r="Y399" i="1"/>
  <c r="Y338" i="1"/>
  <c r="Y389" i="1"/>
  <c r="X328" i="1"/>
  <c r="Y404" i="1"/>
  <c r="S314" i="1"/>
  <c r="X349" i="1"/>
  <c r="Y59" i="1"/>
  <c r="Y73" i="1"/>
  <c r="U107" i="1"/>
  <c r="Y175" i="1"/>
  <c r="U313" i="1"/>
  <c r="Y315" i="1"/>
  <c r="U327" i="1"/>
  <c r="U337" i="1"/>
  <c r="U343" i="1"/>
  <c r="U348" i="1"/>
  <c r="X352" i="1"/>
  <c r="X358" i="1"/>
  <c r="O363" i="1"/>
  <c r="S365" i="1"/>
  <c r="X368" i="1"/>
  <c r="Y379" i="1"/>
  <c r="U384" i="1"/>
  <c r="U388" i="1"/>
  <c r="Y409" i="1"/>
  <c r="Y365" i="1"/>
  <c r="X406" i="1"/>
  <c r="Y375" i="1"/>
  <c r="X404" i="1"/>
  <c r="X380" i="1"/>
  <c r="X390" i="1"/>
  <c r="Y372" i="1"/>
  <c r="Y394" i="1"/>
  <c r="X377" i="1"/>
  <c r="T372" i="1"/>
  <c r="X364" i="1"/>
  <c r="U365" i="1"/>
  <c r="X393" i="1"/>
  <c r="X409" i="1"/>
  <c r="P371" i="1"/>
  <c r="O371" i="1"/>
  <c r="R372" i="1"/>
  <c r="O372" i="1" s="1"/>
  <c r="Y407" i="1"/>
  <c r="Q374" i="1"/>
  <c r="S363" i="1"/>
  <c r="U374" i="1"/>
  <c r="U373" i="1"/>
  <c r="U389" i="1"/>
  <c r="U405" i="1"/>
  <c r="O362" i="1"/>
  <c r="U376" i="1"/>
  <c r="U392" i="1"/>
  <c r="U408" i="1"/>
  <c r="X389" i="1"/>
  <c r="X405" i="1"/>
  <c r="X373" i="1"/>
  <c r="X331" i="1"/>
  <c r="P321" i="1"/>
  <c r="O321" i="1"/>
  <c r="R322" i="1"/>
  <c r="Y331" i="1"/>
  <c r="X353" i="1"/>
  <c r="X321" i="1"/>
  <c r="X340" i="1"/>
  <c r="X354" i="1"/>
  <c r="X356" i="1"/>
  <c r="X337" i="1"/>
  <c r="X324" i="1"/>
  <c r="X338" i="1"/>
  <c r="Y357" i="1"/>
  <c r="X322" i="1"/>
  <c r="Y341" i="1"/>
  <c r="S320" i="1"/>
  <c r="Y325" i="1"/>
  <c r="O317" i="1"/>
  <c r="U350" i="1"/>
  <c r="Y200" i="1"/>
  <c r="Y216" i="1"/>
  <c r="Y187" i="1"/>
  <c r="U195" i="1"/>
  <c r="Y203" i="1"/>
  <c r="Y219" i="1"/>
  <c r="U196" i="1"/>
  <c r="Y204" i="1"/>
  <c r="Y212" i="1"/>
  <c r="U190" i="1"/>
  <c r="Y206" i="1"/>
  <c r="U214" i="1"/>
  <c r="U80" i="1"/>
  <c r="U126" i="1"/>
  <c r="S175" i="1"/>
  <c r="U192" i="1"/>
  <c r="X143" i="1"/>
  <c r="X193" i="1"/>
  <c r="Y176" i="1"/>
  <c r="U182" i="1"/>
  <c r="X151" i="1"/>
  <c r="X179" i="1"/>
  <c r="P60" i="1"/>
  <c r="P57" i="1"/>
  <c r="S173" i="1"/>
  <c r="X211" i="1"/>
  <c r="P58" i="1"/>
  <c r="P3" i="1"/>
  <c r="X59" i="1"/>
  <c r="U136" i="1"/>
  <c r="O180" i="1"/>
  <c r="S178" i="1"/>
  <c r="U89" i="1"/>
  <c r="P56" i="1"/>
  <c r="X15" i="1"/>
  <c r="Y189" i="1"/>
  <c r="X196" i="1"/>
  <c r="X220" i="1"/>
  <c r="U50" i="1"/>
  <c r="O55" i="1"/>
  <c r="U60" i="1"/>
  <c r="X181" i="1"/>
  <c r="X185" i="1"/>
  <c r="Y192" i="1"/>
  <c r="U204" i="1"/>
  <c r="X221" i="1"/>
  <c r="U18" i="1"/>
  <c r="P177" i="1"/>
  <c r="U186" i="1"/>
  <c r="U207" i="1"/>
  <c r="U218" i="1"/>
  <c r="Y23" i="1"/>
  <c r="Y27" i="1"/>
  <c r="U39" i="1"/>
  <c r="Y43" i="1"/>
  <c r="U86" i="1"/>
  <c r="U90" i="1"/>
  <c r="Y98" i="1"/>
  <c r="P102" i="1"/>
  <c r="U134" i="1"/>
  <c r="Y172" i="1"/>
  <c r="U174" i="1"/>
  <c r="P176" i="1"/>
  <c r="U177" i="1"/>
  <c r="O179" i="1"/>
  <c r="Y190" i="1"/>
  <c r="Y193" i="1"/>
  <c r="Y197" i="1"/>
  <c r="X208" i="1"/>
  <c r="U211" i="1"/>
  <c r="Y215" i="1"/>
  <c r="U219" i="1"/>
  <c r="P4" i="1"/>
  <c r="X75" i="1"/>
  <c r="P104" i="1"/>
  <c r="P106" i="1"/>
  <c r="P110" i="1"/>
  <c r="Y123" i="1"/>
  <c r="Y127" i="1"/>
  <c r="S176" i="1"/>
  <c r="P178" i="1"/>
  <c r="S179" i="1"/>
  <c r="Y208" i="1"/>
  <c r="U2" i="1"/>
  <c r="P6" i="1"/>
  <c r="Y61" i="1"/>
  <c r="Y69" i="1"/>
  <c r="U73" i="1"/>
  <c r="U88" i="1"/>
  <c r="U92" i="1"/>
  <c r="Y102" i="1"/>
  <c r="X106" i="1"/>
  <c r="U113" i="1"/>
  <c r="Y120" i="1"/>
  <c r="Y139" i="1"/>
  <c r="U176" i="1"/>
  <c r="O178" i="1"/>
  <c r="U179" i="1"/>
  <c r="Y184" i="1"/>
  <c r="Y188" i="1"/>
  <c r="U191" i="1"/>
  <c r="X194" i="1"/>
  <c r="U206" i="1"/>
  <c r="U220" i="1"/>
  <c r="Y209" i="1"/>
  <c r="Y213" i="1"/>
  <c r="X217" i="1"/>
  <c r="U8" i="1"/>
  <c r="U56" i="1"/>
  <c r="U144" i="1"/>
  <c r="P172" i="1"/>
  <c r="X173" i="1"/>
  <c r="Y179" i="1"/>
  <c r="X195" i="1"/>
  <c r="X199" i="1"/>
  <c r="T182" i="1"/>
  <c r="Q183" i="1"/>
  <c r="X16" i="1"/>
  <c r="U58" i="1"/>
  <c r="O104" i="1"/>
  <c r="U173" i="1"/>
  <c r="P179" i="1"/>
  <c r="X184" i="1"/>
  <c r="X187" i="1"/>
  <c r="X197" i="1"/>
  <c r="X200" i="1"/>
  <c r="X203" i="1"/>
  <c r="X213" i="1"/>
  <c r="X216" i="1"/>
  <c r="O5" i="1"/>
  <c r="Y10" i="1"/>
  <c r="Y13" i="1"/>
  <c r="U17" i="1"/>
  <c r="U20" i="1"/>
  <c r="U24" i="1"/>
  <c r="U62" i="1"/>
  <c r="Y66" i="1"/>
  <c r="U70" i="1"/>
  <c r="U77" i="1"/>
  <c r="Y80" i="1"/>
  <c r="Y84" i="1"/>
  <c r="Y99" i="1"/>
  <c r="P109" i="1"/>
  <c r="U110" i="1"/>
  <c r="Y117" i="1"/>
  <c r="Y124" i="1"/>
  <c r="X142" i="1"/>
  <c r="U146" i="1"/>
  <c r="S172" i="1"/>
  <c r="Y173" i="1"/>
  <c r="X174" i="1"/>
  <c r="O176" i="1"/>
  <c r="P180" i="1"/>
  <c r="T181" i="1"/>
  <c r="U183" i="1"/>
  <c r="U188" i="1"/>
  <c r="X190" i="1"/>
  <c r="X206" i="1"/>
  <c r="X219" i="1"/>
  <c r="O175" i="1"/>
  <c r="U181" i="1"/>
  <c r="Y195" i="1"/>
  <c r="Y198" i="1"/>
  <c r="X201" i="1"/>
  <c r="X209" i="1"/>
  <c r="Y211" i="1"/>
  <c r="X214" i="1"/>
  <c r="P7" i="1"/>
  <c r="Y85" i="1"/>
  <c r="Y96" i="1"/>
  <c r="Y100" i="1"/>
  <c r="Y114" i="1"/>
  <c r="Y121" i="1"/>
  <c r="Y125" i="1"/>
  <c r="U143" i="1"/>
  <c r="X150" i="1"/>
  <c r="X172" i="1"/>
  <c r="O174" i="1"/>
  <c r="P175" i="1"/>
  <c r="T178" i="1"/>
  <c r="S180" i="1"/>
  <c r="Y181" i="1"/>
  <c r="X183" i="1"/>
  <c r="Y191" i="1"/>
  <c r="Y207" i="1"/>
  <c r="U210" i="1"/>
  <c r="U212" i="1"/>
  <c r="U215" i="1"/>
  <c r="Y220" i="1"/>
  <c r="O153" i="1"/>
  <c r="O159" i="1"/>
  <c r="O58" i="1"/>
  <c r="Y93" i="1"/>
  <c r="O108" i="1"/>
  <c r="O110" i="1"/>
  <c r="Y111" i="1"/>
  <c r="U140" i="1"/>
  <c r="Y151" i="1"/>
  <c r="O173" i="1"/>
  <c r="P174" i="1"/>
  <c r="Y177" i="1"/>
  <c r="U178" i="1"/>
  <c r="U180" i="1"/>
  <c r="Y186" i="1"/>
  <c r="U189" i="1"/>
  <c r="Y194" i="1"/>
  <c r="Y196" i="1"/>
  <c r="Y199" i="1"/>
  <c r="Y202" i="1"/>
  <c r="U205" i="1"/>
  <c r="U9" i="1"/>
  <c r="Y11" i="1"/>
  <c r="Y18" i="1"/>
  <c r="Y72" i="1"/>
  <c r="P173" i="1"/>
  <c r="X210" i="1"/>
  <c r="X212" i="1"/>
  <c r="X215" i="1"/>
  <c r="Y218" i="1"/>
  <c r="O8" i="1"/>
  <c r="U30" i="1"/>
  <c r="Y41" i="1"/>
  <c r="Y49" i="1"/>
  <c r="Y52" i="1"/>
  <c r="X79" i="1"/>
  <c r="Y86" i="1"/>
  <c r="Y103" i="1"/>
  <c r="O105" i="1"/>
  <c r="Y108" i="1"/>
  <c r="X126" i="1"/>
  <c r="U130" i="1"/>
  <c r="Y137" i="1"/>
  <c r="U141" i="1"/>
  <c r="Y148" i="1"/>
  <c r="O172" i="1"/>
  <c r="U175" i="1"/>
  <c r="X176" i="1"/>
  <c r="X180" i="1"/>
  <c r="U184" i="1"/>
  <c r="U187" i="1"/>
  <c r="X189" i="1"/>
  <c r="X192" i="1"/>
  <c r="U197" i="1"/>
  <c r="U200" i="1"/>
  <c r="U203" i="1"/>
  <c r="X205" i="1"/>
  <c r="U213" i="1"/>
  <c r="U216" i="1"/>
  <c r="Y221" i="1"/>
  <c r="Y214" i="1"/>
  <c r="U201" i="1"/>
  <c r="Y201" i="1"/>
  <c r="X178" i="1"/>
  <c r="X188" i="1"/>
  <c r="U185" i="1"/>
  <c r="Y185" i="1"/>
  <c r="X207" i="1"/>
  <c r="X182" i="1"/>
  <c r="U172" i="1"/>
  <c r="O177" i="1"/>
  <c r="U198" i="1"/>
  <c r="Y182" i="1"/>
  <c r="P181" i="1"/>
  <c r="O181" i="1"/>
  <c r="R182" i="1"/>
  <c r="X204" i="1"/>
  <c r="S174" i="1"/>
  <c r="S181" i="1"/>
  <c r="X198" i="1"/>
  <c r="U217" i="1"/>
  <c r="Y217" i="1"/>
  <c r="X175" i="1"/>
  <c r="S177" i="1"/>
  <c r="X191" i="1"/>
  <c r="U208" i="1"/>
  <c r="X186" i="1"/>
  <c r="X202" i="1"/>
  <c r="X218" i="1"/>
  <c r="U167" i="1"/>
  <c r="U10" i="1"/>
  <c r="Y16" i="1"/>
  <c r="U23" i="1"/>
  <c r="U36" i="1"/>
  <c r="O54" i="1"/>
  <c r="Y64" i="1"/>
  <c r="U72" i="1"/>
  <c r="U91" i="1"/>
  <c r="S109" i="1"/>
  <c r="Y119" i="1"/>
  <c r="X125" i="1"/>
  <c r="U139" i="1"/>
  <c r="U54" i="1"/>
  <c r="T5" i="1"/>
  <c r="Y154" i="1"/>
  <c r="U158" i="1"/>
  <c r="O3" i="1"/>
  <c r="Y5" i="1"/>
  <c r="Y8" i="1"/>
  <c r="U12" i="1"/>
  <c r="X25" i="1"/>
  <c r="Y45" i="1"/>
  <c r="O52" i="1"/>
  <c r="U55" i="1"/>
  <c r="Y74" i="1"/>
  <c r="U94" i="1"/>
  <c r="U104" i="1"/>
  <c r="Y107" i="1"/>
  <c r="Y135" i="1"/>
  <c r="Y112" i="1"/>
  <c r="Y19" i="1"/>
  <c r="Y26" i="1"/>
  <c r="U122" i="1"/>
  <c r="U129" i="1"/>
  <c r="U142" i="1"/>
  <c r="U149" i="1"/>
  <c r="X7" i="1"/>
  <c r="Y109" i="1"/>
  <c r="O6" i="1"/>
  <c r="O9" i="1"/>
  <c r="U13" i="1"/>
  <c r="Y33" i="1"/>
  <c r="Y39" i="1"/>
  <c r="U46" i="1"/>
  <c r="O56" i="1"/>
  <c r="Y58" i="1"/>
  <c r="U82" i="1"/>
  <c r="U95" i="1"/>
  <c r="P107" i="1"/>
  <c r="X110" i="1"/>
  <c r="Y116" i="1"/>
  <c r="U123" i="1"/>
  <c r="Y136" i="1"/>
  <c r="X109" i="1"/>
  <c r="U155" i="1"/>
  <c r="U3" i="1"/>
  <c r="U34" i="1"/>
  <c r="U40" i="1"/>
  <c r="O59" i="1"/>
  <c r="Y76" i="1"/>
  <c r="U83" i="1"/>
  <c r="Y89" i="1"/>
  <c r="U108" i="1"/>
  <c r="Y130" i="1"/>
  <c r="P54" i="1"/>
  <c r="X57" i="1"/>
  <c r="O4" i="1"/>
  <c r="X9" i="1"/>
  <c r="Y22" i="1"/>
  <c r="U29" i="1"/>
  <c r="Y35" i="1"/>
  <c r="U41" i="1"/>
  <c r="Y53" i="1"/>
  <c r="Y56" i="1"/>
  <c r="U59" i="1"/>
  <c r="U63" i="1"/>
  <c r="U71" i="1"/>
  <c r="U84" i="1"/>
  <c r="Y90" i="1"/>
  <c r="O103" i="1"/>
  <c r="O106" i="1"/>
  <c r="O109" i="1"/>
  <c r="U111" i="1"/>
  <c r="U118" i="1"/>
  <c r="U138" i="1"/>
  <c r="X2" i="1"/>
  <c r="X22" i="1"/>
  <c r="P159" i="1"/>
  <c r="S58" i="1"/>
  <c r="X98" i="1"/>
  <c r="Y145" i="1"/>
  <c r="X92" i="1"/>
  <c r="Y9" i="1"/>
  <c r="U25" i="1"/>
  <c r="X31" i="1"/>
  <c r="U87" i="1"/>
  <c r="U93" i="1"/>
  <c r="U137" i="1"/>
  <c r="X65" i="1"/>
  <c r="X66" i="1"/>
  <c r="X105" i="1"/>
  <c r="X42" i="1"/>
  <c r="X123" i="1"/>
  <c r="Y4" i="1"/>
  <c r="S7" i="1"/>
  <c r="O10" i="1"/>
  <c r="Y25" i="1"/>
  <c r="Y32" i="1"/>
  <c r="X37" i="1"/>
  <c r="O57" i="1"/>
  <c r="U75" i="1"/>
  <c r="X21" i="1"/>
  <c r="X133" i="1"/>
  <c r="X77" i="1"/>
  <c r="X107" i="1"/>
  <c r="X55" i="1"/>
  <c r="X140" i="1"/>
  <c r="S53" i="1"/>
  <c r="X141" i="1"/>
  <c r="O2" i="1"/>
  <c r="U7" i="1"/>
  <c r="P10" i="1"/>
  <c r="Y14" i="1"/>
  <c r="Y20" i="1"/>
  <c r="U44" i="1"/>
  <c r="Y50" i="1"/>
  <c r="Y63" i="1"/>
  <c r="Y70" i="1"/>
  <c r="Y75" i="1"/>
  <c r="O107" i="1"/>
  <c r="U119" i="1"/>
  <c r="U125" i="1"/>
  <c r="S8" i="1"/>
  <c r="P55" i="1"/>
  <c r="X72" i="1"/>
  <c r="P108" i="1"/>
  <c r="X47" i="1"/>
  <c r="P156" i="1"/>
  <c r="S103" i="1"/>
  <c r="X48" i="1"/>
  <c r="Y101" i="1"/>
  <c r="X78" i="1"/>
  <c r="Y128" i="1"/>
  <c r="X41" i="1"/>
  <c r="X61" i="1"/>
  <c r="S111" i="1"/>
  <c r="U170" i="1"/>
  <c r="S2" i="1"/>
  <c r="P8" i="1"/>
  <c r="X26" i="1"/>
  <c r="U33" i="1"/>
  <c r="U45" i="1"/>
  <c r="Y51" i="1"/>
  <c r="Y54" i="1"/>
  <c r="U57" i="1"/>
  <c r="O60" i="1"/>
  <c r="U64" i="1"/>
  <c r="U76" i="1"/>
  <c r="X82" i="1"/>
  <c r="Y88" i="1"/>
  <c r="Y104" i="1"/>
  <c r="T12" i="1"/>
  <c r="Q13" i="1"/>
  <c r="Y12" i="1"/>
  <c r="X49" i="1"/>
  <c r="X135" i="1"/>
  <c r="X93" i="1"/>
  <c r="Y113" i="1"/>
  <c r="X44" i="1"/>
  <c r="X50" i="1"/>
  <c r="P161" i="1"/>
  <c r="S60" i="1"/>
  <c r="X148" i="1"/>
  <c r="X19" i="1"/>
  <c r="X56" i="1"/>
  <c r="X90" i="1"/>
  <c r="X115" i="1"/>
  <c r="X10" i="1"/>
  <c r="S102" i="1"/>
  <c r="X14" i="1"/>
  <c r="X46" i="1"/>
  <c r="X116" i="1"/>
  <c r="X149" i="1"/>
  <c r="U4" i="1"/>
  <c r="O7" i="1"/>
  <c r="P9" i="1"/>
  <c r="S11" i="1"/>
  <c r="U15" i="1"/>
  <c r="X20" i="1"/>
  <c r="U31" i="1"/>
  <c r="X36" i="1"/>
  <c r="U47" i="1"/>
  <c r="U52" i="1"/>
  <c r="P59" i="1"/>
  <c r="Y71" i="1"/>
  <c r="X80" i="1"/>
  <c r="X86" i="1"/>
  <c r="X96" i="1"/>
  <c r="X102" i="1"/>
  <c r="S105" i="1"/>
  <c r="S107" i="1"/>
  <c r="T111" i="1"/>
  <c r="U117" i="1"/>
  <c r="X122" i="1"/>
  <c r="U127" i="1"/>
  <c r="Y133" i="1"/>
  <c r="Y138" i="1"/>
  <c r="Y143" i="1"/>
  <c r="U150" i="1"/>
  <c r="X43" i="1"/>
  <c r="X99" i="1"/>
  <c r="Y129" i="1"/>
  <c r="X33" i="1"/>
  <c r="X119" i="1"/>
  <c r="Y28" i="1"/>
  <c r="X74" i="1"/>
  <c r="X120" i="1"/>
  <c r="S6" i="1"/>
  <c r="X108" i="1"/>
  <c r="X64" i="1"/>
  <c r="T11" i="1"/>
  <c r="T61" i="1"/>
  <c r="X91" i="1"/>
  <c r="Y122" i="1"/>
  <c r="X5" i="1"/>
  <c r="X23" i="1"/>
  <c r="S110" i="1"/>
  <c r="P157" i="1"/>
  <c r="S56" i="1"/>
  <c r="X136" i="1"/>
  <c r="S10" i="1"/>
  <c r="X34" i="1"/>
  <c r="X101" i="1"/>
  <c r="X114" i="1"/>
  <c r="X24" i="1"/>
  <c r="X85" i="1"/>
  <c r="X8" i="1"/>
  <c r="X30" i="1"/>
  <c r="X4" i="1"/>
  <c r="S9" i="1"/>
  <c r="U11" i="1"/>
  <c r="U16" i="1"/>
  <c r="Y21" i="1"/>
  <c r="U26" i="1"/>
  <c r="U32" i="1"/>
  <c r="Y37" i="1"/>
  <c r="U42" i="1"/>
  <c r="X52" i="1"/>
  <c r="S55" i="1"/>
  <c r="S59" i="1"/>
  <c r="U61" i="1"/>
  <c r="U66" i="1"/>
  <c r="X81" i="1"/>
  <c r="X97" i="1"/>
  <c r="P103" i="1"/>
  <c r="X117" i="1"/>
  <c r="X127" i="1"/>
  <c r="X124" i="1"/>
  <c r="S108" i="1"/>
  <c r="S106" i="1"/>
  <c r="Y3" i="1"/>
  <c r="T8" i="1"/>
  <c r="X69" i="1"/>
  <c r="Y106" i="1"/>
  <c r="X60" i="1"/>
  <c r="Y6" i="1"/>
  <c r="X54" i="1"/>
  <c r="X138" i="1"/>
  <c r="Y48" i="1"/>
  <c r="O53" i="1"/>
  <c r="T55" i="1"/>
  <c r="X76" i="1"/>
  <c r="U105" i="1"/>
  <c r="X111" i="1"/>
  <c r="X139" i="1"/>
  <c r="Y144" i="1"/>
  <c r="U151" i="1"/>
  <c r="S160" i="1"/>
  <c r="X67" i="1"/>
  <c r="X103" i="1"/>
  <c r="X17" i="1"/>
  <c r="X53" i="1"/>
  <c r="X83" i="1"/>
  <c r="T108" i="1"/>
  <c r="X89" i="1"/>
  <c r="X40" i="1"/>
  <c r="X35" i="1"/>
  <c r="X137" i="1"/>
  <c r="X70" i="1"/>
  <c r="X104" i="1"/>
  <c r="S52" i="1"/>
  <c r="Y159" i="1"/>
  <c r="Y2" i="1"/>
  <c r="S5" i="1"/>
  <c r="X11" i="1"/>
  <c r="U22" i="1"/>
  <c r="X38" i="1"/>
  <c r="P53" i="1"/>
  <c r="Y57" i="1"/>
  <c r="Y82" i="1"/>
  <c r="Y92" i="1"/>
  <c r="Y105" i="1"/>
  <c r="U112" i="1"/>
  <c r="Y118" i="1"/>
  <c r="X27" i="1"/>
  <c r="Y62" i="1"/>
  <c r="X73" i="1"/>
  <c r="X146" i="1"/>
  <c r="S3" i="1"/>
  <c r="X39" i="1"/>
  <c r="U68" i="1"/>
  <c r="Y94" i="1"/>
  <c r="X130" i="1"/>
  <c r="X18" i="1"/>
  <c r="S104" i="1"/>
  <c r="X51" i="1"/>
  <c r="X121" i="1"/>
  <c r="S4" i="1"/>
  <c r="Y7" i="1"/>
  <c r="U27" i="1"/>
  <c r="U43" i="1"/>
  <c r="U49" i="1"/>
  <c r="Y55" i="1"/>
  <c r="U67" i="1"/>
  <c r="Y77" i="1"/>
  <c r="X88" i="1"/>
  <c r="U99" i="1"/>
  <c r="U103" i="1"/>
  <c r="U124" i="1"/>
  <c r="U135" i="1"/>
  <c r="Y140" i="1"/>
  <c r="X112" i="1"/>
  <c r="U131" i="1"/>
  <c r="Y131" i="1"/>
  <c r="X131" i="1"/>
  <c r="X118" i="1"/>
  <c r="X144" i="1"/>
  <c r="X128" i="1"/>
  <c r="U102" i="1"/>
  <c r="P111" i="1"/>
  <c r="O111" i="1"/>
  <c r="U147" i="1"/>
  <c r="Y147" i="1"/>
  <c r="X147" i="1"/>
  <c r="X134" i="1"/>
  <c r="U115" i="1"/>
  <c r="Y115" i="1"/>
  <c r="U145" i="1"/>
  <c r="O102" i="1"/>
  <c r="U116" i="1"/>
  <c r="U132" i="1"/>
  <c r="U148" i="1"/>
  <c r="P105" i="1"/>
  <c r="U106" i="1"/>
  <c r="T109" i="1"/>
  <c r="Y110" i="1"/>
  <c r="X113" i="1"/>
  <c r="Y126" i="1"/>
  <c r="X129" i="1"/>
  <c r="Y142" i="1"/>
  <c r="X145" i="1"/>
  <c r="X132" i="1"/>
  <c r="U65" i="1"/>
  <c r="Y65" i="1"/>
  <c r="S57" i="1"/>
  <c r="U81" i="1"/>
  <c r="Y81" i="1"/>
  <c r="U100" i="1"/>
  <c r="U97" i="1"/>
  <c r="Y97" i="1"/>
  <c r="X68" i="1"/>
  <c r="X62" i="1"/>
  <c r="X100" i="1"/>
  <c r="X58" i="1"/>
  <c r="P61" i="1"/>
  <c r="O61" i="1"/>
  <c r="X71" i="1"/>
  <c r="U78" i="1"/>
  <c r="S54" i="1"/>
  <c r="X87" i="1"/>
  <c r="X94" i="1"/>
  <c r="X84" i="1"/>
  <c r="S61" i="1"/>
  <c r="Y68" i="1"/>
  <c r="U98" i="1"/>
  <c r="P52" i="1"/>
  <c r="U53" i="1"/>
  <c r="U69" i="1"/>
  <c r="U85" i="1"/>
  <c r="U101" i="1"/>
  <c r="X63" i="1"/>
  <c r="Y79" i="1"/>
  <c r="Y95" i="1"/>
  <c r="Y31" i="1"/>
  <c r="P2" i="1"/>
  <c r="R12" i="1"/>
  <c r="U19" i="1"/>
  <c r="U35" i="1"/>
  <c r="U51" i="1"/>
  <c r="P5" i="1"/>
  <c r="U6" i="1"/>
  <c r="X13" i="1"/>
  <c r="X29" i="1"/>
  <c r="U38" i="1"/>
  <c r="X45" i="1"/>
  <c r="X28" i="1"/>
  <c r="Y44" i="1"/>
  <c r="O11" i="1"/>
  <c r="X12" i="1"/>
  <c r="Y15" i="1"/>
  <c r="X3" i="1"/>
  <c r="P11" i="1"/>
  <c r="Y47" i="1"/>
  <c r="S157" i="1"/>
  <c r="Y153" i="1"/>
  <c r="Y168" i="1"/>
  <c r="U157" i="1"/>
  <c r="Y163" i="1"/>
  <c r="Y152" i="1"/>
  <c r="U159" i="1"/>
  <c r="U171" i="1"/>
  <c r="P153" i="1"/>
  <c r="U153" i="1"/>
  <c r="Y166" i="1"/>
  <c r="P158" i="1"/>
  <c r="Y161" i="1"/>
  <c r="Y169" i="1"/>
  <c r="P155" i="1"/>
  <c r="Y162" i="1"/>
  <c r="O156" i="1"/>
  <c r="O161" i="1"/>
  <c r="U166" i="1"/>
  <c r="Y158" i="1"/>
  <c r="O154" i="1"/>
  <c r="Y156" i="1"/>
  <c r="U161" i="1"/>
  <c r="S154" i="1"/>
  <c r="O157" i="1"/>
  <c r="X161" i="1"/>
  <c r="O155" i="1"/>
  <c r="U163" i="1"/>
  <c r="O160" i="1"/>
  <c r="U152" i="1"/>
  <c r="Y157" i="1"/>
  <c r="P160" i="1"/>
  <c r="Y170" i="1"/>
  <c r="U169" i="1"/>
  <c r="U164" i="1"/>
  <c r="O158" i="1"/>
  <c r="Y155" i="1"/>
  <c r="Y160" i="1"/>
  <c r="Y165" i="1"/>
  <c r="Y171" i="1"/>
  <c r="S161" i="1"/>
  <c r="X153" i="1"/>
  <c r="X169" i="1"/>
  <c r="X159" i="1"/>
  <c r="X165" i="1"/>
  <c r="X155" i="1"/>
  <c r="X166" i="1"/>
  <c r="P154" i="1"/>
  <c r="S156" i="1"/>
  <c r="X167" i="1"/>
  <c r="S152" i="1"/>
  <c r="S159" i="1"/>
  <c r="X152" i="1"/>
  <c r="S153" i="1"/>
  <c r="X171" i="1"/>
  <c r="U156" i="1"/>
  <c r="X158" i="1"/>
  <c r="U160" i="1"/>
  <c r="U162" i="1"/>
  <c r="U168" i="1"/>
  <c r="S155" i="1"/>
  <c r="X164" i="1"/>
  <c r="O152" i="1"/>
  <c r="X154" i="1"/>
  <c r="X163" i="1"/>
  <c r="T157" i="1"/>
  <c r="X170" i="1"/>
  <c r="X157" i="1"/>
  <c r="S158" i="1"/>
  <c r="P152" i="1"/>
  <c r="U154" i="1"/>
  <c r="X156" i="1"/>
  <c r="X160" i="1"/>
  <c r="X162" i="1"/>
  <c r="X168" i="1"/>
  <c r="Y164" i="1"/>
  <c r="Y167" i="1"/>
  <c r="T153" i="1"/>
  <c r="U165" i="1"/>
  <c r="T524" i="1" l="1"/>
  <c r="O524" i="1"/>
  <c r="Q525" i="1"/>
  <c r="S525" i="1" s="1"/>
  <c r="R526" i="1"/>
  <c r="P524" i="1"/>
  <c r="S524" i="1"/>
  <c r="S472" i="1"/>
  <c r="O472" i="1"/>
  <c r="P472" i="1"/>
  <c r="R473" i="1"/>
  <c r="T475" i="1"/>
  <c r="Q476" i="1"/>
  <c r="S422" i="1"/>
  <c r="R423" i="1"/>
  <c r="O422" i="1"/>
  <c r="P422" i="1"/>
  <c r="O423" i="1"/>
  <c r="Q424" i="1"/>
  <c r="T423" i="1"/>
  <c r="S272" i="1"/>
  <c r="R273" i="1"/>
  <c r="O272" i="1"/>
  <c r="P272" i="1"/>
  <c r="T275" i="1"/>
  <c r="Q276" i="1"/>
  <c r="T323" i="1"/>
  <c r="Q324" i="1"/>
  <c r="Q375" i="1"/>
  <c r="T374" i="1"/>
  <c r="S372" i="1"/>
  <c r="P372" i="1"/>
  <c r="R373" i="1"/>
  <c r="R323" i="1"/>
  <c r="S322" i="1"/>
  <c r="P322" i="1"/>
  <c r="O322" i="1"/>
  <c r="T183" i="1"/>
  <c r="Q184" i="1"/>
  <c r="P182" i="1"/>
  <c r="S182" i="1"/>
  <c r="O182" i="1"/>
  <c r="R183" i="1"/>
  <c r="T13" i="1"/>
  <c r="Q14" i="1"/>
  <c r="S12" i="1"/>
  <c r="P12" i="1"/>
  <c r="O12" i="1"/>
  <c r="R13" i="1"/>
  <c r="W931" i="1"/>
  <c r="V931" i="1"/>
  <c r="W930" i="1"/>
  <c r="V930" i="1"/>
  <c r="W929" i="1"/>
  <c r="V929" i="1"/>
  <c r="W928" i="1"/>
  <c r="V928" i="1"/>
  <c r="W927" i="1"/>
  <c r="V927" i="1"/>
  <c r="W926" i="1"/>
  <c r="V926" i="1"/>
  <c r="W925" i="1"/>
  <c r="V925" i="1"/>
  <c r="W924" i="1"/>
  <c r="V924" i="1"/>
  <c r="W923" i="1"/>
  <c r="V923" i="1"/>
  <c r="W922" i="1"/>
  <c r="V922" i="1"/>
  <c r="W921" i="1"/>
  <c r="V921" i="1"/>
  <c r="W920" i="1"/>
  <c r="V920" i="1"/>
  <c r="W919" i="1"/>
  <c r="V919" i="1"/>
  <c r="W918" i="1"/>
  <c r="V918" i="1"/>
  <c r="W917" i="1"/>
  <c r="V917" i="1"/>
  <c r="W916" i="1"/>
  <c r="V916" i="1"/>
  <c r="W915" i="1"/>
  <c r="V915" i="1"/>
  <c r="W914" i="1"/>
  <c r="V914" i="1"/>
  <c r="W913" i="1"/>
  <c r="V913" i="1"/>
  <c r="W912" i="1"/>
  <c r="V912" i="1"/>
  <c r="W911" i="1"/>
  <c r="V911" i="1"/>
  <c r="W910" i="1"/>
  <c r="V910" i="1"/>
  <c r="W909" i="1"/>
  <c r="V909" i="1"/>
  <c r="W908" i="1"/>
  <c r="V908" i="1"/>
  <c r="W907" i="1"/>
  <c r="V907" i="1"/>
  <c r="W906" i="1"/>
  <c r="V906" i="1"/>
  <c r="W905" i="1"/>
  <c r="V905" i="1"/>
  <c r="W904" i="1"/>
  <c r="V904" i="1"/>
  <c r="W903" i="1"/>
  <c r="V903" i="1"/>
  <c r="W902" i="1"/>
  <c r="V902" i="1"/>
  <c r="W901" i="1"/>
  <c r="V901" i="1"/>
  <c r="W900" i="1"/>
  <c r="V900" i="1"/>
  <c r="W899" i="1"/>
  <c r="V899" i="1"/>
  <c r="W898" i="1"/>
  <c r="V898" i="1"/>
  <c r="W897" i="1"/>
  <c r="V897" i="1"/>
  <c r="W896" i="1"/>
  <c r="V896" i="1"/>
  <c r="W895" i="1"/>
  <c r="V895" i="1"/>
  <c r="W894" i="1"/>
  <c r="V894" i="1"/>
  <c r="W893" i="1"/>
  <c r="V893" i="1"/>
  <c r="W892" i="1"/>
  <c r="V892" i="1"/>
  <c r="W891" i="1"/>
  <c r="V891" i="1"/>
  <c r="R891" i="1"/>
  <c r="Q891" i="1"/>
  <c r="W890" i="1"/>
  <c r="V890" i="1"/>
  <c r="R890" i="1"/>
  <c r="Q890" i="1"/>
  <c r="T890" i="1" s="1"/>
  <c r="W889" i="1"/>
  <c r="V889" i="1"/>
  <c r="R889" i="1"/>
  <c r="Q889" i="1"/>
  <c r="T889" i="1" s="1"/>
  <c r="W888" i="1"/>
  <c r="V888" i="1"/>
  <c r="R888" i="1"/>
  <c r="Q888" i="1"/>
  <c r="W887" i="1"/>
  <c r="V887" i="1"/>
  <c r="R887" i="1"/>
  <c r="Q887" i="1"/>
  <c r="T887" i="1" s="1"/>
  <c r="W886" i="1"/>
  <c r="V886" i="1"/>
  <c r="R886" i="1"/>
  <c r="Q886" i="1"/>
  <c r="T886" i="1" s="1"/>
  <c r="W885" i="1"/>
  <c r="V885" i="1"/>
  <c r="R885" i="1"/>
  <c r="Q885" i="1"/>
  <c r="W884" i="1"/>
  <c r="V884" i="1"/>
  <c r="R884" i="1"/>
  <c r="Q884" i="1"/>
  <c r="T884" i="1" s="1"/>
  <c r="W883" i="1"/>
  <c r="V883" i="1"/>
  <c r="R883" i="1"/>
  <c r="Q883" i="1"/>
  <c r="T883" i="1" s="1"/>
  <c r="W882" i="1"/>
  <c r="V882" i="1"/>
  <c r="R882" i="1"/>
  <c r="Q882" i="1"/>
  <c r="T882" i="1" s="1"/>
  <c r="W881" i="1"/>
  <c r="V881" i="1"/>
  <c r="W880" i="1"/>
  <c r="V880" i="1"/>
  <c r="W879" i="1"/>
  <c r="V879" i="1"/>
  <c r="W878" i="1"/>
  <c r="V878" i="1"/>
  <c r="W877" i="1"/>
  <c r="V877" i="1"/>
  <c r="W876" i="1"/>
  <c r="V876" i="1"/>
  <c r="W875" i="1"/>
  <c r="V875" i="1"/>
  <c r="W874" i="1"/>
  <c r="V874" i="1"/>
  <c r="W873" i="1"/>
  <c r="V873" i="1"/>
  <c r="W872" i="1"/>
  <c r="V872" i="1"/>
  <c r="W871" i="1"/>
  <c r="V871" i="1"/>
  <c r="W870" i="1"/>
  <c r="V870" i="1"/>
  <c r="W869" i="1"/>
  <c r="V869" i="1"/>
  <c r="W868" i="1"/>
  <c r="V868" i="1"/>
  <c r="W867" i="1"/>
  <c r="V867" i="1"/>
  <c r="W866" i="1"/>
  <c r="V866" i="1"/>
  <c r="W865" i="1"/>
  <c r="V865" i="1"/>
  <c r="W864" i="1"/>
  <c r="V864" i="1"/>
  <c r="W863" i="1"/>
  <c r="V863" i="1"/>
  <c r="W862" i="1"/>
  <c r="V862" i="1"/>
  <c r="W861" i="1"/>
  <c r="V861" i="1"/>
  <c r="W860" i="1"/>
  <c r="V860" i="1"/>
  <c r="W859" i="1"/>
  <c r="V859" i="1"/>
  <c r="W858" i="1"/>
  <c r="V858" i="1"/>
  <c r="W857" i="1"/>
  <c r="V857" i="1"/>
  <c r="W856" i="1"/>
  <c r="V856" i="1"/>
  <c r="W855" i="1"/>
  <c r="V855" i="1"/>
  <c r="W854" i="1"/>
  <c r="V854" i="1"/>
  <c r="W853" i="1"/>
  <c r="V853" i="1"/>
  <c r="W852" i="1"/>
  <c r="V852" i="1"/>
  <c r="W851" i="1"/>
  <c r="V851" i="1"/>
  <c r="W850" i="1"/>
  <c r="V850" i="1"/>
  <c r="W849" i="1"/>
  <c r="V849" i="1"/>
  <c r="W848" i="1"/>
  <c r="V848" i="1"/>
  <c r="W847" i="1"/>
  <c r="V847" i="1"/>
  <c r="W846" i="1"/>
  <c r="V846" i="1"/>
  <c r="W845" i="1"/>
  <c r="V845" i="1"/>
  <c r="W844" i="1"/>
  <c r="V844" i="1"/>
  <c r="W843" i="1"/>
  <c r="V843" i="1"/>
  <c r="W842" i="1"/>
  <c r="V842" i="1"/>
  <c r="W841" i="1"/>
  <c r="V841" i="1"/>
  <c r="R841" i="1"/>
  <c r="Q841" i="1"/>
  <c r="W840" i="1"/>
  <c r="V840" i="1"/>
  <c r="R840" i="1"/>
  <c r="Q840" i="1"/>
  <c r="T840" i="1" s="1"/>
  <c r="W839" i="1"/>
  <c r="V839" i="1"/>
  <c r="R839" i="1"/>
  <c r="Q839" i="1"/>
  <c r="T839" i="1" s="1"/>
  <c r="W838" i="1"/>
  <c r="V838" i="1"/>
  <c r="R838" i="1"/>
  <c r="Q838" i="1"/>
  <c r="W837" i="1"/>
  <c r="V837" i="1"/>
  <c r="R837" i="1"/>
  <c r="Q837" i="1"/>
  <c r="T837" i="1" s="1"/>
  <c r="W836" i="1"/>
  <c r="V836" i="1"/>
  <c r="R836" i="1"/>
  <c r="Q836" i="1"/>
  <c r="T836" i="1" s="1"/>
  <c r="W835" i="1"/>
  <c r="V835" i="1"/>
  <c r="R835" i="1"/>
  <c r="Q835" i="1"/>
  <c r="W834" i="1"/>
  <c r="V834" i="1"/>
  <c r="R834" i="1"/>
  <c r="Q834" i="1"/>
  <c r="T834" i="1" s="1"/>
  <c r="W833" i="1"/>
  <c r="V833" i="1"/>
  <c r="R833" i="1"/>
  <c r="Q833" i="1"/>
  <c r="T833" i="1" s="1"/>
  <c r="W832" i="1"/>
  <c r="V832" i="1"/>
  <c r="R832" i="1"/>
  <c r="Q832" i="1"/>
  <c r="T832" i="1" s="1"/>
  <c r="W821" i="1"/>
  <c r="V821" i="1"/>
  <c r="W820" i="1"/>
  <c r="V820" i="1"/>
  <c r="W819" i="1"/>
  <c r="V819" i="1"/>
  <c r="W818" i="1"/>
  <c r="V818" i="1"/>
  <c r="W817" i="1"/>
  <c r="V817" i="1"/>
  <c r="W816" i="1"/>
  <c r="V816" i="1"/>
  <c r="W815" i="1"/>
  <c r="V815" i="1"/>
  <c r="W814" i="1"/>
  <c r="V814" i="1"/>
  <c r="W813" i="1"/>
  <c r="V813" i="1"/>
  <c r="W812" i="1"/>
  <c r="V812" i="1"/>
  <c r="W811" i="1"/>
  <c r="V811" i="1"/>
  <c r="W810" i="1"/>
  <c r="V810" i="1"/>
  <c r="W809" i="1"/>
  <c r="V809" i="1"/>
  <c r="W808" i="1"/>
  <c r="V808" i="1"/>
  <c r="W807" i="1"/>
  <c r="V807" i="1"/>
  <c r="W806" i="1"/>
  <c r="V806" i="1"/>
  <c r="W805" i="1"/>
  <c r="V805" i="1"/>
  <c r="W804" i="1"/>
  <c r="V804" i="1"/>
  <c r="W803" i="1"/>
  <c r="V803" i="1"/>
  <c r="W802" i="1"/>
  <c r="V802" i="1"/>
  <c r="W801" i="1"/>
  <c r="V801" i="1"/>
  <c r="W800" i="1"/>
  <c r="V800" i="1"/>
  <c r="W799" i="1"/>
  <c r="V799" i="1"/>
  <c r="W798" i="1"/>
  <c r="V798" i="1"/>
  <c r="W797" i="1"/>
  <c r="V797" i="1"/>
  <c r="W796" i="1"/>
  <c r="V796" i="1"/>
  <c r="W795" i="1"/>
  <c r="V795" i="1"/>
  <c r="W794" i="1"/>
  <c r="V794" i="1"/>
  <c r="W793" i="1"/>
  <c r="V793" i="1"/>
  <c r="W792" i="1"/>
  <c r="V792" i="1"/>
  <c r="W791" i="1"/>
  <c r="V791" i="1"/>
  <c r="W790" i="1"/>
  <c r="V790" i="1"/>
  <c r="W789" i="1"/>
  <c r="V789" i="1"/>
  <c r="W788" i="1"/>
  <c r="V788" i="1"/>
  <c r="W787" i="1"/>
  <c r="V787" i="1"/>
  <c r="W786" i="1"/>
  <c r="V786" i="1"/>
  <c r="W785" i="1"/>
  <c r="V785" i="1"/>
  <c r="W784" i="1"/>
  <c r="V784" i="1"/>
  <c r="W783" i="1"/>
  <c r="V783" i="1"/>
  <c r="W782" i="1"/>
  <c r="V782" i="1"/>
  <c r="W781" i="1"/>
  <c r="V781" i="1"/>
  <c r="R781" i="1"/>
  <c r="Q781" i="1"/>
  <c r="W780" i="1"/>
  <c r="V780" i="1"/>
  <c r="R780" i="1"/>
  <c r="Q780" i="1"/>
  <c r="T780" i="1" s="1"/>
  <c r="W779" i="1"/>
  <c r="V779" i="1"/>
  <c r="R779" i="1"/>
  <c r="Q779" i="1"/>
  <c r="T779" i="1" s="1"/>
  <c r="W778" i="1"/>
  <c r="V778" i="1"/>
  <c r="R778" i="1"/>
  <c r="Q778" i="1"/>
  <c r="W777" i="1"/>
  <c r="V777" i="1"/>
  <c r="R777" i="1"/>
  <c r="Q777" i="1"/>
  <c r="T777" i="1" s="1"/>
  <c r="W776" i="1"/>
  <c r="V776" i="1"/>
  <c r="R776" i="1"/>
  <c r="Q776" i="1"/>
  <c r="T776" i="1" s="1"/>
  <c r="W775" i="1"/>
  <c r="V775" i="1"/>
  <c r="R775" i="1"/>
  <c r="Q775" i="1"/>
  <c r="W774" i="1"/>
  <c r="V774" i="1"/>
  <c r="R774" i="1"/>
  <c r="Q774" i="1"/>
  <c r="T774" i="1" s="1"/>
  <c r="W773" i="1"/>
  <c r="V773" i="1"/>
  <c r="R773" i="1"/>
  <c r="Q773" i="1"/>
  <c r="T773" i="1" s="1"/>
  <c r="W772" i="1"/>
  <c r="V772" i="1"/>
  <c r="R772" i="1"/>
  <c r="Q772" i="1"/>
  <c r="T772" i="1" s="1"/>
  <c r="W721" i="1"/>
  <c r="V721" i="1"/>
  <c r="W720" i="1"/>
  <c r="V720" i="1"/>
  <c r="W719" i="1"/>
  <c r="V719" i="1"/>
  <c r="W718" i="1"/>
  <c r="V718" i="1"/>
  <c r="W717" i="1"/>
  <c r="V717" i="1"/>
  <c r="W716" i="1"/>
  <c r="V716" i="1"/>
  <c r="W715" i="1"/>
  <c r="V715" i="1"/>
  <c r="W714" i="1"/>
  <c r="V714" i="1"/>
  <c r="W713" i="1"/>
  <c r="V713" i="1"/>
  <c r="W712" i="1"/>
  <c r="V712" i="1"/>
  <c r="W671" i="1"/>
  <c r="V671" i="1"/>
  <c r="W670" i="1"/>
  <c r="V670" i="1"/>
  <c r="W669" i="1"/>
  <c r="V669" i="1"/>
  <c r="W668" i="1"/>
  <c r="V668" i="1"/>
  <c r="W667" i="1"/>
  <c r="V667" i="1"/>
  <c r="W666" i="1"/>
  <c r="V666" i="1"/>
  <c r="W665" i="1"/>
  <c r="V665" i="1"/>
  <c r="W664" i="1"/>
  <c r="V664" i="1"/>
  <c r="W663" i="1"/>
  <c r="V663" i="1"/>
  <c r="W662" i="1"/>
  <c r="V662" i="1"/>
  <c r="W661" i="1"/>
  <c r="V661" i="1"/>
  <c r="W660" i="1"/>
  <c r="V660" i="1"/>
  <c r="W659" i="1"/>
  <c r="V659" i="1"/>
  <c r="W658" i="1"/>
  <c r="V658" i="1"/>
  <c r="W657" i="1"/>
  <c r="V657" i="1"/>
  <c r="W656" i="1"/>
  <c r="V656" i="1"/>
  <c r="W655" i="1"/>
  <c r="V655" i="1"/>
  <c r="W654" i="1"/>
  <c r="V654" i="1"/>
  <c r="W653" i="1"/>
  <c r="V653" i="1"/>
  <c r="W652" i="1"/>
  <c r="V652" i="1"/>
  <c r="W651" i="1"/>
  <c r="V651" i="1"/>
  <c r="W650" i="1"/>
  <c r="V650" i="1"/>
  <c r="W649" i="1"/>
  <c r="V649" i="1"/>
  <c r="W648" i="1"/>
  <c r="V648" i="1"/>
  <c r="W647" i="1"/>
  <c r="V647" i="1"/>
  <c r="W646" i="1"/>
  <c r="V646" i="1"/>
  <c r="W645" i="1"/>
  <c r="V645" i="1"/>
  <c r="W644" i="1"/>
  <c r="V644" i="1"/>
  <c r="W643" i="1"/>
  <c r="V643" i="1"/>
  <c r="W642" i="1"/>
  <c r="V642" i="1"/>
  <c r="W641" i="1"/>
  <c r="V641" i="1"/>
  <c r="R641" i="1"/>
  <c r="Q641" i="1"/>
  <c r="W640" i="1"/>
  <c r="V640" i="1"/>
  <c r="R640" i="1"/>
  <c r="Q640" i="1"/>
  <c r="T640" i="1" s="1"/>
  <c r="W639" i="1"/>
  <c r="V639" i="1"/>
  <c r="R639" i="1"/>
  <c r="Q639" i="1"/>
  <c r="T639" i="1" s="1"/>
  <c r="W638" i="1"/>
  <c r="V638" i="1"/>
  <c r="R638" i="1"/>
  <c r="Q638" i="1"/>
  <c r="T638" i="1" s="1"/>
  <c r="W637" i="1"/>
  <c r="V637" i="1"/>
  <c r="R637" i="1"/>
  <c r="Q637" i="1"/>
  <c r="W636" i="1"/>
  <c r="V636" i="1"/>
  <c r="R636" i="1"/>
  <c r="Q636" i="1"/>
  <c r="T636" i="1" s="1"/>
  <c r="W635" i="1"/>
  <c r="V635" i="1"/>
  <c r="R635" i="1"/>
  <c r="Q635" i="1"/>
  <c r="T635" i="1" s="1"/>
  <c r="W634" i="1"/>
  <c r="V634" i="1"/>
  <c r="R634" i="1"/>
  <c r="Q634" i="1"/>
  <c r="T634" i="1" s="1"/>
  <c r="W633" i="1"/>
  <c r="V633" i="1"/>
  <c r="R633" i="1"/>
  <c r="Q633" i="1"/>
  <c r="T633" i="1" s="1"/>
  <c r="W632" i="1"/>
  <c r="V632" i="1"/>
  <c r="R632" i="1"/>
  <c r="Q632" i="1"/>
  <c r="T632" i="1" s="1"/>
  <c r="P525" i="1" l="1"/>
  <c r="R527" i="1"/>
  <c r="Q526" i="1"/>
  <c r="T525" i="1"/>
  <c r="O525" i="1"/>
  <c r="T476" i="1"/>
  <c r="Q477" i="1"/>
  <c r="S473" i="1"/>
  <c r="P473" i="1"/>
  <c r="R474" i="1"/>
  <c r="O473" i="1"/>
  <c r="Q425" i="1"/>
  <c r="T424" i="1"/>
  <c r="P423" i="1"/>
  <c r="S423" i="1"/>
  <c r="R424" i="1"/>
  <c r="Q277" i="1"/>
  <c r="T276" i="1"/>
  <c r="P273" i="1"/>
  <c r="O273" i="1"/>
  <c r="S273" i="1"/>
  <c r="R274" i="1"/>
  <c r="T324" i="1"/>
  <c r="Q325" i="1"/>
  <c r="P373" i="1"/>
  <c r="O373" i="1"/>
  <c r="R374" i="1"/>
  <c r="S373" i="1"/>
  <c r="T375" i="1"/>
  <c r="Q376" i="1"/>
  <c r="S323" i="1"/>
  <c r="P323" i="1"/>
  <c r="O323" i="1"/>
  <c r="R324" i="1"/>
  <c r="U712" i="1"/>
  <c r="Y716" i="1"/>
  <c r="Y720" i="1"/>
  <c r="Y788" i="1"/>
  <c r="U796" i="1"/>
  <c r="Y800" i="1"/>
  <c r="Y856" i="1"/>
  <c r="Y880" i="1"/>
  <c r="O885" i="1"/>
  <c r="Y894" i="1"/>
  <c r="U914" i="1"/>
  <c r="Y922" i="1"/>
  <c r="Y650" i="1"/>
  <c r="Y666" i="1"/>
  <c r="Y802" i="1"/>
  <c r="Y818" i="1"/>
  <c r="Y920" i="1"/>
  <c r="Y928" i="1"/>
  <c r="Y641" i="1"/>
  <c r="U657" i="1"/>
  <c r="U721" i="1"/>
  <c r="Y797" i="1"/>
  <c r="U801" i="1"/>
  <c r="U813" i="1"/>
  <c r="Y839" i="1"/>
  <c r="U877" i="1"/>
  <c r="U887" i="1"/>
  <c r="Y891" i="1"/>
  <c r="Y907" i="1"/>
  <c r="U927" i="1"/>
  <c r="Y634" i="1"/>
  <c r="U640" i="1"/>
  <c r="U643" i="1"/>
  <c r="U647" i="1"/>
  <c r="U655" i="1"/>
  <c r="U667" i="1"/>
  <c r="U715" i="1"/>
  <c r="Y772" i="1"/>
  <c r="U815" i="1"/>
  <c r="U834" i="1"/>
  <c r="U836" i="1"/>
  <c r="U847" i="1"/>
  <c r="Y863" i="1"/>
  <c r="U871" i="1"/>
  <c r="Y888" i="1"/>
  <c r="U901" i="1"/>
  <c r="T184" i="1"/>
  <c r="Q185" i="1"/>
  <c r="P837" i="1"/>
  <c r="S183" i="1"/>
  <c r="P183" i="1"/>
  <c r="R184" i="1"/>
  <c r="O183" i="1"/>
  <c r="Y850" i="1"/>
  <c r="Y866" i="1"/>
  <c r="U874" i="1"/>
  <c r="Y838" i="1"/>
  <c r="U851" i="1"/>
  <c r="Y867" i="1"/>
  <c r="U882" i="1"/>
  <c r="Y897" i="1"/>
  <c r="U654" i="1"/>
  <c r="Y670" i="1"/>
  <c r="U790" i="1"/>
  <c r="U806" i="1"/>
  <c r="Y816" i="1"/>
  <c r="Y901" i="1"/>
  <c r="U909" i="1"/>
  <c r="Y917" i="1"/>
  <c r="U873" i="1"/>
  <c r="Y889" i="1"/>
  <c r="U895" i="1"/>
  <c r="P836" i="1"/>
  <c r="U900" i="1"/>
  <c r="Y896" i="1"/>
  <c r="P840" i="1"/>
  <c r="Y639" i="1"/>
  <c r="Y645" i="1"/>
  <c r="U669" i="1"/>
  <c r="U717" i="1"/>
  <c r="Y777" i="1"/>
  <c r="Y852" i="1"/>
  <c r="U860" i="1"/>
  <c r="U868" i="1"/>
  <c r="Y796" i="1"/>
  <c r="Y804" i="1"/>
  <c r="Y820" i="1"/>
  <c r="O835" i="1"/>
  <c r="Y876" i="1"/>
  <c r="U898" i="1"/>
  <c r="U784" i="1"/>
  <c r="P772" i="1"/>
  <c r="U780" i="1"/>
  <c r="Q15" i="1"/>
  <c r="T14" i="1"/>
  <c r="P638" i="1"/>
  <c r="Y931" i="1"/>
  <c r="P635" i="1"/>
  <c r="O641" i="1"/>
  <c r="Y663" i="1"/>
  <c r="U778" i="1"/>
  <c r="O13" i="1"/>
  <c r="S13" i="1"/>
  <c r="R14" i="1"/>
  <c r="P13" i="1"/>
  <c r="P640" i="1"/>
  <c r="Y653" i="1"/>
  <c r="Y837" i="1"/>
  <c r="U841" i="1"/>
  <c r="U910" i="1"/>
  <c r="U918" i="1"/>
  <c r="Y926" i="1"/>
  <c r="X633" i="1"/>
  <c r="U844" i="1"/>
  <c r="Y913" i="1"/>
  <c r="Y921" i="1"/>
  <c r="P637" i="1"/>
  <c r="Y813" i="1"/>
  <c r="Y791" i="1"/>
  <c r="P883" i="1"/>
  <c r="U650" i="1"/>
  <c r="U799" i="1"/>
  <c r="P886" i="1"/>
  <c r="U775" i="1"/>
  <c r="Y807" i="1"/>
  <c r="U903" i="1"/>
  <c r="P633" i="1"/>
  <c r="Y644" i="1"/>
  <c r="U651" i="1"/>
  <c r="Y840" i="1"/>
  <c r="U908" i="1"/>
  <c r="Y916" i="1"/>
  <c r="U924" i="1"/>
  <c r="Y637" i="1"/>
  <c r="Y661" i="1"/>
  <c r="U776" i="1"/>
  <c r="P780" i="1"/>
  <c r="Y794" i="1"/>
  <c r="Y809" i="1"/>
  <c r="U840" i="1"/>
  <c r="Y854" i="1"/>
  <c r="O887" i="1"/>
  <c r="U890" i="1"/>
  <c r="U904" i="1"/>
  <c r="U911" i="1"/>
  <c r="U795" i="1"/>
  <c r="Y810" i="1"/>
  <c r="Y855" i="1"/>
  <c r="Y870" i="1"/>
  <c r="P887" i="1"/>
  <c r="U905" i="1"/>
  <c r="U919" i="1"/>
  <c r="O639" i="1"/>
  <c r="U649" i="1"/>
  <c r="Y656" i="1"/>
  <c r="P774" i="1"/>
  <c r="P778" i="1"/>
  <c r="Y781" i="1"/>
  <c r="Y789" i="1"/>
  <c r="Y812" i="1"/>
  <c r="P838" i="1"/>
  <c r="X841" i="1"/>
  <c r="Y849" i="1"/>
  <c r="U864" i="1"/>
  <c r="Y872" i="1"/>
  <c r="Y884" i="1"/>
  <c r="U907" i="1"/>
  <c r="U929" i="1"/>
  <c r="U805" i="1"/>
  <c r="U820" i="1"/>
  <c r="Y834" i="1"/>
  <c r="Y865" i="1"/>
  <c r="Y930" i="1"/>
  <c r="X811" i="1"/>
  <c r="P632" i="1"/>
  <c r="U644" i="1"/>
  <c r="P835" i="1"/>
  <c r="P889" i="1"/>
  <c r="U894" i="1"/>
  <c r="U906" i="1"/>
  <c r="O640" i="1"/>
  <c r="U885" i="1"/>
  <c r="X712" i="1"/>
  <c r="P882" i="1"/>
  <c r="U902" i="1"/>
  <c r="U659" i="1"/>
  <c r="O776" i="1"/>
  <c r="U845" i="1"/>
  <c r="O890" i="1"/>
  <c r="Y668" i="1"/>
  <c r="Y793" i="1"/>
  <c r="Y832" i="1"/>
  <c r="U853" i="1"/>
  <c r="Y868" i="1"/>
  <c r="U876" i="1"/>
  <c r="Y882" i="1"/>
  <c r="Y910" i="1"/>
  <c r="O633" i="1"/>
  <c r="X638" i="1"/>
  <c r="U641" i="1"/>
  <c r="Y647" i="1"/>
  <c r="U660" i="1"/>
  <c r="Y721" i="1"/>
  <c r="U774" i="1"/>
  <c r="Y780" i="1"/>
  <c r="Y786" i="1"/>
  <c r="Y806" i="1"/>
  <c r="X812" i="1"/>
  <c r="P834" i="1"/>
  <c r="U852" i="1"/>
  <c r="U872" i="1"/>
  <c r="Y879" i="1"/>
  <c r="U889" i="1"/>
  <c r="U893" i="1"/>
  <c r="Y900" i="1"/>
  <c r="Y906" i="1"/>
  <c r="U913" i="1"/>
  <c r="Y919" i="1"/>
  <c r="U926" i="1"/>
  <c r="X859" i="1"/>
  <c r="U639" i="1"/>
  <c r="X642" i="1"/>
  <c r="Y655" i="1"/>
  <c r="Y669" i="1"/>
  <c r="U716" i="1"/>
  <c r="U781" i="1"/>
  <c r="U788" i="1"/>
  <c r="Y821" i="1"/>
  <c r="O838" i="1"/>
  <c r="X873" i="1"/>
  <c r="Y881" i="1"/>
  <c r="U884" i="1"/>
  <c r="P890" i="1"/>
  <c r="Y914" i="1"/>
  <c r="U921" i="1"/>
  <c r="O637" i="1"/>
  <c r="Y643" i="1"/>
  <c r="U656" i="1"/>
  <c r="U663" i="1"/>
  <c r="U670" i="1"/>
  <c r="O779" i="1"/>
  <c r="U809" i="1"/>
  <c r="P773" i="1"/>
  <c r="U855" i="1"/>
  <c r="Y875" i="1"/>
  <c r="U922" i="1"/>
  <c r="U634" i="1"/>
  <c r="U637" i="1"/>
  <c r="U816" i="1"/>
  <c r="U832" i="1"/>
  <c r="P885" i="1"/>
  <c r="Y887" i="1"/>
  <c r="Y890" i="1"/>
  <c r="Y903" i="1"/>
  <c r="U916" i="1"/>
  <c r="Y929" i="1"/>
  <c r="P639" i="1"/>
  <c r="U664" i="1"/>
  <c r="U779" i="1"/>
  <c r="U783" i="1"/>
  <c r="U804" i="1"/>
  <c r="U810" i="1"/>
  <c r="Y790" i="1"/>
  <c r="U797" i="1"/>
  <c r="P839" i="1"/>
  <c r="U843" i="1"/>
  <c r="U850" i="1"/>
  <c r="U856" i="1"/>
  <c r="U870" i="1"/>
  <c r="Y923" i="1"/>
  <c r="U930" i="1"/>
  <c r="O632" i="1"/>
  <c r="O635" i="1"/>
  <c r="O638" i="1"/>
  <c r="U665" i="1"/>
  <c r="X773" i="1"/>
  <c r="O780" i="1"/>
  <c r="Y885" i="1"/>
  <c r="Y712" i="1"/>
  <c r="O774" i="1"/>
  <c r="Y784" i="1"/>
  <c r="U791" i="1"/>
  <c r="O883" i="1"/>
  <c r="Y833" i="1"/>
  <c r="O840" i="1"/>
  <c r="Y844" i="1"/>
  <c r="Y857" i="1"/>
  <c r="Y864" i="1"/>
  <c r="O886" i="1"/>
  <c r="Y905" i="1"/>
  <c r="P884" i="1"/>
  <c r="U632" i="1"/>
  <c r="U653" i="1"/>
  <c r="Y659" i="1"/>
  <c r="Y713" i="1"/>
  <c r="U777" i="1"/>
  <c r="U785" i="1"/>
  <c r="X805" i="1"/>
  <c r="U812" i="1"/>
  <c r="O837" i="1"/>
  <c r="Y851" i="1"/>
  <c r="Y871" i="1"/>
  <c r="Y878" i="1"/>
  <c r="U892" i="1"/>
  <c r="Y912" i="1"/>
  <c r="U925" i="1"/>
  <c r="X667" i="1"/>
  <c r="X807" i="1"/>
  <c r="X863" i="1"/>
  <c r="S778" i="1"/>
  <c r="U635" i="1"/>
  <c r="U638" i="1"/>
  <c r="P641" i="1"/>
  <c r="U646" i="1"/>
  <c r="X652" i="1"/>
  <c r="Y671" i="1"/>
  <c r="O773" i="1"/>
  <c r="Y775" i="1"/>
  <c r="Y778" i="1"/>
  <c r="U793" i="1"/>
  <c r="Y805" i="1"/>
  <c r="U811" i="1"/>
  <c r="U817" i="1"/>
  <c r="O836" i="1"/>
  <c r="U838" i="1"/>
  <c r="U859" i="1"/>
  <c r="U866" i="1"/>
  <c r="X871" i="1"/>
  <c r="U888" i="1"/>
  <c r="X779" i="1"/>
  <c r="X855" i="1"/>
  <c r="X774" i="1"/>
  <c r="T781" i="1"/>
  <c r="U897" i="1"/>
  <c r="X921" i="1"/>
  <c r="Y642" i="1"/>
  <c r="X795" i="1"/>
  <c r="U842" i="1"/>
  <c r="X640" i="1"/>
  <c r="X718" i="1"/>
  <c r="Y909" i="1"/>
  <c r="X839" i="1"/>
  <c r="X905" i="1"/>
  <c r="X645" i="1"/>
  <c r="S636" i="1"/>
  <c r="U666" i="1"/>
  <c r="P776" i="1"/>
  <c r="U794" i="1"/>
  <c r="U800" i="1"/>
  <c r="O839" i="1"/>
  <c r="X847" i="1"/>
  <c r="U854" i="1"/>
  <c r="Y860" i="1"/>
  <c r="U867" i="1"/>
  <c r="U880" i="1"/>
  <c r="O889" i="1"/>
  <c r="U891" i="1"/>
  <c r="X892" i="1"/>
  <c r="X661" i="1"/>
  <c r="X875" i="1"/>
  <c r="S772" i="1"/>
  <c r="Y636" i="1"/>
  <c r="U773" i="1"/>
  <c r="S779" i="1"/>
  <c r="O834" i="1"/>
  <c r="O884" i="1"/>
  <c r="X789" i="1"/>
  <c r="X843" i="1"/>
  <c r="X889" i="1"/>
  <c r="X721" i="1"/>
  <c r="X796" i="1"/>
  <c r="X791" i="1"/>
  <c r="X657" i="1"/>
  <c r="X780" i="1"/>
  <c r="S838" i="1"/>
  <c r="U633" i="1"/>
  <c r="U642" i="1"/>
  <c r="U648" i="1"/>
  <c r="Y654" i="1"/>
  <c r="Y660" i="1"/>
  <c r="U713" i="1"/>
  <c r="U720" i="1"/>
  <c r="Y773" i="1"/>
  <c r="U789" i="1"/>
  <c r="U807" i="1"/>
  <c r="Y836" i="1"/>
  <c r="U861" i="1"/>
  <c r="X886" i="1"/>
  <c r="Y898" i="1"/>
  <c r="X904" i="1"/>
  <c r="U917" i="1"/>
  <c r="U923" i="1"/>
  <c r="T888" i="1"/>
  <c r="O888" i="1"/>
  <c r="U658" i="1"/>
  <c r="Y658" i="1"/>
  <c r="X658" i="1"/>
  <c r="X915" i="1"/>
  <c r="U915" i="1"/>
  <c r="Y883" i="1"/>
  <c r="U883" i="1"/>
  <c r="Y819" i="1"/>
  <c r="U819" i="1"/>
  <c r="Y899" i="1"/>
  <c r="U899" i="1"/>
  <c r="X719" i="1"/>
  <c r="U719" i="1"/>
  <c r="X792" i="1"/>
  <c r="Y792" i="1"/>
  <c r="S833" i="1"/>
  <c r="P833" i="1"/>
  <c r="U636" i="1"/>
  <c r="Y848" i="1"/>
  <c r="U848" i="1"/>
  <c r="U662" i="1"/>
  <c r="S777" i="1"/>
  <c r="P777" i="1"/>
  <c r="X808" i="1"/>
  <c r="Y808" i="1"/>
  <c r="Y869" i="1"/>
  <c r="U869" i="1"/>
  <c r="O775" i="1"/>
  <c r="T775" i="1"/>
  <c r="X835" i="1"/>
  <c r="U835" i="1"/>
  <c r="P888" i="1"/>
  <c r="Y787" i="1"/>
  <c r="U787" i="1"/>
  <c r="Y803" i="1"/>
  <c r="U803" i="1"/>
  <c r="X803" i="1"/>
  <c r="Y858" i="1"/>
  <c r="X713" i="1"/>
  <c r="X781" i="1"/>
  <c r="X854" i="1"/>
  <c r="U714" i="1"/>
  <c r="Y843" i="1"/>
  <c r="X927" i="1"/>
  <c r="Y664" i="1"/>
  <c r="S884" i="1"/>
  <c r="X643" i="1"/>
  <c r="X821" i="1"/>
  <c r="X895" i="1"/>
  <c r="S632" i="1"/>
  <c r="Y799" i="1"/>
  <c r="X836" i="1"/>
  <c r="X866" i="1"/>
  <c r="Y649" i="1"/>
  <c r="P891" i="1"/>
  <c r="X918" i="1"/>
  <c r="Y632" i="1"/>
  <c r="X845" i="1"/>
  <c r="X784" i="1"/>
  <c r="X816" i="1"/>
  <c r="X861" i="1"/>
  <c r="X882" i="1"/>
  <c r="Y902" i="1"/>
  <c r="X776" i="1"/>
  <c r="X790" i="1"/>
  <c r="Y795" i="1"/>
  <c r="Y811" i="1"/>
  <c r="T841" i="1"/>
  <c r="S885" i="1"/>
  <c r="X897" i="1"/>
  <c r="O636" i="1"/>
  <c r="S638" i="1"/>
  <c r="S640" i="1"/>
  <c r="X656" i="1"/>
  <c r="Y718" i="1"/>
  <c r="Y776" i="1"/>
  <c r="P779" i="1"/>
  <c r="X785" i="1"/>
  <c r="X801" i="1"/>
  <c r="X817" i="1"/>
  <c r="X832" i="1"/>
  <c r="S835" i="1"/>
  <c r="S837" i="1"/>
  <c r="X852" i="1"/>
  <c r="Y862" i="1"/>
  <c r="X872" i="1"/>
  <c r="X878" i="1"/>
  <c r="T885" i="1"/>
  <c r="X891" i="1"/>
  <c r="X919" i="1"/>
  <c r="X924" i="1"/>
  <c r="X930" i="1"/>
  <c r="X787" i="1"/>
  <c r="Y893" i="1"/>
  <c r="P634" i="1"/>
  <c r="X653" i="1"/>
  <c r="X669" i="1"/>
  <c r="X880" i="1"/>
  <c r="S888" i="1"/>
  <c r="S641" i="1"/>
  <c r="X777" i="1"/>
  <c r="X813" i="1"/>
  <c r="S890" i="1"/>
  <c r="S639" i="1"/>
  <c r="X788" i="1"/>
  <c r="S840" i="1"/>
  <c r="X881" i="1"/>
  <c r="X894" i="1"/>
  <c r="S637" i="1"/>
  <c r="U782" i="1"/>
  <c r="X814" i="1"/>
  <c r="Y859" i="1"/>
  <c r="S834" i="1"/>
  <c r="X888" i="1"/>
  <c r="Y783" i="1"/>
  <c r="X810" i="1"/>
  <c r="X844" i="1"/>
  <c r="Y665" i="1"/>
  <c r="X860" i="1"/>
  <c r="X644" i="1"/>
  <c r="S776" i="1"/>
  <c r="P832" i="1"/>
  <c r="X902" i="1"/>
  <c r="Y918" i="1"/>
  <c r="X778" i="1"/>
  <c r="X800" i="1"/>
  <c r="X867" i="1"/>
  <c r="X923" i="1"/>
  <c r="U645" i="1"/>
  <c r="X666" i="1"/>
  <c r="X806" i="1"/>
  <c r="Y846" i="1"/>
  <c r="X907" i="1"/>
  <c r="S633" i="1"/>
  <c r="P636" i="1"/>
  <c r="X651" i="1"/>
  <c r="U772" i="1"/>
  <c r="Y774" i="1"/>
  <c r="O777" i="1"/>
  <c r="O833" i="1"/>
  <c r="T835" i="1"/>
  <c r="U837" i="1"/>
  <c r="U839" i="1"/>
  <c r="Y841" i="1"/>
  <c r="Y847" i="1"/>
  <c r="U857" i="1"/>
  <c r="U863" i="1"/>
  <c r="X868" i="1"/>
  <c r="U879" i="1"/>
  <c r="X887" i="1"/>
  <c r="X903" i="1"/>
  <c r="Y908" i="1"/>
  <c r="X914" i="1"/>
  <c r="U920" i="1"/>
  <c r="U931" i="1"/>
  <c r="X899" i="1"/>
  <c r="X636" i="1"/>
  <c r="Y874" i="1"/>
  <c r="X926" i="1"/>
  <c r="X663" i="1"/>
  <c r="S773" i="1"/>
  <c r="X797" i="1"/>
  <c r="X849" i="1"/>
  <c r="X916" i="1"/>
  <c r="X793" i="1"/>
  <c r="X820" i="1"/>
  <c r="T838" i="1"/>
  <c r="X870" i="1"/>
  <c r="X634" i="1"/>
  <c r="Y648" i="1"/>
  <c r="X670" i="1"/>
  <c r="X775" i="1"/>
  <c r="Y798" i="1"/>
  <c r="X659" i="1"/>
  <c r="X850" i="1"/>
  <c r="Y886" i="1"/>
  <c r="X917" i="1"/>
  <c r="X639" i="1"/>
  <c r="X671" i="1"/>
  <c r="T778" i="1"/>
  <c r="X838" i="1"/>
  <c r="S882" i="1"/>
  <c r="X901" i="1"/>
  <c r="X655" i="1"/>
  <c r="S780" i="1"/>
  <c r="X884" i="1"/>
  <c r="X716" i="1"/>
  <c r="T891" i="1"/>
  <c r="X877" i="1"/>
  <c r="X913" i="1"/>
  <c r="X635" i="1"/>
  <c r="X650" i="1"/>
  <c r="X717" i="1"/>
  <c r="S839" i="1"/>
  <c r="Y640" i="1"/>
  <c r="Y652" i="1"/>
  <c r="Y657" i="1"/>
  <c r="S883" i="1"/>
  <c r="X898" i="1"/>
  <c r="S775" i="1"/>
  <c r="X819" i="1"/>
  <c r="X848" i="1"/>
  <c r="X869" i="1"/>
  <c r="X883" i="1"/>
  <c r="X864" i="1"/>
  <c r="X647" i="1"/>
  <c r="X720" i="1"/>
  <c r="S886" i="1"/>
  <c r="X910" i="1"/>
  <c r="T641" i="1"/>
  <c r="Y779" i="1"/>
  <c r="X804" i="1"/>
  <c r="S836" i="1"/>
  <c r="X865" i="1"/>
  <c r="X900" i="1"/>
  <c r="X654" i="1"/>
  <c r="X911" i="1"/>
  <c r="Y715" i="1"/>
  <c r="X928" i="1"/>
  <c r="X641" i="1"/>
  <c r="X794" i="1"/>
  <c r="Y815" i="1"/>
  <c r="X840" i="1"/>
  <c r="X637" i="1"/>
  <c r="X876" i="1"/>
  <c r="S635" i="1"/>
  <c r="X660" i="1"/>
  <c r="X834" i="1"/>
  <c r="X851" i="1"/>
  <c r="X929" i="1"/>
  <c r="P841" i="1"/>
  <c r="S887" i="1"/>
  <c r="U661" i="1"/>
  <c r="S774" i="1"/>
  <c r="X856" i="1"/>
  <c r="Y633" i="1"/>
  <c r="Y638" i="1"/>
  <c r="Y646" i="1"/>
  <c r="Y662" i="1"/>
  <c r="Y719" i="1"/>
  <c r="X772" i="1"/>
  <c r="P781" i="1"/>
  <c r="U792" i="1"/>
  <c r="U808" i="1"/>
  <c r="Y835" i="1"/>
  <c r="X837" i="1"/>
  <c r="Y853" i="1"/>
  <c r="X857" i="1"/>
  <c r="Y873" i="1"/>
  <c r="X879" i="1"/>
  <c r="X885" i="1"/>
  <c r="Y904" i="1"/>
  <c r="Y915" i="1"/>
  <c r="X920" i="1"/>
  <c r="Y925" i="1"/>
  <c r="X931" i="1"/>
  <c r="S891" i="1"/>
  <c r="Y892" i="1"/>
  <c r="Y895" i="1"/>
  <c r="Y911" i="1"/>
  <c r="O882" i="1"/>
  <c r="U896" i="1"/>
  <c r="U912" i="1"/>
  <c r="U928" i="1"/>
  <c r="X908" i="1"/>
  <c r="Y924" i="1"/>
  <c r="S889" i="1"/>
  <c r="X890" i="1"/>
  <c r="X906" i="1"/>
  <c r="X922" i="1"/>
  <c r="U886" i="1"/>
  <c r="X893" i="1"/>
  <c r="X909" i="1"/>
  <c r="X925" i="1"/>
  <c r="O891" i="1"/>
  <c r="X896" i="1"/>
  <c r="X912" i="1"/>
  <c r="Y927" i="1"/>
  <c r="U875" i="1"/>
  <c r="S841" i="1"/>
  <c r="O832" i="1"/>
  <c r="U846" i="1"/>
  <c r="X853" i="1"/>
  <c r="U862" i="1"/>
  <c r="U878" i="1"/>
  <c r="X842" i="1"/>
  <c r="X858" i="1"/>
  <c r="Y845" i="1"/>
  <c r="Y877" i="1"/>
  <c r="U833" i="1"/>
  <c r="U849" i="1"/>
  <c r="U865" i="1"/>
  <c r="U881" i="1"/>
  <c r="X874" i="1"/>
  <c r="Y842" i="1"/>
  <c r="Y861" i="1"/>
  <c r="O841" i="1"/>
  <c r="X846" i="1"/>
  <c r="X862" i="1"/>
  <c r="S832" i="1"/>
  <c r="X833" i="1"/>
  <c r="U858" i="1"/>
  <c r="S781" i="1"/>
  <c r="O772" i="1"/>
  <c r="U786" i="1"/>
  <c r="U802" i="1"/>
  <c r="X809" i="1"/>
  <c r="U818" i="1"/>
  <c r="U821" i="1"/>
  <c r="X782" i="1"/>
  <c r="X798" i="1"/>
  <c r="Y801" i="1"/>
  <c r="P775" i="1"/>
  <c r="O778" i="1"/>
  <c r="X783" i="1"/>
  <c r="X799" i="1"/>
  <c r="X815" i="1"/>
  <c r="Y782" i="1"/>
  <c r="Y814" i="1"/>
  <c r="O781" i="1"/>
  <c r="X786" i="1"/>
  <c r="X802" i="1"/>
  <c r="X818" i="1"/>
  <c r="U798" i="1"/>
  <c r="U814" i="1"/>
  <c r="Y785" i="1"/>
  <c r="Y817" i="1"/>
  <c r="X714" i="1"/>
  <c r="Y717" i="1"/>
  <c r="U718" i="1"/>
  <c r="Y714" i="1"/>
  <c r="X715" i="1"/>
  <c r="U652" i="1"/>
  <c r="U668" i="1"/>
  <c r="T637" i="1"/>
  <c r="X646" i="1"/>
  <c r="X662" i="1"/>
  <c r="U671" i="1"/>
  <c r="X632" i="1"/>
  <c r="Y667" i="1"/>
  <c r="X649" i="1"/>
  <c r="X665" i="1"/>
  <c r="X664" i="1"/>
  <c r="X668" i="1"/>
  <c r="X648" i="1"/>
  <c r="S634" i="1"/>
  <c r="Y635" i="1"/>
  <c r="O634" i="1"/>
  <c r="Y651" i="1"/>
  <c r="Q527" i="1" l="1"/>
  <c r="S527" i="1" s="1"/>
  <c r="T526" i="1"/>
  <c r="O526" i="1"/>
  <c r="P526" i="1"/>
  <c r="S526" i="1"/>
  <c r="P527" i="1"/>
  <c r="R528" i="1"/>
  <c r="P474" i="1"/>
  <c r="R475" i="1"/>
  <c r="S474" i="1"/>
  <c r="O474" i="1"/>
  <c r="Q478" i="1"/>
  <c r="T477" i="1"/>
  <c r="P424" i="1"/>
  <c r="R425" i="1"/>
  <c r="O425" i="1" s="1"/>
  <c r="S424" i="1"/>
  <c r="T425" i="1"/>
  <c r="Q426" i="1"/>
  <c r="O424" i="1"/>
  <c r="P274" i="1"/>
  <c r="R275" i="1"/>
  <c r="S274" i="1"/>
  <c r="O274" i="1"/>
  <c r="Q278" i="1"/>
  <c r="T277" i="1"/>
  <c r="T325" i="1"/>
  <c r="Q326" i="1"/>
  <c r="T376" i="1"/>
  <c r="Q377" i="1"/>
  <c r="P374" i="1"/>
  <c r="R375" i="1"/>
  <c r="S374" i="1"/>
  <c r="O374" i="1"/>
  <c r="P324" i="1"/>
  <c r="R325" i="1"/>
  <c r="S324" i="1"/>
  <c r="O324" i="1"/>
  <c r="T185" i="1"/>
  <c r="Q186" i="1"/>
  <c r="P184" i="1"/>
  <c r="R185" i="1"/>
  <c r="S184" i="1"/>
  <c r="O184" i="1"/>
  <c r="T15" i="1"/>
  <c r="Q16" i="1"/>
  <c r="P14" i="1"/>
  <c r="S14" i="1"/>
  <c r="R15" i="1"/>
  <c r="O14" i="1"/>
  <c r="R529" i="1" l="1"/>
  <c r="O527" i="1"/>
  <c r="Q528" i="1"/>
  <c r="T527" i="1"/>
  <c r="T478" i="1"/>
  <c r="Q479" i="1"/>
  <c r="S475" i="1"/>
  <c r="P475" i="1"/>
  <c r="R476" i="1"/>
  <c r="O475" i="1"/>
  <c r="P425" i="1"/>
  <c r="S425" i="1"/>
  <c r="R426" i="1"/>
  <c r="T426" i="1"/>
  <c r="Q427" i="1"/>
  <c r="T278" i="1"/>
  <c r="Q279" i="1"/>
  <c r="S275" i="1"/>
  <c r="P275" i="1"/>
  <c r="R276" i="1"/>
  <c r="O275" i="1"/>
  <c r="T326" i="1"/>
  <c r="Q327" i="1"/>
  <c r="Q378" i="1"/>
  <c r="T377" i="1"/>
  <c r="S375" i="1"/>
  <c r="P375" i="1"/>
  <c r="R376" i="1"/>
  <c r="O375" i="1"/>
  <c r="P325" i="1"/>
  <c r="S325" i="1"/>
  <c r="R326" i="1"/>
  <c r="O325" i="1"/>
  <c r="Q187" i="1"/>
  <c r="T186" i="1"/>
  <c r="R186" i="1"/>
  <c r="S185" i="1"/>
  <c r="P185" i="1"/>
  <c r="O185" i="1"/>
  <c r="Q17" i="1"/>
  <c r="T16" i="1"/>
  <c r="P15" i="1"/>
  <c r="R16" i="1"/>
  <c r="S15" i="1"/>
  <c r="O15" i="1"/>
  <c r="Q529" i="1" l="1"/>
  <c r="T528" i="1"/>
  <c r="O528" i="1"/>
  <c r="P528" i="1"/>
  <c r="S528" i="1"/>
  <c r="R530" i="1"/>
  <c r="S529" i="1"/>
  <c r="P529" i="1"/>
  <c r="T479" i="1"/>
  <c r="Q480" i="1"/>
  <c r="S476" i="1"/>
  <c r="P476" i="1"/>
  <c r="R477" i="1"/>
  <c r="O476" i="1"/>
  <c r="P426" i="1"/>
  <c r="R427" i="1"/>
  <c r="S426" i="1"/>
  <c r="Q428" i="1"/>
  <c r="T427" i="1"/>
  <c r="O426" i="1"/>
  <c r="R277" i="1"/>
  <c r="P276" i="1"/>
  <c r="S276" i="1"/>
  <c r="O276" i="1"/>
  <c r="T279" i="1"/>
  <c r="Q280" i="1"/>
  <c r="Q328" i="1"/>
  <c r="T327" i="1"/>
  <c r="T378" i="1"/>
  <c r="Q379" i="1"/>
  <c r="S376" i="1"/>
  <c r="R377" i="1"/>
  <c r="P376" i="1"/>
  <c r="O376" i="1"/>
  <c r="S326" i="1"/>
  <c r="P326" i="1"/>
  <c r="R327" i="1"/>
  <c r="O326" i="1"/>
  <c r="T187" i="1"/>
  <c r="Q188" i="1"/>
  <c r="P186" i="1"/>
  <c r="S186" i="1"/>
  <c r="R187" i="1"/>
  <c r="O186" i="1"/>
  <c r="Q18" i="1"/>
  <c r="T17" i="1"/>
  <c r="R17" i="1"/>
  <c r="P16" i="1"/>
  <c r="S16" i="1"/>
  <c r="O16" i="1"/>
  <c r="R531" i="1" l="1"/>
  <c r="Q530" i="1"/>
  <c r="T529" i="1"/>
  <c r="O529" i="1"/>
  <c r="R478" i="1"/>
  <c r="P477" i="1"/>
  <c r="S477" i="1"/>
  <c r="O477" i="1"/>
  <c r="Q481" i="1"/>
  <c r="T480" i="1"/>
  <c r="R428" i="1"/>
  <c r="O428" i="1" s="1"/>
  <c r="S427" i="1"/>
  <c r="P427" i="1"/>
  <c r="T428" i="1"/>
  <c r="Q429" i="1"/>
  <c r="O427" i="1"/>
  <c r="Q281" i="1"/>
  <c r="T280" i="1"/>
  <c r="R278" i="1"/>
  <c r="S277" i="1"/>
  <c r="P277" i="1"/>
  <c r="O277" i="1"/>
  <c r="Q329" i="1"/>
  <c r="T328" i="1"/>
  <c r="T379" i="1"/>
  <c r="Q380" i="1"/>
  <c r="R378" i="1"/>
  <c r="S377" i="1"/>
  <c r="P377" i="1"/>
  <c r="O377" i="1"/>
  <c r="R328" i="1"/>
  <c r="S327" i="1"/>
  <c r="P327" i="1"/>
  <c r="O327" i="1"/>
  <c r="Q189" i="1"/>
  <c r="T188" i="1"/>
  <c r="R188" i="1"/>
  <c r="S187" i="1"/>
  <c r="P187" i="1"/>
  <c r="O187" i="1"/>
  <c r="T18" i="1"/>
  <c r="Q19" i="1"/>
  <c r="R18" i="1"/>
  <c r="S17" i="1"/>
  <c r="P17" i="1"/>
  <c r="O17" i="1"/>
  <c r="O530" i="1" l="1"/>
  <c r="Q531" i="1"/>
  <c r="S531" i="1" s="1"/>
  <c r="T530" i="1"/>
  <c r="S530" i="1"/>
  <c r="R532" i="1"/>
  <c r="P530" i="1"/>
  <c r="Q482" i="1"/>
  <c r="T481" i="1"/>
  <c r="S478" i="1"/>
  <c r="P478" i="1"/>
  <c r="R479" i="1"/>
  <c r="O478" i="1"/>
  <c r="T429" i="1"/>
  <c r="Q430" i="1"/>
  <c r="P428" i="1"/>
  <c r="S428" i="1"/>
  <c r="R429" i="1"/>
  <c r="P278" i="1"/>
  <c r="S278" i="1"/>
  <c r="R279" i="1"/>
  <c r="O278" i="1"/>
  <c r="T281" i="1"/>
  <c r="Q282" i="1"/>
  <c r="T329" i="1"/>
  <c r="Q330" i="1"/>
  <c r="S378" i="1"/>
  <c r="P378" i="1"/>
  <c r="R379" i="1"/>
  <c r="O378" i="1"/>
  <c r="Q381" i="1"/>
  <c r="T380" i="1"/>
  <c r="R329" i="1"/>
  <c r="S328" i="1"/>
  <c r="P328" i="1"/>
  <c r="O328" i="1"/>
  <c r="Q190" i="1"/>
  <c r="T189" i="1"/>
  <c r="S188" i="1"/>
  <c r="P188" i="1"/>
  <c r="R189" i="1"/>
  <c r="O188" i="1"/>
  <c r="T19" i="1"/>
  <c r="Q20" i="1"/>
  <c r="S18" i="1"/>
  <c r="R19" i="1"/>
  <c r="P18" i="1"/>
  <c r="O18" i="1"/>
  <c r="P531" i="1" l="1"/>
  <c r="R533" i="1"/>
  <c r="Q532" i="1"/>
  <c r="T531" i="1"/>
  <c r="O531" i="1"/>
  <c r="S479" i="1"/>
  <c r="R480" i="1"/>
  <c r="P479" i="1"/>
  <c r="O479" i="1"/>
  <c r="T482" i="1"/>
  <c r="Q483" i="1"/>
  <c r="P429" i="1"/>
  <c r="S429" i="1"/>
  <c r="R430" i="1"/>
  <c r="O429" i="1"/>
  <c r="Q431" i="1"/>
  <c r="T430" i="1"/>
  <c r="T282" i="1"/>
  <c r="Q283" i="1"/>
  <c r="S279" i="1"/>
  <c r="P279" i="1"/>
  <c r="R280" i="1"/>
  <c r="O279" i="1"/>
  <c r="Q331" i="1"/>
  <c r="T330" i="1"/>
  <c r="Q382" i="1"/>
  <c r="T381" i="1"/>
  <c r="S379" i="1"/>
  <c r="P379" i="1"/>
  <c r="R380" i="1"/>
  <c r="O379" i="1"/>
  <c r="S329" i="1"/>
  <c r="P329" i="1"/>
  <c r="R330" i="1"/>
  <c r="O329" i="1"/>
  <c r="T190" i="1"/>
  <c r="Q191" i="1"/>
  <c r="S189" i="1"/>
  <c r="P189" i="1"/>
  <c r="R190" i="1"/>
  <c r="O189" i="1"/>
  <c r="Q21" i="1"/>
  <c r="Q62" i="1" s="1"/>
  <c r="T20" i="1"/>
  <c r="S19" i="1"/>
  <c r="R20" i="1"/>
  <c r="P19" i="1"/>
  <c r="O19" i="1"/>
  <c r="Q533" i="1" l="1"/>
  <c r="T532" i="1"/>
  <c r="O532" i="1"/>
  <c r="P532" i="1"/>
  <c r="P533" i="1"/>
  <c r="R534" i="1"/>
  <c r="S533" i="1"/>
  <c r="S532" i="1"/>
  <c r="R481" i="1"/>
  <c r="S480" i="1"/>
  <c r="P480" i="1"/>
  <c r="O480" i="1"/>
  <c r="Q484" i="1"/>
  <c r="T483" i="1"/>
  <c r="Q432" i="1"/>
  <c r="T431" i="1"/>
  <c r="R431" i="1"/>
  <c r="S430" i="1"/>
  <c r="P430" i="1"/>
  <c r="O430" i="1"/>
  <c r="R281" i="1"/>
  <c r="S280" i="1"/>
  <c r="P280" i="1"/>
  <c r="O280" i="1"/>
  <c r="Q284" i="1"/>
  <c r="T283" i="1"/>
  <c r="Q332" i="1"/>
  <c r="Q333" i="1" s="1"/>
  <c r="Q334" i="1" s="1"/>
  <c r="T331" i="1"/>
  <c r="R381" i="1"/>
  <c r="P380" i="1"/>
  <c r="S380" i="1"/>
  <c r="O380" i="1"/>
  <c r="Q383" i="1"/>
  <c r="R331" i="1"/>
  <c r="P330" i="1"/>
  <c r="S330" i="1"/>
  <c r="O330" i="1"/>
  <c r="Q192" i="1"/>
  <c r="T191" i="1"/>
  <c r="S190" i="1"/>
  <c r="R191" i="1"/>
  <c r="P190" i="1"/>
  <c r="O190" i="1"/>
  <c r="T62" i="1"/>
  <c r="Q63" i="1"/>
  <c r="T21" i="1"/>
  <c r="R21" i="1"/>
  <c r="R62" i="1" s="1"/>
  <c r="O62" i="1" s="1"/>
  <c r="S20" i="1"/>
  <c r="P20" i="1"/>
  <c r="O20" i="1"/>
  <c r="R535" i="1" l="1"/>
  <c r="T533" i="1"/>
  <c r="O533" i="1"/>
  <c r="Q534" i="1"/>
  <c r="Q485" i="1"/>
  <c r="T484" i="1"/>
  <c r="S481" i="1"/>
  <c r="P481" i="1"/>
  <c r="R482" i="1"/>
  <c r="O481" i="1"/>
  <c r="T432" i="1"/>
  <c r="Q433" i="1"/>
  <c r="S431" i="1"/>
  <c r="P431" i="1"/>
  <c r="R432" i="1"/>
  <c r="O431" i="1"/>
  <c r="Q285" i="1"/>
  <c r="T284" i="1"/>
  <c r="S281" i="1"/>
  <c r="P281" i="1"/>
  <c r="R282" i="1"/>
  <c r="O281" i="1"/>
  <c r="Q384" i="1"/>
  <c r="S381" i="1"/>
  <c r="P381" i="1"/>
  <c r="R382" i="1"/>
  <c r="O381" i="1"/>
  <c r="Q335" i="1"/>
  <c r="S331" i="1"/>
  <c r="P331" i="1"/>
  <c r="R332" i="1"/>
  <c r="O331" i="1"/>
  <c r="T192" i="1"/>
  <c r="Q193" i="1"/>
  <c r="S191" i="1"/>
  <c r="R192" i="1"/>
  <c r="P191" i="1"/>
  <c r="O191" i="1"/>
  <c r="T63" i="1"/>
  <c r="Q64" i="1"/>
  <c r="R63" i="1"/>
  <c r="S62" i="1"/>
  <c r="P62" i="1"/>
  <c r="S21" i="1"/>
  <c r="P21" i="1"/>
  <c r="O21" i="1"/>
  <c r="T534" i="1" l="1"/>
  <c r="O534" i="1"/>
  <c r="Q535" i="1"/>
  <c r="P534" i="1"/>
  <c r="P535" i="1"/>
  <c r="S535" i="1"/>
  <c r="R536" i="1"/>
  <c r="S534" i="1"/>
  <c r="T485" i="1"/>
  <c r="Q486" i="1"/>
  <c r="S482" i="1"/>
  <c r="R483" i="1"/>
  <c r="P482" i="1"/>
  <c r="O482" i="1"/>
  <c r="S432" i="1"/>
  <c r="R433" i="1"/>
  <c r="O433" i="1" s="1"/>
  <c r="P432" i="1"/>
  <c r="O432" i="1"/>
  <c r="Q434" i="1"/>
  <c r="T433" i="1"/>
  <c r="S282" i="1"/>
  <c r="R283" i="1"/>
  <c r="P282" i="1"/>
  <c r="O282" i="1"/>
  <c r="T285" i="1"/>
  <c r="Q286" i="1"/>
  <c r="S382" i="1"/>
  <c r="R383" i="1"/>
  <c r="P382" i="1"/>
  <c r="Q385" i="1"/>
  <c r="Q336" i="1"/>
  <c r="S332" i="1"/>
  <c r="P332" i="1"/>
  <c r="R333" i="1"/>
  <c r="Q194" i="1"/>
  <c r="T193" i="1"/>
  <c r="P192" i="1"/>
  <c r="R193" i="1"/>
  <c r="S192" i="1"/>
  <c r="O192" i="1"/>
  <c r="R64" i="1"/>
  <c r="O64" i="1" s="1"/>
  <c r="S63" i="1"/>
  <c r="P63" i="1"/>
  <c r="O63" i="1"/>
  <c r="T64" i="1"/>
  <c r="Q65" i="1"/>
  <c r="R537" i="1" l="1"/>
  <c r="O535" i="1"/>
  <c r="T535" i="1"/>
  <c r="Q536" i="1"/>
  <c r="Q487" i="1"/>
  <c r="T486" i="1"/>
  <c r="R484" i="1"/>
  <c r="S483" i="1"/>
  <c r="P483" i="1"/>
  <c r="O483" i="1"/>
  <c r="Q435" i="1"/>
  <c r="T434" i="1"/>
  <c r="R434" i="1"/>
  <c r="S433" i="1"/>
  <c r="P433" i="1"/>
  <c r="Q287" i="1"/>
  <c r="T286" i="1"/>
  <c r="R284" i="1"/>
  <c r="P283" i="1"/>
  <c r="S283" i="1"/>
  <c r="O283" i="1"/>
  <c r="Q386" i="1"/>
  <c r="R384" i="1"/>
  <c r="S383" i="1"/>
  <c r="P383" i="1"/>
  <c r="R334" i="1"/>
  <c r="S333" i="1"/>
  <c r="P333" i="1"/>
  <c r="Q337" i="1"/>
  <c r="T194" i="1"/>
  <c r="Q195" i="1"/>
  <c r="R194" i="1"/>
  <c r="S193" i="1"/>
  <c r="P193" i="1"/>
  <c r="O193" i="1"/>
  <c r="T65" i="1"/>
  <c r="Q66" i="1"/>
  <c r="S64" i="1"/>
  <c r="P64" i="1"/>
  <c r="R65" i="1"/>
  <c r="O65" i="1" s="1"/>
  <c r="R538" i="1" l="1"/>
  <c r="T536" i="1"/>
  <c r="O536" i="1"/>
  <c r="Q537" i="1"/>
  <c r="S536" i="1"/>
  <c r="P536" i="1"/>
  <c r="P484" i="1"/>
  <c r="R485" i="1"/>
  <c r="S484" i="1"/>
  <c r="O484" i="1"/>
  <c r="Q488" i="1"/>
  <c r="T487" i="1"/>
  <c r="P434" i="1"/>
  <c r="R435" i="1"/>
  <c r="O435" i="1" s="1"/>
  <c r="S434" i="1"/>
  <c r="O434" i="1"/>
  <c r="T435" i="1"/>
  <c r="Q436" i="1"/>
  <c r="P284" i="1"/>
  <c r="R285" i="1"/>
  <c r="S284" i="1"/>
  <c r="O284" i="1"/>
  <c r="Q288" i="1"/>
  <c r="T287" i="1"/>
  <c r="P384" i="1"/>
  <c r="R385" i="1"/>
  <c r="S384" i="1"/>
  <c r="Q387" i="1"/>
  <c r="Q338" i="1"/>
  <c r="R335" i="1"/>
  <c r="P334" i="1"/>
  <c r="S334" i="1"/>
  <c r="Q196" i="1"/>
  <c r="T195" i="1"/>
  <c r="P194" i="1"/>
  <c r="R195" i="1"/>
  <c r="S194" i="1"/>
  <c r="O194" i="1"/>
  <c r="R66" i="1"/>
  <c r="O66" i="1" s="1"/>
  <c r="S65" i="1"/>
  <c r="P65" i="1"/>
  <c r="Q67" i="1"/>
  <c r="T66" i="1"/>
  <c r="R539" i="1" l="1"/>
  <c r="T537" i="1"/>
  <c r="O537" i="1"/>
  <c r="Q538" i="1"/>
  <c r="P537" i="1"/>
  <c r="S537" i="1"/>
  <c r="S485" i="1"/>
  <c r="P485" i="1"/>
  <c r="R486" i="1"/>
  <c r="O485" i="1"/>
  <c r="T488" i="1"/>
  <c r="Q489" i="1"/>
  <c r="S435" i="1"/>
  <c r="R436" i="1"/>
  <c r="O436" i="1" s="1"/>
  <c r="P435" i="1"/>
  <c r="Q437" i="1"/>
  <c r="T436" i="1"/>
  <c r="S285" i="1"/>
  <c r="P285" i="1"/>
  <c r="R286" i="1"/>
  <c r="O285" i="1"/>
  <c r="T288" i="1"/>
  <c r="Q289" i="1"/>
  <c r="Q388" i="1"/>
  <c r="S385" i="1"/>
  <c r="P385" i="1"/>
  <c r="R386" i="1"/>
  <c r="P335" i="1"/>
  <c r="S335" i="1"/>
  <c r="R336" i="1"/>
  <c r="Q339" i="1"/>
  <c r="Q197" i="1"/>
  <c r="T196" i="1"/>
  <c r="S195" i="1"/>
  <c r="P195" i="1"/>
  <c r="R196" i="1"/>
  <c r="O195" i="1"/>
  <c r="T67" i="1"/>
  <c r="Q68" i="1"/>
  <c r="S66" i="1"/>
  <c r="P66" i="1"/>
  <c r="R67" i="1"/>
  <c r="O67" i="1" s="1"/>
  <c r="O538" i="1" l="1"/>
  <c r="T538" i="1"/>
  <c r="Q539" i="1"/>
  <c r="S538" i="1"/>
  <c r="R540" i="1"/>
  <c r="S539" i="1"/>
  <c r="P539" i="1"/>
  <c r="P538" i="1"/>
  <c r="R487" i="1"/>
  <c r="S486" i="1"/>
  <c r="P486" i="1"/>
  <c r="O486" i="1"/>
  <c r="T489" i="1"/>
  <c r="Q490" i="1"/>
  <c r="S436" i="1"/>
  <c r="R437" i="1"/>
  <c r="P436" i="1"/>
  <c r="O437" i="1"/>
  <c r="Q438" i="1"/>
  <c r="T437" i="1"/>
  <c r="Q290" i="1"/>
  <c r="T289" i="1"/>
  <c r="R287" i="1"/>
  <c r="S286" i="1"/>
  <c r="P286" i="1"/>
  <c r="O286" i="1"/>
  <c r="Q389" i="1"/>
  <c r="R387" i="1"/>
  <c r="S386" i="1"/>
  <c r="P386" i="1"/>
  <c r="Q340" i="1"/>
  <c r="S336" i="1"/>
  <c r="P336" i="1"/>
  <c r="R337" i="1"/>
  <c r="Q198" i="1"/>
  <c r="T197" i="1"/>
  <c r="S196" i="1"/>
  <c r="P196" i="1"/>
  <c r="R197" i="1"/>
  <c r="O196" i="1"/>
  <c r="T68" i="1"/>
  <c r="Q69" i="1"/>
  <c r="R68" i="1"/>
  <c r="S67" i="1"/>
  <c r="P67" i="1"/>
  <c r="W751" i="1"/>
  <c r="V751" i="1"/>
  <c r="W750" i="1"/>
  <c r="V750" i="1"/>
  <c r="W749" i="1"/>
  <c r="V749" i="1"/>
  <c r="W748" i="1"/>
  <c r="V748" i="1"/>
  <c r="W747" i="1"/>
  <c r="V747" i="1"/>
  <c r="W746" i="1"/>
  <c r="V746" i="1"/>
  <c r="W745" i="1"/>
  <c r="V745" i="1"/>
  <c r="Y745" i="1" s="1"/>
  <c r="W744" i="1"/>
  <c r="V744" i="1"/>
  <c r="W743" i="1"/>
  <c r="V743" i="1"/>
  <c r="W742" i="1"/>
  <c r="V742" i="1"/>
  <c r="W741" i="1"/>
  <c r="V741" i="1"/>
  <c r="W740" i="1"/>
  <c r="V740" i="1"/>
  <c r="W739" i="1"/>
  <c r="V739" i="1"/>
  <c r="W738" i="1"/>
  <c r="V738" i="1"/>
  <c r="W737" i="1"/>
  <c r="V737" i="1"/>
  <c r="W736" i="1"/>
  <c r="V736" i="1"/>
  <c r="W735" i="1"/>
  <c r="V735" i="1"/>
  <c r="W734" i="1"/>
  <c r="V734" i="1"/>
  <c r="W733" i="1"/>
  <c r="V733" i="1"/>
  <c r="W732" i="1"/>
  <c r="V732" i="1"/>
  <c r="W731" i="1"/>
  <c r="V731" i="1"/>
  <c r="R731" i="1"/>
  <c r="R842" i="1" s="1"/>
  <c r="Q731" i="1"/>
  <c r="W730" i="1"/>
  <c r="V730" i="1"/>
  <c r="R730" i="1"/>
  <c r="Q730" i="1"/>
  <c r="W729" i="1"/>
  <c r="V729" i="1"/>
  <c r="R729" i="1"/>
  <c r="Q729" i="1"/>
  <c r="T729" i="1" s="1"/>
  <c r="W728" i="1"/>
  <c r="V728" i="1"/>
  <c r="R728" i="1"/>
  <c r="Q728" i="1"/>
  <c r="T728" i="1" s="1"/>
  <c r="W727" i="1"/>
  <c r="V727" i="1"/>
  <c r="R727" i="1"/>
  <c r="Q727" i="1"/>
  <c r="T727" i="1" s="1"/>
  <c r="W726" i="1"/>
  <c r="V726" i="1"/>
  <c r="R726" i="1"/>
  <c r="Q726" i="1"/>
  <c r="T726" i="1" s="1"/>
  <c r="W725" i="1"/>
  <c r="V725" i="1"/>
  <c r="R725" i="1"/>
  <c r="Q725" i="1"/>
  <c r="T725" i="1" s="1"/>
  <c r="W724" i="1"/>
  <c r="V724" i="1"/>
  <c r="R724" i="1"/>
  <c r="Q724" i="1"/>
  <c r="W723" i="1"/>
  <c r="V723" i="1"/>
  <c r="R723" i="1"/>
  <c r="Q723" i="1"/>
  <c r="T723" i="1" s="1"/>
  <c r="W722" i="1"/>
  <c r="V722" i="1"/>
  <c r="R722" i="1"/>
  <c r="Q722" i="1"/>
  <c r="T722" i="1" s="1"/>
  <c r="W711" i="1"/>
  <c r="V711" i="1"/>
  <c r="W710" i="1"/>
  <c r="V710" i="1"/>
  <c r="W709" i="1"/>
  <c r="V709" i="1"/>
  <c r="W708" i="1"/>
  <c r="V708" i="1"/>
  <c r="W707" i="1"/>
  <c r="V707" i="1"/>
  <c r="W706" i="1"/>
  <c r="V706" i="1"/>
  <c r="W705" i="1"/>
  <c r="V705" i="1"/>
  <c r="W704" i="1"/>
  <c r="V704" i="1"/>
  <c r="W703" i="1"/>
  <c r="V703" i="1"/>
  <c r="W702" i="1"/>
  <c r="V702" i="1"/>
  <c r="W701" i="1"/>
  <c r="V701" i="1"/>
  <c r="W700" i="1"/>
  <c r="V700" i="1"/>
  <c r="W699" i="1"/>
  <c r="V699" i="1"/>
  <c r="W698" i="1"/>
  <c r="V698" i="1"/>
  <c r="W697" i="1"/>
  <c r="V697" i="1"/>
  <c r="W696" i="1"/>
  <c r="V696" i="1"/>
  <c r="W695" i="1"/>
  <c r="V695" i="1"/>
  <c r="W694" i="1"/>
  <c r="V694" i="1"/>
  <c r="W693" i="1"/>
  <c r="V693" i="1"/>
  <c r="W692" i="1"/>
  <c r="V692" i="1"/>
  <c r="W691" i="1"/>
  <c r="V691" i="1"/>
  <c r="W690" i="1"/>
  <c r="V690" i="1"/>
  <c r="W689" i="1"/>
  <c r="V689" i="1"/>
  <c r="W688" i="1"/>
  <c r="V688" i="1"/>
  <c r="W687" i="1"/>
  <c r="V687" i="1"/>
  <c r="W686" i="1"/>
  <c r="V686" i="1"/>
  <c r="W685" i="1"/>
  <c r="V685" i="1"/>
  <c r="W684" i="1"/>
  <c r="V684" i="1"/>
  <c r="W683" i="1"/>
  <c r="V683" i="1"/>
  <c r="W682" i="1"/>
  <c r="V682" i="1"/>
  <c r="W681" i="1"/>
  <c r="V681" i="1"/>
  <c r="R681" i="1"/>
  <c r="Q681" i="1"/>
  <c r="W680" i="1"/>
  <c r="V680" i="1"/>
  <c r="R680" i="1"/>
  <c r="Q680" i="1"/>
  <c r="T680" i="1" s="1"/>
  <c r="W679" i="1"/>
  <c r="V679" i="1"/>
  <c r="R679" i="1"/>
  <c r="Q679" i="1"/>
  <c r="T679" i="1" s="1"/>
  <c r="W678" i="1"/>
  <c r="V678" i="1"/>
  <c r="R678" i="1"/>
  <c r="Q678" i="1"/>
  <c r="T678" i="1" s="1"/>
  <c r="W677" i="1"/>
  <c r="V677" i="1"/>
  <c r="R677" i="1"/>
  <c r="Q677" i="1"/>
  <c r="W676" i="1"/>
  <c r="V676" i="1"/>
  <c r="R676" i="1"/>
  <c r="Q676" i="1"/>
  <c r="T676" i="1" s="1"/>
  <c r="W675" i="1"/>
  <c r="V675" i="1"/>
  <c r="R675" i="1"/>
  <c r="Q675" i="1"/>
  <c r="W674" i="1"/>
  <c r="V674" i="1"/>
  <c r="R674" i="1"/>
  <c r="Q674" i="1"/>
  <c r="W673" i="1"/>
  <c r="V673" i="1"/>
  <c r="R673" i="1"/>
  <c r="Q673" i="1"/>
  <c r="T673" i="1" s="1"/>
  <c r="W672" i="1"/>
  <c r="V672" i="1"/>
  <c r="R672" i="1"/>
  <c r="Q672" i="1"/>
  <c r="T672" i="1" s="1"/>
  <c r="W771" i="1"/>
  <c r="V771" i="1"/>
  <c r="W770" i="1"/>
  <c r="V770" i="1"/>
  <c r="W769" i="1"/>
  <c r="V769" i="1"/>
  <c r="W768" i="1"/>
  <c r="V768" i="1"/>
  <c r="U768" i="1" s="1"/>
  <c r="W767" i="1"/>
  <c r="V767" i="1"/>
  <c r="W766" i="1"/>
  <c r="V766" i="1"/>
  <c r="W765" i="1"/>
  <c r="V765" i="1"/>
  <c r="W764" i="1"/>
  <c r="V764" i="1"/>
  <c r="W763" i="1"/>
  <c r="V763" i="1"/>
  <c r="W762" i="1"/>
  <c r="V762" i="1"/>
  <c r="W761" i="1"/>
  <c r="V761" i="1"/>
  <c r="R761" i="1"/>
  <c r="Q761" i="1"/>
  <c r="W760" i="1"/>
  <c r="V760" i="1"/>
  <c r="R760" i="1"/>
  <c r="Q760" i="1"/>
  <c r="W759" i="1"/>
  <c r="V759" i="1"/>
  <c r="R759" i="1"/>
  <c r="Q759" i="1"/>
  <c r="T759" i="1" s="1"/>
  <c r="W758" i="1"/>
  <c r="V758" i="1"/>
  <c r="R758" i="1"/>
  <c r="Q758" i="1"/>
  <c r="T758" i="1" s="1"/>
  <c r="W757" i="1"/>
  <c r="V757" i="1"/>
  <c r="R757" i="1"/>
  <c r="Q757" i="1"/>
  <c r="W756" i="1"/>
  <c r="V756" i="1"/>
  <c r="R756" i="1"/>
  <c r="Q756" i="1"/>
  <c r="T756" i="1" s="1"/>
  <c r="W755" i="1"/>
  <c r="V755" i="1"/>
  <c r="R755" i="1"/>
  <c r="Q755" i="1"/>
  <c r="T755" i="1" s="1"/>
  <c r="W754" i="1"/>
  <c r="V754" i="1"/>
  <c r="R754" i="1"/>
  <c r="Q754" i="1"/>
  <c r="T754" i="1" s="1"/>
  <c r="W753" i="1"/>
  <c r="V753" i="1"/>
  <c r="R753" i="1"/>
  <c r="Q753" i="1"/>
  <c r="W752" i="1"/>
  <c r="V752" i="1"/>
  <c r="R752" i="1"/>
  <c r="Q752" i="1"/>
  <c r="T752" i="1" s="1"/>
  <c r="W631" i="1"/>
  <c r="V631" i="1"/>
  <c r="W630" i="1"/>
  <c r="V630" i="1"/>
  <c r="U630" i="1" s="1"/>
  <c r="W629" i="1"/>
  <c r="V629" i="1"/>
  <c r="W628" i="1"/>
  <c r="V628" i="1"/>
  <c r="W627" i="1"/>
  <c r="V627" i="1"/>
  <c r="W626" i="1"/>
  <c r="V626" i="1"/>
  <c r="W625" i="1"/>
  <c r="V625" i="1"/>
  <c r="W624" i="1"/>
  <c r="V624" i="1"/>
  <c r="W623" i="1"/>
  <c r="V623" i="1"/>
  <c r="W622" i="1"/>
  <c r="V622" i="1"/>
  <c r="W621" i="1"/>
  <c r="V621" i="1"/>
  <c r="W620" i="1"/>
  <c r="V620" i="1"/>
  <c r="W619" i="1"/>
  <c r="V619" i="1"/>
  <c r="W618" i="1"/>
  <c r="V618" i="1"/>
  <c r="W617" i="1"/>
  <c r="V617" i="1"/>
  <c r="W616" i="1"/>
  <c r="V616" i="1"/>
  <c r="W615" i="1"/>
  <c r="V615" i="1"/>
  <c r="W614" i="1"/>
  <c r="V614" i="1"/>
  <c r="W613" i="1"/>
  <c r="V613" i="1"/>
  <c r="W612" i="1"/>
  <c r="V612" i="1"/>
  <c r="W611" i="1"/>
  <c r="V611" i="1"/>
  <c r="R611" i="1"/>
  <c r="R782" i="1" s="1"/>
  <c r="Q611" i="1"/>
  <c r="W610" i="1"/>
  <c r="V610" i="1"/>
  <c r="R610" i="1"/>
  <c r="Q610" i="1"/>
  <c r="W609" i="1"/>
  <c r="V609" i="1"/>
  <c r="R609" i="1"/>
  <c r="Q609" i="1"/>
  <c r="T609" i="1" s="1"/>
  <c r="W608" i="1"/>
  <c r="V608" i="1"/>
  <c r="R608" i="1"/>
  <c r="Q608" i="1"/>
  <c r="T608" i="1" s="1"/>
  <c r="W607" i="1"/>
  <c r="V607" i="1"/>
  <c r="R607" i="1"/>
  <c r="Q607" i="1"/>
  <c r="T607" i="1" s="1"/>
  <c r="W606" i="1"/>
  <c r="V606" i="1"/>
  <c r="R606" i="1"/>
  <c r="Q606" i="1"/>
  <c r="T606" i="1" s="1"/>
  <c r="W605" i="1"/>
  <c r="V605" i="1"/>
  <c r="R605" i="1"/>
  <c r="Q605" i="1"/>
  <c r="T605" i="1" s="1"/>
  <c r="W604" i="1"/>
  <c r="V604" i="1"/>
  <c r="R604" i="1"/>
  <c r="Q604" i="1"/>
  <c r="W603" i="1"/>
  <c r="V603" i="1"/>
  <c r="R603" i="1"/>
  <c r="Q603" i="1"/>
  <c r="T603" i="1" s="1"/>
  <c r="W602" i="1"/>
  <c r="V602" i="1"/>
  <c r="R602" i="1"/>
  <c r="Q602" i="1"/>
  <c r="T602" i="1" s="1"/>
  <c r="V592" i="1"/>
  <c r="W592" i="1"/>
  <c r="X592" i="1" s="1"/>
  <c r="V593" i="1"/>
  <c r="W593" i="1"/>
  <c r="V594" i="1"/>
  <c r="W594" i="1"/>
  <c r="V595" i="1"/>
  <c r="W595" i="1"/>
  <c r="V596" i="1"/>
  <c r="W596" i="1"/>
  <c r="V597" i="1"/>
  <c r="W597" i="1"/>
  <c r="V598" i="1"/>
  <c r="W598" i="1"/>
  <c r="V599" i="1"/>
  <c r="W599" i="1"/>
  <c r="V600" i="1"/>
  <c r="W600" i="1"/>
  <c r="V601" i="1"/>
  <c r="W601" i="1"/>
  <c r="R541" i="1" l="1"/>
  <c r="O539" i="1"/>
  <c r="Q540" i="1"/>
  <c r="T539" i="1"/>
  <c r="Q491" i="1"/>
  <c r="T490" i="1"/>
  <c r="P487" i="1"/>
  <c r="R488" i="1"/>
  <c r="S487" i="1"/>
  <c r="O487" i="1"/>
  <c r="T438" i="1"/>
  <c r="Q439" i="1"/>
  <c r="P437" i="1"/>
  <c r="R438" i="1"/>
  <c r="O438" i="1" s="1"/>
  <c r="S437" i="1"/>
  <c r="R288" i="1"/>
  <c r="P287" i="1"/>
  <c r="S287" i="1"/>
  <c r="O287" i="1"/>
  <c r="Q291" i="1"/>
  <c r="T290" i="1"/>
  <c r="O724" i="1"/>
  <c r="Y732" i="1"/>
  <c r="P387" i="1"/>
  <c r="R388" i="1"/>
  <c r="S387" i="1"/>
  <c r="Q390" i="1"/>
  <c r="P337" i="1"/>
  <c r="R338" i="1"/>
  <c r="S337" i="1"/>
  <c r="Q341" i="1"/>
  <c r="U761" i="1"/>
  <c r="Y769" i="1"/>
  <c r="U613" i="1"/>
  <c r="Y629" i="1"/>
  <c r="U685" i="1"/>
  <c r="Y741" i="1"/>
  <c r="Y749" i="1"/>
  <c r="Y740" i="1"/>
  <c r="U740" i="1"/>
  <c r="U748" i="1"/>
  <c r="U701" i="1"/>
  <c r="X593" i="1"/>
  <c r="U609" i="1"/>
  <c r="T198" i="1"/>
  <c r="Q199" i="1"/>
  <c r="R198" i="1"/>
  <c r="P197" i="1"/>
  <c r="S197" i="1"/>
  <c r="O197" i="1"/>
  <c r="O754" i="1"/>
  <c r="U676" i="1"/>
  <c r="Y680" i="1"/>
  <c r="Y703" i="1"/>
  <c r="Y711" i="1"/>
  <c r="P677" i="1"/>
  <c r="R783" i="1"/>
  <c r="T761" i="1"/>
  <c r="P680" i="1"/>
  <c r="T731" i="1"/>
  <c r="Q842" i="1"/>
  <c r="P842" i="1" s="1"/>
  <c r="R843" i="1"/>
  <c r="R69" i="1"/>
  <c r="O69" i="1" s="1"/>
  <c r="S68" i="1"/>
  <c r="P68" i="1"/>
  <c r="O68" i="1"/>
  <c r="T69" i="1"/>
  <c r="Q70" i="1"/>
  <c r="T611" i="1"/>
  <c r="Q782" i="1"/>
  <c r="S782" i="1" s="1"/>
  <c r="U756" i="1"/>
  <c r="Y760" i="1"/>
  <c r="U681" i="1"/>
  <c r="Y697" i="1"/>
  <c r="U705" i="1"/>
  <c r="U722" i="1"/>
  <c r="P603" i="1"/>
  <c r="U734" i="1"/>
  <c r="Y596" i="1"/>
  <c r="U742" i="1"/>
  <c r="U753" i="1"/>
  <c r="P606" i="1"/>
  <c r="X596" i="1"/>
  <c r="Y677" i="1"/>
  <c r="U619" i="1"/>
  <c r="O678" i="1"/>
  <c r="P724" i="1"/>
  <c r="U749" i="1"/>
  <c r="P678" i="1"/>
  <c r="P675" i="1"/>
  <c r="X597" i="1"/>
  <c r="U625" i="1"/>
  <c r="U765" i="1"/>
  <c r="P672" i="1"/>
  <c r="U683" i="1"/>
  <c r="Y699" i="1"/>
  <c r="P731" i="1"/>
  <c r="O604" i="1"/>
  <c r="Y607" i="1"/>
  <c r="X618" i="1"/>
  <c r="Y626" i="1"/>
  <c r="U766" i="1"/>
  <c r="Y692" i="1"/>
  <c r="U708" i="1"/>
  <c r="Y739" i="1"/>
  <c r="P729" i="1"/>
  <c r="Y734" i="1"/>
  <c r="O606" i="1"/>
  <c r="Y614" i="1"/>
  <c r="U622" i="1"/>
  <c r="Y762" i="1"/>
  <c r="Y696" i="1"/>
  <c r="U735" i="1"/>
  <c r="Y602" i="1"/>
  <c r="O675" i="1"/>
  <c r="U631" i="1"/>
  <c r="O759" i="1"/>
  <c r="S675" i="1"/>
  <c r="U726" i="1"/>
  <c r="U730" i="1"/>
  <c r="U751" i="1"/>
  <c r="U606" i="1"/>
  <c r="U605" i="1"/>
  <c r="U621" i="1"/>
  <c r="U629" i="1"/>
  <c r="Y753" i="1"/>
  <c r="S757" i="1"/>
  <c r="U767" i="1"/>
  <c r="U684" i="1"/>
  <c r="U692" i="1"/>
  <c r="Y623" i="1"/>
  <c r="Y630" i="1"/>
  <c r="U680" i="1"/>
  <c r="U686" i="1"/>
  <c r="Y724" i="1"/>
  <c r="U624" i="1"/>
  <c r="U689" i="1"/>
  <c r="P722" i="1"/>
  <c r="P756" i="1"/>
  <c r="O753" i="1"/>
  <c r="X698" i="1"/>
  <c r="Y726" i="1"/>
  <c r="Y735" i="1"/>
  <c r="U750" i="1"/>
  <c r="U608" i="1"/>
  <c r="Y620" i="1"/>
  <c r="Y756" i="1"/>
  <c r="Y766" i="1"/>
  <c r="Y617" i="1"/>
  <c r="U770" i="1"/>
  <c r="U687" i="1"/>
  <c r="U694" i="1"/>
  <c r="U702" i="1"/>
  <c r="Y710" i="1"/>
  <c r="Y737" i="1"/>
  <c r="Y592" i="1"/>
  <c r="P609" i="1"/>
  <c r="X598" i="1"/>
  <c r="U611" i="1"/>
  <c r="X681" i="1"/>
  <c r="O722" i="1"/>
  <c r="O729" i="1"/>
  <c r="U743" i="1"/>
  <c r="Y612" i="1"/>
  <c r="U697" i="1"/>
  <c r="X725" i="1"/>
  <c r="S760" i="1"/>
  <c r="U615" i="1"/>
  <c r="X673" i="1"/>
  <c r="U733" i="1"/>
  <c r="U616" i="1"/>
  <c r="Y594" i="1"/>
  <c r="U612" i="1"/>
  <c r="P759" i="1"/>
  <c r="P753" i="1"/>
  <c r="U678" i="1"/>
  <c r="X751" i="1"/>
  <c r="Y725" i="1"/>
  <c r="P726" i="1"/>
  <c r="O609" i="1"/>
  <c r="O672" i="1"/>
  <c r="P604" i="1"/>
  <c r="S723" i="1"/>
  <c r="P611" i="1"/>
  <c r="X700" i="1"/>
  <c r="Y593" i="1"/>
  <c r="U763" i="1"/>
  <c r="U627" i="1"/>
  <c r="U703" i="1"/>
  <c r="U724" i="1"/>
  <c r="O731" i="1"/>
  <c r="Y743" i="1"/>
  <c r="X746" i="1"/>
  <c r="P605" i="1"/>
  <c r="X689" i="1"/>
  <c r="Y684" i="1"/>
  <c r="X683" i="1"/>
  <c r="P602" i="1"/>
  <c r="X754" i="1"/>
  <c r="S752" i="1"/>
  <c r="X742" i="1"/>
  <c r="X601" i="1"/>
  <c r="X705" i="1"/>
  <c r="S725" i="1"/>
  <c r="X752" i="1"/>
  <c r="O756" i="1"/>
  <c r="X727" i="1"/>
  <c r="S681" i="1"/>
  <c r="U595" i="1"/>
  <c r="Y685" i="1"/>
  <c r="X736" i="1"/>
  <c r="Y603" i="1"/>
  <c r="U672" i="1"/>
  <c r="Y686" i="1"/>
  <c r="Y750" i="1"/>
  <c r="X747" i="1"/>
  <c r="P761" i="1"/>
  <c r="X748" i="1"/>
  <c r="Y693" i="1"/>
  <c r="Y722" i="1"/>
  <c r="U738" i="1"/>
  <c r="U744" i="1"/>
  <c r="S724" i="1"/>
  <c r="U599" i="1"/>
  <c r="X621" i="1"/>
  <c r="X628" i="1"/>
  <c r="Y759" i="1"/>
  <c r="X770" i="1"/>
  <c r="P679" i="1"/>
  <c r="O726" i="1"/>
  <c r="Y679" i="1"/>
  <c r="Y687" i="1"/>
  <c r="X701" i="1"/>
  <c r="U739" i="1"/>
  <c r="U745" i="1"/>
  <c r="X709" i="1"/>
  <c r="X703" i="1"/>
  <c r="X741" i="1"/>
  <c r="X730" i="1"/>
  <c r="Y598" i="1"/>
  <c r="X610" i="1"/>
  <c r="P760" i="1"/>
  <c r="X708" i="1"/>
  <c r="Y604" i="1"/>
  <c r="Y616" i="1"/>
  <c r="U623" i="1"/>
  <c r="U673" i="1"/>
  <c r="O680" i="1"/>
  <c r="U682" i="1"/>
  <c r="U688" i="1"/>
  <c r="Y695" i="1"/>
  <c r="Y702" i="1"/>
  <c r="Y723" i="1"/>
  <c r="Y729" i="1"/>
  <c r="Y733" i="1"/>
  <c r="X622" i="1"/>
  <c r="S728" i="1"/>
  <c r="Y738" i="1"/>
  <c r="Y761" i="1"/>
  <c r="S680" i="1"/>
  <c r="Y601" i="1"/>
  <c r="O602" i="1"/>
  <c r="U604" i="1"/>
  <c r="Y606" i="1"/>
  <c r="Y609" i="1"/>
  <c r="Y613" i="1"/>
  <c r="Y619" i="1"/>
  <c r="Y625" i="1"/>
  <c r="Y631" i="1"/>
  <c r="O760" i="1"/>
  <c r="U762" i="1"/>
  <c r="Y768" i="1"/>
  <c r="S672" i="1"/>
  <c r="S678" i="1"/>
  <c r="X680" i="1"/>
  <c r="Y683" i="1"/>
  <c r="X693" i="1"/>
  <c r="U699" i="1"/>
  <c r="Y709" i="1"/>
  <c r="O723" i="1"/>
  <c r="O725" i="1"/>
  <c r="U729" i="1"/>
  <c r="X735" i="1"/>
  <c r="X740" i="1"/>
  <c r="X745" i="1"/>
  <c r="Y751" i="1"/>
  <c r="X771" i="1"/>
  <c r="S731" i="1"/>
  <c r="T724" i="1"/>
  <c r="X744" i="1"/>
  <c r="X722" i="1"/>
  <c r="S729" i="1"/>
  <c r="U754" i="1"/>
  <c r="O681" i="1"/>
  <c r="X687" i="1"/>
  <c r="P723" i="1"/>
  <c r="P725" i="1"/>
  <c r="U736" i="1"/>
  <c r="U741" i="1"/>
  <c r="U746" i="1"/>
  <c r="Y690" i="1"/>
  <c r="X738" i="1"/>
  <c r="X743" i="1"/>
  <c r="X739" i="1"/>
  <c r="X759" i="1"/>
  <c r="X726" i="1"/>
  <c r="Y595" i="1"/>
  <c r="O610" i="1"/>
  <c r="U614" i="1"/>
  <c r="U620" i="1"/>
  <c r="U626" i="1"/>
  <c r="O752" i="1"/>
  <c r="X757" i="1"/>
  <c r="U760" i="1"/>
  <c r="U769" i="1"/>
  <c r="Y672" i="1"/>
  <c r="Y678" i="1"/>
  <c r="P681" i="1"/>
  <c r="Y694" i="1"/>
  <c r="X699" i="1"/>
  <c r="U710" i="1"/>
  <c r="X729" i="1"/>
  <c r="U732" i="1"/>
  <c r="Y736" i="1"/>
  <c r="Y746" i="1"/>
  <c r="X685" i="1"/>
  <c r="Y605" i="1"/>
  <c r="X697" i="1"/>
  <c r="X682" i="1"/>
  <c r="S604" i="1"/>
  <c r="X724" i="1"/>
  <c r="X595" i="1"/>
  <c r="O605" i="1"/>
  <c r="O758" i="1"/>
  <c r="U700" i="1"/>
  <c r="U727" i="1"/>
  <c r="X696" i="1"/>
  <c r="X761" i="1"/>
  <c r="X733" i="1"/>
  <c r="S722" i="1"/>
  <c r="X734" i="1"/>
  <c r="X702" i="1"/>
  <c r="X750" i="1"/>
  <c r="P752" i="1"/>
  <c r="X600" i="1"/>
  <c r="U602" i="1"/>
  <c r="U607" i="1"/>
  <c r="Y610" i="1"/>
  <c r="P758" i="1"/>
  <c r="Y763" i="1"/>
  <c r="S673" i="1"/>
  <c r="S676" i="1"/>
  <c r="T681" i="1"/>
  <c r="X684" i="1"/>
  <c r="Y688" i="1"/>
  <c r="U695" i="1"/>
  <c r="U704" i="1"/>
  <c r="X710" i="1"/>
  <c r="U723" i="1"/>
  <c r="U725" i="1"/>
  <c r="Y727" i="1"/>
  <c r="X732" i="1"/>
  <c r="U737" i="1"/>
  <c r="U747" i="1"/>
  <c r="X679" i="1"/>
  <c r="S726" i="1"/>
  <c r="Y706" i="1"/>
  <c r="Y701" i="1"/>
  <c r="X749" i="1"/>
  <c r="Y674" i="1"/>
  <c r="X686" i="1"/>
  <c r="Y682" i="1"/>
  <c r="Y698" i="1"/>
  <c r="O761" i="1"/>
  <c r="X594" i="1"/>
  <c r="O611" i="1"/>
  <c r="Y615" i="1"/>
  <c r="Y621" i="1"/>
  <c r="X627" i="1"/>
  <c r="U752" i="1"/>
  <c r="Y755" i="1"/>
  <c r="U764" i="1"/>
  <c r="X676" i="1"/>
  <c r="S679" i="1"/>
  <c r="Y681" i="1"/>
  <c r="Y689" i="1"/>
  <c r="X695" i="1"/>
  <c r="Y700" i="1"/>
  <c r="X711" i="1"/>
  <c r="X723" i="1"/>
  <c r="O728" i="1"/>
  <c r="Y730" i="1"/>
  <c r="X737" i="1"/>
  <c r="X605" i="1"/>
  <c r="X765" i="1"/>
  <c r="X677" i="1"/>
  <c r="O603" i="1"/>
  <c r="U628" i="1"/>
  <c r="X758" i="1"/>
  <c r="Y673" i="1"/>
  <c r="U679" i="1"/>
  <c r="U696" i="1"/>
  <c r="Y705" i="1"/>
  <c r="P728" i="1"/>
  <c r="Y742" i="1"/>
  <c r="Y748" i="1"/>
  <c r="P730" i="1"/>
  <c r="O730" i="1"/>
  <c r="T730" i="1"/>
  <c r="U731" i="1"/>
  <c r="Y731" i="1"/>
  <c r="X731" i="1"/>
  <c r="U728" i="1"/>
  <c r="Y728" i="1"/>
  <c r="X728" i="1"/>
  <c r="S727" i="1"/>
  <c r="P727" i="1"/>
  <c r="O727" i="1"/>
  <c r="Y744" i="1"/>
  <c r="S730" i="1"/>
  <c r="Y747" i="1"/>
  <c r="U707" i="1"/>
  <c r="Y707" i="1"/>
  <c r="X707" i="1"/>
  <c r="X678" i="1"/>
  <c r="Y704" i="1"/>
  <c r="X704" i="1"/>
  <c r="X672" i="1"/>
  <c r="U691" i="1"/>
  <c r="Y691" i="1"/>
  <c r="O674" i="1"/>
  <c r="T674" i="1"/>
  <c r="O677" i="1"/>
  <c r="T677" i="1"/>
  <c r="X694" i="1"/>
  <c r="U675" i="1"/>
  <c r="Y675" i="1"/>
  <c r="X675" i="1"/>
  <c r="X691" i="1"/>
  <c r="P674" i="1"/>
  <c r="S674" i="1"/>
  <c r="S677" i="1"/>
  <c r="X688" i="1"/>
  <c r="O673" i="1"/>
  <c r="P673" i="1"/>
  <c r="U674" i="1"/>
  <c r="O676" i="1"/>
  <c r="U690" i="1"/>
  <c r="U706" i="1"/>
  <c r="P676" i="1"/>
  <c r="U677" i="1"/>
  <c r="O679" i="1"/>
  <c r="U693" i="1"/>
  <c r="U709" i="1"/>
  <c r="U711" i="1"/>
  <c r="U698" i="1"/>
  <c r="X692" i="1"/>
  <c r="T675" i="1"/>
  <c r="Y676" i="1"/>
  <c r="Y708" i="1"/>
  <c r="X674" i="1"/>
  <c r="X690" i="1"/>
  <c r="X706" i="1"/>
  <c r="S602" i="1"/>
  <c r="X629" i="1"/>
  <c r="U593" i="1"/>
  <c r="T604" i="1"/>
  <c r="S758" i="1"/>
  <c r="X614" i="1"/>
  <c r="S609" i="1"/>
  <c r="X753" i="1"/>
  <c r="X625" i="1"/>
  <c r="U596" i="1"/>
  <c r="S754" i="1"/>
  <c r="U592" i="1"/>
  <c r="X616" i="1"/>
  <c r="X769" i="1"/>
  <c r="Y599" i="1"/>
  <c r="U603" i="1"/>
  <c r="P610" i="1"/>
  <c r="X612" i="1"/>
  <c r="U617" i="1"/>
  <c r="Y754" i="1"/>
  <c r="U759" i="1"/>
  <c r="S611" i="1"/>
  <c r="X755" i="1"/>
  <c r="S753" i="1"/>
  <c r="X611" i="1"/>
  <c r="X767" i="1"/>
  <c r="X602" i="1"/>
  <c r="X630" i="1"/>
  <c r="X606" i="1"/>
  <c r="X760" i="1"/>
  <c r="X626" i="1"/>
  <c r="S761" i="1"/>
  <c r="X607" i="1"/>
  <c r="U610" i="1"/>
  <c r="T757" i="1"/>
  <c r="Y764" i="1"/>
  <c r="Y770" i="1"/>
  <c r="X613" i="1"/>
  <c r="Y618" i="1"/>
  <c r="U598" i="1"/>
  <c r="X623" i="1"/>
  <c r="Y597" i="1"/>
  <c r="Y624" i="1"/>
  <c r="X604" i="1"/>
  <c r="S756" i="1"/>
  <c r="Y758" i="1"/>
  <c r="X620" i="1"/>
  <c r="U601" i="1"/>
  <c r="X756" i="1"/>
  <c r="Y600" i="1"/>
  <c r="S605" i="1"/>
  <c r="S759" i="1"/>
  <c r="X763" i="1"/>
  <c r="X599" i="1"/>
  <c r="X603" i="1"/>
  <c r="O608" i="1"/>
  <c r="X617" i="1"/>
  <c r="O755" i="1"/>
  <c r="U757" i="1"/>
  <c r="S608" i="1"/>
  <c r="S755" i="1"/>
  <c r="X608" i="1"/>
  <c r="X766" i="1"/>
  <c r="S606" i="1"/>
  <c r="T760" i="1"/>
  <c r="X619" i="1"/>
  <c r="X762" i="1"/>
  <c r="X615" i="1"/>
  <c r="P607" i="1"/>
  <c r="X631" i="1"/>
  <c r="X609" i="1"/>
  <c r="S603" i="1"/>
  <c r="P608" i="1"/>
  <c r="U618" i="1"/>
  <c r="Y622" i="1"/>
  <c r="Y628" i="1"/>
  <c r="Y752" i="1"/>
  <c r="P755" i="1"/>
  <c r="Y757" i="1"/>
  <c r="Y765" i="1"/>
  <c r="Y771" i="1"/>
  <c r="X764" i="1"/>
  <c r="Y767" i="1"/>
  <c r="T753" i="1"/>
  <c r="P754" i="1"/>
  <c r="U755" i="1"/>
  <c r="O757" i="1"/>
  <c r="U771" i="1"/>
  <c r="P757" i="1"/>
  <c r="U758" i="1"/>
  <c r="X768" i="1"/>
  <c r="X624" i="1"/>
  <c r="Y627" i="1"/>
  <c r="O607" i="1"/>
  <c r="S607" i="1"/>
  <c r="Y608" i="1"/>
  <c r="T610" i="1"/>
  <c r="Y611" i="1"/>
  <c r="S610" i="1"/>
  <c r="U600" i="1"/>
  <c r="U597" i="1"/>
  <c r="U594" i="1"/>
  <c r="T540" i="1" l="1"/>
  <c r="O540" i="1"/>
  <c r="Q541" i="1"/>
  <c r="P540" i="1"/>
  <c r="S540" i="1"/>
  <c r="S488" i="1"/>
  <c r="P488" i="1"/>
  <c r="R489" i="1"/>
  <c r="O488" i="1"/>
  <c r="T491" i="1"/>
  <c r="Q492" i="1"/>
  <c r="Q440" i="1"/>
  <c r="T439" i="1"/>
  <c r="S438" i="1"/>
  <c r="P438" i="1"/>
  <c r="R439" i="1"/>
  <c r="T291" i="1"/>
  <c r="Q292" i="1"/>
  <c r="S288" i="1"/>
  <c r="R289" i="1"/>
  <c r="P288" i="1"/>
  <c r="O288" i="1"/>
  <c r="S388" i="1"/>
  <c r="P388" i="1"/>
  <c r="R389" i="1"/>
  <c r="Q391" i="1"/>
  <c r="Q342" i="1"/>
  <c r="P338" i="1"/>
  <c r="S338" i="1"/>
  <c r="R339" i="1"/>
  <c r="T199" i="1"/>
  <c r="Q200" i="1"/>
  <c r="S842" i="1"/>
  <c r="P198" i="1"/>
  <c r="S198" i="1"/>
  <c r="R199" i="1"/>
  <c r="O198" i="1"/>
  <c r="R844" i="1"/>
  <c r="T70" i="1"/>
  <c r="Q71" i="1"/>
  <c r="T842" i="1"/>
  <c r="Q843" i="1"/>
  <c r="P843" i="1" s="1"/>
  <c r="O842" i="1"/>
  <c r="P69" i="1"/>
  <c r="S69" i="1"/>
  <c r="R70" i="1"/>
  <c r="Q783" i="1"/>
  <c r="S783" i="1" s="1"/>
  <c r="T782" i="1"/>
  <c r="O782" i="1"/>
  <c r="R784" i="1"/>
  <c r="P782" i="1"/>
  <c r="T541" i="1" l="1"/>
  <c r="O541" i="1"/>
  <c r="P541" i="1"/>
  <c r="S541" i="1"/>
  <c r="S489" i="1"/>
  <c r="R490" i="1"/>
  <c r="P489" i="1"/>
  <c r="O489" i="1"/>
  <c r="T492" i="1"/>
  <c r="Q493" i="1"/>
  <c r="P439" i="1"/>
  <c r="R440" i="1"/>
  <c r="S439" i="1"/>
  <c r="O439" i="1"/>
  <c r="Q441" i="1"/>
  <c r="T440" i="1"/>
  <c r="S289" i="1"/>
  <c r="P289" i="1"/>
  <c r="R290" i="1"/>
  <c r="O289" i="1"/>
  <c r="Q293" i="1"/>
  <c r="T292" i="1"/>
  <c r="S389" i="1"/>
  <c r="P389" i="1"/>
  <c r="R390" i="1"/>
  <c r="Q392" i="1"/>
  <c r="T342" i="1"/>
  <c r="Q343" i="1"/>
  <c r="S339" i="1"/>
  <c r="P339" i="1"/>
  <c r="R340" i="1"/>
  <c r="T200" i="1"/>
  <c r="Q201" i="1"/>
  <c r="S199" i="1"/>
  <c r="P199" i="1"/>
  <c r="R200" i="1"/>
  <c r="O199" i="1"/>
  <c r="S70" i="1"/>
  <c r="R71" i="1"/>
  <c r="O71" i="1" s="1"/>
  <c r="P70" i="1"/>
  <c r="O70" i="1"/>
  <c r="S843" i="1"/>
  <c r="Q112" i="1"/>
  <c r="T71" i="1"/>
  <c r="R845" i="1"/>
  <c r="T783" i="1"/>
  <c r="Q784" i="1"/>
  <c r="P784" i="1" s="1"/>
  <c r="R785" i="1"/>
  <c r="Q844" i="1"/>
  <c r="P844" i="1" s="1"/>
  <c r="T843" i="1"/>
  <c r="P783" i="1"/>
  <c r="O783" i="1"/>
  <c r="O843" i="1"/>
  <c r="Q494" i="1" l="1"/>
  <c r="T493" i="1"/>
  <c r="P490" i="1"/>
  <c r="R491" i="1"/>
  <c r="S490" i="1"/>
  <c r="O490" i="1"/>
  <c r="P440" i="1"/>
  <c r="R441" i="1"/>
  <c r="S440" i="1"/>
  <c r="T441" i="1"/>
  <c r="O441" i="1"/>
  <c r="Q442" i="1"/>
  <c r="O440" i="1"/>
  <c r="Q294" i="1"/>
  <c r="T293" i="1"/>
  <c r="P290" i="1"/>
  <c r="R291" i="1"/>
  <c r="S290" i="1"/>
  <c r="O290" i="1"/>
  <c r="P390" i="1"/>
  <c r="R391" i="1"/>
  <c r="S390" i="1"/>
  <c r="T392" i="1"/>
  <c r="Q393" i="1"/>
  <c r="P340" i="1"/>
  <c r="R341" i="1"/>
  <c r="S340" i="1"/>
  <c r="Q344" i="1"/>
  <c r="T343" i="1"/>
  <c r="Q202" i="1"/>
  <c r="T201" i="1"/>
  <c r="P200" i="1"/>
  <c r="R201" i="1"/>
  <c r="S200" i="1"/>
  <c r="O200" i="1"/>
  <c r="T844" i="1"/>
  <c r="Q845" i="1"/>
  <c r="S845" i="1" s="1"/>
  <c r="O844" i="1"/>
  <c r="S784" i="1"/>
  <c r="T112" i="1"/>
  <c r="Q113" i="1"/>
  <c r="Q785" i="1"/>
  <c r="T784" i="1"/>
  <c r="O784" i="1"/>
  <c r="R846" i="1"/>
  <c r="R112" i="1"/>
  <c r="P71" i="1"/>
  <c r="S71" i="1"/>
  <c r="R786" i="1"/>
  <c r="S844" i="1"/>
  <c r="T494" i="1" l="1"/>
  <c r="Q495" i="1"/>
  <c r="P491" i="1"/>
  <c r="S491" i="1"/>
  <c r="R492" i="1"/>
  <c r="O491" i="1"/>
  <c r="T442" i="1"/>
  <c r="Q443" i="1"/>
  <c r="S441" i="1"/>
  <c r="P441" i="1"/>
  <c r="R442" i="1"/>
  <c r="S291" i="1"/>
  <c r="P291" i="1"/>
  <c r="R292" i="1"/>
  <c r="O291" i="1"/>
  <c r="T294" i="1"/>
  <c r="Q295" i="1"/>
  <c r="Q394" i="1"/>
  <c r="T393" i="1"/>
  <c r="S391" i="1"/>
  <c r="R392" i="1"/>
  <c r="P391" i="1"/>
  <c r="P341" i="1"/>
  <c r="S341" i="1"/>
  <c r="R342" i="1"/>
  <c r="T344" i="1"/>
  <c r="Q345" i="1"/>
  <c r="O845" i="1"/>
  <c r="T202" i="1"/>
  <c r="Q203" i="1"/>
  <c r="P201" i="1"/>
  <c r="R202" i="1"/>
  <c r="S201" i="1"/>
  <c r="O201" i="1"/>
  <c r="T785" i="1"/>
  <c r="Q786" i="1"/>
  <c r="O785" i="1"/>
  <c r="T113" i="1"/>
  <c r="Q114" i="1"/>
  <c r="O112" i="1"/>
  <c r="S112" i="1"/>
  <c r="P112" i="1"/>
  <c r="R113" i="1"/>
  <c r="R787" i="1"/>
  <c r="P785" i="1"/>
  <c r="S785" i="1"/>
  <c r="R847" i="1"/>
  <c r="T845" i="1"/>
  <c r="Q846" i="1"/>
  <c r="S846" i="1" s="1"/>
  <c r="P845" i="1"/>
  <c r="T495" i="1" l="1"/>
  <c r="Q496" i="1"/>
  <c r="S492" i="1"/>
  <c r="P492" i="1"/>
  <c r="R493" i="1"/>
  <c r="O492" i="1"/>
  <c r="P442" i="1"/>
  <c r="R443" i="1"/>
  <c r="S442" i="1"/>
  <c r="O442" i="1"/>
  <c r="O443" i="1"/>
  <c r="Q444" i="1"/>
  <c r="T443" i="1"/>
  <c r="R293" i="1"/>
  <c r="S292" i="1"/>
  <c r="P292" i="1"/>
  <c r="O292" i="1"/>
  <c r="T295" i="1"/>
  <c r="Q296" i="1"/>
  <c r="S392" i="1"/>
  <c r="P392" i="1"/>
  <c r="R393" i="1"/>
  <c r="O392" i="1"/>
  <c r="T394" i="1"/>
  <c r="Q395" i="1"/>
  <c r="S342" i="1"/>
  <c r="P342" i="1"/>
  <c r="R343" i="1"/>
  <c r="O342" i="1"/>
  <c r="T345" i="1"/>
  <c r="Q346" i="1"/>
  <c r="T203" i="1"/>
  <c r="Q204" i="1"/>
  <c r="S202" i="1"/>
  <c r="P202" i="1"/>
  <c r="R203" i="1"/>
  <c r="O202" i="1"/>
  <c r="Q115" i="1"/>
  <c r="T114" i="1"/>
  <c r="T786" i="1"/>
  <c r="Q787" i="1"/>
  <c r="P787" i="1" s="1"/>
  <c r="P786" i="1"/>
  <c r="T846" i="1"/>
  <c r="Q847" i="1"/>
  <c r="S847" i="1" s="1"/>
  <c r="O846" i="1"/>
  <c r="R788" i="1"/>
  <c r="S786" i="1"/>
  <c r="R848" i="1"/>
  <c r="P846" i="1"/>
  <c r="O786" i="1"/>
  <c r="O113" i="1"/>
  <c r="P113" i="1"/>
  <c r="R114" i="1"/>
  <c r="S113" i="1"/>
  <c r="Q497" i="1" l="1"/>
  <c r="T496" i="1"/>
  <c r="R494" i="1"/>
  <c r="S493" i="1"/>
  <c r="P493" i="1"/>
  <c r="O493" i="1"/>
  <c r="T444" i="1"/>
  <c r="Q445" i="1"/>
  <c r="R444" i="1"/>
  <c r="S443" i="1"/>
  <c r="P443" i="1"/>
  <c r="Q297" i="1"/>
  <c r="T296" i="1"/>
  <c r="R294" i="1"/>
  <c r="P293" i="1"/>
  <c r="S293" i="1"/>
  <c r="O293" i="1"/>
  <c r="T395" i="1"/>
  <c r="Q396" i="1"/>
  <c r="R394" i="1"/>
  <c r="S393" i="1"/>
  <c r="P393" i="1"/>
  <c r="O393" i="1"/>
  <c r="R344" i="1"/>
  <c r="P343" i="1"/>
  <c r="S343" i="1"/>
  <c r="O343" i="1"/>
  <c r="Q347" i="1"/>
  <c r="T346" i="1"/>
  <c r="S787" i="1"/>
  <c r="O847" i="1"/>
  <c r="T204" i="1"/>
  <c r="Q205" i="1"/>
  <c r="R204" i="1"/>
  <c r="S203" i="1"/>
  <c r="P203" i="1"/>
  <c r="O203" i="1"/>
  <c r="R789" i="1"/>
  <c r="Q788" i="1"/>
  <c r="T787" i="1"/>
  <c r="O787" i="1"/>
  <c r="O114" i="1"/>
  <c r="P114" i="1"/>
  <c r="S114" i="1"/>
  <c r="R115" i="1"/>
  <c r="T847" i="1"/>
  <c r="Q848" i="1"/>
  <c r="S848" i="1" s="1"/>
  <c r="P847" i="1"/>
  <c r="R849" i="1"/>
  <c r="Q116" i="1"/>
  <c r="T115" i="1"/>
  <c r="S494" i="1" l="1"/>
  <c r="P494" i="1"/>
  <c r="R495" i="1"/>
  <c r="O494" i="1"/>
  <c r="Q498" i="1"/>
  <c r="T497" i="1"/>
  <c r="S444" i="1"/>
  <c r="P444" i="1"/>
  <c r="R445" i="1"/>
  <c r="O444" i="1"/>
  <c r="T445" i="1"/>
  <c r="O445" i="1"/>
  <c r="Q446" i="1"/>
  <c r="P294" i="1"/>
  <c r="S294" i="1"/>
  <c r="R295" i="1"/>
  <c r="O294" i="1"/>
  <c r="T297" i="1"/>
  <c r="Q298" i="1"/>
  <c r="S394" i="1"/>
  <c r="P394" i="1"/>
  <c r="R395" i="1"/>
  <c r="O394" i="1"/>
  <c r="Q397" i="1"/>
  <c r="T396" i="1"/>
  <c r="Q348" i="1"/>
  <c r="T347" i="1"/>
  <c r="S344" i="1"/>
  <c r="P344" i="1"/>
  <c r="R345" i="1"/>
  <c r="O344" i="1"/>
  <c r="T205" i="1"/>
  <c r="Q206" i="1"/>
  <c r="P204" i="1"/>
  <c r="S204" i="1"/>
  <c r="R205" i="1"/>
  <c r="O204" i="1"/>
  <c r="P848" i="1"/>
  <c r="R850" i="1"/>
  <c r="Q789" i="1"/>
  <c r="P789" i="1" s="1"/>
  <c r="T788" i="1"/>
  <c r="O788" i="1"/>
  <c r="S788" i="1"/>
  <c r="O115" i="1"/>
  <c r="S115" i="1"/>
  <c r="P115" i="1"/>
  <c r="R116" i="1"/>
  <c r="O116" i="1" s="1"/>
  <c r="Q849" i="1"/>
  <c r="O849" i="1" s="1"/>
  <c r="T848" i="1"/>
  <c r="O848" i="1"/>
  <c r="P788" i="1"/>
  <c r="T116" i="1"/>
  <c r="Q117" i="1"/>
  <c r="R790" i="1"/>
  <c r="S495" i="1" l="1"/>
  <c r="R496" i="1"/>
  <c r="P495" i="1"/>
  <c r="O495" i="1"/>
  <c r="T498" i="1"/>
  <c r="Q499" i="1"/>
  <c r="Q447" i="1"/>
  <c r="T446" i="1"/>
  <c r="S445" i="1"/>
  <c r="P445" i="1"/>
  <c r="R446" i="1"/>
  <c r="T298" i="1"/>
  <c r="Q299" i="1"/>
  <c r="S295" i="1"/>
  <c r="P295" i="1"/>
  <c r="R296" i="1"/>
  <c r="O295" i="1"/>
  <c r="Q398" i="1"/>
  <c r="T397" i="1"/>
  <c r="S395" i="1"/>
  <c r="R396" i="1"/>
  <c r="P395" i="1"/>
  <c r="O395" i="1"/>
  <c r="S345" i="1"/>
  <c r="P345" i="1"/>
  <c r="R346" i="1"/>
  <c r="O345" i="1"/>
  <c r="T348" i="1"/>
  <c r="Q349" i="1"/>
  <c r="S789" i="1"/>
  <c r="T206" i="1"/>
  <c r="Q207" i="1"/>
  <c r="S205" i="1"/>
  <c r="P205" i="1"/>
  <c r="R206" i="1"/>
  <c r="O205" i="1"/>
  <c r="S849" i="1"/>
  <c r="P849" i="1"/>
  <c r="R851" i="1"/>
  <c r="T117" i="1"/>
  <c r="Q118" i="1"/>
  <c r="R117" i="1"/>
  <c r="P116" i="1"/>
  <c r="S116" i="1"/>
  <c r="R791" i="1"/>
  <c r="R792" i="1" s="1"/>
  <c r="T789" i="1"/>
  <c r="Q790" i="1"/>
  <c r="O789" i="1"/>
  <c r="Q850" i="1"/>
  <c r="T849" i="1"/>
  <c r="Q500" i="1" l="1"/>
  <c r="T499" i="1"/>
  <c r="R497" i="1"/>
  <c r="P496" i="1"/>
  <c r="S496" i="1"/>
  <c r="O496" i="1"/>
  <c r="R447" i="1"/>
  <c r="S446" i="1"/>
  <c r="P446" i="1"/>
  <c r="O446" i="1"/>
  <c r="O447" i="1"/>
  <c r="Q448" i="1"/>
  <c r="T447" i="1"/>
  <c r="R297" i="1"/>
  <c r="P296" i="1"/>
  <c r="S296" i="1"/>
  <c r="O296" i="1"/>
  <c r="Q300" i="1"/>
  <c r="T299" i="1"/>
  <c r="R397" i="1"/>
  <c r="S396" i="1"/>
  <c r="P396" i="1"/>
  <c r="O396" i="1"/>
  <c r="T398" i="1"/>
  <c r="Q399" i="1"/>
  <c r="Q350" i="1"/>
  <c r="T349" i="1"/>
  <c r="R347" i="1"/>
  <c r="S346" i="1"/>
  <c r="P346" i="1"/>
  <c r="O346" i="1"/>
  <c r="Q208" i="1"/>
  <c r="T207" i="1"/>
  <c r="S206" i="1"/>
  <c r="R207" i="1"/>
  <c r="P206" i="1"/>
  <c r="O206" i="1"/>
  <c r="R793" i="1"/>
  <c r="R642" i="1"/>
  <c r="Q851" i="1"/>
  <c r="P851" i="1" s="1"/>
  <c r="T850" i="1"/>
  <c r="O850" i="1"/>
  <c r="Q791" i="1"/>
  <c r="Q792" i="1" s="1"/>
  <c r="T790" i="1"/>
  <c r="O790" i="1"/>
  <c r="P790" i="1"/>
  <c r="P850" i="1"/>
  <c r="O117" i="1"/>
  <c r="R118" i="1"/>
  <c r="S117" i="1"/>
  <c r="P117" i="1"/>
  <c r="T118" i="1"/>
  <c r="Q119" i="1"/>
  <c r="S790" i="1"/>
  <c r="R892" i="1"/>
  <c r="R682" i="1"/>
  <c r="S850" i="1"/>
  <c r="S497" i="1" l="1"/>
  <c r="R498" i="1"/>
  <c r="P497" i="1"/>
  <c r="O497" i="1"/>
  <c r="Q501" i="1"/>
  <c r="T500" i="1"/>
  <c r="T448" i="1"/>
  <c r="Q449" i="1"/>
  <c r="S447" i="1"/>
  <c r="P447" i="1"/>
  <c r="R448" i="1"/>
  <c r="O448" i="1" s="1"/>
  <c r="Q301" i="1"/>
  <c r="T300" i="1"/>
  <c r="S297" i="1"/>
  <c r="P297" i="1"/>
  <c r="R298" i="1"/>
  <c r="O297" i="1"/>
  <c r="Q400" i="1"/>
  <c r="T399" i="1"/>
  <c r="S397" i="1"/>
  <c r="P397" i="1"/>
  <c r="R398" i="1"/>
  <c r="O397" i="1"/>
  <c r="S347" i="1"/>
  <c r="R348" i="1"/>
  <c r="P347" i="1"/>
  <c r="O347" i="1"/>
  <c r="Q351" i="1"/>
  <c r="T350" i="1"/>
  <c r="T208" i="1"/>
  <c r="Q209" i="1"/>
  <c r="S207" i="1"/>
  <c r="R208" i="1"/>
  <c r="P207" i="1"/>
  <c r="O207" i="1"/>
  <c r="O792" i="1"/>
  <c r="Q793" i="1"/>
  <c r="S793" i="1" s="1"/>
  <c r="T792" i="1"/>
  <c r="S851" i="1"/>
  <c r="R794" i="1"/>
  <c r="P792" i="1"/>
  <c r="S792" i="1"/>
  <c r="T791" i="1"/>
  <c r="O791" i="1"/>
  <c r="Q682" i="1"/>
  <c r="P682" i="1" s="1"/>
  <c r="S791" i="1"/>
  <c r="P791" i="1"/>
  <c r="T119" i="1"/>
  <c r="Q120" i="1"/>
  <c r="Q642" i="1"/>
  <c r="O118" i="1"/>
  <c r="R119" i="1"/>
  <c r="O119" i="1" s="1"/>
  <c r="P118" i="1"/>
  <c r="S118" i="1"/>
  <c r="Q892" i="1"/>
  <c r="P892" i="1" s="1"/>
  <c r="T851" i="1"/>
  <c r="R643" i="1"/>
  <c r="R683" i="1"/>
  <c r="R893" i="1"/>
  <c r="O851" i="1"/>
  <c r="V582" i="1"/>
  <c r="W582" i="1"/>
  <c r="V583" i="1"/>
  <c r="W583" i="1"/>
  <c r="V584" i="1"/>
  <c r="W584" i="1"/>
  <c r="V585" i="1"/>
  <c r="W585" i="1"/>
  <c r="V586" i="1"/>
  <c r="W586" i="1"/>
  <c r="V587" i="1"/>
  <c r="W587" i="1"/>
  <c r="V588" i="1"/>
  <c r="W588" i="1"/>
  <c r="V589" i="1"/>
  <c r="W589" i="1"/>
  <c r="V590" i="1"/>
  <c r="W590" i="1"/>
  <c r="V591" i="1"/>
  <c r="W591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R571" i="1"/>
  <c r="R572" i="1" s="1"/>
  <c r="Q571" i="1"/>
  <c r="T571" i="1" s="1"/>
  <c r="W570" i="1"/>
  <c r="V570" i="1"/>
  <c r="R570" i="1"/>
  <c r="Q570" i="1"/>
  <c r="T570" i="1" s="1"/>
  <c r="W569" i="1"/>
  <c r="V569" i="1"/>
  <c r="R569" i="1"/>
  <c r="Q569" i="1"/>
  <c r="T569" i="1" s="1"/>
  <c r="W568" i="1"/>
  <c r="V568" i="1"/>
  <c r="R568" i="1"/>
  <c r="Q568" i="1"/>
  <c r="T568" i="1" s="1"/>
  <c r="W567" i="1"/>
  <c r="V567" i="1"/>
  <c r="R567" i="1"/>
  <c r="Q567" i="1"/>
  <c r="W566" i="1"/>
  <c r="V566" i="1"/>
  <c r="R566" i="1"/>
  <c r="Q566" i="1"/>
  <c r="T566" i="1" s="1"/>
  <c r="W565" i="1"/>
  <c r="V565" i="1"/>
  <c r="R565" i="1"/>
  <c r="Q565" i="1"/>
  <c r="T565" i="1" s="1"/>
  <c r="W564" i="1"/>
  <c r="V564" i="1"/>
  <c r="R564" i="1"/>
  <c r="Q564" i="1"/>
  <c r="T564" i="1" s="1"/>
  <c r="W563" i="1"/>
  <c r="V563" i="1"/>
  <c r="R563" i="1"/>
  <c r="Q563" i="1"/>
  <c r="W562" i="1"/>
  <c r="V562" i="1"/>
  <c r="R562" i="1"/>
  <c r="Q562" i="1"/>
  <c r="T562" i="1" s="1"/>
  <c r="Q822" i="1"/>
  <c r="R822" i="1"/>
  <c r="Q823" i="1"/>
  <c r="T823" i="1" s="1"/>
  <c r="R823" i="1"/>
  <c r="Q824" i="1"/>
  <c r="R824" i="1"/>
  <c r="Q825" i="1"/>
  <c r="R825" i="1"/>
  <c r="Q826" i="1"/>
  <c r="R826" i="1"/>
  <c r="Q827" i="1"/>
  <c r="T827" i="1" s="1"/>
  <c r="R827" i="1"/>
  <c r="Q828" i="1"/>
  <c r="R828" i="1"/>
  <c r="Q829" i="1"/>
  <c r="T829" i="1" s="1"/>
  <c r="R829" i="1"/>
  <c r="Q830" i="1"/>
  <c r="T830" i="1" s="1"/>
  <c r="R830" i="1"/>
  <c r="Q831" i="1"/>
  <c r="T831" i="1" s="1"/>
  <c r="R831" i="1"/>
  <c r="V831" i="1"/>
  <c r="R543" i="1"/>
  <c r="R542" i="1"/>
  <c r="V822" i="1"/>
  <c r="W822" i="1"/>
  <c r="V823" i="1"/>
  <c r="W823" i="1"/>
  <c r="V824" i="1"/>
  <c r="W824" i="1"/>
  <c r="V825" i="1"/>
  <c r="W825" i="1"/>
  <c r="V826" i="1"/>
  <c r="W826" i="1"/>
  <c r="V827" i="1"/>
  <c r="W827" i="1"/>
  <c r="V828" i="1"/>
  <c r="W828" i="1"/>
  <c r="V829" i="1"/>
  <c r="W829" i="1"/>
  <c r="V830" i="1"/>
  <c r="W830" i="1"/>
  <c r="W831" i="1"/>
  <c r="V551" i="1"/>
  <c r="V561" i="1"/>
  <c r="V222" i="1"/>
  <c r="W222" i="1"/>
  <c r="V233" i="1"/>
  <c r="W233" i="1"/>
  <c r="V234" i="1"/>
  <c r="W234" i="1"/>
  <c r="V235" i="1"/>
  <c r="W235" i="1"/>
  <c r="V236" i="1"/>
  <c r="W236" i="1"/>
  <c r="V237" i="1"/>
  <c r="W237" i="1"/>
  <c r="V238" i="1"/>
  <c r="W238" i="1"/>
  <c r="V239" i="1"/>
  <c r="W239" i="1"/>
  <c r="V240" i="1"/>
  <c r="W240" i="1"/>
  <c r="V241" i="1"/>
  <c r="W241" i="1"/>
  <c r="V242" i="1"/>
  <c r="W242" i="1"/>
  <c r="V243" i="1"/>
  <c r="W243" i="1"/>
  <c r="V244" i="1"/>
  <c r="W244" i="1"/>
  <c r="V245" i="1"/>
  <c r="W245" i="1"/>
  <c r="V246" i="1"/>
  <c r="W246" i="1"/>
  <c r="V247" i="1"/>
  <c r="W247" i="1"/>
  <c r="V248" i="1"/>
  <c r="W248" i="1"/>
  <c r="V249" i="1"/>
  <c r="W249" i="1"/>
  <c r="V250" i="1"/>
  <c r="W250" i="1"/>
  <c r="V251" i="1"/>
  <c r="W251" i="1"/>
  <c r="V252" i="1"/>
  <c r="W252" i="1"/>
  <c r="V253" i="1"/>
  <c r="W253" i="1"/>
  <c r="V254" i="1"/>
  <c r="W254" i="1"/>
  <c r="V255" i="1"/>
  <c r="W255" i="1"/>
  <c r="V256" i="1"/>
  <c r="W256" i="1"/>
  <c r="V257" i="1"/>
  <c r="W257" i="1"/>
  <c r="V258" i="1"/>
  <c r="W258" i="1"/>
  <c r="V259" i="1"/>
  <c r="W259" i="1"/>
  <c r="V260" i="1"/>
  <c r="W260" i="1"/>
  <c r="V261" i="1"/>
  <c r="W261" i="1"/>
  <c r="V542" i="1"/>
  <c r="W542" i="1"/>
  <c r="V543" i="1"/>
  <c r="W543" i="1"/>
  <c r="V544" i="1"/>
  <c r="W544" i="1"/>
  <c r="V545" i="1"/>
  <c r="W545" i="1"/>
  <c r="V546" i="1"/>
  <c r="W546" i="1"/>
  <c r="V547" i="1"/>
  <c r="W547" i="1"/>
  <c r="V548" i="1"/>
  <c r="W548" i="1"/>
  <c r="V549" i="1"/>
  <c r="W549" i="1"/>
  <c r="V550" i="1"/>
  <c r="W550" i="1"/>
  <c r="W551" i="1"/>
  <c r="V552" i="1"/>
  <c r="W552" i="1"/>
  <c r="V553" i="1"/>
  <c r="W553" i="1"/>
  <c r="V554" i="1"/>
  <c r="W554" i="1"/>
  <c r="V555" i="1"/>
  <c r="W555" i="1"/>
  <c r="V556" i="1"/>
  <c r="W556" i="1"/>
  <c r="V557" i="1"/>
  <c r="W557" i="1"/>
  <c r="V558" i="1"/>
  <c r="W558" i="1"/>
  <c r="V559" i="1"/>
  <c r="W559" i="1"/>
  <c r="V560" i="1"/>
  <c r="W560" i="1"/>
  <c r="W561" i="1"/>
  <c r="W232" i="1"/>
  <c r="W231" i="1"/>
  <c r="W230" i="1"/>
  <c r="W229" i="1"/>
  <c r="W228" i="1"/>
  <c r="W227" i="1"/>
  <c r="W226" i="1"/>
  <c r="W225" i="1"/>
  <c r="W224" i="1"/>
  <c r="W223" i="1"/>
  <c r="V232" i="1"/>
  <c r="V231" i="1"/>
  <c r="V230" i="1"/>
  <c r="V229" i="1"/>
  <c r="V228" i="1"/>
  <c r="V227" i="1"/>
  <c r="V226" i="1"/>
  <c r="V225" i="1"/>
  <c r="V224" i="1"/>
  <c r="V223" i="1"/>
  <c r="I332" i="1"/>
  <c r="I333" i="1"/>
  <c r="I382" i="1"/>
  <c r="I383" i="1"/>
  <c r="I334" i="1"/>
  <c r="I335" i="1"/>
  <c r="I384" i="1"/>
  <c r="I385" i="1"/>
  <c r="I336" i="1"/>
  <c r="I337" i="1"/>
  <c r="I386" i="1"/>
  <c r="I387" i="1"/>
  <c r="I338" i="1"/>
  <c r="I339" i="1"/>
  <c r="I388" i="1"/>
  <c r="I389" i="1"/>
  <c r="I340" i="1"/>
  <c r="I341" i="1"/>
  <c r="I390" i="1"/>
  <c r="I391" i="1"/>
  <c r="Q223" i="1"/>
  <c r="T223" i="1" s="1"/>
  <c r="I233" i="1"/>
  <c r="I252" i="1"/>
  <c r="I253" i="1"/>
  <c r="I234" i="1"/>
  <c r="I235" i="1"/>
  <c r="I254" i="1"/>
  <c r="I255" i="1"/>
  <c r="I236" i="1"/>
  <c r="I237" i="1"/>
  <c r="I256" i="1"/>
  <c r="I257" i="1"/>
  <c r="I238" i="1"/>
  <c r="I239" i="1"/>
  <c r="I258" i="1"/>
  <c r="I259" i="1"/>
  <c r="I240" i="1"/>
  <c r="I241" i="1"/>
  <c r="I260" i="1"/>
  <c r="I261" i="1"/>
  <c r="I222" i="1"/>
  <c r="Q242" i="1"/>
  <c r="T242" i="1" s="1"/>
  <c r="R242" i="1"/>
  <c r="Q243" i="1"/>
  <c r="T243" i="1" s="1"/>
  <c r="R243" i="1"/>
  <c r="Q244" i="1"/>
  <c r="T244" i="1" s="1"/>
  <c r="R244" i="1"/>
  <c r="Q245" i="1"/>
  <c r="T245" i="1" s="1"/>
  <c r="R245" i="1"/>
  <c r="Q246" i="1"/>
  <c r="T246" i="1" s="1"/>
  <c r="R246" i="1"/>
  <c r="Q247" i="1"/>
  <c r="T247" i="1" s="1"/>
  <c r="R247" i="1"/>
  <c r="Q248" i="1"/>
  <c r="T248" i="1" s="1"/>
  <c r="R248" i="1"/>
  <c r="Q249" i="1"/>
  <c r="R249" i="1"/>
  <c r="Q250" i="1"/>
  <c r="T250" i="1" s="1"/>
  <c r="R250" i="1"/>
  <c r="Q251" i="1"/>
  <c r="T251" i="1" s="1"/>
  <c r="R251" i="1"/>
  <c r="R252" i="1" s="1"/>
  <c r="Q542" i="1"/>
  <c r="T542" i="1" s="1"/>
  <c r="Q543" i="1"/>
  <c r="T543" i="1" s="1"/>
  <c r="Q544" i="1"/>
  <c r="T544" i="1" s="1"/>
  <c r="R544" i="1"/>
  <c r="Q545" i="1"/>
  <c r="T545" i="1" s="1"/>
  <c r="R545" i="1"/>
  <c r="Q546" i="1"/>
  <c r="T546" i="1" s="1"/>
  <c r="R546" i="1"/>
  <c r="Q547" i="1"/>
  <c r="T547" i="1" s="1"/>
  <c r="R547" i="1"/>
  <c r="Q548" i="1"/>
  <c r="T548" i="1" s="1"/>
  <c r="R548" i="1"/>
  <c r="Q549" i="1"/>
  <c r="T549" i="1" s="1"/>
  <c r="R549" i="1"/>
  <c r="Q550" i="1"/>
  <c r="T550" i="1" s="1"/>
  <c r="R550" i="1"/>
  <c r="Q551" i="1"/>
  <c r="R551" i="1"/>
  <c r="Q224" i="1"/>
  <c r="T224" i="1" s="1"/>
  <c r="R224" i="1"/>
  <c r="Q225" i="1"/>
  <c r="R225" i="1"/>
  <c r="Q226" i="1"/>
  <c r="T226" i="1" s="1"/>
  <c r="R226" i="1"/>
  <c r="Q227" i="1"/>
  <c r="T227" i="1" s="1"/>
  <c r="R227" i="1"/>
  <c r="Q228" i="1"/>
  <c r="R228" i="1"/>
  <c r="Q229" i="1"/>
  <c r="T229" i="1" s="1"/>
  <c r="R229" i="1"/>
  <c r="Q230" i="1"/>
  <c r="T230" i="1" s="1"/>
  <c r="R230" i="1"/>
  <c r="Q231" i="1"/>
  <c r="T231" i="1" s="1"/>
  <c r="R231" i="1"/>
  <c r="Q232" i="1"/>
  <c r="T232" i="1" s="1"/>
  <c r="R232" i="1"/>
  <c r="R223" i="1"/>
  <c r="T501" i="1" l="1"/>
  <c r="Q502" i="1"/>
  <c r="S498" i="1"/>
  <c r="R499" i="1"/>
  <c r="P498" i="1"/>
  <c r="O498" i="1"/>
  <c r="Q450" i="1"/>
  <c r="T449" i="1"/>
  <c r="S448" i="1"/>
  <c r="R449" i="1"/>
  <c r="O449" i="1" s="1"/>
  <c r="P448" i="1"/>
  <c r="S298" i="1"/>
  <c r="R299" i="1"/>
  <c r="P298" i="1"/>
  <c r="O298" i="1"/>
  <c r="T301" i="1"/>
  <c r="Q302" i="1"/>
  <c r="T385" i="1"/>
  <c r="O385" i="1"/>
  <c r="T391" i="1"/>
  <c r="O391" i="1"/>
  <c r="T383" i="1"/>
  <c r="O383" i="1"/>
  <c r="T336" i="1"/>
  <c r="O336" i="1"/>
  <c r="T335" i="1"/>
  <c r="O335" i="1"/>
  <c r="T390" i="1"/>
  <c r="O390" i="1"/>
  <c r="T382" i="1"/>
  <c r="O382" i="1"/>
  <c r="T341" i="1"/>
  <c r="O341" i="1"/>
  <c r="T333" i="1"/>
  <c r="O333" i="1"/>
  <c r="T340" i="1"/>
  <c r="O340" i="1"/>
  <c r="T332" i="1"/>
  <c r="O332" i="1"/>
  <c r="T389" i="1"/>
  <c r="O389" i="1"/>
  <c r="T384" i="1"/>
  <c r="O384" i="1"/>
  <c r="T388" i="1"/>
  <c r="O388" i="1"/>
  <c r="T339" i="1"/>
  <c r="O339" i="1"/>
  <c r="T334" i="1"/>
  <c r="O334" i="1"/>
  <c r="T338" i="1"/>
  <c r="O338" i="1"/>
  <c r="T387" i="1"/>
  <c r="O387" i="1"/>
  <c r="T386" i="1"/>
  <c r="O386" i="1"/>
  <c r="T337" i="1"/>
  <c r="O337" i="1"/>
  <c r="S398" i="1"/>
  <c r="P398" i="1"/>
  <c r="R399" i="1"/>
  <c r="O398" i="1"/>
  <c r="Q401" i="1"/>
  <c r="T400" i="1"/>
  <c r="T351" i="1"/>
  <c r="Q352" i="1"/>
  <c r="P348" i="1"/>
  <c r="S348" i="1"/>
  <c r="R349" i="1"/>
  <c r="O348" i="1"/>
  <c r="Y570" i="1"/>
  <c r="P793" i="1"/>
  <c r="Q210" i="1"/>
  <c r="T209" i="1"/>
  <c r="Y573" i="1"/>
  <c r="X588" i="1"/>
  <c r="P208" i="1"/>
  <c r="R209" i="1"/>
  <c r="S208" i="1"/>
  <c r="O208" i="1"/>
  <c r="X257" i="1"/>
  <c r="X249" i="1"/>
  <c r="S682" i="1"/>
  <c r="R795" i="1"/>
  <c r="Q794" i="1"/>
  <c r="O793" i="1"/>
  <c r="T793" i="1"/>
  <c r="R684" i="1"/>
  <c r="Q893" i="1"/>
  <c r="O893" i="1" s="1"/>
  <c r="T892" i="1"/>
  <c r="O892" i="1"/>
  <c r="S892" i="1"/>
  <c r="S642" i="1"/>
  <c r="O642" i="1"/>
  <c r="Q643" i="1"/>
  <c r="S643" i="1" s="1"/>
  <c r="T642" i="1"/>
  <c r="P642" i="1"/>
  <c r="T682" i="1"/>
  <c r="Q683" i="1"/>
  <c r="P683" i="1" s="1"/>
  <c r="O682" i="1"/>
  <c r="R644" i="1"/>
  <c r="S119" i="1"/>
  <c r="R120" i="1"/>
  <c r="O120" i="1" s="1"/>
  <c r="P119" i="1"/>
  <c r="R894" i="1"/>
  <c r="Q121" i="1"/>
  <c r="T120" i="1"/>
  <c r="X241" i="1"/>
  <c r="U576" i="1"/>
  <c r="U574" i="1"/>
  <c r="X591" i="1"/>
  <c r="U583" i="1"/>
  <c r="Y582" i="1"/>
  <c r="X547" i="1"/>
  <c r="X589" i="1"/>
  <c r="P830" i="1"/>
  <c r="P822" i="1"/>
  <c r="Y565" i="1"/>
  <c r="Y575" i="1"/>
  <c r="X582" i="1"/>
  <c r="Y585" i="1"/>
  <c r="X545" i="1"/>
  <c r="X584" i="1"/>
  <c r="X544" i="1"/>
  <c r="Y572" i="1"/>
  <c r="X585" i="1"/>
  <c r="X557" i="1"/>
  <c r="X827" i="1"/>
  <c r="Y586" i="1"/>
  <c r="U588" i="1"/>
  <c r="P568" i="1"/>
  <c r="P567" i="1"/>
  <c r="X575" i="1"/>
  <c r="O824" i="1"/>
  <c r="Y589" i="1"/>
  <c r="S570" i="1"/>
  <c r="U823" i="1"/>
  <c r="U580" i="1"/>
  <c r="X587" i="1"/>
  <c r="U585" i="1"/>
  <c r="Y591" i="1"/>
  <c r="X567" i="1"/>
  <c r="U571" i="1"/>
  <c r="Y584" i="1"/>
  <c r="X586" i="1"/>
  <c r="S566" i="1"/>
  <c r="Y562" i="1"/>
  <c r="U586" i="1"/>
  <c r="X590" i="1"/>
  <c r="X254" i="1"/>
  <c r="X246" i="1"/>
  <c r="X238" i="1"/>
  <c r="P826" i="1"/>
  <c r="X577" i="1"/>
  <c r="Y578" i="1"/>
  <c r="O828" i="1"/>
  <c r="U591" i="1"/>
  <c r="U582" i="1"/>
  <c r="X571" i="1"/>
  <c r="U589" i="1"/>
  <c r="Y588" i="1"/>
  <c r="X564" i="1"/>
  <c r="Y583" i="1"/>
  <c r="X583" i="1"/>
  <c r="U569" i="1"/>
  <c r="U587" i="1"/>
  <c r="U590" i="1"/>
  <c r="Y590" i="1"/>
  <c r="U584" i="1"/>
  <c r="Y587" i="1"/>
  <c r="Y571" i="1"/>
  <c r="X233" i="1"/>
  <c r="O562" i="1"/>
  <c r="X825" i="1"/>
  <c r="Y569" i="1"/>
  <c r="Y580" i="1"/>
  <c r="U575" i="1"/>
  <c r="Y566" i="1"/>
  <c r="Y581" i="1"/>
  <c r="X255" i="1"/>
  <c r="X247" i="1"/>
  <c r="X239" i="1"/>
  <c r="P827" i="1"/>
  <c r="S563" i="1"/>
  <c r="S228" i="1"/>
  <c r="S548" i="1"/>
  <c r="X560" i="1"/>
  <c r="X552" i="1"/>
  <c r="X568" i="1"/>
  <c r="P825" i="1"/>
  <c r="Y576" i="1"/>
  <c r="R573" i="1"/>
  <c r="R574" i="1" s="1"/>
  <c r="S567" i="1"/>
  <c r="X579" i="1"/>
  <c r="S564" i="1"/>
  <c r="T567" i="1"/>
  <c r="U564" i="1"/>
  <c r="U567" i="1"/>
  <c r="O570" i="1"/>
  <c r="X578" i="1"/>
  <c r="Y574" i="1"/>
  <c r="X569" i="1"/>
  <c r="Y564" i="1"/>
  <c r="Y567" i="1"/>
  <c r="P570" i="1"/>
  <c r="X580" i="1"/>
  <c r="S569" i="1"/>
  <c r="Y563" i="1"/>
  <c r="S562" i="1"/>
  <c r="S568" i="1"/>
  <c r="S571" i="1"/>
  <c r="U226" i="1"/>
  <c r="S565" i="1"/>
  <c r="Q572" i="1"/>
  <c r="P572" i="1" s="1"/>
  <c r="O826" i="1"/>
  <c r="U562" i="1"/>
  <c r="X565" i="1"/>
  <c r="U568" i="1"/>
  <c r="U570" i="1"/>
  <c r="U572" i="1"/>
  <c r="X573" i="1"/>
  <c r="X581" i="1"/>
  <c r="Y831" i="1"/>
  <c r="O566" i="1"/>
  <c r="X576" i="1"/>
  <c r="X562" i="1"/>
  <c r="P566" i="1"/>
  <c r="Y568" i="1"/>
  <c r="X570" i="1"/>
  <c r="X566" i="1"/>
  <c r="X828" i="1"/>
  <c r="T824" i="1"/>
  <c r="P824" i="1"/>
  <c r="P563" i="1"/>
  <c r="O569" i="1"/>
  <c r="O571" i="1"/>
  <c r="U577" i="1"/>
  <c r="X259" i="1"/>
  <c r="X251" i="1"/>
  <c r="O563" i="1"/>
  <c r="P569" i="1"/>
  <c r="P571" i="1"/>
  <c r="U573" i="1"/>
  <c r="T563" i="1"/>
  <c r="P562" i="1"/>
  <c r="U563" i="1"/>
  <c r="O565" i="1"/>
  <c r="U579" i="1"/>
  <c r="P565" i="1"/>
  <c r="U566" i="1"/>
  <c r="O568" i="1"/>
  <c r="O564" i="1"/>
  <c r="U578" i="1"/>
  <c r="X574" i="1"/>
  <c r="Y577" i="1"/>
  <c r="Y579" i="1"/>
  <c r="P564" i="1"/>
  <c r="U565" i="1"/>
  <c r="O567" i="1"/>
  <c r="X572" i="1"/>
  <c r="U581" i="1"/>
  <c r="X563" i="1"/>
  <c r="T826" i="1"/>
  <c r="U558" i="1"/>
  <c r="X243" i="1"/>
  <c r="X235" i="1"/>
  <c r="P831" i="1"/>
  <c r="X829" i="1"/>
  <c r="P823" i="1"/>
  <c r="Y546" i="1"/>
  <c r="Y256" i="1"/>
  <c r="X248" i="1"/>
  <c r="Y240" i="1"/>
  <c r="O822" i="1"/>
  <c r="P246" i="1"/>
  <c r="U831" i="1"/>
  <c r="X553" i="1"/>
  <c r="T828" i="1"/>
  <c r="O825" i="1"/>
  <c r="X231" i="1"/>
  <c r="X232" i="1"/>
  <c r="O830" i="1"/>
  <c r="Y227" i="1"/>
  <c r="P829" i="1"/>
  <c r="U559" i="1"/>
  <c r="P828" i="1"/>
  <c r="U225" i="1"/>
  <c r="X826" i="1"/>
  <c r="O831" i="1"/>
  <c r="O827" i="1"/>
  <c r="O823" i="1"/>
  <c r="T825" i="1"/>
  <c r="O829" i="1"/>
  <c r="X550" i="1"/>
  <c r="X542" i="1"/>
  <c r="X260" i="1"/>
  <c r="Y252" i="1"/>
  <c r="X244" i="1"/>
  <c r="X236" i="1"/>
  <c r="X830" i="1"/>
  <c r="U822" i="1"/>
  <c r="Y828" i="1"/>
  <c r="U556" i="1"/>
  <c r="X222" i="1"/>
  <c r="X558" i="1"/>
  <c r="Y559" i="1"/>
  <c r="X229" i="1"/>
  <c r="U829" i="1"/>
  <c r="Y560" i="1"/>
  <c r="X559" i="1"/>
  <c r="X551" i="1"/>
  <c r="X543" i="1"/>
  <c r="X253" i="1"/>
  <c r="Y237" i="1"/>
  <c r="Y236" i="1"/>
  <c r="S225" i="1"/>
  <c r="X831" i="1"/>
  <c r="X823" i="1"/>
  <c r="Y545" i="1"/>
  <c r="X256" i="1"/>
  <c r="Y543" i="1"/>
  <c r="Y823" i="1"/>
  <c r="P542" i="1"/>
  <c r="Y544" i="1"/>
  <c r="Y558" i="1"/>
  <c r="U828" i="1"/>
  <c r="Y824" i="1"/>
  <c r="Y255" i="1"/>
  <c r="Y239" i="1"/>
  <c r="Y542" i="1"/>
  <c r="X561" i="1"/>
  <c r="U557" i="1"/>
  <c r="Y254" i="1"/>
  <c r="Y238" i="1"/>
  <c r="Y830" i="1"/>
  <c r="X261" i="1"/>
  <c r="X245" i="1"/>
  <c r="X237" i="1"/>
  <c r="Y829" i="1"/>
  <c r="Y827" i="1"/>
  <c r="Y826" i="1"/>
  <c r="U252" i="1"/>
  <c r="U549" i="1"/>
  <c r="Y251" i="1"/>
  <c r="X225" i="1"/>
  <c r="Y557" i="1"/>
  <c r="Y825" i="1"/>
  <c r="X226" i="1"/>
  <c r="Y548" i="1"/>
  <c r="Y258" i="1"/>
  <c r="Y250" i="1"/>
  <c r="Y242" i="1"/>
  <c r="Y234" i="1"/>
  <c r="U830" i="1"/>
  <c r="X824" i="1"/>
  <c r="X228" i="1"/>
  <c r="X555" i="1"/>
  <c r="Y235" i="1"/>
  <c r="X252" i="1"/>
  <c r="U223" i="1"/>
  <c r="U224" i="1"/>
  <c r="X230" i="1"/>
  <c r="X554" i="1"/>
  <c r="X822" i="1"/>
  <c r="U827" i="1"/>
  <c r="U826" i="1"/>
  <c r="U825" i="1"/>
  <c r="Y822" i="1"/>
  <c r="U824" i="1"/>
  <c r="Y554" i="1"/>
  <c r="Y547" i="1"/>
  <c r="Y241" i="1"/>
  <c r="Y230" i="1"/>
  <c r="X240" i="1"/>
  <c r="Y231" i="1"/>
  <c r="U550" i="1"/>
  <c r="U542" i="1"/>
  <c r="U260" i="1"/>
  <c r="U244" i="1"/>
  <c r="U236" i="1"/>
  <c r="S831" i="1"/>
  <c r="Y257" i="1"/>
  <c r="Y561" i="1"/>
  <c r="Y246" i="1"/>
  <c r="U253" i="1"/>
  <c r="Y253" i="1"/>
  <c r="X549" i="1"/>
  <c r="Y555" i="1"/>
  <c r="Y249" i="1"/>
  <c r="Y226" i="1"/>
  <c r="X546" i="1"/>
  <c r="Y228" i="1"/>
  <c r="Y552" i="1"/>
  <c r="Y551" i="1"/>
  <c r="Y261" i="1"/>
  <c r="Y233" i="1"/>
  <c r="Y553" i="1"/>
  <c r="Y229" i="1"/>
  <c r="Y232" i="1"/>
  <c r="Y245" i="1"/>
  <c r="X227" i="1"/>
  <c r="X556" i="1"/>
  <c r="X548" i="1"/>
  <c r="X258" i="1"/>
  <c r="X250" i="1"/>
  <c r="X242" i="1"/>
  <c r="X234" i="1"/>
  <c r="U251" i="1"/>
  <c r="U248" i="1"/>
  <c r="Y224" i="1"/>
  <c r="S546" i="1"/>
  <c r="Y225" i="1"/>
  <c r="Y556" i="1"/>
  <c r="Y223" i="1"/>
  <c r="U543" i="1"/>
  <c r="U237" i="1"/>
  <c r="S828" i="1"/>
  <c r="X224" i="1"/>
  <c r="U222" i="1"/>
  <c r="U247" i="1"/>
  <c r="Y248" i="1"/>
  <c r="Y222" i="1"/>
  <c r="S827" i="1"/>
  <c r="U554" i="1"/>
  <c r="Y247" i="1"/>
  <c r="S826" i="1"/>
  <c r="S825" i="1"/>
  <c r="X223" i="1"/>
  <c r="U259" i="1"/>
  <c r="U243" i="1"/>
  <c r="U235" i="1"/>
  <c r="S824" i="1"/>
  <c r="P248" i="1"/>
  <c r="Y550" i="1"/>
  <c r="Y260" i="1"/>
  <c r="Y244" i="1"/>
  <c r="S230" i="1"/>
  <c r="S550" i="1"/>
  <c r="S542" i="1"/>
  <c r="U250" i="1"/>
  <c r="U234" i="1"/>
  <c r="Y549" i="1"/>
  <c r="Y259" i="1"/>
  <c r="Y243" i="1"/>
  <c r="S823" i="1"/>
  <c r="S830" i="1"/>
  <c r="S829" i="1"/>
  <c r="T822" i="1"/>
  <c r="S822" i="1"/>
  <c r="U547" i="1"/>
  <c r="U240" i="1"/>
  <c r="U227" i="1"/>
  <c r="U255" i="1"/>
  <c r="U238" i="1"/>
  <c r="S545" i="1"/>
  <c r="U232" i="1"/>
  <c r="U551" i="1"/>
  <c r="U261" i="1"/>
  <c r="U245" i="1"/>
  <c r="U258" i="1"/>
  <c r="U546" i="1"/>
  <c r="U553" i="1"/>
  <c r="U230" i="1"/>
  <c r="U231" i="1"/>
  <c r="U241" i="1"/>
  <c r="U545" i="1"/>
  <c r="U560" i="1"/>
  <c r="U254" i="1"/>
  <c r="S232" i="1"/>
  <c r="U555" i="1"/>
  <c r="U257" i="1"/>
  <c r="U233" i="1"/>
  <c r="U256" i="1"/>
  <c r="U561" i="1"/>
  <c r="U239" i="1"/>
  <c r="U229" i="1"/>
  <c r="U544" i="1"/>
  <c r="U548" i="1"/>
  <c r="U242" i="1"/>
  <c r="U249" i="1"/>
  <c r="U228" i="1"/>
  <c r="U552" i="1"/>
  <c r="U246" i="1"/>
  <c r="S245" i="1"/>
  <c r="P227" i="1"/>
  <c r="S547" i="1"/>
  <c r="S544" i="1"/>
  <c r="S223" i="1"/>
  <c r="S231" i="1"/>
  <c r="S250" i="1"/>
  <c r="S242" i="1"/>
  <c r="P543" i="1"/>
  <c r="S229" i="1"/>
  <c r="S549" i="1"/>
  <c r="S244" i="1"/>
  <c r="S224" i="1"/>
  <c r="S251" i="1"/>
  <c r="S249" i="1"/>
  <c r="S226" i="1"/>
  <c r="S247" i="1"/>
  <c r="R253" i="1"/>
  <c r="Q252" i="1"/>
  <c r="S243" i="1"/>
  <c r="O226" i="1"/>
  <c r="S227" i="1"/>
  <c r="T249" i="1"/>
  <c r="O248" i="1"/>
  <c r="P544" i="1"/>
  <c r="S543" i="1"/>
  <c r="S248" i="1"/>
  <c r="S551" i="1"/>
  <c r="S246" i="1"/>
  <c r="O225" i="1"/>
  <c r="O228" i="1"/>
  <c r="T225" i="1"/>
  <c r="T551" i="1"/>
  <c r="T228" i="1"/>
  <c r="P251" i="1"/>
  <c r="P550" i="1"/>
  <c r="P548" i="1"/>
  <c r="O229" i="1"/>
  <c r="P247" i="1"/>
  <c r="P549" i="1"/>
  <c r="P545" i="1"/>
  <c r="P231" i="1"/>
  <c r="P245" i="1"/>
  <c r="P230" i="1"/>
  <c r="P250" i="1"/>
  <c r="P228" i="1"/>
  <c r="O551" i="1"/>
  <c r="O543" i="1"/>
  <c r="P249" i="1"/>
  <c r="P232" i="1"/>
  <c r="O224" i="1"/>
  <c r="O251" i="1"/>
  <c r="P223" i="1"/>
  <c r="P547" i="1"/>
  <c r="P225" i="1"/>
  <c r="P546" i="1"/>
  <c r="O246" i="1"/>
  <c r="O546" i="1"/>
  <c r="O545" i="1"/>
  <c r="P226" i="1"/>
  <c r="P243" i="1"/>
  <c r="P244" i="1"/>
  <c r="O230" i="1"/>
  <c r="O232" i="1"/>
  <c r="P551" i="1"/>
  <c r="O247" i="1"/>
  <c r="P242" i="1"/>
  <c r="O249" i="1"/>
  <c r="P229" i="1"/>
  <c r="O550" i="1"/>
  <c r="O547" i="1"/>
  <c r="O231" i="1"/>
  <c r="O227" i="1"/>
  <c r="O250" i="1"/>
  <c r="O544" i="1"/>
  <c r="O542" i="1"/>
  <c r="O242" i="1"/>
  <c r="P224" i="1"/>
  <c r="O243" i="1"/>
  <c r="O549" i="1"/>
  <c r="O223" i="1"/>
  <c r="O244" i="1"/>
  <c r="O245" i="1"/>
  <c r="O548" i="1"/>
  <c r="R500" i="1" l="1"/>
  <c r="S499" i="1"/>
  <c r="P499" i="1"/>
  <c r="O499" i="1"/>
  <c r="Q503" i="1"/>
  <c r="T502" i="1"/>
  <c r="R450" i="1"/>
  <c r="S449" i="1"/>
  <c r="P449" i="1"/>
  <c r="Q451" i="1"/>
  <c r="O450" i="1"/>
  <c r="T450" i="1"/>
  <c r="R300" i="1"/>
  <c r="P299" i="1"/>
  <c r="S299" i="1"/>
  <c r="O299" i="1"/>
  <c r="Q303" i="1"/>
  <c r="T302" i="1"/>
  <c r="R400" i="1"/>
  <c r="P399" i="1"/>
  <c r="S399" i="1"/>
  <c r="O399" i="1"/>
  <c r="T401" i="1"/>
  <c r="Q402" i="1"/>
  <c r="Q353" i="1"/>
  <c r="T352" i="1"/>
  <c r="R350" i="1"/>
  <c r="S349" i="1"/>
  <c r="P349" i="1"/>
  <c r="O349" i="1"/>
  <c r="S683" i="1"/>
  <c r="Q211" i="1"/>
  <c r="T210" i="1"/>
  <c r="R210" i="1"/>
  <c r="S209" i="1"/>
  <c r="P209" i="1"/>
  <c r="O209" i="1"/>
  <c r="O794" i="1"/>
  <c r="Q795" i="1"/>
  <c r="S795" i="1" s="1"/>
  <c r="T794" i="1"/>
  <c r="S794" i="1"/>
  <c r="P794" i="1"/>
  <c r="R796" i="1"/>
  <c r="R645" i="1"/>
  <c r="T683" i="1"/>
  <c r="Q684" i="1"/>
  <c r="P684" i="1" s="1"/>
  <c r="O683" i="1"/>
  <c r="S120" i="1"/>
  <c r="P120" i="1"/>
  <c r="R121" i="1"/>
  <c r="T893" i="1"/>
  <c r="Q894" i="1"/>
  <c r="Q162" i="1"/>
  <c r="T121" i="1"/>
  <c r="R685" i="1"/>
  <c r="P893" i="1"/>
  <c r="P643" i="1"/>
  <c r="T643" i="1"/>
  <c r="Q644" i="1"/>
  <c r="S644" i="1" s="1"/>
  <c r="O643" i="1"/>
  <c r="R895" i="1"/>
  <c r="S893" i="1"/>
  <c r="T572" i="1"/>
  <c r="Q573" i="1"/>
  <c r="O572" i="1"/>
  <c r="S572" i="1"/>
  <c r="R575" i="1"/>
  <c r="Q253" i="1"/>
  <c r="P253" i="1" s="1"/>
  <c r="P252" i="1"/>
  <c r="S252" i="1"/>
  <c r="O252" i="1"/>
  <c r="T252" i="1"/>
  <c r="Q504" i="1" l="1"/>
  <c r="T503" i="1"/>
  <c r="R501" i="1"/>
  <c r="P500" i="1"/>
  <c r="S500" i="1"/>
  <c r="O500" i="1"/>
  <c r="T451" i="1"/>
  <c r="Q452" i="1"/>
  <c r="R451" i="1"/>
  <c r="P450" i="1"/>
  <c r="S450" i="1"/>
  <c r="Q304" i="1"/>
  <c r="T303" i="1"/>
  <c r="P300" i="1"/>
  <c r="R301" i="1"/>
  <c r="S300" i="1"/>
  <c r="O300" i="1"/>
  <c r="Q403" i="1"/>
  <c r="T402" i="1"/>
  <c r="P400" i="1"/>
  <c r="R401" i="1"/>
  <c r="S400" i="1"/>
  <c r="O400" i="1"/>
  <c r="P350" i="1"/>
  <c r="R351" i="1"/>
  <c r="S350" i="1"/>
  <c r="O350" i="1"/>
  <c r="Q354" i="1"/>
  <c r="T353" i="1"/>
  <c r="S684" i="1"/>
  <c r="P795" i="1"/>
  <c r="T211" i="1"/>
  <c r="Q212" i="1"/>
  <c r="P210" i="1"/>
  <c r="R211" i="1"/>
  <c r="S210" i="1"/>
  <c r="O210" i="1"/>
  <c r="R797" i="1"/>
  <c r="Q796" i="1"/>
  <c r="T795" i="1"/>
  <c r="O795" i="1"/>
  <c r="R896" i="1"/>
  <c r="T684" i="1"/>
  <c r="Q685" i="1"/>
  <c r="S685" i="1" s="1"/>
  <c r="O684" i="1"/>
  <c r="T894" i="1"/>
  <c r="Q895" i="1"/>
  <c r="O894" i="1"/>
  <c r="S894" i="1"/>
  <c r="T162" i="1"/>
  <c r="Q163" i="1"/>
  <c r="P894" i="1"/>
  <c r="P644" i="1"/>
  <c r="O121" i="1"/>
  <c r="R162" i="1"/>
  <c r="O162" i="1" s="1"/>
  <c r="P121" i="1"/>
  <c r="S121" i="1"/>
  <c r="R686" i="1"/>
  <c r="R646" i="1"/>
  <c r="Q645" i="1"/>
  <c r="P645" i="1" s="1"/>
  <c r="T644" i="1"/>
  <c r="O644" i="1"/>
  <c r="Q574" i="1"/>
  <c r="S573" i="1"/>
  <c r="P573" i="1"/>
  <c r="T573" i="1"/>
  <c r="O573" i="1"/>
  <c r="R576" i="1"/>
  <c r="O253" i="1"/>
  <c r="T253" i="1"/>
  <c r="S253" i="1"/>
  <c r="P501" i="1" l="1"/>
  <c r="S501" i="1"/>
  <c r="R502" i="1"/>
  <c r="O501" i="1"/>
  <c r="T504" i="1"/>
  <c r="Q505" i="1"/>
  <c r="Q453" i="1"/>
  <c r="T452" i="1"/>
  <c r="S451" i="1"/>
  <c r="R452" i="1"/>
  <c r="O452" i="1" s="1"/>
  <c r="P451" i="1"/>
  <c r="O451" i="1"/>
  <c r="S301" i="1"/>
  <c r="P301" i="1"/>
  <c r="R302" i="1"/>
  <c r="O301" i="1"/>
  <c r="T304" i="1"/>
  <c r="Q305" i="1"/>
  <c r="S401" i="1"/>
  <c r="P401" i="1"/>
  <c r="R402" i="1"/>
  <c r="O401" i="1"/>
  <c r="Q404" i="1"/>
  <c r="T403" i="1"/>
  <c r="S351" i="1"/>
  <c r="P351" i="1"/>
  <c r="R352" i="1"/>
  <c r="O351" i="1"/>
  <c r="T354" i="1"/>
  <c r="Q355" i="1"/>
  <c r="T212" i="1"/>
  <c r="Q213" i="1"/>
  <c r="S211" i="1"/>
  <c r="P211" i="1"/>
  <c r="R212" i="1"/>
  <c r="O211" i="1"/>
  <c r="O796" i="1"/>
  <c r="Q797" i="1"/>
  <c r="P797" i="1" s="1"/>
  <c r="T796" i="1"/>
  <c r="P685" i="1"/>
  <c r="S796" i="1"/>
  <c r="R798" i="1"/>
  <c r="P796" i="1"/>
  <c r="T895" i="1"/>
  <c r="Q896" i="1"/>
  <c r="S896" i="1" s="1"/>
  <c r="O895" i="1"/>
  <c r="T685" i="1"/>
  <c r="O685" i="1"/>
  <c r="Q686" i="1"/>
  <c r="S686" i="1" s="1"/>
  <c r="R687" i="1"/>
  <c r="R897" i="1"/>
  <c r="Q164" i="1"/>
  <c r="T163" i="1"/>
  <c r="P895" i="1"/>
  <c r="S645" i="1"/>
  <c r="O645" i="1"/>
  <c r="T645" i="1"/>
  <c r="Q646" i="1"/>
  <c r="S646" i="1" s="1"/>
  <c r="R647" i="1"/>
  <c r="R163" i="1"/>
  <c r="O163" i="1" s="1"/>
  <c r="S162" i="1"/>
  <c r="P162" i="1"/>
  <c r="S895" i="1"/>
  <c r="O574" i="1"/>
  <c r="S574" i="1"/>
  <c r="T574" i="1"/>
  <c r="Q575" i="1"/>
  <c r="P574" i="1"/>
  <c r="R577" i="1"/>
  <c r="T505" i="1" l="1"/>
  <c r="Q506" i="1"/>
  <c r="S502" i="1"/>
  <c r="P502" i="1"/>
  <c r="R503" i="1"/>
  <c r="O502" i="1"/>
  <c r="S452" i="1"/>
  <c r="P452" i="1"/>
  <c r="R453" i="1"/>
  <c r="O453" i="1" s="1"/>
  <c r="Q454" i="1"/>
  <c r="T453" i="1"/>
  <c r="Q306" i="1"/>
  <c r="T305" i="1"/>
  <c r="R303" i="1"/>
  <c r="S302" i="1"/>
  <c r="P302" i="1"/>
  <c r="O302" i="1"/>
  <c r="S797" i="1"/>
  <c r="T404" i="1"/>
  <c r="Q405" i="1"/>
  <c r="S402" i="1"/>
  <c r="P402" i="1"/>
  <c r="R403" i="1"/>
  <c r="O402" i="1"/>
  <c r="S352" i="1"/>
  <c r="R353" i="1"/>
  <c r="P352" i="1"/>
  <c r="O352" i="1"/>
  <c r="T355" i="1"/>
  <c r="Q356" i="1"/>
  <c r="P646" i="1"/>
  <c r="P686" i="1"/>
  <c r="Q214" i="1"/>
  <c r="T213" i="1"/>
  <c r="S212" i="1"/>
  <c r="P212" i="1"/>
  <c r="R213" i="1"/>
  <c r="O212" i="1"/>
  <c r="R799" i="1"/>
  <c r="P896" i="1"/>
  <c r="O896" i="1"/>
  <c r="Q798" i="1"/>
  <c r="O797" i="1"/>
  <c r="T797" i="1"/>
  <c r="R898" i="1"/>
  <c r="T686" i="1"/>
  <c r="O686" i="1"/>
  <c r="Q687" i="1"/>
  <c r="T164" i="1"/>
  <c r="Q165" i="1"/>
  <c r="T646" i="1"/>
  <c r="O646" i="1"/>
  <c r="Q647" i="1"/>
  <c r="S163" i="1"/>
  <c r="P163" i="1"/>
  <c r="R164" i="1"/>
  <c r="O164" i="1" s="1"/>
  <c r="R648" i="1"/>
  <c r="R688" i="1"/>
  <c r="T896" i="1"/>
  <c r="Q897" i="1"/>
  <c r="T575" i="1"/>
  <c r="S575" i="1"/>
  <c r="Q576" i="1"/>
  <c r="O575" i="1"/>
  <c r="P575" i="1"/>
  <c r="R578" i="1"/>
  <c r="P503" i="1" l="1"/>
  <c r="R504" i="1"/>
  <c r="S503" i="1"/>
  <c r="O503" i="1"/>
  <c r="Q507" i="1"/>
  <c r="T506" i="1"/>
  <c r="P453" i="1"/>
  <c r="R454" i="1"/>
  <c r="S453" i="1"/>
  <c r="T454" i="1"/>
  <c r="Q455" i="1"/>
  <c r="O454" i="1"/>
  <c r="R304" i="1"/>
  <c r="P303" i="1"/>
  <c r="S303" i="1"/>
  <c r="O303" i="1"/>
  <c r="Q307" i="1"/>
  <c r="T306" i="1"/>
  <c r="T405" i="1"/>
  <c r="Q406" i="1"/>
  <c r="P403" i="1"/>
  <c r="R404" i="1"/>
  <c r="S403" i="1"/>
  <c r="O403" i="1"/>
  <c r="P353" i="1"/>
  <c r="R354" i="1"/>
  <c r="S353" i="1"/>
  <c r="O353" i="1"/>
  <c r="Q357" i="1"/>
  <c r="T356" i="1"/>
  <c r="T214" i="1"/>
  <c r="Q215" i="1"/>
  <c r="P213" i="1"/>
  <c r="R214" i="1"/>
  <c r="S213" i="1"/>
  <c r="O213" i="1"/>
  <c r="Q799" i="1"/>
  <c r="S799" i="1" s="1"/>
  <c r="T798" i="1"/>
  <c r="O798" i="1"/>
  <c r="R800" i="1"/>
  <c r="P798" i="1"/>
  <c r="S798" i="1"/>
  <c r="T897" i="1"/>
  <c r="Q898" i="1"/>
  <c r="P898" i="1" s="1"/>
  <c r="O897" i="1"/>
  <c r="Q688" i="1"/>
  <c r="P688" i="1" s="1"/>
  <c r="O687" i="1"/>
  <c r="T687" i="1"/>
  <c r="S687" i="1"/>
  <c r="T165" i="1"/>
  <c r="Q166" i="1"/>
  <c r="R689" i="1"/>
  <c r="R165" i="1"/>
  <c r="O165" i="1" s="1"/>
  <c r="P164" i="1"/>
  <c r="S164" i="1"/>
  <c r="R899" i="1"/>
  <c r="R649" i="1"/>
  <c r="O647" i="1"/>
  <c r="Q648" i="1"/>
  <c r="T647" i="1"/>
  <c r="P687" i="1"/>
  <c r="P647" i="1"/>
  <c r="S897" i="1"/>
  <c r="S647" i="1"/>
  <c r="P897" i="1"/>
  <c r="S576" i="1"/>
  <c r="P576" i="1"/>
  <c r="Q577" i="1"/>
  <c r="T576" i="1"/>
  <c r="O576" i="1"/>
  <c r="R579" i="1"/>
  <c r="T507" i="1" l="1"/>
  <c r="Q508" i="1"/>
  <c r="S504" i="1"/>
  <c r="P504" i="1"/>
  <c r="R505" i="1"/>
  <c r="O504" i="1"/>
  <c r="P454" i="1"/>
  <c r="S454" i="1"/>
  <c r="R455" i="1"/>
  <c r="T455" i="1"/>
  <c r="Q456" i="1"/>
  <c r="T307" i="1"/>
  <c r="Q308" i="1"/>
  <c r="S304" i="1"/>
  <c r="R305" i="1"/>
  <c r="P304" i="1"/>
  <c r="O304" i="1"/>
  <c r="S404" i="1"/>
  <c r="P404" i="1"/>
  <c r="R405" i="1"/>
  <c r="O404" i="1"/>
  <c r="Q407" i="1"/>
  <c r="T406" i="1"/>
  <c r="T357" i="1"/>
  <c r="Q358" i="1"/>
  <c r="S354" i="1"/>
  <c r="P354" i="1"/>
  <c r="R355" i="1"/>
  <c r="O354" i="1"/>
  <c r="S898" i="1"/>
  <c r="O898" i="1"/>
  <c r="P799" i="1"/>
  <c r="T215" i="1"/>
  <c r="Q216" i="1"/>
  <c r="R215" i="1"/>
  <c r="S214" i="1"/>
  <c r="P214" i="1"/>
  <c r="O214" i="1"/>
  <c r="R801" i="1"/>
  <c r="Q800" i="1"/>
  <c r="T799" i="1"/>
  <c r="O799" i="1"/>
  <c r="P648" i="1"/>
  <c r="Q649" i="1"/>
  <c r="P649" i="1" s="1"/>
  <c r="O648" i="1"/>
  <c r="T648" i="1"/>
  <c r="S648" i="1"/>
  <c r="O688" i="1"/>
  <c r="Q689" i="1"/>
  <c r="S689" i="1" s="1"/>
  <c r="T688" i="1"/>
  <c r="R650" i="1"/>
  <c r="R900" i="1"/>
  <c r="P165" i="1"/>
  <c r="R166" i="1"/>
  <c r="S165" i="1"/>
  <c r="S688" i="1"/>
  <c r="T898" i="1"/>
  <c r="Q899" i="1"/>
  <c r="O899" i="1" s="1"/>
  <c r="T166" i="1"/>
  <c r="Q167" i="1"/>
  <c r="R690" i="1"/>
  <c r="P577" i="1"/>
  <c r="S577" i="1"/>
  <c r="T577" i="1"/>
  <c r="O577" i="1"/>
  <c r="Q578" i="1"/>
  <c r="R580" i="1"/>
  <c r="R581" i="1" s="1"/>
  <c r="S505" i="1" l="1"/>
  <c r="R506" i="1"/>
  <c r="P505" i="1"/>
  <c r="O505" i="1"/>
  <c r="T508" i="1"/>
  <c r="Q509" i="1"/>
  <c r="P455" i="1"/>
  <c r="S455" i="1"/>
  <c r="R456" i="1"/>
  <c r="O456" i="1" s="1"/>
  <c r="Q457" i="1"/>
  <c r="T456" i="1"/>
  <c r="O455" i="1"/>
  <c r="S305" i="1"/>
  <c r="P305" i="1"/>
  <c r="R306" i="1"/>
  <c r="O305" i="1"/>
  <c r="Q309" i="1"/>
  <c r="T308" i="1"/>
  <c r="T407" i="1"/>
  <c r="Q408" i="1"/>
  <c r="S405" i="1"/>
  <c r="R406" i="1"/>
  <c r="P405" i="1"/>
  <c r="O405" i="1"/>
  <c r="S355" i="1"/>
  <c r="P355" i="1"/>
  <c r="R356" i="1"/>
  <c r="O355" i="1"/>
  <c r="T358" i="1"/>
  <c r="Q359" i="1"/>
  <c r="Q217" i="1"/>
  <c r="T216" i="1"/>
  <c r="S215" i="1"/>
  <c r="P215" i="1"/>
  <c r="R216" i="1"/>
  <c r="O215" i="1"/>
  <c r="O800" i="1"/>
  <c r="T800" i="1"/>
  <c r="Q801" i="1"/>
  <c r="S801" i="1" s="1"/>
  <c r="P899" i="1"/>
  <c r="P800" i="1"/>
  <c r="S800" i="1"/>
  <c r="S899" i="1"/>
  <c r="P689" i="1"/>
  <c r="R167" i="1"/>
  <c r="O167" i="1" s="1"/>
  <c r="S166" i="1"/>
  <c r="P166" i="1"/>
  <c r="R651" i="1"/>
  <c r="R691" i="1"/>
  <c r="R901" i="1"/>
  <c r="Q690" i="1"/>
  <c r="S690" i="1" s="1"/>
  <c r="T689" i="1"/>
  <c r="O689" i="1"/>
  <c r="O166" i="1"/>
  <c r="Q900" i="1"/>
  <c r="P900" i="1" s="1"/>
  <c r="T899" i="1"/>
  <c r="S649" i="1"/>
  <c r="T649" i="1"/>
  <c r="Q650" i="1"/>
  <c r="O649" i="1"/>
  <c r="T167" i="1"/>
  <c r="Q168" i="1"/>
  <c r="O578" i="1"/>
  <c r="P578" i="1"/>
  <c r="Q579" i="1"/>
  <c r="T578" i="1"/>
  <c r="S578" i="1"/>
  <c r="Q510" i="1" l="1"/>
  <c r="T509" i="1"/>
  <c r="P506" i="1"/>
  <c r="R507" i="1"/>
  <c r="S506" i="1"/>
  <c r="O506" i="1"/>
  <c r="T457" i="1"/>
  <c r="Q458" i="1"/>
  <c r="P456" i="1"/>
  <c r="R457" i="1"/>
  <c r="S456" i="1"/>
  <c r="Q310" i="1"/>
  <c r="T309" i="1"/>
  <c r="P306" i="1"/>
  <c r="R307" i="1"/>
  <c r="S306" i="1"/>
  <c r="O306" i="1"/>
  <c r="P406" i="1"/>
  <c r="R407" i="1"/>
  <c r="S406" i="1"/>
  <c r="O406" i="1"/>
  <c r="T408" i="1"/>
  <c r="Q409" i="1"/>
  <c r="Q360" i="1"/>
  <c r="T359" i="1"/>
  <c r="P356" i="1"/>
  <c r="R357" i="1"/>
  <c r="S356" i="1"/>
  <c r="O356" i="1"/>
  <c r="S900" i="1"/>
  <c r="T217" i="1"/>
  <c r="Q218" i="1"/>
  <c r="P216" i="1"/>
  <c r="R217" i="1"/>
  <c r="S216" i="1"/>
  <c r="O216" i="1"/>
  <c r="P801" i="1"/>
  <c r="T801" i="1"/>
  <c r="O801" i="1"/>
  <c r="P690" i="1"/>
  <c r="T168" i="1"/>
  <c r="Q169" i="1"/>
  <c r="S650" i="1"/>
  <c r="T650" i="1"/>
  <c r="Q651" i="1"/>
  <c r="O650" i="1"/>
  <c r="P650" i="1"/>
  <c r="R692" i="1"/>
  <c r="T690" i="1"/>
  <c r="O690" i="1"/>
  <c r="Q691" i="1"/>
  <c r="R582" i="1"/>
  <c r="R583" i="1" s="1"/>
  <c r="R584" i="1" s="1"/>
  <c r="Q901" i="1"/>
  <c r="T901" i="1" s="1"/>
  <c r="T900" i="1"/>
  <c r="O900" i="1"/>
  <c r="R168" i="1"/>
  <c r="O168" i="1" s="1"/>
  <c r="P167" i="1"/>
  <c r="S167" i="1"/>
  <c r="S579" i="1"/>
  <c r="Q580" i="1"/>
  <c r="O579" i="1"/>
  <c r="P579" i="1"/>
  <c r="T579" i="1"/>
  <c r="P507" i="1" l="1"/>
  <c r="S507" i="1"/>
  <c r="R508" i="1"/>
  <c r="O507" i="1"/>
  <c r="T510" i="1"/>
  <c r="Q511" i="1"/>
  <c r="S457" i="1"/>
  <c r="P457" i="1"/>
  <c r="R458" i="1"/>
  <c r="O458" i="1" s="1"/>
  <c r="O457" i="1"/>
  <c r="T458" i="1"/>
  <c r="Q459" i="1"/>
  <c r="P307" i="1"/>
  <c r="S307" i="1"/>
  <c r="R308" i="1"/>
  <c r="O307" i="1"/>
  <c r="T310" i="1"/>
  <c r="Q311" i="1"/>
  <c r="Q410" i="1"/>
  <c r="T409" i="1"/>
  <c r="S407" i="1"/>
  <c r="R408" i="1"/>
  <c r="P407" i="1"/>
  <c r="O407" i="1"/>
  <c r="T360" i="1"/>
  <c r="Q361" i="1"/>
  <c r="P357" i="1"/>
  <c r="R358" i="1"/>
  <c r="S357" i="1"/>
  <c r="O357" i="1"/>
  <c r="T218" i="1"/>
  <c r="Q219" i="1"/>
  <c r="S217" i="1"/>
  <c r="P217" i="1"/>
  <c r="R218" i="1"/>
  <c r="O217" i="1"/>
  <c r="P901" i="1"/>
  <c r="P651" i="1"/>
  <c r="T651" i="1"/>
  <c r="O651" i="1"/>
  <c r="Q692" i="1"/>
  <c r="Q170" i="1"/>
  <c r="T169" i="1"/>
  <c r="S651" i="1"/>
  <c r="O691" i="1"/>
  <c r="T691" i="1"/>
  <c r="P691" i="1"/>
  <c r="O901" i="1"/>
  <c r="S691" i="1"/>
  <c r="R693" i="1"/>
  <c r="R169" i="1"/>
  <c r="O169" i="1" s="1"/>
  <c r="S168" i="1"/>
  <c r="P168" i="1"/>
  <c r="S901" i="1"/>
  <c r="R585" i="1"/>
  <c r="O580" i="1"/>
  <c r="P580" i="1"/>
  <c r="T580" i="1"/>
  <c r="Q581" i="1"/>
  <c r="Q582" i="1" s="1"/>
  <c r="S580" i="1"/>
  <c r="S508" i="1" l="1"/>
  <c r="R509" i="1"/>
  <c r="P508" i="1"/>
  <c r="O508" i="1"/>
  <c r="T511" i="1"/>
  <c r="Q460" i="1"/>
  <c r="T459" i="1"/>
  <c r="P458" i="1"/>
  <c r="S458" i="1"/>
  <c r="R459" i="1"/>
  <c r="T311" i="1"/>
  <c r="R309" i="1"/>
  <c r="P308" i="1"/>
  <c r="S308" i="1"/>
  <c r="O308" i="1"/>
  <c r="T410" i="1"/>
  <c r="Q411" i="1"/>
  <c r="S408" i="1"/>
  <c r="P408" i="1"/>
  <c r="R409" i="1"/>
  <c r="O408" i="1"/>
  <c r="T361" i="1"/>
  <c r="S358" i="1"/>
  <c r="P358" i="1"/>
  <c r="R359" i="1"/>
  <c r="O358" i="1"/>
  <c r="T219" i="1"/>
  <c r="Q220" i="1"/>
  <c r="P218" i="1"/>
  <c r="S218" i="1"/>
  <c r="R219" i="1"/>
  <c r="O218" i="1"/>
  <c r="Q171" i="1"/>
  <c r="T170" i="1"/>
  <c r="T692" i="1"/>
  <c r="O692" i="1"/>
  <c r="Q693" i="1"/>
  <c r="S693" i="1" s="1"/>
  <c r="R694" i="1"/>
  <c r="P692" i="1"/>
  <c r="S169" i="1"/>
  <c r="R170" i="1"/>
  <c r="P169" i="1"/>
  <c r="S692" i="1"/>
  <c r="R586" i="1"/>
  <c r="O582" i="1"/>
  <c r="T582" i="1"/>
  <c r="Q583" i="1"/>
  <c r="P582" i="1"/>
  <c r="S582" i="1"/>
  <c r="O581" i="1"/>
  <c r="S581" i="1"/>
  <c r="P581" i="1"/>
  <c r="T581" i="1"/>
  <c r="R510" i="1" l="1"/>
  <c r="P509" i="1"/>
  <c r="S509" i="1"/>
  <c r="O509" i="1"/>
  <c r="T460" i="1"/>
  <c r="Q461" i="1"/>
  <c r="R460" i="1"/>
  <c r="S459" i="1"/>
  <c r="P459" i="1"/>
  <c r="O459" i="1"/>
  <c r="R310" i="1"/>
  <c r="S309" i="1"/>
  <c r="P309" i="1"/>
  <c r="O309" i="1"/>
  <c r="R410" i="1"/>
  <c r="S409" i="1"/>
  <c r="P409" i="1"/>
  <c r="O409" i="1"/>
  <c r="T411" i="1"/>
  <c r="R360" i="1"/>
  <c r="P359" i="1"/>
  <c r="S359" i="1"/>
  <c r="O359" i="1"/>
  <c r="T220" i="1"/>
  <c r="Q221" i="1"/>
  <c r="S219" i="1"/>
  <c r="R220" i="1"/>
  <c r="P219" i="1"/>
  <c r="O219" i="1"/>
  <c r="P693" i="1"/>
  <c r="R171" i="1"/>
  <c r="S170" i="1"/>
  <c r="P170" i="1"/>
  <c r="T171" i="1"/>
  <c r="O170" i="1"/>
  <c r="O693" i="1"/>
  <c r="Q694" i="1"/>
  <c r="S694" i="1" s="1"/>
  <c r="T693" i="1"/>
  <c r="R695" i="1"/>
  <c r="T583" i="1"/>
  <c r="Q584" i="1"/>
  <c r="O583" i="1"/>
  <c r="S583" i="1"/>
  <c r="P583" i="1"/>
  <c r="R587" i="1"/>
  <c r="S510" i="1" l="1"/>
  <c r="R511" i="1"/>
  <c r="P510" i="1"/>
  <c r="O510" i="1"/>
  <c r="S460" i="1"/>
  <c r="P460" i="1"/>
  <c r="R461" i="1"/>
  <c r="T461" i="1"/>
  <c r="O460" i="1"/>
  <c r="S310" i="1"/>
  <c r="P310" i="1"/>
  <c r="R311" i="1"/>
  <c r="O310" i="1"/>
  <c r="S410" i="1"/>
  <c r="P410" i="1"/>
  <c r="R411" i="1"/>
  <c r="O410" i="1"/>
  <c r="R361" i="1"/>
  <c r="S360" i="1"/>
  <c r="P360" i="1"/>
  <c r="O360" i="1"/>
  <c r="P694" i="1"/>
  <c r="T221" i="1"/>
  <c r="Q222" i="1"/>
  <c r="T222" i="1" s="1"/>
  <c r="R221" i="1"/>
  <c r="S220" i="1"/>
  <c r="P220" i="1"/>
  <c r="O220" i="1"/>
  <c r="T694" i="1"/>
  <c r="O694" i="1"/>
  <c r="Q695" i="1"/>
  <c r="P695" i="1" s="1"/>
  <c r="R696" i="1"/>
  <c r="P171" i="1"/>
  <c r="S171" i="1"/>
  <c r="O171" i="1"/>
  <c r="R588" i="1"/>
  <c r="S584" i="1"/>
  <c r="O584" i="1"/>
  <c r="Q585" i="1"/>
  <c r="T584" i="1"/>
  <c r="P584" i="1"/>
  <c r="S511" i="1" l="1"/>
  <c r="P511" i="1"/>
  <c r="O511" i="1"/>
  <c r="S461" i="1"/>
  <c r="P461" i="1"/>
  <c r="O461" i="1"/>
  <c r="P311" i="1"/>
  <c r="S311" i="1"/>
  <c r="O311" i="1"/>
  <c r="S411" i="1"/>
  <c r="P411" i="1"/>
  <c r="O411" i="1"/>
  <c r="S361" i="1"/>
  <c r="P361" i="1"/>
  <c r="O361" i="1"/>
  <c r="S221" i="1"/>
  <c r="P221" i="1"/>
  <c r="R222" i="1"/>
  <c r="O221" i="1"/>
  <c r="R697" i="1"/>
  <c r="S695" i="1"/>
  <c r="O695" i="1"/>
  <c r="T695" i="1"/>
  <c r="Q696" i="1"/>
  <c r="P585" i="1"/>
  <c r="Q586" i="1"/>
  <c r="T585" i="1"/>
  <c r="O585" i="1"/>
  <c r="S585" i="1"/>
  <c r="R589" i="1"/>
  <c r="S222" i="1" l="1"/>
  <c r="P222" i="1"/>
  <c r="O222" i="1"/>
  <c r="Q697" i="1"/>
  <c r="S697" i="1" s="1"/>
  <c r="T696" i="1"/>
  <c r="O696" i="1"/>
  <c r="P696" i="1"/>
  <c r="S696" i="1"/>
  <c r="R698" i="1"/>
  <c r="R590" i="1"/>
  <c r="R591" i="1" s="1"/>
  <c r="R612" i="1" s="1"/>
  <c r="S586" i="1"/>
  <c r="Q587" i="1"/>
  <c r="O586" i="1"/>
  <c r="T586" i="1"/>
  <c r="P586" i="1"/>
  <c r="R613" i="1" l="1"/>
  <c r="P697" i="1"/>
  <c r="R699" i="1"/>
  <c r="Q698" i="1"/>
  <c r="S698" i="1" s="1"/>
  <c r="T697" i="1"/>
  <c r="O697" i="1"/>
  <c r="Q588" i="1"/>
  <c r="O587" i="1"/>
  <c r="T587" i="1"/>
  <c r="P587" i="1"/>
  <c r="S587" i="1"/>
  <c r="R700" i="1" l="1"/>
  <c r="Q699" i="1"/>
  <c r="S699" i="1" s="1"/>
  <c r="O698" i="1"/>
  <c r="T698" i="1"/>
  <c r="R614" i="1"/>
  <c r="P698" i="1"/>
  <c r="T588" i="1"/>
  <c r="O588" i="1"/>
  <c r="Q589" i="1"/>
  <c r="P588" i="1"/>
  <c r="S588" i="1"/>
  <c r="R701" i="1" l="1"/>
  <c r="R615" i="1"/>
  <c r="P699" i="1"/>
  <c r="T699" i="1"/>
  <c r="O699" i="1"/>
  <c r="Q700" i="1"/>
  <c r="P589" i="1"/>
  <c r="O589" i="1"/>
  <c r="T589" i="1"/>
  <c r="Q590" i="1"/>
  <c r="S589" i="1"/>
  <c r="R616" i="1" l="1"/>
  <c r="Q701" i="1"/>
  <c r="S701" i="1" s="1"/>
  <c r="O700" i="1"/>
  <c r="T700" i="1"/>
  <c r="P700" i="1"/>
  <c r="S700" i="1"/>
  <c r="R732" i="1"/>
  <c r="P590" i="1"/>
  <c r="O590" i="1"/>
  <c r="T590" i="1"/>
  <c r="Q591" i="1"/>
  <c r="Q612" i="1" s="1"/>
  <c r="S590" i="1"/>
  <c r="Q613" i="1" l="1"/>
  <c r="O612" i="1"/>
  <c r="T612" i="1"/>
  <c r="S612" i="1"/>
  <c r="P612" i="1"/>
  <c r="Q732" i="1"/>
  <c r="S732" i="1" s="1"/>
  <c r="T701" i="1"/>
  <c r="O701" i="1"/>
  <c r="P701" i="1"/>
  <c r="R733" i="1"/>
  <c r="R617" i="1"/>
  <c r="T591" i="1"/>
  <c r="S591" i="1"/>
  <c r="O591" i="1"/>
  <c r="P591" i="1"/>
  <c r="P732" i="1" l="1"/>
  <c r="O613" i="1"/>
  <c r="T613" i="1"/>
  <c r="Q614" i="1"/>
  <c r="P613" i="1"/>
  <c r="S613" i="1"/>
  <c r="R618" i="1"/>
  <c r="R734" i="1"/>
  <c r="T732" i="1"/>
  <c r="Q733" i="1"/>
  <c r="P733" i="1" s="1"/>
  <c r="O732" i="1"/>
  <c r="R735" i="1" l="1"/>
  <c r="R619" i="1"/>
  <c r="Q615" i="1"/>
  <c r="O614" i="1"/>
  <c r="T614" i="1"/>
  <c r="P614" i="1"/>
  <c r="S614" i="1"/>
  <c r="O733" i="1"/>
  <c r="T733" i="1"/>
  <c r="Q734" i="1"/>
  <c r="S734" i="1" s="1"/>
  <c r="S733" i="1"/>
  <c r="Q22" i="1"/>
  <c r="Q23" i="1" l="1"/>
  <c r="T22" i="1"/>
  <c r="R620" i="1"/>
  <c r="R22" i="1"/>
  <c r="R736" i="1"/>
  <c r="O615" i="1"/>
  <c r="T615" i="1"/>
  <c r="Q616" i="1"/>
  <c r="P615" i="1"/>
  <c r="S615" i="1"/>
  <c r="Q735" i="1"/>
  <c r="P735" i="1" s="1"/>
  <c r="O734" i="1"/>
  <c r="T734" i="1"/>
  <c r="P734" i="1"/>
  <c r="T23" i="1" l="1"/>
  <c r="Q24" i="1"/>
  <c r="R621" i="1"/>
  <c r="O735" i="1"/>
  <c r="T735" i="1"/>
  <c r="Q736" i="1"/>
  <c r="S735" i="1"/>
  <c r="T616" i="1"/>
  <c r="O616" i="1"/>
  <c r="Q617" i="1"/>
  <c r="P616" i="1"/>
  <c r="S616" i="1"/>
  <c r="R737" i="1"/>
  <c r="R23" i="1"/>
  <c r="S22" i="1"/>
  <c r="P22" i="1"/>
  <c r="O22" i="1"/>
  <c r="T736" i="1" l="1"/>
  <c r="O736" i="1"/>
  <c r="Q737" i="1"/>
  <c r="P737" i="1" s="1"/>
  <c r="P736" i="1"/>
  <c r="T617" i="1"/>
  <c r="O617" i="1"/>
  <c r="Q618" i="1"/>
  <c r="P617" i="1"/>
  <c r="S617" i="1"/>
  <c r="S23" i="1"/>
  <c r="P23" i="1"/>
  <c r="R24" i="1"/>
  <c r="O24" i="1" s="1"/>
  <c r="O23" i="1"/>
  <c r="R738" i="1"/>
  <c r="Q25" i="1"/>
  <c r="T24" i="1"/>
  <c r="S736" i="1"/>
  <c r="S737" i="1" l="1"/>
  <c r="O618" i="1"/>
  <c r="Q619" i="1"/>
  <c r="T618" i="1"/>
  <c r="P618" i="1"/>
  <c r="S618" i="1"/>
  <c r="T737" i="1"/>
  <c r="Q738" i="1"/>
  <c r="O737" i="1"/>
  <c r="Q26" i="1"/>
  <c r="T25" i="1"/>
  <c r="R739" i="1"/>
  <c r="P24" i="1"/>
  <c r="R25" i="1"/>
  <c r="O25" i="1" s="1"/>
  <c r="S24" i="1"/>
  <c r="O619" i="1" l="1"/>
  <c r="T619" i="1"/>
  <c r="Q620" i="1"/>
  <c r="S619" i="1"/>
  <c r="P619" i="1"/>
  <c r="T738" i="1"/>
  <c r="Q739" i="1"/>
  <c r="S739" i="1" s="1"/>
  <c r="O738" i="1"/>
  <c r="Q27" i="1"/>
  <c r="T26" i="1"/>
  <c r="P25" i="1"/>
  <c r="R26" i="1"/>
  <c r="S25" i="1"/>
  <c r="P738" i="1"/>
  <c r="S738" i="1"/>
  <c r="R740" i="1"/>
  <c r="S26" i="1" l="1"/>
  <c r="P26" i="1"/>
  <c r="R27" i="1"/>
  <c r="O27" i="1" s="1"/>
  <c r="T739" i="1"/>
  <c r="Q740" i="1"/>
  <c r="O739" i="1"/>
  <c r="R741" i="1"/>
  <c r="O26" i="1"/>
  <c r="P739" i="1"/>
  <c r="O620" i="1"/>
  <c r="T620" i="1"/>
  <c r="Q621" i="1"/>
  <c r="P620" i="1"/>
  <c r="S620" i="1"/>
  <c r="T27" i="1"/>
  <c r="Q28" i="1"/>
  <c r="Q741" i="1" l="1"/>
  <c r="S741" i="1" s="1"/>
  <c r="O740" i="1"/>
  <c r="T740" i="1"/>
  <c r="T621" i="1"/>
  <c r="O621" i="1"/>
  <c r="S621" i="1"/>
  <c r="P621" i="1"/>
  <c r="T28" i="1"/>
  <c r="Q29" i="1"/>
  <c r="P740" i="1"/>
  <c r="R852" i="1"/>
  <c r="S740" i="1"/>
  <c r="P27" i="1"/>
  <c r="S27" i="1"/>
  <c r="R28" i="1"/>
  <c r="P741" i="1" l="1"/>
  <c r="R853" i="1"/>
  <c r="S28" i="1"/>
  <c r="P28" i="1"/>
  <c r="R29" i="1"/>
  <c r="O28" i="1"/>
  <c r="T29" i="1"/>
  <c r="Q30" i="1"/>
  <c r="Q852" i="1"/>
  <c r="S852" i="1" s="1"/>
  <c r="T741" i="1"/>
  <c r="O741" i="1"/>
  <c r="P852" i="1" l="1"/>
  <c r="P29" i="1"/>
  <c r="S29" i="1"/>
  <c r="R30" i="1"/>
  <c r="R854" i="1"/>
  <c r="T852" i="1"/>
  <c r="Q853" i="1"/>
  <c r="O852" i="1"/>
  <c r="O29" i="1"/>
  <c r="T30" i="1"/>
  <c r="Q31" i="1"/>
  <c r="R855" i="1" l="1"/>
  <c r="Q854" i="1"/>
  <c r="P854" i="1" s="1"/>
  <c r="T853" i="1"/>
  <c r="O853" i="1"/>
  <c r="S853" i="1"/>
  <c r="P853" i="1"/>
  <c r="P30" i="1"/>
  <c r="S30" i="1"/>
  <c r="R31" i="1"/>
  <c r="O30" i="1"/>
  <c r="Q72" i="1"/>
  <c r="T31" i="1"/>
  <c r="T854" i="1" l="1"/>
  <c r="Q855" i="1"/>
  <c r="S854" i="1"/>
  <c r="R72" i="1"/>
  <c r="O72" i="1" s="1"/>
  <c r="P31" i="1"/>
  <c r="S31" i="1"/>
  <c r="O31" i="1"/>
  <c r="R856" i="1"/>
  <c r="Q73" i="1"/>
  <c r="T72" i="1"/>
  <c r="O854" i="1"/>
  <c r="Q856" i="1" l="1"/>
  <c r="T855" i="1"/>
  <c r="O855" i="1"/>
  <c r="Q74" i="1"/>
  <c r="T73" i="1"/>
  <c r="O856" i="1"/>
  <c r="P856" i="1"/>
  <c r="S856" i="1"/>
  <c r="R857" i="1"/>
  <c r="P72" i="1"/>
  <c r="R73" i="1"/>
  <c r="S72" i="1"/>
  <c r="P855" i="1"/>
  <c r="S855" i="1"/>
  <c r="S73" i="1" l="1"/>
  <c r="P73" i="1"/>
  <c r="R74" i="1"/>
  <c r="R858" i="1"/>
  <c r="T74" i="1"/>
  <c r="Q75" i="1"/>
  <c r="O74" i="1"/>
  <c r="O73" i="1"/>
  <c r="Q857" i="1"/>
  <c r="S857" i="1" s="1"/>
  <c r="T856" i="1"/>
  <c r="R859" i="1" l="1"/>
  <c r="P857" i="1"/>
  <c r="T75" i="1"/>
  <c r="Q76" i="1"/>
  <c r="T857" i="1"/>
  <c r="Q858" i="1"/>
  <c r="P858" i="1" s="1"/>
  <c r="O857" i="1"/>
  <c r="R75" i="1"/>
  <c r="O75" i="1" s="1"/>
  <c r="S74" i="1"/>
  <c r="P74" i="1"/>
  <c r="Q77" i="1" l="1"/>
  <c r="T76" i="1"/>
  <c r="R860" i="1"/>
  <c r="O858" i="1"/>
  <c r="S858" i="1"/>
  <c r="P75" i="1"/>
  <c r="S75" i="1"/>
  <c r="R76" i="1"/>
  <c r="T858" i="1"/>
  <c r="Q859" i="1"/>
  <c r="O859" i="1" s="1"/>
  <c r="P859" i="1" l="1"/>
  <c r="S859" i="1"/>
  <c r="R77" i="1"/>
  <c r="O77" i="1" s="1"/>
  <c r="S76" i="1"/>
  <c r="P76" i="1"/>
  <c r="O76" i="1"/>
  <c r="R861" i="1"/>
  <c r="Q860" i="1"/>
  <c r="S860" i="1" s="1"/>
  <c r="T859" i="1"/>
  <c r="T77" i="1"/>
  <c r="Q78" i="1"/>
  <c r="O860" i="1" l="1"/>
  <c r="R902" i="1"/>
  <c r="R78" i="1"/>
  <c r="S77" i="1"/>
  <c r="P77" i="1"/>
  <c r="Q79" i="1"/>
  <c r="T78" i="1"/>
  <c r="Q861" i="1"/>
  <c r="S861" i="1" s="1"/>
  <c r="T860" i="1"/>
  <c r="P860" i="1"/>
  <c r="R552" i="1" l="1"/>
  <c r="T79" i="1"/>
  <c r="Q80" i="1"/>
  <c r="Q902" i="1"/>
  <c r="T861" i="1"/>
  <c r="O861" i="1"/>
  <c r="P861" i="1"/>
  <c r="R79" i="1"/>
  <c r="P78" i="1"/>
  <c r="S78" i="1"/>
  <c r="O78" i="1"/>
  <c r="R903" i="1"/>
  <c r="R904" i="1" l="1"/>
  <c r="Q903" i="1"/>
  <c r="P903" i="1" s="1"/>
  <c r="T902" i="1"/>
  <c r="O902" i="1"/>
  <c r="Q81" i="1"/>
  <c r="T80" i="1"/>
  <c r="P79" i="1"/>
  <c r="S79" i="1"/>
  <c r="R80" i="1"/>
  <c r="O80" i="1" s="1"/>
  <c r="O79" i="1"/>
  <c r="S902" i="1"/>
  <c r="P902" i="1"/>
  <c r="R553" i="1"/>
  <c r="Q122" i="1" l="1"/>
  <c r="T81" i="1"/>
  <c r="R554" i="1"/>
  <c r="Q904" i="1"/>
  <c r="P904" i="1" s="1"/>
  <c r="T903" i="1"/>
  <c r="R905" i="1"/>
  <c r="P80" i="1"/>
  <c r="S80" i="1"/>
  <c r="R81" i="1"/>
  <c r="S903" i="1"/>
  <c r="O903" i="1"/>
  <c r="S904" i="1" l="1"/>
  <c r="R122" i="1"/>
  <c r="P81" i="1"/>
  <c r="S81" i="1"/>
  <c r="R555" i="1"/>
  <c r="O81" i="1"/>
  <c r="R906" i="1"/>
  <c r="Q905" i="1"/>
  <c r="S905" i="1" s="1"/>
  <c r="T904" i="1"/>
  <c r="O904" i="1"/>
  <c r="Q123" i="1"/>
  <c r="T122" i="1"/>
  <c r="P905" i="1" l="1"/>
  <c r="O905" i="1"/>
  <c r="R556" i="1"/>
  <c r="R907" i="1"/>
  <c r="O122" i="1"/>
  <c r="P122" i="1"/>
  <c r="R123" i="1"/>
  <c r="S122" i="1"/>
  <c r="Q124" i="1"/>
  <c r="T123" i="1"/>
  <c r="Q906" i="1"/>
  <c r="T905" i="1"/>
  <c r="Q907" i="1" l="1"/>
  <c r="S907" i="1" s="1"/>
  <c r="T906" i="1"/>
  <c r="P906" i="1"/>
  <c r="S906" i="1"/>
  <c r="T124" i="1"/>
  <c r="Q125" i="1"/>
  <c r="R908" i="1"/>
  <c r="O906" i="1"/>
  <c r="O123" i="1"/>
  <c r="S123" i="1"/>
  <c r="R124" i="1"/>
  <c r="P123" i="1"/>
  <c r="R557" i="1"/>
  <c r="P907" i="1" l="1"/>
  <c r="O124" i="1"/>
  <c r="R125" i="1"/>
  <c r="O125" i="1" s="1"/>
  <c r="P124" i="1"/>
  <c r="S124" i="1"/>
  <c r="R909" i="1"/>
  <c r="R558" i="1"/>
  <c r="T125" i="1"/>
  <c r="Q126" i="1"/>
  <c r="Q908" i="1"/>
  <c r="P908" i="1" s="1"/>
  <c r="T907" i="1"/>
  <c r="O907" i="1"/>
  <c r="S908" i="1" l="1"/>
  <c r="T908" i="1"/>
  <c r="Q909" i="1"/>
  <c r="P909" i="1" s="1"/>
  <c r="S125" i="1"/>
  <c r="P125" i="1"/>
  <c r="R126" i="1"/>
  <c r="R559" i="1"/>
  <c r="R910" i="1"/>
  <c r="O908" i="1"/>
  <c r="Q127" i="1"/>
  <c r="T126" i="1"/>
  <c r="S909" i="1" l="1"/>
  <c r="O126" i="1"/>
  <c r="S126" i="1"/>
  <c r="R127" i="1"/>
  <c r="O127" i="1" s="1"/>
  <c r="P126" i="1"/>
  <c r="R911" i="1"/>
  <c r="Q910" i="1"/>
  <c r="S910" i="1" s="1"/>
  <c r="T909" i="1"/>
  <c r="O909" i="1"/>
  <c r="R560" i="1"/>
  <c r="Q128" i="1"/>
  <c r="T127" i="1"/>
  <c r="P910" i="1" l="1"/>
  <c r="R592" i="1"/>
  <c r="R128" i="1"/>
  <c r="S127" i="1"/>
  <c r="P127" i="1"/>
  <c r="T128" i="1"/>
  <c r="Q129" i="1"/>
  <c r="R561" i="1"/>
  <c r="T910" i="1"/>
  <c r="Q911" i="1"/>
  <c r="S911" i="1" s="1"/>
  <c r="O910" i="1"/>
  <c r="Q130" i="1" l="1"/>
  <c r="T129" i="1"/>
  <c r="T911" i="1"/>
  <c r="O911" i="1"/>
  <c r="Q592" i="1"/>
  <c r="S592" i="1" s="1"/>
  <c r="O128" i="1"/>
  <c r="R129" i="1"/>
  <c r="S128" i="1"/>
  <c r="P128" i="1"/>
  <c r="P911" i="1"/>
  <c r="R233" i="1"/>
  <c r="R234" i="1" s="1"/>
  <c r="R593" i="1"/>
  <c r="R235" i="1" l="1"/>
  <c r="O129" i="1"/>
  <c r="R130" i="1"/>
  <c r="P129" i="1"/>
  <c r="S129" i="1"/>
  <c r="O592" i="1"/>
  <c r="Q593" i="1"/>
  <c r="P593" i="1" s="1"/>
  <c r="T592" i="1"/>
  <c r="R594" i="1"/>
  <c r="P592" i="1"/>
  <c r="T130" i="1"/>
  <c r="Q131" i="1"/>
  <c r="R254" i="1" l="1"/>
  <c r="T593" i="1"/>
  <c r="Q594" i="1"/>
  <c r="P594" i="1" s="1"/>
  <c r="O593" i="1"/>
  <c r="O130" i="1"/>
  <c r="P130" i="1"/>
  <c r="R131" i="1"/>
  <c r="S130" i="1"/>
  <c r="Q552" i="1"/>
  <c r="T131" i="1"/>
  <c r="R595" i="1"/>
  <c r="S593" i="1"/>
  <c r="R255" i="1" l="1"/>
  <c r="Q553" i="1"/>
  <c r="T552" i="1"/>
  <c r="O552" i="1"/>
  <c r="P552" i="1"/>
  <c r="S552" i="1"/>
  <c r="R596" i="1"/>
  <c r="T594" i="1"/>
  <c r="Q595" i="1"/>
  <c r="O594" i="1"/>
  <c r="O131" i="1"/>
  <c r="S131" i="1"/>
  <c r="P131" i="1"/>
  <c r="S594" i="1"/>
  <c r="R236" i="1" l="1"/>
  <c r="O595" i="1"/>
  <c r="Q596" i="1"/>
  <c r="P596" i="1" s="1"/>
  <c r="T595" i="1"/>
  <c r="P595" i="1"/>
  <c r="R597" i="1"/>
  <c r="Q554" i="1"/>
  <c r="O553" i="1"/>
  <c r="T553" i="1"/>
  <c r="S553" i="1"/>
  <c r="P553" i="1"/>
  <c r="S595" i="1"/>
  <c r="S596" i="1" l="1"/>
  <c r="R237" i="1"/>
  <c r="Q555" i="1"/>
  <c r="T554" i="1"/>
  <c r="O554" i="1"/>
  <c r="S554" i="1"/>
  <c r="P554" i="1"/>
  <c r="R598" i="1"/>
  <c r="T596" i="1"/>
  <c r="O596" i="1"/>
  <c r="Q597" i="1"/>
  <c r="P597" i="1" s="1"/>
  <c r="R256" i="1" l="1"/>
  <c r="R238" i="1"/>
  <c r="R599" i="1"/>
  <c r="O597" i="1"/>
  <c r="Q598" i="1"/>
  <c r="T597" i="1"/>
  <c r="S597" i="1"/>
  <c r="Q556" i="1"/>
  <c r="O555" i="1"/>
  <c r="T555" i="1"/>
  <c r="S555" i="1"/>
  <c r="P555" i="1"/>
  <c r="R239" i="1" l="1"/>
  <c r="R257" i="1"/>
  <c r="O598" i="1"/>
  <c r="Q599" i="1"/>
  <c r="S599" i="1" s="1"/>
  <c r="T598" i="1"/>
  <c r="P598" i="1"/>
  <c r="Q557" i="1"/>
  <c r="O556" i="1"/>
  <c r="T556" i="1"/>
  <c r="S556" i="1"/>
  <c r="P556" i="1"/>
  <c r="S598" i="1"/>
  <c r="R600" i="1"/>
  <c r="P599" i="1" l="1"/>
  <c r="R258" i="1"/>
  <c r="R601" i="1"/>
  <c r="Q600" i="1"/>
  <c r="S600" i="1" s="1"/>
  <c r="T599" i="1"/>
  <c r="O599" i="1"/>
  <c r="Q558" i="1"/>
  <c r="T557" i="1"/>
  <c r="O557" i="1"/>
  <c r="P557" i="1"/>
  <c r="S557" i="1"/>
  <c r="R259" i="1" l="1"/>
  <c r="Q559" i="1"/>
  <c r="T558" i="1"/>
  <c r="O558" i="1"/>
  <c r="P558" i="1"/>
  <c r="S558" i="1"/>
  <c r="P600" i="1"/>
  <c r="Q601" i="1"/>
  <c r="O600" i="1"/>
  <c r="T600" i="1"/>
  <c r="R622" i="1"/>
  <c r="R240" i="1" l="1"/>
  <c r="Q622" i="1"/>
  <c r="O601" i="1"/>
  <c r="T601" i="1"/>
  <c r="S601" i="1"/>
  <c r="P601" i="1"/>
  <c r="R623" i="1"/>
  <c r="Q560" i="1"/>
  <c r="T559" i="1"/>
  <c r="O559" i="1"/>
  <c r="S559" i="1"/>
  <c r="P559" i="1"/>
  <c r="R241" i="1" l="1"/>
  <c r="R624" i="1"/>
  <c r="O622" i="1"/>
  <c r="Q623" i="1"/>
  <c r="T622" i="1"/>
  <c r="S622" i="1"/>
  <c r="Q561" i="1"/>
  <c r="T560" i="1"/>
  <c r="O560" i="1"/>
  <c r="S560" i="1"/>
  <c r="P560" i="1"/>
  <c r="P622" i="1"/>
  <c r="R260" i="1" l="1"/>
  <c r="Q32" i="1"/>
  <c r="T561" i="1"/>
  <c r="Q233" i="1"/>
  <c r="Q234" i="1" s="1"/>
  <c r="O561" i="1"/>
  <c r="S561" i="1"/>
  <c r="P561" i="1"/>
  <c r="R625" i="1"/>
  <c r="T623" i="1"/>
  <c r="Q624" i="1"/>
  <c r="O623" i="1"/>
  <c r="S623" i="1"/>
  <c r="P623" i="1"/>
  <c r="O234" i="1" l="1"/>
  <c r="Q235" i="1"/>
  <c r="T234" i="1"/>
  <c r="S234" i="1"/>
  <c r="P234" i="1"/>
  <c r="R261" i="1"/>
  <c r="R32" i="1"/>
  <c r="O32" i="1" s="1"/>
  <c r="O624" i="1"/>
  <c r="Q625" i="1"/>
  <c r="P625" i="1" s="1"/>
  <c r="T624" i="1"/>
  <c r="R626" i="1"/>
  <c r="O233" i="1"/>
  <c r="T233" i="1"/>
  <c r="P233" i="1"/>
  <c r="S233" i="1"/>
  <c r="S624" i="1"/>
  <c r="P624" i="1"/>
  <c r="Q33" i="1"/>
  <c r="T32" i="1"/>
  <c r="Q254" i="1" l="1"/>
  <c r="Q236" i="1"/>
  <c r="T235" i="1"/>
  <c r="O235" i="1"/>
  <c r="P235" i="1"/>
  <c r="S235" i="1"/>
  <c r="Q34" i="1"/>
  <c r="T33" i="1"/>
  <c r="R627" i="1"/>
  <c r="P32" i="1"/>
  <c r="S32" i="1"/>
  <c r="R33" i="1"/>
  <c r="O625" i="1"/>
  <c r="Q626" i="1"/>
  <c r="P626" i="1" s="1"/>
  <c r="T625" i="1"/>
  <c r="S625" i="1"/>
  <c r="P254" i="1" l="1"/>
  <c r="Q255" i="1"/>
  <c r="T254" i="1"/>
  <c r="O254" i="1"/>
  <c r="S254" i="1"/>
  <c r="T236" i="1"/>
  <c r="O236" i="1"/>
  <c r="Q237" i="1"/>
  <c r="P236" i="1"/>
  <c r="S236" i="1"/>
  <c r="R628" i="1"/>
  <c r="P33" i="1"/>
  <c r="S33" i="1"/>
  <c r="R34" i="1"/>
  <c r="O34" i="1" s="1"/>
  <c r="O33" i="1"/>
  <c r="Q627" i="1"/>
  <c r="T626" i="1"/>
  <c r="O626" i="1"/>
  <c r="S626" i="1"/>
  <c r="Q35" i="1"/>
  <c r="T34" i="1"/>
  <c r="O255" i="1" l="1"/>
  <c r="T255" i="1"/>
  <c r="S255" i="1"/>
  <c r="P255" i="1"/>
  <c r="Q256" i="1"/>
  <c r="Q238" i="1"/>
  <c r="T237" i="1"/>
  <c r="O237" i="1"/>
  <c r="P237" i="1"/>
  <c r="S237" i="1"/>
  <c r="T627" i="1"/>
  <c r="Q628" i="1"/>
  <c r="S628" i="1" s="1"/>
  <c r="O627" i="1"/>
  <c r="R629" i="1"/>
  <c r="R35" i="1"/>
  <c r="S34" i="1"/>
  <c r="P34" i="1"/>
  <c r="S627" i="1"/>
  <c r="T35" i="1"/>
  <c r="Q36" i="1"/>
  <c r="P627" i="1"/>
  <c r="T256" i="1" l="1"/>
  <c r="O256" i="1"/>
  <c r="Q257" i="1"/>
  <c r="S256" i="1"/>
  <c r="P256" i="1"/>
  <c r="Q239" i="1"/>
  <c r="T238" i="1"/>
  <c r="O238" i="1"/>
  <c r="P238" i="1"/>
  <c r="S238" i="1"/>
  <c r="S35" i="1"/>
  <c r="R36" i="1"/>
  <c r="O36" i="1" s="1"/>
  <c r="P35" i="1"/>
  <c r="T628" i="1"/>
  <c r="O628" i="1"/>
  <c r="Q629" i="1"/>
  <c r="P629" i="1" s="1"/>
  <c r="Q37" i="1"/>
  <c r="T36" i="1"/>
  <c r="R630" i="1"/>
  <c r="O35" i="1"/>
  <c r="P628" i="1"/>
  <c r="Q258" i="1" l="1"/>
  <c r="T239" i="1"/>
  <c r="O239" i="1"/>
  <c r="Q240" i="1"/>
  <c r="P239" i="1"/>
  <c r="S239" i="1"/>
  <c r="O257" i="1"/>
  <c r="T257" i="1"/>
  <c r="P257" i="1"/>
  <c r="S257" i="1"/>
  <c r="R631" i="1"/>
  <c r="T629" i="1"/>
  <c r="O629" i="1"/>
  <c r="Q630" i="1"/>
  <c r="S630" i="1" s="1"/>
  <c r="R37" i="1"/>
  <c r="P36" i="1"/>
  <c r="S36" i="1"/>
  <c r="Q38" i="1"/>
  <c r="T37" i="1"/>
  <c r="S629" i="1"/>
  <c r="S240" i="1" l="1"/>
  <c r="Q241" i="1"/>
  <c r="T240" i="1"/>
  <c r="O240" i="1"/>
  <c r="P240" i="1"/>
  <c r="S258" i="1"/>
  <c r="O258" i="1"/>
  <c r="T258" i="1"/>
  <c r="Q259" i="1"/>
  <c r="P258" i="1"/>
  <c r="P37" i="1"/>
  <c r="R38" i="1"/>
  <c r="O38" i="1" s="1"/>
  <c r="S37" i="1"/>
  <c r="O37" i="1"/>
  <c r="Q631" i="1"/>
  <c r="P631" i="1" s="1"/>
  <c r="T630" i="1"/>
  <c r="O630" i="1"/>
  <c r="Q39" i="1"/>
  <c r="T38" i="1"/>
  <c r="P630" i="1"/>
  <c r="R762" i="1"/>
  <c r="S259" i="1" l="1"/>
  <c r="T259" i="1"/>
  <c r="O259" i="1"/>
  <c r="P259" i="1"/>
  <c r="Q260" i="1"/>
  <c r="O241" i="1"/>
  <c r="T241" i="1"/>
  <c r="P241" i="1"/>
  <c r="S241" i="1"/>
  <c r="R763" i="1"/>
  <c r="Q762" i="1"/>
  <c r="S762" i="1" s="1"/>
  <c r="T631" i="1"/>
  <c r="O631" i="1"/>
  <c r="R39" i="1"/>
  <c r="P38" i="1"/>
  <c r="S38" i="1"/>
  <c r="Q40" i="1"/>
  <c r="T39" i="1"/>
  <c r="S631" i="1"/>
  <c r="T260" i="1" l="1"/>
  <c r="O260" i="1"/>
  <c r="Q261" i="1"/>
  <c r="S260" i="1"/>
  <c r="P260" i="1"/>
  <c r="T40" i="1"/>
  <c r="Q41" i="1"/>
  <c r="Q763" i="1"/>
  <c r="O762" i="1"/>
  <c r="T762" i="1"/>
  <c r="R764" i="1"/>
  <c r="S39" i="1"/>
  <c r="P39" i="1"/>
  <c r="R40" i="1"/>
  <c r="P762" i="1"/>
  <c r="O39" i="1"/>
  <c r="T261" i="1" l="1"/>
  <c r="O261" i="1"/>
  <c r="P261" i="1"/>
  <c r="S261" i="1"/>
  <c r="Q764" i="1"/>
  <c r="S764" i="1" s="1"/>
  <c r="O763" i="1"/>
  <c r="T763" i="1"/>
  <c r="S40" i="1"/>
  <c r="P40" i="1"/>
  <c r="R41" i="1"/>
  <c r="R765" i="1"/>
  <c r="O40" i="1"/>
  <c r="P763" i="1"/>
  <c r="Q82" i="1"/>
  <c r="T41" i="1"/>
  <c r="S763" i="1"/>
  <c r="P764" i="1" l="1"/>
  <c r="R82" i="1"/>
  <c r="O82" i="1" s="1"/>
  <c r="S41" i="1"/>
  <c r="P41" i="1"/>
  <c r="O41" i="1"/>
  <c r="R766" i="1"/>
  <c r="T82" i="1"/>
  <c r="Q83" i="1"/>
  <c r="Q765" i="1"/>
  <c r="P765" i="1" s="1"/>
  <c r="T764" i="1"/>
  <c r="O764" i="1"/>
  <c r="S765" i="1" l="1"/>
  <c r="R767" i="1"/>
  <c r="Q766" i="1"/>
  <c r="T765" i="1"/>
  <c r="O765" i="1"/>
  <c r="Q84" i="1"/>
  <c r="T83" i="1"/>
  <c r="R83" i="1"/>
  <c r="S82" i="1"/>
  <c r="P82" i="1"/>
  <c r="T766" i="1" l="1"/>
  <c r="Q767" i="1"/>
  <c r="O766" i="1"/>
  <c r="T84" i="1"/>
  <c r="Q85" i="1"/>
  <c r="P766" i="1"/>
  <c r="S766" i="1"/>
  <c r="R768" i="1"/>
  <c r="S767" i="1"/>
  <c r="S83" i="1"/>
  <c r="P83" i="1"/>
  <c r="R84" i="1"/>
  <c r="O83" i="1"/>
  <c r="S84" i="1" l="1"/>
  <c r="R85" i="1"/>
  <c r="O85" i="1" s="1"/>
  <c r="P84" i="1"/>
  <c r="O84" i="1"/>
  <c r="T85" i="1"/>
  <c r="Q86" i="1"/>
  <c r="Q768" i="1"/>
  <c r="T767" i="1"/>
  <c r="R769" i="1"/>
  <c r="P767" i="1"/>
  <c r="O767" i="1"/>
  <c r="T768" i="1" l="1"/>
  <c r="Q769" i="1"/>
  <c r="P769" i="1" s="1"/>
  <c r="P768" i="1"/>
  <c r="R770" i="1"/>
  <c r="S768" i="1"/>
  <c r="P85" i="1"/>
  <c r="S85" i="1"/>
  <c r="R86" i="1"/>
  <c r="O86" i="1" s="1"/>
  <c r="Q87" i="1"/>
  <c r="T86" i="1"/>
  <c r="O768" i="1"/>
  <c r="S769" i="1" l="1"/>
  <c r="Q88" i="1"/>
  <c r="T87" i="1"/>
  <c r="R771" i="1"/>
  <c r="Q770" i="1"/>
  <c r="S770" i="1" s="1"/>
  <c r="O769" i="1"/>
  <c r="T769" i="1"/>
  <c r="R87" i="1"/>
  <c r="O87" i="1" s="1"/>
  <c r="S86" i="1"/>
  <c r="P86" i="1"/>
  <c r="R802" i="1" l="1"/>
  <c r="T770" i="1"/>
  <c r="O770" i="1"/>
  <c r="Q771" i="1"/>
  <c r="P770" i="1"/>
  <c r="T88" i="1"/>
  <c r="Q89" i="1"/>
  <c r="R88" i="1"/>
  <c r="O88" i="1" s="1"/>
  <c r="S87" i="1"/>
  <c r="P87" i="1"/>
  <c r="Q802" i="1" l="1"/>
  <c r="S802" i="1" s="1"/>
  <c r="T771" i="1"/>
  <c r="O771" i="1"/>
  <c r="T89" i="1"/>
  <c r="Q90" i="1"/>
  <c r="P771" i="1"/>
  <c r="P88" i="1"/>
  <c r="R89" i="1"/>
  <c r="S88" i="1"/>
  <c r="S771" i="1"/>
  <c r="R803" i="1"/>
  <c r="P802" i="1" l="1"/>
  <c r="P89" i="1"/>
  <c r="S89" i="1"/>
  <c r="R90" i="1"/>
  <c r="O90" i="1" s="1"/>
  <c r="O89" i="1"/>
  <c r="R804" i="1"/>
  <c r="Q91" i="1"/>
  <c r="T90" i="1"/>
  <c r="T802" i="1"/>
  <c r="Q803" i="1"/>
  <c r="P803" i="1" s="1"/>
  <c r="O802" i="1"/>
  <c r="S803" i="1" l="1"/>
  <c r="Q132" i="1"/>
  <c r="T91" i="1"/>
  <c r="P90" i="1"/>
  <c r="R91" i="1"/>
  <c r="S90" i="1"/>
  <c r="R805" i="1"/>
  <c r="Q804" i="1"/>
  <c r="T803" i="1"/>
  <c r="O803" i="1"/>
  <c r="R132" i="1" l="1"/>
  <c r="O132" i="1" s="1"/>
  <c r="S91" i="1"/>
  <c r="P91" i="1"/>
  <c r="R806" i="1"/>
  <c r="T804" i="1"/>
  <c r="Q805" i="1"/>
  <c r="O804" i="1"/>
  <c r="S804" i="1"/>
  <c r="T132" i="1"/>
  <c r="Q133" i="1"/>
  <c r="P804" i="1"/>
  <c r="O91" i="1"/>
  <c r="R807" i="1" l="1"/>
  <c r="Q806" i="1"/>
  <c r="S806" i="1" s="1"/>
  <c r="T805" i="1"/>
  <c r="O805" i="1"/>
  <c r="S805" i="1"/>
  <c r="Q134" i="1"/>
  <c r="T133" i="1"/>
  <c r="P805" i="1"/>
  <c r="P132" i="1"/>
  <c r="S132" i="1"/>
  <c r="R133" i="1"/>
  <c r="O133" i="1" s="1"/>
  <c r="R808" i="1" l="1"/>
  <c r="R134" i="1"/>
  <c r="S133" i="1"/>
  <c r="P133" i="1"/>
  <c r="T134" i="1"/>
  <c r="Q135" i="1"/>
  <c r="Q807" i="1"/>
  <c r="P807" i="1" s="1"/>
  <c r="T806" i="1"/>
  <c r="O806" i="1"/>
  <c r="P806" i="1"/>
  <c r="Q136" i="1" l="1"/>
  <c r="T135" i="1"/>
  <c r="S807" i="1"/>
  <c r="O134" i="1"/>
  <c r="S134" i="1"/>
  <c r="P134" i="1"/>
  <c r="R135" i="1"/>
  <c r="Q808" i="1"/>
  <c r="P808" i="1" s="1"/>
  <c r="T807" i="1"/>
  <c r="R809" i="1"/>
  <c r="O807" i="1"/>
  <c r="R810" i="1" l="1"/>
  <c r="O135" i="1"/>
  <c r="S135" i="1"/>
  <c r="R136" i="1"/>
  <c r="O136" i="1" s="1"/>
  <c r="P135" i="1"/>
  <c r="T136" i="1"/>
  <c r="Q137" i="1"/>
  <c r="Q809" i="1"/>
  <c r="T808" i="1"/>
  <c r="O808" i="1"/>
  <c r="S808" i="1"/>
  <c r="O809" i="1" l="1"/>
  <c r="T809" i="1"/>
  <c r="Q810" i="1"/>
  <c r="S810" i="1" s="1"/>
  <c r="R811" i="1"/>
  <c r="S136" i="1"/>
  <c r="R137" i="1"/>
  <c r="P136" i="1"/>
  <c r="S809" i="1"/>
  <c r="Q138" i="1"/>
  <c r="T137" i="1"/>
  <c r="P809" i="1"/>
  <c r="Q139" i="1" l="1"/>
  <c r="T138" i="1"/>
  <c r="P810" i="1"/>
  <c r="R652" i="1"/>
  <c r="O137" i="1"/>
  <c r="S137" i="1"/>
  <c r="P137" i="1"/>
  <c r="R138" i="1"/>
  <c r="T810" i="1"/>
  <c r="Q811" i="1"/>
  <c r="P811" i="1" s="1"/>
  <c r="O810" i="1"/>
  <c r="S811" i="1" l="1"/>
  <c r="O138" i="1"/>
  <c r="P138" i="1"/>
  <c r="R139" i="1"/>
  <c r="S138" i="1"/>
  <c r="R653" i="1"/>
  <c r="Q652" i="1"/>
  <c r="S652" i="1" s="1"/>
  <c r="T811" i="1"/>
  <c r="O811" i="1"/>
  <c r="T139" i="1"/>
  <c r="Q140" i="1"/>
  <c r="O652" i="1" l="1"/>
  <c r="T652" i="1"/>
  <c r="Q653" i="1"/>
  <c r="P652" i="1"/>
  <c r="P139" i="1"/>
  <c r="R140" i="1"/>
  <c r="S139" i="1"/>
  <c r="R654" i="1"/>
  <c r="P653" i="1"/>
  <c r="O139" i="1"/>
  <c r="T140" i="1"/>
  <c r="Q141" i="1"/>
  <c r="R655" i="1" l="1"/>
  <c r="P140" i="1"/>
  <c r="S140" i="1"/>
  <c r="R141" i="1"/>
  <c r="S653" i="1"/>
  <c r="T653" i="1"/>
  <c r="O653" i="1"/>
  <c r="Q654" i="1"/>
  <c r="O140" i="1"/>
  <c r="T141" i="1"/>
  <c r="P654" i="1" l="1"/>
  <c r="Q655" i="1"/>
  <c r="S655" i="1" s="1"/>
  <c r="T654" i="1"/>
  <c r="O654" i="1"/>
  <c r="O141" i="1"/>
  <c r="S141" i="1"/>
  <c r="P141" i="1"/>
  <c r="S654" i="1"/>
  <c r="R656" i="1"/>
  <c r="P655" i="1" l="1"/>
  <c r="T655" i="1"/>
  <c r="Q656" i="1"/>
  <c r="O655" i="1"/>
  <c r="R657" i="1"/>
  <c r="S656" i="1" l="1"/>
  <c r="O656" i="1"/>
  <c r="Q657" i="1"/>
  <c r="P657" i="1" s="1"/>
  <c r="T656" i="1"/>
  <c r="R658" i="1"/>
  <c r="P656" i="1"/>
  <c r="R659" i="1" l="1"/>
  <c r="S657" i="1"/>
  <c r="T657" i="1"/>
  <c r="O657" i="1"/>
  <c r="Q658" i="1"/>
  <c r="P658" i="1" l="1"/>
  <c r="Q659" i="1"/>
  <c r="P659" i="1" s="1"/>
  <c r="T658" i="1"/>
  <c r="O658" i="1"/>
  <c r="R660" i="1"/>
  <c r="S658" i="1"/>
  <c r="S659" i="1" l="1"/>
  <c r="Q660" i="1"/>
  <c r="P660" i="1" s="1"/>
  <c r="O659" i="1"/>
  <c r="T659" i="1"/>
  <c r="R661" i="1"/>
  <c r="R702" i="1" l="1"/>
  <c r="S660" i="1"/>
  <c r="T660" i="1"/>
  <c r="O660" i="1"/>
  <c r="Q661" i="1"/>
  <c r="T661" i="1" l="1"/>
  <c r="O661" i="1"/>
  <c r="Q702" i="1"/>
  <c r="P702" i="1" s="1"/>
  <c r="R703" i="1"/>
  <c r="P661" i="1"/>
  <c r="S661" i="1"/>
  <c r="Q703" i="1" l="1"/>
  <c r="S703" i="1" s="1"/>
  <c r="T702" i="1"/>
  <c r="O702" i="1"/>
  <c r="R704" i="1"/>
  <c r="S702" i="1"/>
  <c r="P703" i="1" l="1"/>
  <c r="R705" i="1"/>
  <c r="Q42" i="1"/>
  <c r="T703" i="1"/>
  <c r="Q704" i="1"/>
  <c r="O703" i="1"/>
  <c r="Q705" i="1" l="1"/>
  <c r="S705" i="1" s="1"/>
  <c r="O704" i="1"/>
  <c r="T704" i="1"/>
  <c r="R706" i="1"/>
  <c r="R42" i="1"/>
  <c r="Q43" i="1"/>
  <c r="T42" i="1"/>
  <c r="S704" i="1"/>
  <c r="P704" i="1"/>
  <c r="P705" i="1" l="1"/>
  <c r="Q44" i="1"/>
  <c r="T43" i="1"/>
  <c r="R43" i="1"/>
  <c r="O43" i="1" s="1"/>
  <c r="S42" i="1"/>
  <c r="P42" i="1"/>
  <c r="O42" i="1"/>
  <c r="R707" i="1"/>
  <c r="Q706" i="1"/>
  <c r="T705" i="1"/>
  <c r="O705" i="1"/>
  <c r="O706" i="1" l="1"/>
  <c r="Q707" i="1"/>
  <c r="S707" i="1" s="1"/>
  <c r="T706" i="1"/>
  <c r="P706" i="1"/>
  <c r="R708" i="1"/>
  <c r="P43" i="1"/>
  <c r="S43" i="1"/>
  <c r="R44" i="1"/>
  <c r="S706" i="1"/>
  <c r="Q45" i="1"/>
  <c r="T44" i="1"/>
  <c r="P707" i="1" l="1"/>
  <c r="Q46" i="1"/>
  <c r="T45" i="1"/>
  <c r="R45" i="1"/>
  <c r="O45" i="1" s="1"/>
  <c r="P44" i="1"/>
  <c r="S44" i="1"/>
  <c r="O44" i="1"/>
  <c r="T707" i="1"/>
  <c r="O707" i="1"/>
  <c r="Q708" i="1"/>
  <c r="P708" i="1" s="1"/>
  <c r="R709" i="1"/>
  <c r="R710" i="1" l="1"/>
  <c r="S708" i="1"/>
  <c r="R46" i="1"/>
  <c r="O46" i="1" s="1"/>
  <c r="P45" i="1"/>
  <c r="S45" i="1"/>
  <c r="O708" i="1"/>
  <c r="Q709" i="1"/>
  <c r="S709" i="1" s="1"/>
  <c r="T708" i="1"/>
  <c r="T46" i="1"/>
  <c r="Q47" i="1"/>
  <c r="T47" i="1" l="1"/>
  <c r="Q48" i="1"/>
  <c r="P46" i="1"/>
  <c r="R47" i="1"/>
  <c r="S46" i="1"/>
  <c r="P709" i="1"/>
  <c r="O709" i="1"/>
  <c r="Q710" i="1"/>
  <c r="T709" i="1"/>
  <c r="R711" i="1"/>
  <c r="Q711" i="1" l="1"/>
  <c r="P711" i="1" s="1"/>
  <c r="T710" i="1"/>
  <c r="O710" i="1"/>
  <c r="P47" i="1"/>
  <c r="S47" i="1"/>
  <c r="R48" i="1"/>
  <c r="O48" i="1" s="1"/>
  <c r="S710" i="1"/>
  <c r="O47" i="1"/>
  <c r="R742" i="1"/>
  <c r="P710" i="1"/>
  <c r="T48" i="1"/>
  <c r="Q49" i="1"/>
  <c r="S711" i="1" l="1"/>
  <c r="P48" i="1"/>
  <c r="R49" i="1"/>
  <c r="O49" i="1" s="1"/>
  <c r="S48" i="1"/>
  <c r="T49" i="1"/>
  <c r="Q50" i="1"/>
  <c r="R743" i="1"/>
  <c r="Q742" i="1"/>
  <c r="T711" i="1"/>
  <c r="O711" i="1"/>
  <c r="R744" i="1" l="1"/>
  <c r="T742" i="1"/>
  <c r="Q743" i="1"/>
  <c r="O742" i="1"/>
  <c r="S742" i="1"/>
  <c r="P742" i="1"/>
  <c r="S49" i="1"/>
  <c r="R50" i="1"/>
  <c r="P49" i="1"/>
  <c r="Q51" i="1"/>
  <c r="T50" i="1"/>
  <c r="S50" i="1" l="1"/>
  <c r="R51" i="1"/>
  <c r="O51" i="1" s="1"/>
  <c r="P50" i="1"/>
  <c r="O50" i="1"/>
  <c r="O743" i="1"/>
  <c r="Q744" i="1"/>
  <c r="P744" i="1" s="1"/>
  <c r="T743" i="1"/>
  <c r="S743" i="1"/>
  <c r="T51" i="1"/>
  <c r="Q92" i="1"/>
  <c r="R745" i="1"/>
  <c r="P743" i="1"/>
  <c r="R746" i="1" l="1"/>
  <c r="Q745" i="1"/>
  <c r="O744" i="1"/>
  <c r="T744" i="1"/>
  <c r="S744" i="1"/>
  <c r="T92" i="1"/>
  <c r="Q93" i="1"/>
  <c r="R92" i="1"/>
  <c r="O92" i="1" s="1"/>
  <c r="P51" i="1"/>
  <c r="S51" i="1"/>
  <c r="T93" i="1" l="1"/>
  <c r="Q94" i="1"/>
  <c r="P92" i="1"/>
  <c r="R93" i="1"/>
  <c r="O93" i="1" s="1"/>
  <c r="S92" i="1"/>
  <c r="R747" i="1"/>
  <c r="O745" i="1"/>
  <c r="T745" i="1"/>
  <c r="Q746" i="1"/>
  <c r="P745" i="1"/>
  <c r="S745" i="1"/>
  <c r="O746" i="1" l="1"/>
  <c r="T746" i="1"/>
  <c r="Q747" i="1"/>
  <c r="P747" i="1" s="1"/>
  <c r="S746" i="1"/>
  <c r="P746" i="1"/>
  <c r="R748" i="1"/>
  <c r="T94" i="1"/>
  <c r="Q95" i="1"/>
  <c r="S93" i="1"/>
  <c r="R94" i="1"/>
  <c r="P93" i="1"/>
  <c r="Q96" i="1" l="1"/>
  <c r="T95" i="1"/>
  <c r="Q748" i="1"/>
  <c r="O747" i="1"/>
  <c r="T747" i="1"/>
  <c r="R95" i="1"/>
  <c r="S94" i="1"/>
  <c r="P94" i="1"/>
  <c r="O94" i="1"/>
  <c r="S747" i="1"/>
  <c r="R749" i="1"/>
  <c r="R750" i="1" l="1"/>
  <c r="R96" i="1"/>
  <c r="O96" i="1" s="1"/>
  <c r="P95" i="1"/>
  <c r="S95" i="1"/>
  <c r="T748" i="1"/>
  <c r="O748" i="1"/>
  <c r="Q749" i="1"/>
  <c r="P748" i="1"/>
  <c r="O95" i="1"/>
  <c r="S748" i="1"/>
  <c r="T96" i="1"/>
  <c r="Q97" i="1"/>
  <c r="O749" i="1" l="1"/>
  <c r="T749" i="1"/>
  <c r="Q750" i="1"/>
  <c r="S750" i="1" s="1"/>
  <c r="P749" i="1"/>
  <c r="Q98" i="1"/>
  <c r="T97" i="1"/>
  <c r="P96" i="1"/>
  <c r="R97" i="1"/>
  <c r="S96" i="1"/>
  <c r="S749" i="1"/>
  <c r="R751" i="1"/>
  <c r="P750" i="1" l="1"/>
  <c r="S97" i="1"/>
  <c r="R98" i="1"/>
  <c r="P97" i="1"/>
  <c r="Q99" i="1"/>
  <c r="T98" i="1"/>
  <c r="O97" i="1"/>
  <c r="R862" i="1"/>
  <c r="O750" i="1"/>
  <c r="Q751" i="1"/>
  <c r="T750" i="1"/>
  <c r="R863" i="1" l="1"/>
  <c r="Q100" i="1"/>
  <c r="T99" i="1"/>
  <c r="Q862" i="1"/>
  <c r="P862" i="1" s="1"/>
  <c r="O751" i="1"/>
  <c r="T751" i="1"/>
  <c r="P751" i="1"/>
  <c r="R99" i="1"/>
  <c r="S98" i="1"/>
  <c r="P98" i="1"/>
  <c r="S751" i="1"/>
  <c r="O98" i="1"/>
  <c r="T100" i="1" l="1"/>
  <c r="Q101" i="1"/>
  <c r="R100" i="1"/>
  <c r="S99" i="1"/>
  <c r="P99" i="1"/>
  <c r="Q863" i="1"/>
  <c r="P863" i="1" s="1"/>
  <c r="T862" i="1"/>
  <c r="R864" i="1"/>
  <c r="O99" i="1"/>
  <c r="S862" i="1"/>
  <c r="O862" i="1"/>
  <c r="R865" i="1" l="1"/>
  <c r="S863" i="1"/>
  <c r="S100" i="1"/>
  <c r="R101" i="1"/>
  <c r="P100" i="1"/>
  <c r="T101" i="1"/>
  <c r="Q142" i="1"/>
  <c r="T863" i="1"/>
  <c r="Q864" i="1"/>
  <c r="S864" i="1" s="1"/>
  <c r="O863" i="1"/>
  <c r="O100" i="1"/>
  <c r="T142" i="1" l="1"/>
  <c r="Q143" i="1"/>
  <c r="R142" i="1"/>
  <c r="S101" i="1"/>
  <c r="P101" i="1"/>
  <c r="Q865" i="1"/>
  <c r="S865" i="1" s="1"/>
  <c r="T864" i="1"/>
  <c r="O101" i="1"/>
  <c r="R866" i="1"/>
  <c r="P864" i="1"/>
  <c r="O864" i="1"/>
  <c r="R867" i="1" l="1"/>
  <c r="P142" i="1"/>
  <c r="S142" i="1"/>
  <c r="R143" i="1"/>
  <c r="T865" i="1"/>
  <c r="Q866" i="1"/>
  <c r="O865" i="1"/>
  <c r="O142" i="1"/>
  <c r="P865" i="1"/>
  <c r="Q144" i="1"/>
  <c r="T143" i="1"/>
  <c r="Q145" i="1" l="1"/>
  <c r="T144" i="1"/>
  <c r="R868" i="1"/>
  <c r="O143" i="1"/>
  <c r="S143" i="1"/>
  <c r="P143" i="1"/>
  <c r="R144" i="1"/>
  <c r="Q867" i="1"/>
  <c r="P867" i="1" s="1"/>
  <c r="T866" i="1"/>
  <c r="S866" i="1"/>
  <c r="P866" i="1"/>
  <c r="O866" i="1"/>
  <c r="R869" i="1" l="1"/>
  <c r="T867" i="1"/>
  <c r="Q868" i="1"/>
  <c r="O867" i="1"/>
  <c r="O144" i="1"/>
  <c r="P144" i="1"/>
  <c r="R145" i="1"/>
  <c r="S144" i="1"/>
  <c r="S867" i="1"/>
  <c r="T145" i="1"/>
  <c r="Q146" i="1"/>
  <c r="Q147" i="1" l="1"/>
  <c r="T146" i="1"/>
  <c r="Q869" i="1"/>
  <c r="P869" i="1" s="1"/>
  <c r="T868" i="1"/>
  <c r="R146" i="1"/>
  <c r="S145" i="1"/>
  <c r="P145" i="1"/>
  <c r="S868" i="1"/>
  <c r="O145" i="1"/>
  <c r="R870" i="1"/>
  <c r="P868" i="1"/>
  <c r="O868" i="1"/>
  <c r="R871" i="1" l="1"/>
  <c r="Q870" i="1"/>
  <c r="S870" i="1" s="1"/>
  <c r="T869" i="1"/>
  <c r="O869" i="1"/>
  <c r="S869" i="1"/>
  <c r="O146" i="1"/>
  <c r="R147" i="1"/>
  <c r="S146" i="1"/>
  <c r="P146" i="1"/>
  <c r="Q148" i="1"/>
  <c r="T147" i="1"/>
  <c r="Q149" i="1" l="1"/>
  <c r="T148" i="1"/>
  <c r="P870" i="1"/>
  <c r="O147" i="1"/>
  <c r="S147" i="1"/>
  <c r="R148" i="1"/>
  <c r="P147" i="1"/>
  <c r="R912" i="1"/>
  <c r="T870" i="1"/>
  <c r="Q871" i="1"/>
  <c r="S871" i="1" s="1"/>
  <c r="O870" i="1"/>
  <c r="Q912" i="1" l="1"/>
  <c r="S912" i="1" s="1"/>
  <c r="T871" i="1"/>
  <c r="O871" i="1"/>
  <c r="R913" i="1"/>
  <c r="O148" i="1"/>
  <c r="P148" i="1"/>
  <c r="S148" i="1"/>
  <c r="R149" i="1"/>
  <c r="O149" i="1" s="1"/>
  <c r="P871" i="1"/>
  <c r="T149" i="1"/>
  <c r="Q150" i="1"/>
  <c r="P912" i="1" l="1"/>
  <c r="O912" i="1"/>
  <c r="Q151" i="1"/>
  <c r="T150" i="1"/>
  <c r="R914" i="1"/>
  <c r="P149" i="1"/>
  <c r="R150" i="1"/>
  <c r="S149" i="1"/>
  <c r="T912" i="1"/>
  <c r="Q913" i="1"/>
  <c r="T913" i="1" l="1"/>
  <c r="Q914" i="1"/>
  <c r="P914" i="1" s="1"/>
  <c r="O913" i="1"/>
  <c r="R915" i="1"/>
  <c r="O150" i="1"/>
  <c r="P150" i="1"/>
  <c r="R151" i="1"/>
  <c r="O151" i="1" s="1"/>
  <c r="S150" i="1"/>
  <c r="S913" i="1"/>
  <c r="P913" i="1"/>
  <c r="T151" i="1"/>
  <c r="S914" i="1" l="1"/>
  <c r="P151" i="1"/>
  <c r="S151" i="1"/>
  <c r="Q915" i="1"/>
  <c r="P915" i="1" s="1"/>
  <c r="T914" i="1"/>
  <c r="R916" i="1"/>
  <c r="O914" i="1"/>
  <c r="Q916" i="1" l="1"/>
  <c r="O916" i="1" s="1"/>
  <c r="T915" i="1"/>
  <c r="O915" i="1"/>
  <c r="R917" i="1"/>
  <c r="S915" i="1"/>
  <c r="P916" i="1" l="1"/>
  <c r="S916" i="1"/>
  <c r="R918" i="1"/>
  <c r="T916" i="1"/>
  <c r="Q917" i="1"/>
  <c r="T917" i="1" l="1"/>
  <c r="O917" i="1"/>
  <c r="Q918" i="1"/>
  <c r="P918" i="1" s="1"/>
  <c r="P917" i="1"/>
  <c r="R919" i="1"/>
  <c r="S917" i="1"/>
  <c r="T918" i="1" l="1"/>
  <c r="Q919" i="1"/>
  <c r="S919" i="1" s="1"/>
  <c r="O918" i="1"/>
  <c r="R920" i="1"/>
  <c r="S918" i="1"/>
  <c r="P919" i="1" l="1"/>
  <c r="R921" i="1"/>
  <c r="T919" i="1"/>
  <c r="Q920" i="1"/>
  <c r="O919" i="1"/>
  <c r="R662" i="1" l="1"/>
  <c r="Q921" i="1"/>
  <c r="T920" i="1"/>
  <c r="O920" i="1"/>
  <c r="P920" i="1"/>
  <c r="S920" i="1"/>
  <c r="Q662" i="1" l="1"/>
  <c r="S662" i="1" s="1"/>
  <c r="T921" i="1"/>
  <c r="O921" i="1"/>
  <c r="P921" i="1"/>
  <c r="S921" i="1"/>
  <c r="R663" i="1"/>
  <c r="R664" i="1" l="1"/>
  <c r="P662" i="1"/>
  <c r="T662" i="1"/>
  <c r="Q663" i="1"/>
  <c r="O662" i="1"/>
  <c r="Q664" i="1" l="1"/>
  <c r="P664" i="1" s="1"/>
  <c r="O663" i="1"/>
  <c r="T663" i="1"/>
  <c r="P663" i="1"/>
  <c r="S663" i="1"/>
  <c r="R665" i="1"/>
  <c r="R666" i="1" l="1"/>
  <c r="S664" i="1"/>
  <c r="Q665" i="1"/>
  <c r="T664" i="1"/>
  <c r="O664" i="1"/>
  <c r="Q666" i="1" l="1"/>
  <c r="S666" i="1" s="1"/>
  <c r="O665" i="1"/>
  <c r="T665" i="1"/>
  <c r="S665" i="1"/>
  <c r="P665" i="1"/>
  <c r="R667" i="1"/>
  <c r="R668" i="1" l="1"/>
  <c r="P666" i="1"/>
  <c r="Q667" i="1"/>
  <c r="T666" i="1"/>
  <c r="O666" i="1"/>
  <c r="S667" i="1" l="1"/>
  <c r="T667" i="1"/>
  <c r="Q668" i="1"/>
  <c r="S668" i="1" s="1"/>
  <c r="O667" i="1"/>
  <c r="P667" i="1"/>
  <c r="R669" i="1"/>
  <c r="P668" i="1" l="1"/>
  <c r="O668" i="1"/>
  <c r="T668" i="1"/>
  <c r="Q669" i="1"/>
  <c r="S669" i="1" s="1"/>
  <c r="R670" i="1"/>
  <c r="R671" i="1" l="1"/>
  <c r="P669" i="1"/>
  <c r="T669" i="1"/>
  <c r="O669" i="1"/>
  <c r="Q670" i="1"/>
  <c r="O670" i="1" l="1"/>
  <c r="Q671" i="1"/>
  <c r="T670" i="1"/>
  <c r="P670" i="1"/>
  <c r="S670" i="1"/>
  <c r="R712" i="1"/>
  <c r="R713" i="1" l="1"/>
  <c r="P671" i="1"/>
  <c r="O671" i="1"/>
  <c r="T671" i="1"/>
  <c r="Q712" i="1"/>
  <c r="S671" i="1"/>
  <c r="R714" i="1" l="1"/>
  <c r="Q713" i="1"/>
  <c r="P713" i="1" s="1"/>
  <c r="T712" i="1"/>
  <c r="O712" i="1"/>
  <c r="P712" i="1"/>
  <c r="S712" i="1"/>
  <c r="S713" i="1" l="1"/>
  <c r="T713" i="1"/>
  <c r="Q714" i="1"/>
  <c r="S714" i="1" s="1"/>
  <c r="O713" i="1"/>
  <c r="R715" i="1"/>
  <c r="P714" i="1" l="1"/>
  <c r="O714" i="1"/>
  <c r="R716" i="1"/>
  <c r="T714" i="1"/>
  <c r="Q715" i="1"/>
  <c r="Q716" i="1" l="1"/>
  <c r="P716" i="1" s="1"/>
  <c r="T715" i="1"/>
  <c r="O715" i="1"/>
  <c r="S715" i="1"/>
  <c r="R717" i="1"/>
  <c r="P715" i="1"/>
  <c r="S716" i="1" l="1"/>
  <c r="R718" i="1"/>
  <c r="Q717" i="1"/>
  <c r="T716" i="1"/>
  <c r="O716" i="1"/>
  <c r="R719" i="1" l="1"/>
  <c r="Q718" i="1"/>
  <c r="T717" i="1"/>
  <c r="O717" i="1"/>
  <c r="P717" i="1"/>
  <c r="S717" i="1"/>
  <c r="T718" i="1" l="1"/>
  <c r="Q719" i="1"/>
  <c r="O719" i="1" s="1"/>
  <c r="O718" i="1"/>
  <c r="P718" i="1"/>
  <c r="R720" i="1"/>
  <c r="S718" i="1"/>
  <c r="P719" i="1" l="1"/>
  <c r="S719" i="1"/>
  <c r="R721" i="1"/>
  <c r="Q720" i="1"/>
  <c r="S720" i="1" s="1"/>
  <c r="T719" i="1"/>
  <c r="T720" i="1" l="1"/>
  <c r="Q721" i="1"/>
  <c r="S721" i="1" s="1"/>
  <c r="O720" i="1"/>
  <c r="P720" i="1"/>
  <c r="R812" i="1"/>
  <c r="P721" i="1" l="1"/>
  <c r="Q812" i="1"/>
  <c r="O812" i="1" s="1"/>
  <c r="T721" i="1"/>
  <c r="O721" i="1"/>
  <c r="R813" i="1"/>
  <c r="P812" i="1" l="1"/>
  <c r="S812" i="1"/>
  <c r="R814" i="1"/>
  <c r="Q813" i="1"/>
  <c r="T812" i="1"/>
  <c r="Q814" i="1" l="1"/>
  <c r="S814" i="1" s="1"/>
  <c r="T813" i="1"/>
  <c r="O813" i="1"/>
  <c r="S813" i="1"/>
  <c r="P813" i="1"/>
  <c r="R815" i="1"/>
  <c r="P814" i="1" l="1"/>
  <c r="R816" i="1"/>
  <c r="T814" i="1"/>
  <c r="Q815" i="1"/>
  <c r="O814" i="1"/>
  <c r="Q816" i="1" l="1"/>
  <c r="O816" i="1" s="1"/>
  <c r="T815" i="1"/>
  <c r="O815" i="1"/>
  <c r="R817" i="1"/>
  <c r="P815" i="1"/>
  <c r="S815" i="1"/>
  <c r="S816" i="1" l="1"/>
  <c r="P816" i="1"/>
  <c r="R818" i="1"/>
  <c r="Q817" i="1"/>
  <c r="T816" i="1"/>
  <c r="Q818" i="1" l="1"/>
  <c r="S818" i="1" s="1"/>
  <c r="T817" i="1"/>
  <c r="O817" i="1"/>
  <c r="P817" i="1"/>
  <c r="S817" i="1"/>
  <c r="R819" i="1"/>
  <c r="P818" i="1" l="1"/>
  <c r="R820" i="1"/>
  <c r="Q819" i="1"/>
  <c r="P819" i="1" s="1"/>
  <c r="T818" i="1"/>
  <c r="O818" i="1"/>
  <c r="Q820" i="1" l="1"/>
  <c r="P820" i="1" s="1"/>
  <c r="T819" i="1"/>
  <c r="S819" i="1"/>
  <c r="O819" i="1"/>
  <c r="R821" i="1"/>
  <c r="S820" i="1" l="1"/>
  <c r="R872" i="1"/>
  <c r="Q821" i="1"/>
  <c r="P821" i="1" s="1"/>
  <c r="T820" i="1"/>
  <c r="O820" i="1"/>
  <c r="Q872" i="1" l="1"/>
  <c r="O872" i="1" s="1"/>
  <c r="T821" i="1"/>
  <c r="O821" i="1"/>
  <c r="S821" i="1"/>
  <c r="R873" i="1"/>
  <c r="P872" i="1" l="1"/>
  <c r="S872" i="1"/>
  <c r="R874" i="1"/>
  <c r="Q873" i="1"/>
  <c r="S873" i="1" s="1"/>
  <c r="T872" i="1"/>
  <c r="O873" i="1" l="1"/>
  <c r="Q874" i="1"/>
  <c r="S874" i="1" s="1"/>
  <c r="T873" i="1"/>
  <c r="P873" i="1"/>
  <c r="R875" i="1"/>
  <c r="P874" i="1" l="1"/>
  <c r="T874" i="1"/>
  <c r="Q875" i="1"/>
  <c r="O874" i="1"/>
  <c r="R876" i="1"/>
  <c r="Q876" i="1" l="1"/>
  <c r="P876" i="1" s="1"/>
  <c r="T875" i="1"/>
  <c r="O875" i="1"/>
  <c r="R877" i="1"/>
  <c r="P875" i="1"/>
  <c r="S875" i="1"/>
  <c r="S876" i="1" l="1"/>
  <c r="R878" i="1"/>
  <c r="T876" i="1"/>
  <c r="Q877" i="1"/>
  <c r="O876" i="1"/>
  <c r="Q878" i="1" l="1"/>
  <c r="S878" i="1" s="1"/>
  <c r="T877" i="1"/>
  <c r="P877" i="1"/>
  <c r="S877" i="1"/>
  <c r="R879" i="1"/>
  <c r="O877" i="1"/>
  <c r="P878" i="1" l="1"/>
  <c r="R880" i="1"/>
  <c r="Q879" i="1"/>
  <c r="P879" i="1" s="1"/>
  <c r="T878" i="1"/>
  <c r="O878" i="1"/>
  <c r="Q880" i="1" l="1"/>
  <c r="S880" i="1" s="1"/>
  <c r="T879" i="1"/>
  <c r="S879" i="1"/>
  <c r="R881" i="1"/>
  <c r="O879" i="1"/>
  <c r="P880" i="1" l="1"/>
  <c r="R922" i="1"/>
  <c r="Q881" i="1"/>
  <c r="S881" i="1" s="1"/>
  <c r="T880" i="1"/>
  <c r="O880" i="1"/>
  <c r="Q922" i="1" l="1"/>
  <c r="S922" i="1" s="1"/>
  <c r="T881" i="1"/>
  <c r="P881" i="1"/>
  <c r="R923" i="1"/>
  <c r="O881" i="1"/>
  <c r="R924" i="1" l="1"/>
  <c r="P922" i="1"/>
  <c r="T922" i="1"/>
  <c r="Q923" i="1"/>
  <c r="O922" i="1"/>
  <c r="T923" i="1" l="1"/>
  <c r="Q924" i="1"/>
  <c r="S924" i="1" s="1"/>
  <c r="O923" i="1"/>
  <c r="S923" i="1"/>
  <c r="R925" i="1"/>
  <c r="P923" i="1"/>
  <c r="T924" i="1" l="1"/>
  <c r="Q925" i="1"/>
  <c r="S925" i="1" s="1"/>
  <c r="O924" i="1"/>
  <c r="R926" i="1"/>
  <c r="P924" i="1"/>
  <c r="R927" i="1" l="1"/>
  <c r="T925" i="1"/>
  <c r="Q926" i="1"/>
  <c r="S926" i="1" s="1"/>
  <c r="O925" i="1"/>
  <c r="P925" i="1"/>
  <c r="R928" i="1" l="1"/>
  <c r="T926" i="1"/>
  <c r="Q927" i="1"/>
  <c r="P927" i="1" s="1"/>
  <c r="P926" i="1"/>
  <c r="O926" i="1"/>
  <c r="R929" i="1" l="1"/>
  <c r="T927" i="1"/>
  <c r="Q928" i="1"/>
  <c r="S928" i="1" s="1"/>
  <c r="O927" i="1"/>
  <c r="S927" i="1"/>
  <c r="O928" i="1" l="1"/>
  <c r="T928" i="1"/>
  <c r="Q929" i="1"/>
  <c r="P929" i="1" s="1"/>
  <c r="P928" i="1"/>
  <c r="R930" i="1"/>
  <c r="R931" i="1" l="1"/>
  <c r="T929" i="1"/>
  <c r="Q930" i="1"/>
  <c r="O929" i="1"/>
  <c r="S929" i="1"/>
  <c r="T930" i="1" l="1"/>
  <c r="Q931" i="1"/>
  <c r="T931" i="1" s="1"/>
  <c r="O930" i="1"/>
  <c r="S930" i="1"/>
  <c r="P930" i="1"/>
  <c r="P931" i="1" l="1"/>
  <c r="S931" i="1"/>
  <c r="O931" i="1"/>
</calcChain>
</file>

<file path=xl/sharedStrings.xml><?xml version="1.0" encoding="utf-8"?>
<sst xmlns="http://schemas.openxmlformats.org/spreadsheetml/2006/main" count="6114" uniqueCount="65">
  <si>
    <t>Individual</t>
  </si>
  <si>
    <t>Trial</t>
  </si>
  <si>
    <t>Date</t>
  </si>
  <si>
    <t>Direction</t>
  </si>
  <si>
    <t>Duration</t>
  </si>
  <si>
    <t>R</t>
  </si>
  <si>
    <t>L</t>
  </si>
  <si>
    <t>Running_Bilaterality</t>
  </si>
  <si>
    <t>Species</t>
  </si>
  <si>
    <t>Ccalyp</t>
  </si>
  <si>
    <t>Sex</t>
  </si>
  <si>
    <t>Female</t>
  </si>
  <si>
    <t>Male</t>
  </si>
  <si>
    <t>CcalypF09</t>
  </si>
  <si>
    <t>CcalypF08</t>
  </si>
  <si>
    <t>CcalypF07</t>
  </si>
  <si>
    <t>CcalypM03</t>
  </si>
  <si>
    <t>CcalypF06</t>
  </si>
  <si>
    <t>CcalypF04</t>
  </si>
  <si>
    <t>CcalypF05</t>
  </si>
  <si>
    <t>CbrevM03</t>
  </si>
  <si>
    <t>CbrevM01</t>
  </si>
  <si>
    <t>Cbrev</t>
  </si>
  <si>
    <t>Trial_Total</t>
  </si>
  <si>
    <t>First_limb_on_Dowel</t>
  </si>
  <si>
    <t>M</t>
  </si>
  <si>
    <t>B</t>
  </si>
  <si>
    <t>L's</t>
  </si>
  <si>
    <t>R's</t>
  </si>
  <si>
    <t>Directional_Bilaterality</t>
  </si>
  <si>
    <t>Proportion_R</t>
  </si>
  <si>
    <t>Proportion_L</t>
  </si>
  <si>
    <t>NonTotaled_Running</t>
  </si>
  <si>
    <t>NonTotaled_L</t>
  </si>
  <si>
    <t>NonTotaled_R</t>
  </si>
  <si>
    <t>NonTotaled_PropL</t>
  </si>
  <si>
    <t>NonTotaled_PropR</t>
  </si>
  <si>
    <t>Cmal26</t>
  </si>
  <si>
    <t>Cmal27</t>
  </si>
  <si>
    <t>Cmal01</t>
  </si>
  <si>
    <t>Cmal</t>
  </si>
  <si>
    <t>na</t>
  </si>
  <si>
    <t>Experimenter_Hand</t>
  </si>
  <si>
    <t>Experimenter</t>
  </si>
  <si>
    <t>Gene</t>
  </si>
  <si>
    <t>Mike</t>
  </si>
  <si>
    <t>BR</t>
  </si>
  <si>
    <t>SVL</t>
  </si>
  <si>
    <t>Mass</t>
  </si>
  <si>
    <t>Tail_Length</t>
  </si>
  <si>
    <t>Cmal10</t>
  </si>
  <si>
    <t>Lincoln</t>
  </si>
  <si>
    <t>Cmal31</t>
  </si>
  <si>
    <t>Cmal33</t>
  </si>
  <si>
    <t>Cmal06</t>
  </si>
  <si>
    <t>Cmal11</t>
  </si>
  <si>
    <t>Cmal08</t>
  </si>
  <si>
    <t>Cmal12</t>
  </si>
  <si>
    <t>Bdam02</t>
  </si>
  <si>
    <t>Bdam</t>
  </si>
  <si>
    <t>Bdam03</t>
  </si>
  <si>
    <t>Bdam04</t>
  </si>
  <si>
    <t>Bdam08</t>
  </si>
  <si>
    <t>Bdam10</t>
  </si>
  <si>
    <t>Sydney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</si>
</sst>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9CAD3E-6C10-4FE0-80EE-3AF766357D1B}" name="Table1" displayName="Table1" ref="A1:Y931" totalsRowShown="0">
  <autoFilter ref="A1:Y931" xr:uid="{109CAD3E-6C10-4FE0-80EE-3AF766357D1B}"/>
  <sortState xmlns:xlrd2="http://schemas.microsoft.com/office/spreadsheetml/2017/richdata2" ref="A2:Y931">
    <sortCondition ref="A1:A931"/>
  </sortState>
  <tableColumns count="25">
    <tableColumn id="1" xr3:uid="{5337CF51-BEB8-4772-826E-05C33F8CB2C0}" name="Individual"/>
    <tableColumn id="2" xr3:uid="{627F2225-B177-461D-A662-31A5EA833846}" name="Species"/>
    <tableColumn id="3" xr3:uid="{F6AC2014-CEBF-464E-94CA-423BF5B61A23}" name="Sex"/>
    <tableColumn id="24" xr3:uid="{46D4CBAE-BC6F-45E4-85EC-816A89A92B6E}" name="SVL"/>
    <tableColumn id="25" xr3:uid="{09C6E3DC-F0EE-44B2-99D5-01889D763593}" name="Tail_Length"/>
    <tableColumn id="23" xr3:uid="{8DABCC9B-3E06-4F60-9BDE-B7CCD2FBDFB0}" name="Mass"/>
    <tableColumn id="4" xr3:uid="{1CFC227A-FE86-48FB-962A-D542969B6174}" name="Trial"/>
    <tableColumn id="5" xr3:uid="{D7ADEAB0-DB73-438B-A4E3-FCE4E71F3221}" name="Date" dataDxfId="11"/>
    <tableColumn id="6" xr3:uid="{D7852827-4973-4069-A964-C0F1639C1639}" name="Trial_Total"/>
    <tableColumn id="22" xr3:uid="{1A84292B-B7CA-4A4D-A9D6-2439EC0F408B}" name="Experimenter"/>
    <tableColumn id="21" xr3:uid="{3670F826-EE34-470F-9BA2-EBD49D69571D}" name="Experimenter_Hand"/>
    <tableColumn id="7" xr3:uid="{5C4092FC-3F36-458B-8E06-3CBDBDDBADBA}" name="Direction"/>
    <tableColumn id="8" xr3:uid="{FAC3A859-6DFE-4D12-A76C-641559B467A9}" name="First_limb_on_Dowel"/>
    <tableColumn id="9" xr3:uid="{20411B23-9935-465C-8A51-607C2AD13366}" name="Duration"/>
    <tableColumn id="10" xr3:uid="{53800E39-05A4-42B6-8FB6-405DB5BC9977}" name="Running_Bilaterality" dataDxfId="10">
      <calculatedColumnFormula>ABS((Table1[[#This Row],[L''s]]-Table1[[#This Row],[R''s]])/Table1[[#This Row],[Trial_Total]])</calculatedColumnFormula>
    </tableColumn>
    <tableColumn id="13" xr3:uid="{86621A70-CC4A-4D2B-91AC-59170B0DBDC3}" name="Directional_Bilaterality" dataDxfId="9">
      <calculatedColumnFormula>Table1[[#This Row],[R''s]]-Table1[[#This Row],[L''s]]</calculatedColumnFormula>
    </tableColumn>
    <tableColumn id="11" xr3:uid="{13B0B125-FF5E-438D-AB01-EA7B799A1BF6}" name="L's" dataDxfId="8">
      <calculatedColumnFormula>COUNTIF(L1:L2, "L")</calculatedColumnFormula>
    </tableColumn>
    <tableColumn id="12" xr3:uid="{36A63723-C09D-41F4-B6EF-54EE1CBB91C1}" name="R's" dataDxfId="7">
      <calculatedColumnFormula>COUNTIF(Table1[[#This Row],[Direction]], "R")</calculatedColumnFormula>
    </tableColumn>
    <tableColumn id="14" xr3:uid="{ACA0262C-9D0C-4107-97E0-76A820559AEE}" name="Proportion_R" dataDxfId="6">
      <calculatedColumnFormula>Table1[[#This Row],[R''s]]/(Table1[[#This Row],[L''s]]+Table1[[#This Row],[R''s]])</calculatedColumnFormula>
    </tableColumn>
    <tableColumn id="15" xr3:uid="{144AEA1C-E865-4EC1-9284-856B14E7E1CC}" name="Proportion_L" dataDxfId="5">
      <calculatedColumnFormula>Table1[[#This Row],[L''s]]/Table1[[#This Row],[Trial_Total]]</calculatedColumnFormula>
    </tableColumn>
    <tableColumn id="16" xr3:uid="{413E46C1-734C-4EB1-BBC9-C338E14494D4}" name="NonTotaled_Running" dataDxfId="4">
      <calculatedColumnFormula>ABS(Table1[[#This Row],[NonTotaled_L]]-Table1[[#This Row],[NonTotaled_R]])/(Table1[[#This Row],[NonTotaled_L]]+Table1[[#This Row],[NonTotaled_R]])</calculatedColumnFormula>
    </tableColumn>
    <tableColumn id="17" xr3:uid="{97C8B39C-6F6D-466A-9550-B7E725EE564F}" name="NonTotaled_L" dataDxfId="3"/>
    <tableColumn id="18" xr3:uid="{FF511BEF-2053-4593-BE37-A3F14E685655}" name="NonTotaled_R" dataDxfId="2"/>
    <tableColumn id="19" xr3:uid="{C5A979F7-70F0-4F62-AF98-A18C46F75777}" name="NonTotaled_PropR" dataDxfId="1">
      <calculatedColumnFormula>Table1[[#This Row],[NonTotaled_R]]/(Table1[[#This Row],[NonTotaled_L]]+Table1[[#This Row],[NonTotaled_R]])</calculatedColumnFormula>
    </tableColumn>
    <tableColumn id="20" xr3:uid="{B9B9D1E8-E39C-488C-A7BD-BE8E03B45A4F}" name="NonTotaled_PropL" dataDxfId="0">
      <calculatedColumnFormula>Table1[[#This Row],[NonTotaled_L]]/(Table1[[#This Row],[NonTotaled_L]]+Table1[[#This Row],[NonTotaled_R]])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E81A3-126E-43DA-8812-A596167FB7B0}">
  <dimension ref="A1:Y931"/>
  <sheetViews>
    <sheetView tabSelected="1" topLeftCell="B502" zoomScale="80" zoomScaleNormal="80" workbookViewId="0">
      <selection activeCell="N513" sqref="N513"/>
    </sheetView>
  </sheetViews>
  <sheetFormatPr defaultRowHeight="14.5" x14ac:dyDescent="0.35"/>
  <cols>
    <col min="1" max="1" width="11.26953125" customWidth="1"/>
    <col min="2" max="2" width="9.453125" customWidth="1"/>
    <col min="8" max="8" width="11.81640625" customWidth="1"/>
    <col min="9" max="10" width="11.453125" customWidth="1"/>
    <col min="11" max="11" width="19.7265625" bestFit="1" customWidth="1"/>
    <col min="12" max="12" width="20.1796875" customWidth="1"/>
    <col min="13" max="13" width="10.1796875" customWidth="1"/>
    <col min="14" max="14" width="19.81640625" bestFit="1" customWidth="1"/>
    <col min="15" max="15" width="19.81640625" customWidth="1"/>
  </cols>
  <sheetData>
    <row r="1" spans="1:25" x14ac:dyDescent="0.35">
      <c r="A1" t="s">
        <v>0</v>
      </c>
      <c r="B1" t="s">
        <v>8</v>
      </c>
      <c r="C1" t="s">
        <v>10</v>
      </c>
      <c r="D1" t="s">
        <v>47</v>
      </c>
      <c r="E1" t="s">
        <v>49</v>
      </c>
      <c r="F1" t="s">
        <v>48</v>
      </c>
      <c r="G1" t="s">
        <v>1</v>
      </c>
      <c r="H1" t="s">
        <v>2</v>
      </c>
      <c r="I1" t="s">
        <v>23</v>
      </c>
      <c r="J1" t="s">
        <v>43</v>
      </c>
      <c r="K1" t="s">
        <v>42</v>
      </c>
      <c r="L1" t="s">
        <v>3</v>
      </c>
      <c r="M1" t="s">
        <v>24</v>
      </c>
      <c r="N1" t="s">
        <v>4</v>
      </c>
      <c r="O1" t="s">
        <v>7</v>
      </c>
      <c r="P1" t="s">
        <v>29</v>
      </c>
      <c r="Q1" t="s">
        <v>27</v>
      </c>
      <c r="R1" t="s">
        <v>28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36</v>
      </c>
      <c r="Y1" t="s">
        <v>35</v>
      </c>
    </row>
    <row r="2" spans="1:25" x14ac:dyDescent="0.35">
      <c r="A2" t="s">
        <v>58</v>
      </c>
      <c r="B2" t="s">
        <v>59</v>
      </c>
      <c r="C2" t="s">
        <v>12</v>
      </c>
      <c r="D2">
        <v>7.6</v>
      </c>
      <c r="E2">
        <v>9.3000000000000007</v>
      </c>
      <c r="F2">
        <v>10.324</v>
      </c>
      <c r="G2">
        <v>1</v>
      </c>
      <c r="H2" s="1">
        <v>45595</v>
      </c>
      <c r="I2">
        <v>1</v>
      </c>
      <c r="J2" t="s">
        <v>44</v>
      </c>
      <c r="K2" t="s">
        <v>5</v>
      </c>
      <c r="L2" t="s">
        <v>6</v>
      </c>
      <c r="M2" t="s">
        <v>5</v>
      </c>
      <c r="O2">
        <f>ABS((Table1[[#This Row],[L''s]]-Table1[[#This Row],[R''s]])/Table1[[#This Row],[Trial_Total]])</f>
        <v>1</v>
      </c>
      <c r="P2">
        <f>Table1[[#This Row],[R''s]]-Table1[[#This Row],[L''s]]</f>
        <v>-1</v>
      </c>
      <c r="Q2">
        <f>COUNTIF(L2, "L")</f>
        <v>1</v>
      </c>
      <c r="R2">
        <f>COUNTIF(L2, "R")</f>
        <v>0</v>
      </c>
      <c r="S2">
        <f>Table1[[#This Row],[R''s]]/(Table1[[#This Row],[L''s]]+Table1[[#This Row],[R''s]])</f>
        <v>0</v>
      </c>
      <c r="T2">
        <f>Table1[[#This Row],[L''s]]/Table1[[#This Row],[Trial_Total]]</f>
        <v>1</v>
      </c>
      <c r="U2">
        <f>ABS(Table1[[#This Row],[NonTotaled_L]]-Table1[[#This Row],[NonTotaled_R]])/(Table1[[#This Row],[NonTotaled_L]]+Table1[[#This Row],[NonTotaled_R]])</f>
        <v>1</v>
      </c>
      <c r="V2">
        <f>COUNTIF(L2, "L")</f>
        <v>1</v>
      </c>
      <c r="W2">
        <f>COUNTIF(L2, "R")</f>
        <v>0</v>
      </c>
      <c r="X2">
        <f>Table1[[#This Row],[NonTotaled_R]]/(Table1[[#This Row],[NonTotaled_L]]+Table1[[#This Row],[NonTotaled_R]])</f>
        <v>0</v>
      </c>
      <c r="Y2">
        <f>Table1[[#This Row],[NonTotaled_L]]/(Table1[[#This Row],[NonTotaled_L]]+Table1[[#This Row],[NonTotaled_R]])</f>
        <v>1</v>
      </c>
    </row>
    <row r="3" spans="1:25" x14ac:dyDescent="0.35">
      <c r="A3" t="s">
        <v>58</v>
      </c>
      <c r="B3" t="s">
        <v>59</v>
      </c>
      <c r="C3" t="s">
        <v>12</v>
      </c>
      <c r="D3">
        <v>7.6</v>
      </c>
      <c r="E3">
        <v>9.3000000000000007</v>
      </c>
      <c r="F3">
        <v>10.324</v>
      </c>
      <c r="G3">
        <v>2</v>
      </c>
      <c r="H3" s="1">
        <v>45595</v>
      </c>
      <c r="I3">
        <v>2</v>
      </c>
      <c r="J3" t="s">
        <v>44</v>
      </c>
      <c r="K3" t="s">
        <v>6</v>
      </c>
      <c r="L3" t="s">
        <v>5</v>
      </c>
      <c r="M3" t="s">
        <v>5</v>
      </c>
      <c r="O3">
        <f>ABS((Table1[[#This Row],[L''s]]-Table1[[#This Row],[R''s]])/Table1[[#This Row],[Trial_Total]])</f>
        <v>0</v>
      </c>
      <c r="P3">
        <f>Table1[[#This Row],[R''s]]-Table1[[#This Row],[L''s]]</f>
        <v>0</v>
      </c>
      <c r="Q3">
        <f>COUNTIF(L2:L3, "L")</f>
        <v>1</v>
      </c>
      <c r="R3">
        <f>COUNTIF(L2:L3, "R")</f>
        <v>1</v>
      </c>
      <c r="S3">
        <f>Table1[[#This Row],[R''s]]/(Table1[[#This Row],[L''s]]+Table1[[#This Row],[R''s]])</f>
        <v>0.5</v>
      </c>
      <c r="T3">
        <f>Table1[[#This Row],[L''s]]/Table1[[#This Row],[Trial_Total]]</f>
        <v>0.5</v>
      </c>
      <c r="U3">
        <f>ABS(Table1[[#This Row],[NonTotaled_L]]-Table1[[#This Row],[NonTotaled_R]])/(Table1[[#This Row],[NonTotaled_L]]+Table1[[#This Row],[NonTotaled_R]])</f>
        <v>0</v>
      </c>
      <c r="V3">
        <f>COUNTIF(L2:L3, "L")</f>
        <v>1</v>
      </c>
      <c r="W3">
        <f>COUNTIF(L2:L3, "R")</f>
        <v>1</v>
      </c>
      <c r="X3">
        <f>Table1[[#This Row],[NonTotaled_R]]/(Table1[[#This Row],[NonTotaled_L]]+Table1[[#This Row],[NonTotaled_R]])</f>
        <v>0.5</v>
      </c>
      <c r="Y3">
        <f>Table1[[#This Row],[NonTotaled_L]]/(Table1[[#This Row],[NonTotaled_L]]+Table1[[#This Row],[NonTotaled_R]])</f>
        <v>0.5</v>
      </c>
    </row>
    <row r="4" spans="1:25" x14ac:dyDescent="0.35">
      <c r="A4" t="s">
        <v>58</v>
      </c>
      <c r="B4" t="s">
        <v>59</v>
      </c>
      <c r="C4" t="s">
        <v>12</v>
      </c>
      <c r="D4">
        <v>7.6</v>
      </c>
      <c r="E4">
        <v>9.3000000000000007</v>
      </c>
      <c r="F4">
        <v>10.324</v>
      </c>
      <c r="G4">
        <v>3</v>
      </c>
      <c r="H4" s="1">
        <v>45595</v>
      </c>
      <c r="I4">
        <v>3</v>
      </c>
      <c r="J4" t="s">
        <v>44</v>
      </c>
      <c r="K4" t="s">
        <v>5</v>
      </c>
      <c r="L4" t="s">
        <v>5</v>
      </c>
      <c r="M4" t="s">
        <v>6</v>
      </c>
      <c r="O4">
        <f>ABS((Table1[[#This Row],[L''s]]-Table1[[#This Row],[R''s]])/Table1[[#This Row],[Trial_Total]])</f>
        <v>0.33333333333333331</v>
      </c>
      <c r="P4">
        <f>Table1[[#This Row],[R''s]]-Table1[[#This Row],[L''s]]</f>
        <v>1</v>
      </c>
      <c r="Q4">
        <f>COUNTIF(L2:L4, "L")</f>
        <v>1</v>
      </c>
      <c r="R4">
        <f>COUNTIF(L2:L4, "R")</f>
        <v>2</v>
      </c>
      <c r="S4">
        <f>Table1[[#This Row],[R''s]]/(Table1[[#This Row],[L''s]]+Table1[[#This Row],[R''s]])</f>
        <v>0.66666666666666663</v>
      </c>
      <c r="T4">
        <f>Table1[[#This Row],[L''s]]/Table1[[#This Row],[Trial_Total]]</f>
        <v>0.33333333333333331</v>
      </c>
      <c r="U4">
        <f>ABS(Table1[[#This Row],[NonTotaled_L]]-Table1[[#This Row],[NonTotaled_R]])/(Table1[[#This Row],[NonTotaled_L]]+Table1[[#This Row],[NonTotaled_R]])</f>
        <v>0.33333333333333331</v>
      </c>
      <c r="V4">
        <f>COUNTIF(L2:L4, "L")</f>
        <v>1</v>
      </c>
      <c r="W4">
        <f>COUNTIF(L2:L4, "R")</f>
        <v>2</v>
      </c>
      <c r="X4">
        <f>Table1[[#This Row],[NonTotaled_R]]/(Table1[[#This Row],[NonTotaled_L]]+Table1[[#This Row],[NonTotaled_R]])</f>
        <v>0.66666666666666663</v>
      </c>
      <c r="Y4">
        <f>Table1[[#This Row],[NonTotaled_L]]/(Table1[[#This Row],[NonTotaled_L]]+Table1[[#This Row],[NonTotaled_R]])</f>
        <v>0.33333333333333331</v>
      </c>
    </row>
    <row r="5" spans="1:25" x14ac:dyDescent="0.35">
      <c r="A5" t="s">
        <v>58</v>
      </c>
      <c r="B5" t="s">
        <v>59</v>
      </c>
      <c r="C5" t="s">
        <v>12</v>
      </c>
      <c r="D5">
        <v>7.6</v>
      </c>
      <c r="E5">
        <v>9.3000000000000007</v>
      </c>
      <c r="F5">
        <v>10.324</v>
      </c>
      <c r="G5">
        <v>4</v>
      </c>
      <c r="H5" s="1">
        <v>45595</v>
      </c>
      <c r="I5">
        <v>4</v>
      </c>
      <c r="J5" t="s">
        <v>44</v>
      </c>
      <c r="K5" t="s">
        <v>6</v>
      </c>
      <c r="L5" t="s">
        <v>5</v>
      </c>
      <c r="M5" t="s">
        <v>5</v>
      </c>
      <c r="O5">
        <f>ABS((Table1[[#This Row],[L''s]]-Table1[[#This Row],[R''s]])/Table1[[#This Row],[Trial_Total]])</f>
        <v>0.5</v>
      </c>
      <c r="P5">
        <f>Table1[[#This Row],[R''s]]-Table1[[#This Row],[L''s]]</f>
        <v>2</v>
      </c>
      <c r="Q5">
        <f>COUNTIF(L2:L5, "L")</f>
        <v>1</v>
      </c>
      <c r="R5">
        <f>COUNTIF(L2:L5, "R")</f>
        <v>3</v>
      </c>
      <c r="S5">
        <f>Table1[[#This Row],[R''s]]/(Table1[[#This Row],[L''s]]+Table1[[#This Row],[R''s]])</f>
        <v>0.75</v>
      </c>
      <c r="T5">
        <f>Table1[[#This Row],[L''s]]/Table1[[#This Row],[Trial_Total]]</f>
        <v>0.25</v>
      </c>
      <c r="U5">
        <f>ABS(Table1[[#This Row],[NonTotaled_L]]-Table1[[#This Row],[NonTotaled_R]])/(Table1[[#This Row],[NonTotaled_L]]+Table1[[#This Row],[NonTotaled_R]])</f>
        <v>0.5</v>
      </c>
      <c r="V5">
        <f>COUNTIF(L2:L5, "L")</f>
        <v>1</v>
      </c>
      <c r="W5">
        <f>COUNTIF(L2:L5, "R")</f>
        <v>3</v>
      </c>
      <c r="X5">
        <f>Table1[[#This Row],[NonTotaled_R]]/(Table1[[#This Row],[NonTotaled_L]]+Table1[[#This Row],[NonTotaled_R]])</f>
        <v>0.75</v>
      </c>
      <c r="Y5">
        <f>Table1[[#This Row],[NonTotaled_L]]/(Table1[[#This Row],[NonTotaled_L]]+Table1[[#This Row],[NonTotaled_R]])</f>
        <v>0.25</v>
      </c>
    </row>
    <row r="6" spans="1:25" x14ac:dyDescent="0.35">
      <c r="A6" t="s">
        <v>58</v>
      </c>
      <c r="B6" t="s">
        <v>59</v>
      </c>
      <c r="C6" t="s">
        <v>12</v>
      </c>
      <c r="D6">
        <v>7.6</v>
      </c>
      <c r="E6">
        <v>9.3000000000000007</v>
      </c>
      <c r="F6">
        <v>10.324</v>
      </c>
      <c r="G6">
        <v>5</v>
      </c>
      <c r="H6" s="1">
        <v>45595</v>
      </c>
      <c r="I6">
        <v>5</v>
      </c>
      <c r="J6" t="s">
        <v>44</v>
      </c>
      <c r="K6" t="s">
        <v>5</v>
      </c>
      <c r="L6" t="s">
        <v>5</v>
      </c>
      <c r="M6" t="s">
        <v>5</v>
      </c>
      <c r="O6">
        <f>ABS((Table1[[#This Row],[L''s]]-Table1[[#This Row],[R''s]])/Table1[[#This Row],[Trial_Total]])</f>
        <v>0.6</v>
      </c>
      <c r="P6">
        <f>Table1[[#This Row],[R''s]]-Table1[[#This Row],[L''s]]</f>
        <v>3</v>
      </c>
      <c r="Q6">
        <f>COUNTIF(L2:L6, "L")</f>
        <v>1</v>
      </c>
      <c r="R6">
        <f>COUNTIF(L2:L6, "R")</f>
        <v>4</v>
      </c>
      <c r="S6">
        <f>Table1[[#This Row],[R''s]]/(Table1[[#This Row],[L''s]]+Table1[[#This Row],[R''s]])</f>
        <v>0.8</v>
      </c>
      <c r="T6">
        <f>Table1[[#This Row],[L''s]]/Table1[[#This Row],[Trial_Total]]</f>
        <v>0.2</v>
      </c>
      <c r="U6">
        <f>ABS(Table1[[#This Row],[NonTotaled_L]]-Table1[[#This Row],[NonTotaled_R]])/(Table1[[#This Row],[NonTotaled_L]]+Table1[[#This Row],[NonTotaled_R]])</f>
        <v>0.6</v>
      </c>
      <c r="V6">
        <f>COUNTIF(L2:L6, "L")</f>
        <v>1</v>
      </c>
      <c r="W6">
        <f>COUNTIF(L2:L6, "R")</f>
        <v>4</v>
      </c>
      <c r="X6">
        <f>Table1[[#This Row],[NonTotaled_R]]/(Table1[[#This Row],[NonTotaled_L]]+Table1[[#This Row],[NonTotaled_R]])</f>
        <v>0.8</v>
      </c>
      <c r="Y6">
        <f>Table1[[#This Row],[NonTotaled_L]]/(Table1[[#This Row],[NonTotaled_L]]+Table1[[#This Row],[NonTotaled_R]])</f>
        <v>0.2</v>
      </c>
    </row>
    <row r="7" spans="1:25" x14ac:dyDescent="0.35">
      <c r="A7" t="s">
        <v>58</v>
      </c>
      <c r="B7" t="s">
        <v>59</v>
      </c>
      <c r="C7" t="s">
        <v>12</v>
      </c>
      <c r="D7">
        <v>7.6</v>
      </c>
      <c r="E7">
        <v>9.3000000000000007</v>
      </c>
      <c r="F7">
        <v>10.324</v>
      </c>
      <c r="G7">
        <v>6</v>
      </c>
      <c r="H7" s="1">
        <v>45595</v>
      </c>
      <c r="I7">
        <v>6</v>
      </c>
      <c r="J7" t="s">
        <v>44</v>
      </c>
      <c r="K7" t="s">
        <v>6</v>
      </c>
      <c r="L7" t="s">
        <v>5</v>
      </c>
      <c r="M7" t="s">
        <v>6</v>
      </c>
      <c r="O7">
        <f>ABS((Table1[[#This Row],[L''s]]-Table1[[#This Row],[R''s]])/Table1[[#This Row],[Trial_Total]])</f>
        <v>0.66666666666666663</v>
      </c>
      <c r="P7">
        <f>Table1[[#This Row],[R''s]]-Table1[[#This Row],[L''s]]</f>
        <v>4</v>
      </c>
      <c r="Q7">
        <f>COUNTIF(L2:L7, "L")</f>
        <v>1</v>
      </c>
      <c r="R7">
        <f>COUNTIF(L2:L7, "R")</f>
        <v>5</v>
      </c>
      <c r="S7">
        <f>Table1[[#This Row],[R''s]]/(Table1[[#This Row],[L''s]]+Table1[[#This Row],[R''s]])</f>
        <v>0.83333333333333337</v>
      </c>
      <c r="T7">
        <f>Table1[[#This Row],[L''s]]/Table1[[#This Row],[Trial_Total]]</f>
        <v>0.16666666666666666</v>
      </c>
      <c r="U7">
        <f>ABS(Table1[[#This Row],[NonTotaled_L]]-Table1[[#This Row],[NonTotaled_R]])/(Table1[[#This Row],[NonTotaled_L]]+Table1[[#This Row],[NonTotaled_R]])</f>
        <v>0.66666666666666663</v>
      </c>
      <c r="V7">
        <f>COUNTIF(L2:L7, "L")</f>
        <v>1</v>
      </c>
      <c r="W7">
        <f>COUNTIF(L2:L7, "R")</f>
        <v>5</v>
      </c>
      <c r="X7">
        <f>Table1[[#This Row],[NonTotaled_R]]/(Table1[[#This Row],[NonTotaled_L]]+Table1[[#This Row],[NonTotaled_R]])</f>
        <v>0.83333333333333337</v>
      </c>
      <c r="Y7">
        <f>Table1[[#This Row],[NonTotaled_L]]/(Table1[[#This Row],[NonTotaled_L]]+Table1[[#This Row],[NonTotaled_R]])</f>
        <v>0.16666666666666666</v>
      </c>
    </row>
    <row r="8" spans="1:25" x14ac:dyDescent="0.35">
      <c r="A8" t="s">
        <v>58</v>
      </c>
      <c r="B8" t="s">
        <v>59</v>
      </c>
      <c r="C8" t="s">
        <v>12</v>
      </c>
      <c r="D8">
        <v>7.6</v>
      </c>
      <c r="E8">
        <v>9.3000000000000007</v>
      </c>
      <c r="F8">
        <v>10.324</v>
      </c>
      <c r="G8">
        <v>7</v>
      </c>
      <c r="H8" s="1">
        <v>45595</v>
      </c>
      <c r="I8">
        <v>7</v>
      </c>
      <c r="J8" t="s">
        <v>44</v>
      </c>
      <c r="K8" t="s">
        <v>5</v>
      </c>
      <c r="L8" t="s">
        <v>5</v>
      </c>
      <c r="M8" t="s">
        <v>6</v>
      </c>
      <c r="O8">
        <f>ABS((Table1[[#This Row],[L''s]]-Table1[[#This Row],[R''s]])/Table1[[#This Row],[Trial_Total]])</f>
        <v>0.7142857142857143</v>
      </c>
      <c r="P8">
        <f>Table1[[#This Row],[R''s]]-Table1[[#This Row],[L''s]]</f>
        <v>5</v>
      </c>
      <c r="Q8">
        <f>COUNTIF(L2:L8, "L")</f>
        <v>1</v>
      </c>
      <c r="R8">
        <f>COUNTIF(L2:L8, "R")</f>
        <v>6</v>
      </c>
      <c r="S8">
        <f>Table1[[#This Row],[R''s]]/(Table1[[#This Row],[L''s]]+Table1[[#This Row],[R''s]])</f>
        <v>0.8571428571428571</v>
      </c>
      <c r="T8">
        <f>Table1[[#This Row],[L''s]]/Table1[[#This Row],[Trial_Total]]</f>
        <v>0.14285714285714285</v>
      </c>
      <c r="U8">
        <f>ABS(Table1[[#This Row],[NonTotaled_L]]-Table1[[#This Row],[NonTotaled_R]])/(Table1[[#This Row],[NonTotaled_L]]+Table1[[#This Row],[NonTotaled_R]])</f>
        <v>0.7142857142857143</v>
      </c>
      <c r="V8">
        <f>COUNTIF(L2:L8, "L")</f>
        <v>1</v>
      </c>
      <c r="W8">
        <f>COUNTIF(L2:L8, "R")</f>
        <v>6</v>
      </c>
      <c r="X8">
        <f>Table1[[#This Row],[NonTotaled_R]]/(Table1[[#This Row],[NonTotaled_L]]+Table1[[#This Row],[NonTotaled_R]])</f>
        <v>0.8571428571428571</v>
      </c>
      <c r="Y8">
        <f>Table1[[#This Row],[NonTotaled_L]]/(Table1[[#This Row],[NonTotaled_L]]+Table1[[#This Row],[NonTotaled_R]])</f>
        <v>0.14285714285714285</v>
      </c>
    </row>
    <row r="9" spans="1:25" x14ac:dyDescent="0.35">
      <c r="A9" t="s">
        <v>58</v>
      </c>
      <c r="B9" t="s">
        <v>59</v>
      </c>
      <c r="C9" t="s">
        <v>12</v>
      </c>
      <c r="D9">
        <v>7.6</v>
      </c>
      <c r="E9">
        <v>9.3000000000000007</v>
      </c>
      <c r="F9">
        <v>10.324</v>
      </c>
      <c r="G9">
        <v>8</v>
      </c>
      <c r="H9" s="1">
        <v>45595</v>
      </c>
      <c r="I9">
        <v>8</v>
      </c>
      <c r="J9" t="s">
        <v>44</v>
      </c>
      <c r="K9" t="s">
        <v>6</v>
      </c>
      <c r="L9" t="s">
        <v>5</v>
      </c>
      <c r="M9" t="s">
        <v>5</v>
      </c>
      <c r="O9">
        <f>ABS((Table1[[#This Row],[L''s]]-Table1[[#This Row],[R''s]])/Table1[[#This Row],[Trial_Total]])</f>
        <v>0.75</v>
      </c>
      <c r="P9">
        <f>Table1[[#This Row],[R''s]]-Table1[[#This Row],[L''s]]</f>
        <v>6</v>
      </c>
      <c r="Q9">
        <f>COUNTIF(L2:L9, "L")</f>
        <v>1</v>
      </c>
      <c r="R9">
        <f>COUNTIF(L2:L9, "R")</f>
        <v>7</v>
      </c>
      <c r="S9">
        <f>Table1[[#This Row],[R''s]]/(Table1[[#This Row],[L''s]]+Table1[[#This Row],[R''s]])</f>
        <v>0.875</v>
      </c>
      <c r="T9">
        <f>Table1[[#This Row],[L''s]]/Table1[[#This Row],[Trial_Total]]</f>
        <v>0.125</v>
      </c>
      <c r="U9">
        <f>ABS(Table1[[#This Row],[NonTotaled_L]]-Table1[[#This Row],[NonTotaled_R]])/(Table1[[#This Row],[NonTotaled_L]]+Table1[[#This Row],[NonTotaled_R]])</f>
        <v>0.75</v>
      </c>
      <c r="V9">
        <f>COUNTIF(L2:L9, "L")</f>
        <v>1</v>
      </c>
      <c r="W9">
        <f>COUNTIF(L2:L9, "R")</f>
        <v>7</v>
      </c>
      <c r="X9">
        <f>Table1[[#This Row],[NonTotaled_R]]/(Table1[[#This Row],[NonTotaled_L]]+Table1[[#This Row],[NonTotaled_R]])</f>
        <v>0.875</v>
      </c>
      <c r="Y9">
        <f>Table1[[#This Row],[NonTotaled_L]]/(Table1[[#This Row],[NonTotaled_L]]+Table1[[#This Row],[NonTotaled_R]])</f>
        <v>0.125</v>
      </c>
    </row>
    <row r="10" spans="1:25" x14ac:dyDescent="0.35">
      <c r="A10" t="s">
        <v>58</v>
      </c>
      <c r="B10" t="s">
        <v>59</v>
      </c>
      <c r="C10" t="s">
        <v>12</v>
      </c>
      <c r="D10">
        <v>7.6</v>
      </c>
      <c r="E10">
        <v>9.3000000000000007</v>
      </c>
      <c r="F10">
        <v>10.324</v>
      </c>
      <c r="G10">
        <v>9</v>
      </c>
      <c r="H10" s="1">
        <v>45595</v>
      </c>
      <c r="I10">
        <v>9</v>
      </c>
      <c r="J10" t="s">
        <v>44</v>
      </c>
      <c r="K10" t="s">
        <v>6</v>
      </c>
      <c r="L10" t="s">
        <v>5</v>
      </c>
      <c r="M10" t="s">
        <v>5</v>
      </c>
      <c r="O10">
        <f>ABS((Table1[[#This Row],[L''s]]-Table1[[#This Row],[R''s]])/Table1[[#This Row],[Trial_Total]])</f>
        <v>0.77777777777777779</v>
      </c>
      <c r="P10">
        <f>Table1[[#This Row],[R''s]]-Table1[[#This Row],[L''s]]</f>
        <v>7</v>
      </c>
      <c r="Q10">
        <f>COUNTIF(L2:L10, "L")</f>
        <v>1</v>
      </c>
      <c r="R10">
        <f>COUNTIF(L2:L10, "R")</f>
        <v>8</v>
      </c>
      <c r="S10">
        <f>Table1[[#This Row],[R''s]]/(Table1[[#This Row],[L''s]]+Table1[[#This Row],[R''s]])</f>
        <v>0.88888888888888884</v>
      </c>
      <c r="T10">
        <f>Table1[[#This Row],[L''s]]/Table1[[#This Row],[Trial_Total]]</f>
        <v>0.1111111111111111</v>
      </c>
      <c r="U10">
        <f>ABS(Table1[[#This Row],[NonTotaled_L]]-Table1[[#This Row],[NonTotaled_R]])/(Table1[[#This Row],[NonTotaled_L]]+Table1[[#This Row],[NonTotaled_R]])</f>
        <v>0.77777777777777779</v>
      </c>
      <c r="V10">
        <f>COUNTIF(L2:L10, "L")</f>
        <v>1</v>
      </c>
      <c r="W10">
        <f>COUNTIF(L2:L10, "R")</f>
        <v>8</v>
      </c>
      <c r="X10">
        <f>Table1[[#This Row],[NonTotaled_R]]/(Table1[[#This Row],[NonTotaled_L]]+Table1[[#This Row],[NonTotaled_R]])</f>
        <v>0.88888888888888884</v>
      </c>
      <c r="Y10">
        <f>Table1[[#This Row],[NonTotaled_L]]/(Table1[[#This Row],[NonTotaled_L]]+Table1[[#This Row],[NonTotaled_R]])</f>
        <v>0.1111111111111111</v>
      </c>
    </row>
    <row r="11" spans="1:25" x14ac:dyDescent="0.35">
      <c r="A11" t="s">
        <v>58</v>
      </c>
      <c r="B11" t="s">
        <v>59</v>
      </c>
      <c r="C11" t="s">
        <v>12</v>
      </c>
      <c r="D11">
        <v>7.6</v>
      </c>
      <c r="E11">
        <v>9.3000000000000007</v>
      </c>
      <c r="F11">
        <v>10.324</v>
      </c>
      <c r="G11">
        <v>10</v>
      </c>
      <c r="H11" s="1">
        <v>45595</v>
      </c>
      <c r="I11">
        <v>10</v>
      </c>
      <c r="J11" t="s">
        <v>44</v>
      </c>
      <c r="K11" t="s">
        <v>5</v>
      </c>
      <c r="L11" t="s">
        <v>5</v>
      </c>
      <c r="M11" t="s">
        <v>6</v>
      </c>
      <c r="O11">
        <f>ABS((Table1[[#This Row],[L''s]]-Table1[[#This Row],[R''s]])/Table1[[#This Row],[Trial_Total]])</f>
        <v>0.8</v>
      </c>
      <c r="P11">
        <f>Table1[[#This Row],[R''s]]-Table1[[#This Row],[L''s]]</f>
        <v>8</v>
      </c>
      <c r="Q11">
        <f>COUNTIF(L2:L11, "L")</f>
        <v>1</v>
      </c>
      <c r="R11">
        <f>COUNTIF(L2:L11, "R")</f>
        <v>9</v>
      </c>
      <c r="S11">
        <f>Table1[[#This Row],[R''s]]/(Table1[[#This Row],[L''s]]+Table1[[#This Row],[R''s]])</f>
        <v>0.9</v>
      </c>
      <c r="T11">
        <f>Table1[[#This Row],[L''s]]/Table1[[#This Row],[Trial_Total]]</f>
        <v>0.1</v>
      </c>
      <c r="U11">
        <f>ABS(Table1[[#This Row],[NonTotaled_L]]-Table1[[#This Row],[NonTotaled_R]])/(Table1[[#This Row],[NonTotaled_L]]+Table1[[#This Row],[NonTotaled_R]])</f>
        <v>0.8</v>
      </c>
      <c r="V11">
        <f>COUNTIF(L2:L11, "L")</f>
        <v>1</v>
      </c>
      <c r="W11">
        <f>COUNTIF(L2:L11, "R")</f>
        <v>9</v>
      </c>
      <c r="X11">
        <f>Table1[[#This Row],[NonTotaled_R]]/(Table1[[#This Row],[NonTotaled_L]]+Table1[[#This Row],[NonTotaled_R]])</f>
        <v>0.9</v>
      </c>
      <c r="Y11">
        <f>Table1[[#This Row],[NonTotaled_L]]/(Table1[[#This Row],[NonTotaled_L]]+Table1[[#This Row],[NonTotaled_R]])</f>
        <v>0.1</v>
      </c>
    </row>
    <row r="12" spans="1:25" x14ac:dyDescent="0.35">
      <c r="A12" t="s">
        <v>58</v>
      </c>
      <c r="B12" t="s">
        <v>59</v>
      </c>
      <c r="C12" t="s">
        <v>12</v>
      </c>
      <c r="D12">
        <v>7.6</v>
      </c>
      <c r="E12">
        <v>9.3000000000000007</v>
      </c>
      <c r="F12">
        <v>10.324</v>
      </c>
      <c r="G12">
        <v>1</v>
      </c>
      <c r="H12" s="1">
        <v>45597</v>
      </c>
      <c r="I12">
        <v>11</v>
      </c>
      <c r="J12" t="s">
        <v>44</v>
      </c>
      <c r="K12" t="s">
        <v>6</v>
      </c>
      <c r="L12" t="s">
        <v>5</v>
      </c>
      <c r="M12" t="s">
        <v>5</v>
      </c>
      <c r="O12">
        <f>ABS((Table1[[#This Row],[L''s]]-Table1[[#This Row],[R''s]])/Table1[[#This Row],[Trial_Total]])</f>
        <v>0.81818181818181823</v>
      </c>
      <c r="P12">
        <f>Table1[[#This Row],[R''s]]-Table1[[#This Row],[L''s]]</f>
        <v>9</v>
      </c>
      <c r="Q12">
        <f>Q11+COUNTIF(L12, "L")</f>
        <v>1</v>
      </c>
      <c r="R12">
        <f>R11+COUNTIF(L12, "R")</f>
        <v>10</v>
      </c>
      <c r="S12">
        <f>Table1[[#This Row],[R''s]]/(Table1[[#This Row],[L''s]]+Table1[[#This Row],[R''s]])</f>
        <v>0.90909090909090906</v>
      </c>
      <c r="T12">
        <f>Table1[[#This Row],[L''s]]/Table1[[#This Row],[Trial_Total]]</f>
        <v>9.0909090909090912E-2</v>
      </c>
      <c r="U12">
        <f>ABS(Table1[[#This Row],[NonTotaled_L]]-Table1[[#This Row],[NonTotaled_R]])/(Table1[[#This Row],[NonTotaled_L]]+Table1[[#This Row],[NonTotaled_R]])</f>
        <v>1</v>
      </c>
      <c r="V12">
        <f>COUNTIF(L12, "L")</f>
        <v>0</v>
      </c>
      <c r="W12">
        <f>COUNTIF(L12, "R")</f>
        <v>1</v>
      </c>
      <c r="X12">
        <f>Table1[[#This Row],[NonTotaled_R]]/(Table1[[#This Row],[NonTotaled_L]]+Table1[[#This Row],[NonTotaled_R]])</f>
        <v>1</v>
      </c>
      <c r="Y12">
        <f>Table1[[#This Row],[NonTotaled_L]]/(Table1[[#This Row],[NonTotaled_L]]+Table1[[#This Row],[NonTotaled_R]])</f>
        <v>0</v>
      </c>
    </row>
    <row r="13" spans="1:25" x14ac:dyDescent="0.35">
      <c r="A13" t="s">
        <v>58</v>
      </c>
      <c r="B13" t="s">
        <v>59</v>
      </c>
      <c r="C13" t="s">
        <v>12</v>
      </c>
      <c r="D13">
        <v>7.6</v>
      </c>
      <c r="E13">
        <v>9.3000000000000007</v>
      </c>
      <c r="F13">
        <v>10.324</v>
      </c>
      <c r="G13">
        <v>2</v>
      </c>
      <c r="H13" s="1">
        <v>45597</v>
      </c>
      <c r="I13">
        <v>12</v>
      </c>
      <c r="J13" t="s">
        <v>44</v>
      </c>
      <c r="K13" t="s">
        <v>5</v>
      </c>
      <c r="L13" t="s">
        <v>6</v>
      </c>
      <c r="M13" t="s">
        <v>6</v>
      </c>
      <c r="O13">
        <f>ABS((Table1[[#This Row],[L''s]]-Table1[[#This Row],[R''s]])/Table1[[#This Row],[Trial_Total]])</f>
        <v>0.66666666666666663</v>
      </c>
      <c r="P13">
        <f>Table1[[#This Row],[R''s]]-Table1[[#This Row],[L''s]]</f>
        <v>8</v>
      </c>
      <c r="Q13">
        <f>Q12+COUNTIF(L13, "L")</f>
        <v>2</v>
      </c>
      <c r="R13">
        <f>R12+COUNTIF(L13, "R")</f>
        <v>10</v>
      </c>
      <c r="S13">
        <f>Table1[[#This Row],[R''s]]/(Table1[[#This Row],[L''s]]+Table1[[#This Row],[R''s]])</f>
        <v>0.83333333333333337</v>
      </c>
      <c r="T13">
        <f>Table1[[#This Row],[L''s]]/Table1[[#This Row],[Trial_Total]]</f>
        <v>0.16666666666666666</v>
      </c>
      <c r="U13">
        <f>ABS(Table1[[#This Row],[NonTotaled_L]]-Table1[[#This Row],[NonTotaled_R]])/(Table1[[#This Row],[NonTotaled_L]]+Table1[[#This Row],[NonTotaled_R]])</f>
        <v>0</v>
      </c>
      <c r="V13">
        <f>COUNTIF(L12:L13, "L")</f>
        <v>1</v>
      </c>
      <c r="W13">
        <f>COUNTIF(L12:L13, "R")</f>
        <v>1</v>
      </c>
      <c r="X13">
        <f>Table1[[#This Row],[NonTotaled_R]]/(Table1[[#This Row],[NonTotaled_L]]+Table1[[#This Row],[NonTotaled_R]])</f>
        <v>0.5</v>
      </c>
      <c r="Y13">
        <f>Table1[[#This Row],[NonTotaled_L]]/(Table1[[#This Row],[NonTotaled_L]]+Table1[[#This Row],[NonTotaled_R]])</f>
        <v>0.5</v>
      </c>
    </row>
    <row r="14" spans="1:25" x14ac:dyDescent="0.35">
      <c r="A14" t="s">
        <v>58</v>
      </c>
      <c r="B14" t="s">
        <v>59</v>
      </c>
      <c r="C14" t="s">
        <v>12</v>
      </c>
      <c r="D14">
        <v>7.6</v>
      </c>
      <c r="E14">
        <v>9.3000000000000007</v>
      </c>
      <c r="F14">
        <v>10.324</v>
      </c>
      <c r="G14">
        <v>3</v>
      </c>
      <c r="H14" s="1">
        <v>45597</v>
      </c>
      <c r="I14">
        <v>13</v>
      </c>
      <c r="J14" t="s">
        <v>44</v>
      </c>
      <c r="K14" t="s">
        <v>5</v>
      </c>
      <c r="L14" t="s">
        <v>6</v>
      </c>
      <c r="M14" t="s">
        <v>6</v>
      </c>
      <c r="O14">
        <f>ABS((Table1[[#This Row],[L''s]]-Table1[[#This Row],[R''s]])/Table1[[#This Row],[Trial_Total]])</f>
        <v>0.53846153846153844</v>
      </c>
      <c r="P14">
        <f>Table1[[#This Row],[R''s]]-Table1[[#This Row],[L''s]]</f>
        <v>7</v>
      </c>
      <c r="Q14">
        <f>Q13+COUNTIF(L14, "L")</f>
        <v>3</v>
      </c>
      <c r="R14">
        <f>R13+COUNTIF(L14, "R")</f>
        <v>10</v>
      </c>
      <c r="S14">
        <f>Table1[[#This Row],[R''s]]/(Table1[[#This Row],[L''s]]+Table1[[#This Row],[R''s]])</f>
        <v>0.76923076923076927</v>
      </c>
      <c r="T14">
        <f>Table1[[#This Row],[L''s]]/Table1[[#This Row],[Trial_Total]]</f>
        <v>0.23076923076923078</v>
      </c>
      <c r="U14">
        <f>ABS(Table1[[#This Row],[NonTotaled_L]]-Table1[[#This Row],[NonTotaled_R]])/(Table1[[#This Row],[NonTotaled_L]]+Table1[[#This Row],[NonTotaled_R]])</f>
        <v>0.33333333333333331</v>
      </c>
      <c r="V14">
        <f>COUNTIF(L12:L14, "L")</f>
        <v>2</v>
      </c>
      <c r="W14">
        <f>COUNTIF(L12:L14, "R")</f>
        <v>1</v>
      </c>
      <c r="X14">
        <f>Table1[[#This Row],[NonTotaled_R]]/(Table1[[#This Row],[NonTotaled_L]]+Table1[[#This Row],[NonTotaled_R]])</f>
        <v>0.33333333333333331</v>
      </c>
      <c r="Y14">
        <f>Table1[[#This Row],[NonTotaled_L]]/(Table1[[#This Row],[NonTotaled_L]]+Table1[[#This Row],[NonTotaled_R]])</f>
        <v>0.66666666666666663</v>
      </c>
    </row>
    <row r="15" spans="1:25" x14ac:dyDescent="0.35">
      <c r="A15" t="s">
        <v>58</v>
      </c>
      <c r="B15" t="s">
        <v>59</v>
      </c>
      <c r="C15" t="s">
        <v>12</v>
      </c>
      <c r="D15">
        <v>7.6</v>
      </c>
      <c r="E15">
        <v>9.3000000000000007</v>
      </c>
      <c r="F15">
        <v>10.324</v>
      </c>
      <c r="G15">
        <v>4</v>
      </c>
      <c r="H15" s="1">
        <v>45597</v>
      </c>
      <c r="I15">
        <v>14</v>
      </c>
      <c r="J15" t="s">
        <v>44</v>
      </c>
      <c r="K15" t="s">
        <v>6</v>
      </c>
      <c r="L15" t="s">
        <v>5</v>
      </c>
      <c r="M15" t="s">
        <v>6</v>
      </c>
      <c r="O15">
        <f>ABS((Table1[[#This Row],[L''s]]-Table1[[#This Row],[R''s]])/Table1[[#This Row],[Trial_Total]])</f>
        <v>0.5714285714285714</v>
      </c>
      <c r="P15">
        <f>Table1[[#This Row],[R''s]]-Table1[[#This Row],[L''s]]</f>
        <v>8</v>
      </c>
      <c r="Q15">
        <f>Q14+COUNTIF(L15, "L")</f>
        <v>3</v>
      </c>
      <c r="R15">
        <f>R14+COUNTIF(L15, "R")</f>
        <v>11</v>
      </c>
      <c r="S15">
        <f>Table1[[#This Row],[R''s]]/(Table1[[#This Row],[L''s]]+Table1[[#This Row],[R''s]])</f>
        <v>0.7857142857142857</v>
      </c>
      <c r="T15">
        <f>Table1[[#This Row],[L''s]]/Table1[[#This Row],[Trial_Total]]</f>
        <v>0.21428571428571427</v>
      </c>
      <c r="U15">
        <f>ABS(Table1[[#This Row],[NonTotaled_L]]-Table1[[#This Row],[NonTotaled_R]])/(Table1[[#This Row],[NonTotaled_L]]+Table1[[#This Row],[NonTotaled_R]])</f>
        <v>0</v>
      </c>
      <c r="V15">
        <f>COUNTIF(L12:L15, "L")</f>
        <v>2</v>
      </c>
      <c r="W15">
        <f>COUNTIF(L12:L15, "R")</f>
        <v>2</v>
      </c>
      <c r="X15">
        <f>Table1[[#This Row],[NonTotaled_R]]/(Table1[[#This Row],[NonTotaled_L]]+Table1[[#This Row],[NonTotaled_R]])</f>
        <v>0.5</v>
      </c>
      <c r="Y15">
        <f>Table1[[#This Row],[NonTotaled_L]]/(Table1[[#This Row],[NonTotaled_L]]+Table1[[#This Row],[NonTotaled_R]])</f>
        <v>0.5</v>
      </c>
    </row>
    <row r="16" spans="1:25" x14ac:dyDescent="0.35">
      <c r="A16" t="s">
        <v>58</v>
      </c>
      <c r="B16" t="s">
        <v>59</v>
      </c>
      <c r="C16" t="s">
        <v>12</v>
      </c>
      <c r="D16">
        <v>7.6</v>
      </c>
      <c r="E16">
        <v>9.3000000000000007</v>
      </c>
      <c r="F16">
        <v>10.324</v>
      </c>
      <c r="G16">
        <v>5</v>
      </c>
      <c r="H16" s="1">
        <v>45597</v>
      </c>
      <c r="I16">
        <v>15</v>
      </c>
      <c r="J16" t="s">
        <v>44</v>
      </c>
      <c r="K16" t="s">
        <v>5</v>
      </c>
      <c r="L16" t="s">
        <v>6</v>
      </c>
      <c r="M16" t="s">
        <v>5</v>
      </c>
      <c r="O16">
        <f>ABS((Table1[[#This Row],[L''s]]-Table1[[#This Row],[R''s]])/Table1[[#This Row],[Trial_Total]])</f>
        <v>0.46666666666666667</v>
      </c>
      <c r="P16">
        <f>Table1[[#This Row],[R''s]]-Table1[[#This Row],[L''s]]</f>
        <v>7</v>
      </c>
      <c r="Q16">
        <f>Q15+COUNTIF(L16, "L")</f>
        <v>4</v>
      </c>
      <c r="R16">
        <f>R15+COUNTIF(L16, "R")</f>
        <v>11</v>
      </c>
      <c r="S16">
        <f>Table1[[#This Row],[R''s]]/(Table1[[#This Row],[L''s]]+Table1[[#This Row],[R''s]])</f>
        <v>0.73333333333333328</v>
      </c>
      <c r="T16">
        <f>Table1[[#This Row],[L''s]]/Table1[[#This Row],[Trial_Total]]</f>
        <v>0.26666666666666666</v>
      </c>
      <c r="U16">
        <f>ABS(Table1[[#This Row],[NonTotaled_L]]-Table1[[#This Row],[NonTotaled_R]])/(Table1[[#This Row],[NonTotaled_L]]+Table1[[#This Row],[NonTotaled_R]])</f>
        <v>0.2</v>
      </c>
      <c r="V16">
        <f>COUNTIF(L12:L16, "L")</f>
        <v>3</v>
      </c>
      <c r="W16">
        <f>COUNTIF(L12:L16, "R")</f>
        <v>2</v>
      </c>
      <c r="X16">
        <f>Table1[[#This Row],[NonTotaled_R]]/(Table1[[#This Row],[NonTotaled_L]]+Table1[[#This Row],[NonTotaled_R]])</f>
        <v>0.4</v>
      </c>
      <c r="Y16">
        <f>Table1[[#This Row],[NonTotaled_L]]/(Table1[[#This Row],[NonTotaled_L]]+Table1[[#This Row],[NonTotaled_R]])</f>
        <v>0.6</v>
      </c>
    </row>
    <row r="17" spans="1:25" x14ac:dyDescent="0.35">
      <c r="A17" t="s">
        <v>58</v>
      </c>
      <c r="B17" t="s">
        <v>59</v>
      </c>
      <c r="C17" t="s">
        <v>12</v>
      </c>
      <c r="D17">
        <v>7.6</v>
      </c>
      <c r="E17">
        <v>9.3000000000000007</v>
      </c>
      <c r="F17">
        <v>10.324</v>
      </c>
      <c r="G17">
        <v>6</v>
      </c>
      <c r="H17" s="1">
        <v>45597</v>
      </c>
      <c r="I17">
        <v>16</v>
      </c>
      <c r="J17" t="s">
        <v>44</v>
      </c>
      <c r="K17" t="s">
        <v>6</v>
      </c>
      <c r="L17" t="s">
        <v>5</v>
      </c>
      <c r="M17" t="s">
        <v>6</v>
      </c>
      <c r="O17">
        <f>ABS((Table1[[#This Row],[L''s]]-Table1[[#This Row],[R''s]])/Table1[[#This Row],[Trial_Total]])</f>
        <v>0.5</v>
      </c>
      <c r="P17">
        <f>Table1[[#This Row],[R''s]]-Table1[[#This Row],[L''s]]</f>
        <v>8</v>
      </c>
      <c r="Q17">
        <f>Q16+COUNTIF(L17, "L")</f>
        <v>4</v>
      </c>
      <c r="R17">
        <f>R16+COUNTIF(L17, "R")</f>
        <v>12</v>
      </c>
      <c r="S17">
        <f>Table1[[#This Row],[R''s]]/(Table1[[#This Row],[L''s]]+Table1[[#This Row],[R''s]])</f>
        <v>0.75</v>
      </c>
      <c r="T17">
        <f>Table1[[#This Row],[L''s]]/Table1[[#This Row],[Trial_Total]]</f>
        <v>0.25</v>
      </c>
      <c r="U17">
        <f>ABS(Table1[[#This Row],[NonTotaled_L]]-Table1[[#This Row],[NonTotaled_R]])/(Table1[[#This Row],[NonTotaled_L]]+Table1[[#This Row],[NonTotaled_R]])</f>
        <v>0</v>
      </c>
      <c r="V17">
        <f>COUNTIF(L12:L17, "L")</f>
        <v>3</v>
      </c>
      <c r="W17">
        <f>COUNTIF(L12:L17, "R")</f>
        <v>3</v>
      </c>
      <c r="X17">
        <f>Table1[[#This Row],[NonTotaled_R]]/(Table1[[#This Row],[NonTotaled_L]]+Table1[[#This Row],[NonTotaled_R]])</f>
        <v>0.5</v>
      </c>
      <c r="Y17">
        <f>Table1[[#This Row],[NonTotaled_L]]/(Table1[[#This Row],[NonTotaled_L]]+Table1[[#This Row],[NonTotaled_R]])</f>
        <v>0.5</v>
      </c>
    </row>
    <row r="18" spans="1:25" x14ac:dyDescent="0.35">
      <c r="A18" t="s">
        <v>58</v>
      </c>
      <c r="B18" t="s">
        <v>59</v>
      </c>
      <c r="C18" t="s">
        <v>12</v>
      </c>
      <c r="D18">
        <v>7.6</v>
      </c>
      <c r="E18">
        <v>9.3000000000000007</v>
      </c>
      <c r="F18">
        <v>10.324</v>
      </c>
      <c r="G18">
        <v>7</v>
      </c>
      <c r="H18" s="1">
        <v>45597</v>
      </c>
      <c r="I18">
        <v>17</v>
      </c>
      <c r="J18" t="s">
        <v>44</v>
      </c>
      <c r="K18" t="s">
        <v>6</v>
      </c>
      <c r="L18" t="s">
        <v>5</v>
      </c>
      <c r="M18" t="s">
        <v>5</v>
      </c>
      <c r="O18">
        <f>ABS((Table1[[#This Row],[L''s]]-Table1[[#This Row],[R''s]])/Table1[[#This Row],[Trial_Total]])</f>
        <v>0.52941176470588236</v>
      </c>
      <c r="P18">
        <f>Table1[[#This Row],[R''s]]-Table1[[#This Row],[L''s]]</f>
        <v>9</v>
      </c>
      <c r="Q18">
        <f>Q17+COUNTIF(L18, "L")</f>
        <v>4</v>
      </c>
      <c r="R18">
        <f>R17+COUNTIF(L18, "R")</f>
        <v>13</v>
      </c>
      <c r="S18">
        <f>Table1[[#This Row],[R''s]]/(Table1[[#This Row],[L''s]]+Table1[[#This Row],[R''s]])</f>
        <v>0.76470588235294112</v>
      </c>
      <c r="T18">
        <f>Table1[[#This Row],[L''s]]/Table1[[#This Row],[Trial_Total]]</f>
        <v>0.23529411764705882</v>
      </c>
      <c r="U18">
        <f>ABS(Table1[[#This Row],[NonTotaled_L]]-Table1[[#This Row],[NonTotaled_R]])/(Table1[[#This Row],[NonTotaled_L]]+Table1[[#This Row],[NonTotaled_R]])</f>
        <v>0.14285714285714285</v>
      </c>
      <c r="V18">
        <f>COUNTIF(L12:L18, "L")</f>
        <v>3</v>
      </c>
      <c r="W18">
        <f>COUNTIF(L12:L18, "R")</f>
        <v>4</v>
      </c>
      <c r="X18">
        <f>Table1[[#This Row],[NonTotaled_R]]/(Table1[[#This Row],[NonTotaled_L]]+Table1[[#This Row],[NonTotaled_R]])</f>
        <v>0.5714285714285714</v>
      </c>
      <c r="Y18">
        <f>Table1[[#This Row],[NonTotaled_L]]/(Table1[[#This Row],[NonTotaled_L]]+Table1[[#This Row],[NonTotaled_R]])</f>
        <v>0.42857142857142855</v>
      </c>
    </row>
    <row r="19" spans="1:25" x14ac:dyDescent="0.35">
      <c r="A19" t="s">
        <v>58</v>
      </c>
      <c r="B19" t="s">
        <v>59</v>
      </c>
      <c r="C19" t="s">
        <v>12</v>
      </c>
      <c r="D19">
        <v>7.6</v>
      </c>
      <c r="E19">
        <v>9.3000000000000007</v>
      </c>
      <c r="F19">
        <v>10.324</v>
      </c>
      <c r="G19">
        <v>8</v>
      </c>
      <c r="H19" s="1">
        <v>45597</v>
      </c>
      <c r="I19">
        <v>18</v>
      </c>
      <c r="J19" t="s">
        <v>44</v>
      </c>
      <c r="K19" t="s">
        <v>5</v>
      </c>
      <c r="L19" t="s">
        <v>5</v>
      </c>
      <c r="M19" t="s">
        <v>5</v>
      </c>
      <c r="O19">
        <f>ABS((Table1[[#This Row],[L''s]]-Table1[[#This Row],[R''s]])/Table1[[#This Row],[Trial_Total]])</f>
        <v>0.55555555555555558</v>
      </c>
      <c r="P19">
        <f>Table1[[#This Row],[R''s]]-Table1[[#This Row],[L''s]]</f>
        <v>10</v>
      </c>
      <c r="Q19">
        <f>Q18+COUNTIF(L19, "L")</f>
        <v>4</v>
      </c>
      <c r="R19">
        <f>R18+COUNTIF(L19, "R")</f>
        <v>14</v>
      </c>
      <c r="S19">
        <f>Table1[[#This Row],[R''s]]/(Table1[[#This Row],[L''s]]+Table1[[#This Row],[R''s]])</f>
        <v>0.77777777777777779</v>
      </c>
      <c r="T19">
        <f>Table1[[#This Row],[L''s]]/Table1[[#This Row],[Trial_Total]]</f>
        <v>0.22222222222222221</v>
      </c>
      <c r="U19">
        <f>ABS(Table1[[#This Row],[NonTotaled_L]]-Table1[[#This Row],[NonTotaled_R]])/(Table1[[#This Row],[NonTotaled_L]]+Table1[[#This Row],[NonTotaled_R]])</f>
        <v>0.25</v>
      </c>
      <c r="V19">
        <f>COUNTIF(L12:L19, "L")</f>
        <v>3</v>
      </c>
      <c r="W19">
        <f>COUNTIF(L12:L19, "R")</f>
        <v>5</v>
      </c>
      <c r="X19">
        <f>Table1[[#This Row],[NonTotaled_R]]/(Table1[[#This Row],[NonTotaled_L]]+Table1[[#This Row],[NonTotaled_R]])</f>
        <v>0.625</v>
      </c>
      <c r="Y19">
        <f>Table1[[#This Row],[NonTotaled_L]]/(Table1[[#This Row],[NonTotaled_L]]+Table1[[#This Row],[NonTotaled_R]])</f>
        <v>0.375</v>
      </c>
    </row>
    <row r="20" spans="1:25" x14ac:dyDescent="0.35">
      <c r="A20" t="s">
        <v>58</v>
      </c>
      <c r="B20" t="s">
        <v>59</v>
      </c>
      <c r="C20" t="s">
        <v>12</v>
      </c>
      <c r="D20">
        <v>7.6</v>
      </c>
      <c r="E20">
        <v>9.3000000000000007</v>
      </c>
      <c r="F20">
        <v>10.324</v>
      </c>
      <c r="G20">
        <v>9</v>
      </c>
      <c r="H20" s="1">
        <v>45597</v>
      </c>
      <c r="I20">
        <v>19</v>
      </c>
      <c r="J20" t="s">
        <v>44</v>
      </c>
      <c r="K20" t="s">
        <v>5</v>
      </c>
      <c r="L20" t="s">
        <v>6</v>
      </c>
      <c r="M20" t="s">
        <v>5</v>
      </c>
      <c r="O20">
        <f>ABS((Table1[[#This Row],[L''s]]-Table1[[#This Row],[R''s]])/Table1[[#This Row],[Trial_Total]])</f>
        <v>0.47368421052631576</v>
      </c>
      <c r="P20">
        <f>Table1[[#This Row],[R''s]]-Table1[[#This Row],[L''s]]</f>
        <v>9</v>
      </c>
      <c r="Q20">
        <f>Q19+COUNTIF(L20, "L")</f>
        <v>5</v>
      </c>
      <c r="R20">
        <f>R19+COUNTIF(L20, "R")</f>
        <v>14</v>
      </c>
      <c r="S20">
        <f>Table1[[#This Row],[R''s]]/(Table1[[#This Row],[L''s]]+Table1[[#This Row],[R''s]])</f>
        <v>0.73684210526315785</v>
      </c>
      <c r="T20">
        <f>Table1[[#This Row],[L''s]]/Table1[[#This Row],[Trial_Total]]</f>
        <v>0.26315789473684209</v>
      </c>
      <c r="U20">
        <f>ABS(Table1[[#This Row],[NonTotaled_L]]-Table1[[#This Row],[NonTotaled_R]])/(Table1[[#This Row],[NonTotaled_L]]+Table1[[#This Row],[NonTotaled_R]])</f>
        <v>0.1111111111111111</v>
      </c>
      <c r="V20">
        <f>COUNTIF(L12:L20, "L")</f>
        <v>4</v>
      </c>
      <c r="W20">
        <f>COUNTIF(L12:L20, "R")</f>
        <v>5</v>
      </c>
      <c r="X20">
        <f>Table1[[#This Row],[NonTotaled_R]]/(Table1[[#This Row],[NonTotaled_L]]+Table1[[#This Row],[NonTotaled_R]])</f>
        <v>0.55555555555555558</v>
      </c>
      <c r="Y20">
        <f>Table1[[#This Row],[NonTotaled_L]]/(Table1[[#This Row],[NonTotaled_L]]+Table1[[#This Row],[NonTotaled_R]])</f>
        <v>0.44444444444444442</v>
      </c>
    </row>
    <row r="21" spans="1:25" x14ac:dyDescent="0.35">
      <c r="A21" t="s">
        <v>58</v>
      </c>
      <c r="B21" t="s">
        <v>59</v>
      </c>
      <c r="C21" t="s">
        <v>12</v>
      </c>
      <c r="D21">
        <v>7.6</v>
      </c>
      <c r="E21">
        <v>9.3000000000000007</v>
      </c>
      <c r="F21">
        <v>10.324</v>
      </c>
      <c r="G21">
        <v>10</v>
      </c>
      <c r="H21" s="1">
        <v>45597</v>
      </c>
      <c r="I21">
        <v>20</v>
      </c>
      <c r="J21" t="s">
        <v>44</v>
      </c>
      <c r="K21" t="s">
        <v>6</v>
      </c>
      <c r="L21" t="s">
        <v>5</v>
      </c>
      <c r="M21" t="s">
        <v>5</v>
      </c>
      <c r="O21">
        <f>ABS((Table1[[#This Row],[L''s]]-Table1[[#This Row],[R''s]])/Table1[[#This Row],[Trial_Total]])</f>
        <v>0.5</v>
      </c>
      <c r="P21">
        <f>Table1[[#This Row],[R''s]]-Table1[[#This Row],[L''s]]</f>
        <v>10</v>
      </c>
      <c r="Q21">
        <f>Q20+COUNTIF(L21, "L")</f>
        <v>5</v>
      </c>
      <c r="R21">
        <f>R20+COUNTIF(L21, "R")</f>
        <v>15</v>
      </c>
      <c r="S21">
        <f>Table1[[#This Row],[R''s]]/(Table1[[#This Row],[L''s]]+Table1[[#This Row],[R''s]])</f>
        <v>0.75</v>
      </c>
      <c r="T21">
        <f>Table1[[#This Row],[L''s]]/Table1[[#This Row],[Trial_Total]]</f>
        <v>0.25</v>
      </c>
      <c r="U21">
        <f>ABS(Table1[[#This Row],[NonTotaled_L]]-Table1[[#This Row],[NonTotaled_R]])/(Table1[[#This Row],[NonTotaled_L]]+Table1[[#This Row],[NonTotaled_R]])</f>
        <v>0.2</v>
      </c>
      <c r="V21">
        <f>COUNTIF(L12:L21, "L")</f>
        <v>4</v>
      </c>
      <c r="W21">
        <f>COUNTIF(L12:L21, "R")</f>
        <v>6</v>
      </c>
      <c r="X21">
        <f>Table1[[#This Row],[NonTotaled_R]]/(Table1[[#This Row],[NonTotaled_L]]+Table1[[#This Row],[NonTotaled_R]])</f>
        <v>0.6</v>
      </c>
      <c r="Y21">
        <f>Table1[[#This Row],[NonTotaled_L]]/(Table1[[#This Row],[NonTotaled_L]]+Table1[[#This Row],[NonTotaled_R]])</f>
        <v>0.4</v>
      </c>
    </row>
    <row r="22" spans="1:25" x14ac:dyDescent="0.35">
      <c r="A22" t="s">
        <v>58</v>
      </c>
      <c r="B22" t="s">
        <v>59</v>
      </c>
      <c r="C22" t="s">
        <v>12</v>
      </c>
      <c r="D22">
        <v>7.6</v>
      </c>
      <c r="E22">
        <v>9.3000000000000007</v>
      </c>
      <c r="F22">
        <v>10.324</v>
      </c>
      <c r="G22">
        <v>1</v>
      </c>
      <c r="H22" s="1">
        <v>45604</v>
      </c>
      <c r="I22">
        <v>21</v>
      </c>
      <c r="J22" t="s">
        <v>44</v>
      </c>
      <c r="K22" t="s">
        <v>6</v>
      </c>
      <c r="L22" t="s">
        <v>5</v>
      </c>
      <c r="M22" t="s">
        <v>6</v>
      </c>
      <c r="O22">
        <f>ABS((Table1[[#This Row],[L''s]]-Table1[[#This Row],[R''s]])/Table1[[#This Row],[Trial_Total]])</f>
        <v>0.52380952380952384</v>
      </c>
      <c r="P22">
        <f>Table1[[#This Row],[R''s]]-Table1[[#This Row],[L''s]]</f>
        <v>11</v>
      </c>
      <c r="Q22">
        <f>Q21+COUNTIF(L22, "L")</f>
        <v>5</v>
      </c>
      <c r="R22">
        <f>R21+COUNTIF(L22, "R")</f>
        <v>16</v>
      </c>
      <c r="S22">
        <f>Table1[[#This Row],[R''s]]/(Table1[[#This Row],[L''s]]+Table1[[#This Row],[R''s]])</f>
        <v>0.76190476190476186</v>
      </c>
      <c r="T22">
        <f>Table1[[#This Row],[L''s]]/Table1[[#This Row],[Trial_Total]]</f>
        <v>0.23809523809523808</v>
      </c>
      <c r="U22">
        <f>ABS(Table1[[#This Row],[NonTotaled_L]]-Table1[[#This Row],[NonTotaled_R]])/(Table1[[#This Row],[NonTotaled_L]]+Table1[[#This Row],[NonTotaled_R]])</f>
        <v>1</v>
      </c>
      <c r="V22">
        <f>COUNTIF(L22, "L")</f>
        <v>0</v>
      </c>
      <c r="W22">
        <f>COUNTIF(L22, "R")</f>
        <v>1</v>
      </c>
      <c r="X22">
        <f>Table1[[#This Row],[NonTotaled_R]]/(Table1[[#This Row],[NonTotaled_L]]+Table1[[#This Row],[NonTotaled_R]])</f>
        <v>1</v>
      </c>
      <c r="Y22">
        <f>Table1[[#This Row],[NonTotaled_L]]/(Table1[[#This Row],[NonTotaled_L]]+Table1[[#This Row],[NonTotaled_R]])</f>
        <v>0</v>
      </c>
    </row>
    <row r="23" spans="1:25" x14ac:dyDescent="0.35">
      <c r="A23" t="s">
        <v>58</v>
      </c>
      <c r="B23" t="s">
        <v>59</v>
      </c>
      <c r="C23" t="s">
        <v>12</v>
      </c>
      <c r="D23">
        <v>7.6</v>
      </c>
      <c r="E23">
        <v>9.3000000000000007</v>
      </c>
      <c r="F23">
        <v>10.324</v>
      </c>
      <c r="G23">
        <v>2</v>
      </c>
      <c r="H23" s="1">
        <v>45604</v>
      </c>
      <c r="I23">
        <v>22</v>
      </c>
      <c r="J23" t="s">
        <v>44</v>
      </c>
      <c r="K23" t="s">
        <v>5</v>
      </c>
      <c r="L23" t="s">
        <v>6</v>
      </c>
      <c r="M23" t="s">
        <v>6</v>
      </c>
      <c r="O23">
        <f>ABS((Table1[[#This Row],[L''s]]-Table1[[#This Row],[R''s]])/Table1[[#This Row],[Trial_Total]])</f>
        <v>0.45454545454545453</v>
      </c>
      <c r="P23">
        <f>Table1[[#This Row],[R''s]]-Table1[[#This Row],[L''s]]</f>
        <v>10</v>
      </c>
      <c r="Q23">
        <f>Q22+COUNTIF(L23, "L")</f>
        <v>6</v>
      </c>
      <c r="R23">
        <f>R22+COUNTIF(L23, "R")</f>
        <v>16</v>
      </c>
      <c r="S23">
        <f>Table1[[#This Row],[R''s]]/(Table1[[#This Row],[L''s]]+Table1[[#This Row],[R''s]])</f>
        <v>0.72727272727272729</v>
      </c>
      <c r="T23">
        <f>Table1[[#This Row],[L''s]]/Table1[[#This Row],[Trial_Total]]</f>
        <v>0.27272727272727271</v>
      </c>
      <c r="U23">
        <f>ABS(Table1[[#This Row],[NonTotaled_L]]-Table1[[#This Row],[NonTotaled_R]])/(Table1[[#This Row],[NonTotaled_L]]+Table1[[#This Row],[NonTotaled_R]])</f>
        <v>0</v>
      </c>
      <c r="V23">
        <f>COUNTIF(L22:L23, "L")</f>
        <v>1</v>
      </c>
      <c r="W23">
        <f>COUNTIF(L22:L23, "R")</f>
        <v>1</v>
      </c>
      <c r="X23">
        <f>Table1[[#This Row],[NonTotaled_R]]/(Table1[[#This Row],[NonTotaled_L]]+Table1[[#This Row],[NonTotaled_R]])</f>
        <v>0.5</v>
      </c>
      <c r="Y23">
        <f>Table1[[#This Row],[NonTotaled_L]]/(Table1[[#This Row],[NonTotaled_L]]+Table1[[#This Row],[NonTotaled_R]])</f>
        <v>0.5</v>
      </c>
    </row>
    <row r="24" spans="1:25" x14ac:dyDescent="0.35">
      <c r="A24" t="s">
        <v>58</v>
      </c>
      <c r="B24" t="s">
        <v>59</v>
      </c>
      <c r="C24" t="s">
        <v>12</v>
      </c>
      <c r="D24">
        <v>7.6</v>
      </c>
      <c r="E24">
        <v>9.3000000000000007</v>
      </c>
      <c r="F24">
        <v>10.324</v>
      </c>
      <c r="G24">
        <v>3</v>
      </c>
      <c r="H24" s="1">
        <v>45604</v>
      </c>
      <c r="I24">
        <v>23</v>
      </c>
      <c r="J24" t="s">
        <v>44</v>
      </c>
      <c r="K24" t="s">
        <v>6</v>
      </c>
      <c r="L24" t="s">
        <v>5</v>
      </c>
      <c r="M24" t="s">
        <v>5</v>
      </c>
      <c r="O24">
        <f>ABS((Table1[[#This Row],[L''s]]-Table1[[#This Row],[R''s]])/Table1[[#This Row],[Trial_Total]])</f>
        <v>0.47826086956521741</v>
      </c>
      <c r="P24">
        <f>Table1[[#This Row],[R''s]]-Table1[[#This Row],[L''s]]</f>
        <v>11</v>
      </c>
      <c r="Q24">
        <f>Q23+COUNTIF(L24, "L")</f>
        <v>6</v>
      </c>
      <c r="R24">
        <f>R23+COUNTIF(L24, "R")</f>
        <v>17</v>
      </c>
      <c r="S24">
        <f>Table1[[#This Row],[R''s]]/(Table1[[#This Row],[L''s]]+Table1[[#This Row],[R''s]])</f>
        <v>0.73913043478260865</v>
      </c>
      <c r="T24">
        <f>Table1[[#This Row],[L''s]]/Table1[[#This Row],[Trial_Total]]</f>
        <v>0.2608695652173913</v>
      </c>
      <c r="U24">
        <f>ABS(Table1[[#This Row],[NonTotaled_L]]-Table1[[#This Row],[NonTotaled_R]])/(Table1[[#This Row],[NonTotaled_L]]+Table1[[#This Row],[NonTotaled_R]])</f>
        <v>0.33333333333333331</v>
      </c>
      <c r="V24">
        <f>COUNTIF(L22:L24, "L")</f>
        <v>1</v>
      </c>
      <c r="W24">
        <f>COUNTIF(L22:L24, "R")</f>
        <v>2</v>
      </c>
      <c r="X24">
        <f>Table1[[#This Row],[NonTotaled_R]]/(Table1[[#This Row],[NonTotaled_L]]+Table1[[#This Row],[NonTotaled_R]])</f>
        <v>0.66666666666666663</v>
      </c>
      <c r="Y24">
        <f>Table1[[#This Row],[NonTotaled_L]]/(Table1[[#This Row],[NonTotaled_L]]+Table1[[#This Row],[NonTotaled_R]])</f>
        <v>0.33333333333333331</v>
      </c>
    </row>
    <row r="25" spans="1:25" x14ac:dyDescent="0.35">
      <c r="A25" t="s">
        <v>58</v>
      </c>
      <c r="B25" t="s">
        <v>59</v>
      </c>
      <c r="C25" t="s">
        <v>12</v>
      </c>
      <c r="D25">
        <v>7.6</v>
      </c>
      <c r="E25">
        <v>9.3000000000000007</v>
      </c>
      <c r="F25">
        <v>10.324</v>
      </c>
      <c r="G25">
        <v>4</v>
      </c>
      <c r="H25" s="1">
        <v>45604</v>
      </c>
      <c r="I25">
        <v>24</v>
      </c>
      <c r="J25" t="s">
        <v>44</v>
      </c>
      <c r="K25" t="s">
        <v>5</v>
      </c>
      <c r="L25" t="s">
        <v>5</v>
      </c>
      <c r="M25" t="s">
        <v>5</v>
      </c>
      <c r="O25">
        <f>ABS((Table1[[#This Row],[L''s]]-Table1[[#This Row],[R''s]])/Table1[[#This Row],[Trial_Total]])</f>
        <v>0.5</v>
      </c>
      <c r="P25">
        <f>Table1[[#This Row],[R''s]]-Table1[[#This Row],[L''s]]</f>
        <v>12</v>
      </c>
      <c r="Q25">
        <f>Q24+COUNTIF(L25, "L")</f>
        <v>6</v>
      </c>
      <c r="R25">
        <f>R24+COUNTIF(L25, "R")</f>
        <v>18</v>
      </c>
      <c r="S25">
        <f>Table1[[#This Row],[R''s]]/(Table1[[#This Row],[L''s]]+Table1[[#This Row],[R''s]])</f>
        <v>0.75</v>
      </c>
      <c r="T25">
        <f>Table1[[#This Row],[L''s]]/Table1[[#This Row],[Trial_Total]]</f>
        <v>0.25</v>
      </c>
      <c r="U25">
        <f>ABS(Table1[[#This Row],[NonTotaled_L]]-Table1[[#This Row],[NonTotaled_R]])/(Table1[[#This Row],[NonTotaled_L]]+Table1[[#This Row],[NonTotaled_R]])</f>
        <v>0.5</v>
      </c>
      <c r="V25">
        <f>COUNTIF(L22:L25, "L")</f>
        <v>1</v>
      </c>
      <c r="W25">
        <f>COUNTIF(L22:L25, "R")</f>
        <v>3</v>
      </c>
      <c r="X25">
        <f>Table1[[#This Row],[NonTotaled_R]]/(Table1[[#This Row],[NonTotaled_L]]+Table1[[#This Row],[NonTotaled_R]])</f>
        <v>0.75</v>
      </c>
      <c r="Y25">
        <f>Table1[[#This Row],[NonTotaled_L]]/(Table1[[#This Row],[NonTotaled_L]]+Table1[[#This Row],[NonTotaled_R]])</f>
        <v>0.25</v>
      </c>
    </row>
    <row r="26" spans="1:25" x14ac:dyDescent="0.35">
      <c r="A26" t="s">
        <v>58</v>
      </c>
      <c r="B26" t="s">
        <v>59</v>
      </c>
      <c r="C26" t="s">
        <v>12</v>
      </c>
      <c r="D26">
        <v>7.6</v>
      </c>
      <c r="E26">
        <v>9.3000000000000007</v>
      </c>
      <c r="F26">
        <v>10.324</v>
      </c>
      <c r="G26">
        <v>5</v>
      </c>
      <c r="H26" s="1">
        <v>45604</v>
      </c>
      <c r="I26">
        <v>25</v>
      </c>
      <c r="J26" t="s">
        <v>44</v>
      </c>
      <c r="K26" t="s">
        <v>6</v>
      </c>
      <c r="L26" t="s">
        <v>5</v>
      </c>
      <c r="M26" t="s">
        <v>6</v>
      </c>
      <c r="O26">
        <f>ABS((Table1[[#This Row],[L''s]]-Table1[[#This Row],[R''s]])/Table1[[#This Row],[Trial_Total]])</f>
        <v>0.52</v>
      </c>
      <c r="P26">
        <f>Table1[[#This Row],[R''s]]-Table1[[#This Row],[L''s]]</f>
        <v>13</v>
      </c>
      <c r="Q26">
        <f>Q25+COUNTIF(L26, "L")</f>
        <v>6</v>
      </c>
      <c r="R26">
        <f>R25+COUNTIF(L26, "R")</f>
        <v>19</v>
      </c>
      <c r="S26">
        <f>Table1[[#This Row],[R''s]]/(Table1[[#This Row],[L''s]]+Table1[[#This Row],[R''s]])</f>
        <v>0.76</v>
      </c>
      <c r="T26">
        <f>Table1[[#This Row],[L''s]]/Table1[[#This Row],[Trial_Total]]</f>
        <v>0.24</v>
      </c>
      <c r="U26">
        <f>ABS(Table1[[#This Row],[NonTotaled_L]]-Table1[[#This Row],[NonTotaled_R]])/(Table1[[#This Row],[NonTotaled_L]]+Table1[[#This Row],[NonTotaled_R]])</f>
        <v>0.6</v>
      </c>
      <c r="V26">
        <f>COUNTIF(L22:L26, "L")</f>
        <v>1</v>
      </c>
      <c r="W26">
        <f>COUNTIF(L22:L26, "R")</f>
        <v>4</v>
      </c>
      <c r="X26">
        <f>Table1[[#This Row],[NonTotaled_R]]/(Table1[[#This Row],[NonTotaled_L]]+Table1[[#This Row],[NonTotaled_R]])</f>
        <v>0.8</v>
      </c>
      <c r="Y26">
        <f>Table1[[#This Row],[NonTotaled_L]]/(Table1[[#This Row],[NonTotaled_L]]+Table1[[#This Row],[NonTotaled_R]])</f>
        <v>0.2</v>
      </c>
    </row>
    <row r="27" spans="1:25" x14ac:dyDescent="0.35">
      <c r="A27" t="s">
        <v>58</v>
      </c>
      <c r="B27" t="s">
        <v>59</v>
      </c>
      <c r="C27" t="s">
        <v>12</v>
      </c>
      <c r="D27">
        <v>7.6</v>
      </c>
      <c r="E27">
        <v>9.3000000000000007</v>
      </c>
      <c r="F27">
        <v>10.324</v>
      </c>
      <c r="G27">
        <v>6</v>
      </c>
      <c r="H27" s="1">
        <v>45604</v>
      </c>
      <c r="I27">
        <v>26</v>
      </c>
      <c r="J27" t="s">
        <v>44</v>
      </c>
      <c r="K27" t="s">
        <v>5</v>
      </c>
      <c r="L27" t="s">
        <v>5</v>
      </c>
      <c r="M27" t="s">
        <v>6</v>
      </c>
      <c r="O27">
        <f>ABS((Table1[[#This Row],[L''s]]-Table1[[#This Row],[R''s]])/Table1[[#This Row],[Trial_Total]])</f>
        <v>0.53846153846153844</v>
      </c>
      <c r="P27">
        <f>Table1[[#This Row],[R''s]]-Table1[[#This Row],[L''s]]</f>
        <v>14</v>
      </c>
      <c r="Q27">
        <f>Q26+COUNTIF(L27, "L")</f>
        <v>6</v>
      </c>
      <c r="R27">
        <f>R26+COUNTIF(L27, "R")</f>
        <v>20</v>
      </c>
      <c r="S27">
        <f>Table1[[#This Row],[R''s]]/(Table1[[#This Row],[L''s]]+Table1[[#This Row],[R''s]])</f>
        <v>0.76923076923076927</v>
      </c>
      <c r="T27">
        <f>Table1[[#This Row],[L''s]]/Table1[[#This Row],[Trial_Total]]</f>
        <v>0.23076923076923078</v>
      </c>
      <c r="U27">
        <f>ABS(Table1[[#This Row],[NonTotaled_L]]-Table1[[#This Row],[NonTotaled_R]])/(Table1[[#This Row],[NonTotaled_L]]+Table1[[#This Row],[NonTotaled_R]])</f>
        <v>0.66666666666666663</v>
      </c>
      <c r="V27">
        <f>COUNTIF(L22:L27, "L")</f>
        <v>1</v>
      </c>
      <c r="W27">
        <f>COUNTIF(L22:L27, "R")</f>
        <v>5</v>
      </c>
      <c r="X27">
        <f>Table1[[#This Row],[NonTotaled_R]]/(Table1[[#This Row],[NonTotaled_L]]+Table1[[#This Row],[NonTotaled_R]])</f>
        <v>0.83333333333333337</v>
      </c>
      <c r="Y27">
        <f>Table1[[#This Row],[NonTotaled_L]]/(Table1[[#This Row],[NonTotaled_L]]+Table1[[#This Row],[NonTotaled_R]])</f>
        <v>0.16666666666666666</v>
      </c>
    </row>
    <row r="28" spans="1:25" x14ac:dyDescent="0.35">
      <c r="A28" t="s">
        <v>58</v>
      </c>
      <c r="B28" t="s">
        <v>59</v>
      </c>
      <c r="C28" t="s">
        <v>12</v>
      </c>
      <c r="D28">
        <v>7.6</v>
      </c>
      <c r="E28">
        <v>9.3000000000000007</v>
      </c>
      <c r="F28">
        <v>10.324</v>
      </c>
      <c r="G28">
        <v>7</v>
      </c>
      <c r="H28" s="1">
        <v>45604</v>
      </c>
      <c r="I28">
        <v>27</v>
      </c>
      <c r="J28" t="s">
        <v>44</v>
      </c>
      <c r="K28" t="s">
        <v>6</v>
      </c>
      <c r="L28" t="s">
        <v>6</v>
      </c>
      <c r="M28" t="s">
        <v>5</v>
      </c>
      <c r="O28">
        <f>ABS((Table1[[#This Row],[L''s]]-Table1[[#This Row],[R''s]])/Table1[[#This Row],[Trial_Total]])</f>
        <v>0.48148148148148145</v>
      </c>
      <c r="P28">
        <f>Table1[[#This Row],[R''s]]-Table1[[#This Row],[L''s]]</f>
        <v>13</v>
      </c>
      <c r="Q28">
        <f>Q27+COUNTIF(L28, "L")</f>
        <v>7</v>
      </c>
      <c r="R28">
        <f>R27+COUNTIF(L28, "R")</f>
        <v>20</v>
      </c>
      <c r="S28">
        <f>Table1[[#This Row],[R''s]]/(Table1[[#This Row],[L''s]]+Table1[[#This Row],[R''s]])</f>
        <v>0.7407407407407407</v>
      </c>
      <c r="T28">
        <f>Table1[[#This Row],[L''s]]/Table1[[#This Row],[Trial_Total]]</f>
        <v>0.25925925925925924</v>
      </c>
      <c r="U28">
        <f>ABS(Table1[[#This Row],[NonTotaled_L]]-Table1[[#This Row],[NonTotaled_R]])/(Table1[[#This Row],[NonTotaled_L]]+Table1[[#This Row],[NonTotaled_R]])</f>
        <v>0.42857142857142855</v>
      </c>
      <c r="V28">
        <f>COUNTIF(L22:L28, "L")</f>
        <v>2</v>
      </c>
      <c r="W28">
        <f>COUNTIF(L22:L28, "R")</f>
        <v>5</v>
      </c>
      <c r="X28">
        <f>Table1[[#This Row],[NonTotaled_R]]/(Table1[[#This Row],[NonTotaled_L]]+Table1[[#This Row],[NonTotaled_R]])</f>
        <v>0.7142857142857143</v>
      </c>
      <c r="Y28">
        <f>Table1[[#This Row],[NonTotaled_L]]/(Table1[[#This Row],[NonTotaled_L]]+Table1[[#This Row],[NonTotaled_R]])</f>
        <v>0.2857142857142857</v>
      </c>
    </row>
    <row r="29" spans="1:25" x14ac:dyDescent="0.35">
      <c r="A29" t="s">
        <v>58</v>
      </c>
      <c r="B29" t="s">
        <v>59</v>
      </c>
      <c r="C29" t="s">
        <v>12</v>
      </c>
      <c r="D29">
        <v>7.6</v>
      </c>
      <c r="E29">
        <v>9.3000000000000007</v>
      </c>
      <c r="F29">
        <v>10.324</v>
      </c>
      <c r="G29">
        <v>8</v>
      </c>
      <c r="H29" s="1">
        <v>45604</v>
      </c>
      <c r="I29">
        <v>28</v>
      </c>
      <c r="J29" t="s">
        <v>44</v>
      </c>
      <c r="K29" t="s">
        <v>5</v>
      </c>
      <c r="L29" t="s">
        <v>6</v>
      </c>
      <c r="M29" t="s">
        <v>5</v>
      </c>
      <c r="O29">
        <f>ABS((Table1[[#This Row],[L''s]]-Table1[[#This Row],[R''s]])/Table1[[#This Row],[Trial_Total]])</f>
        <v>0.42857142857142855</v>
      </c>
      <c r="P29">
        <f>Table1[[#This Row],[R''s]]-Table1[[#This Row],[L''s]]</f>
        <v>12</v>
      </c>
      <c r="Q29">
        <f>Q28+COUNTIF(L29, "L")</f>
        <v>8</v>
      </c>
      <c r="R29">
        <f>R28+COUNTIF(L29, "R")</f>
        <v>20</v>
      </c>
      <c r="S29">
        <f>Table1[[#This Row],[R''s]]/(Table1[[#This Row],[L''s]]+Table1[[#This Row],[R''s]])</f>
        <v>0.7142857142857143</v>
      </c>
      <c r="T29">
        <f>Table1[[#This Row],[L''s]]/Table1[[#This Row],[Trial_Total]]</f>
        <v>0.2857142857142857</v>
      </c>
      <c r="U29">
        <f>ABS(Table1[[#This Row],[NonTotaled_L]]-Table1[[#This Row],[NonTotaled_R]])/(Table1[[#This Row],[NonTotaled_L]]+Table1[[#This Row],[NonTotaled_R]])</f>
        <v>0.25</v>
      </c>
      <c r="V29">
        <f>COUNTIF(L22:L29, "L")</f>
        <v>3</v>
      </c>
      <c r="W29">
        <f>COUNTIF(L22:L29, "R")</f>
        <v>5</v>
      </c>
      <c r="X29">
        <f>Table1[[#This Row],[NonTotaled_R]]/(Table1[[#This Row],[NonTotaled_L]]+Table1[[#This Row],[NonTotaled_R]])</f>
        <v>0.625</v>
      </c>
      <c r="Y29">
        <f>Table1[[#This Row],[NonTotaled_L]]/(Table1[[#This Row],[NonTotaled_L]]+Table1[[#This Row],[NonTotaled_R]])</f>
        <v>0.375</v>
      </c>
    </row>
    <row r="30" spans="1:25" x14ac:dyDescent="0.35">
      <c r="A30" t="s">
        <v>58</v>
      </c>
      <c r="B30" t="s">
        <v>59</v>
      </c>
      <c r="C30" t="s">
        <v>12</v>
      </c>
      <c r="D30">
        <v>7.6</v>
      </c>
      <c r="E30">
        <v>9.3000000000000007</v>
      </c>
      <c r="F30">
        <v>10.324</v>
      </c>
      <c r="G30">
        <v>9</v>
      </c>
      <c r="H30" s="1">
        <v>45604</v>
      </c>
      <c r="I30">
        <v>29</v>
      </c>
      <c r="J30" t="s">
        <v>44</v>
      </c>
      <c r="K30" t="s">
        <v>6</v>
      </c>
      <c r="L30" t="s">
        <v>6</v>
      </c>
      <c r="M30" t="s">
        <v>5</v>
      </c>
      <c r="O30">
        <f>ABS((Table1[[#This Row],[L''s]]-Table1[[#This Row],[R''s]])/Table1[[#This Row],[Trial_Total]])</f>
        <v>0.37931034482758619</v>
      </c>
      <c r="P30">
        <f>Table1[[#This Row],[R''s]]-Table1[[#This Row],[L''s]]</f>
        <v>11</v>
      </c>
      <c r="Q30">
        <f>Q29+COUNTIF(L30, "L")</f>
        <v>9</v>
      </c>
      <c r="R30">
        <f>R29+COUNTIF(L30, "R")</f>
        <v>20</v>
      </c>
      <c r="S30">
        <f>Table1[[#This Row],[R''s]]/(Table1[[#This Row],[L''s]]+Table1[[#This Row],[R''s]])</f>
        <v>0.68965517241379315</v>
      </c>
      <c r="T30">
        <f>Table1[[#This Row],[L''s]]/Table1[[#This Row],[Trial_Total]]</f>
        <v>0.31034482758620691</v>
      </c>
      <c r="U30">
        <f>ABS(Table1[[#This Row],[NonTotaled_L]]-Table1[[#This Row],[NonTotaled_R]])/(Table1[[#This Row],[NonTotaled_L]]+Table1[[#This Row],[NonTotaled_R]])</f>
        <v>0.1111111111111111</v>
      </c>
      <c r="V30">
        <f>COUNTIF(L22:L30, "L")</f>
        <v>4</v>
      </c>
      <c r="W30">
        <f>COUNTIF(L22:L30, "R")</f>
        <v>5</v>
      </c>
      <c r="X30">
        <f>Table1[[#This Row],[NonTotaled_R]]/(Table1[[#This Row],[NonTotaled_L]]+Table1[[#This Row],[NonTotaled_R]])</f>
        <v>0.55555555555555558</v>
      </c>
      <c r="Y30">
        <f>Table1[[#This Row],[NonTotaled_L]]/(Table1[[#This Row],[NonTotaled_L]]+Table1[[#This Row],[NonTotaled_R]])</f>
        <v>0.44444444444444442</v>
      </c>
    </row>
    <row r="31" spans="1:25" x14ac:dyDescent="0.35">
      <c r="A31" t="s">
        <v>58</v>
      </c>
      <c r="B31" t="s">
        <v>59</v>
      </c>
      <c r="C31" t="s">
        <v>12</v>
      </c>
      <c r="D31">
        <v>7.6</v>
      </c>
      <c r="E31">
        <v>9.3000000000000007</v>
      </c>
      <c r="F31">
        <v>10.324</v>
      </c>
      <c r="G31">
        <v>10</v>
      </c>
      <c r="H31" s="1">
        <v>45604</v>
      </c>
      <c r="I31">
        <v>30</v>
      </c>
      <c r="J31" t="s">
        <v>44</v>
      </c>
      <c r="K31" t="s">
        <v>5</v>
      </c>
      <c r="L31" t="s">
        <v>6</v>
      </c>
      <c r="M31" t="s">
        <v>5</v>
      </c>
      <c r="O31">
        <f>ABS((Table1[[#This Row],[L''s]]-Table1[[#This Row],[R''s]])/Table1[[#This Row],[Trial_Total]])</f>
        <v>0.33333333333333331</v>
      </c>
      <c r="P31">
        <f>Table1[[#This Row],[R''s]]-Table1[[#This Row],[L''s]]</f>
        <v>10</v>
      </c>
      <c r="Q31">
        <f>Q30+COUNTIF(L31, "L")</f>
        <v>10</v>
      </c>
      <c r="R31">
        <f>R30+COUNTIF(L31, "R")</f>
        <v>20</v>
      </c>
      <c r="S31">
        <f>Table1[[#This Row],[R''s]]/(Table1[[#This Row],[L''s]]+Table1[[#This Row],[R''s]])</f>
        <v>0.66666666666666663</v>
      </c>
      <c r="T31">
        <f>Table1[[#This Row],[L''s]]/Table1[[#This Row],[Trial_Total]]</f>
        <v>0.33333333333333331</v>
      </c>
      <c r="U31">
        <f>ABS(Table1[[#This Row],[NonTotaled_L]]-Table1[[#This Row],[NonTotaled_R]])/(Table1[[#This Row],[NonTotaled_L]]+Table1[[#This Row],[NonTotaled_R]])</f>
        <v>0</v>
      </c>
      <c r="V31">
        <f>COUNTIF(L22:L31, "L")</f>
        <v>5</v>
      </c>
      <c r="W31">
        <f>COUNTIF(L22:L31, "R")</f>
        <v>5</v>
      </c>
      <c r="X31">
        <f>Table1[[#This Row],[NonTotaled_R]]/(Table1[[#This Row],[NonTotaled_L]]+Table1[[#This Row],[NonTotaled_R]])</f>
        <v>0.5</v>
      </c>
      <c r="Y31">
        <f>Table1[[#This Row],[NonTotaled_L]]/(Table1[[#This Row],[NonTotaled_L]]+Table1[[#This Row],[NonTotaled_R]])</f>
        <v>0.5</v>
      </c>
    </row>
    <row r="32" spans="1:25" x14ac:dyDescent="0.35">
      <c r="A32" t="s">
        <v>58</v>
      </c>
      <c r="B32" t="s">
        <v>59</v>
      </c>
      <c r="C32" t="s">
        <v>12</v>
      </c>
      <c r="D32">
        <v>7.6</v>
      </c>
      <c r="E32">
        <v>9.3000000000000007</v>
      </c>
      <c r="F32">
        <v>10.324</v>
      </c>
      <c r="G32">
        <v>1</v>
      </c>
      <c r="H32" s="1">
        <v>45609</v>
      </c>
      <c r="I32">
        <v>31</v>
      </c>
      <c r="J32" t="s">
        <v>44</v>
      </c>
      <c r="K32" t="s">
        <v>6</v>
      </c>
      <c r="L32" t="s">
        <v>5</v>
      </c>
      <c r="M32" t="s">
        <v>5</v>
      </c>
      <c r="O32">
        <f>ABS((Table1[[#This Row],[L''s]]-Table1[[#This Row],[R''s]])/Table1[[#This Row],[Trial_Total]])</f>
        <v>0.35483870967741937</v>
      </c>
      <c r="P32">
        <f>Table1[[#This Row],[R''s]]-Table1[[#This Row],[L''s]]</f>
        <v>11</v>
      </c>
      <c r="Q32">
        <f>Q31+COUNTIF(L32, "L")</f>
        <v>10</v>
      </c>
      <c r="R32">
        <f>R31+COUNTIF(L32, "R")</f>
        <v>21</v>
      </c>
      <c r="S32">
        <f>Table1[[#This Row],[R''s]]/(Table1[[#This Row],[L''s]]+Table1[[#This Row],[R''s]])</f>
        <v>0.67741935483870963</v>
      </c>
      <c r="T32">
        <f>Table1[[#This Row],[L''s]]/Table1[[#This Row],[Trial_Total]]</f>
        <v>0.32258064516129031</v>
      </c>
      <c r="U32">
        <f>ABS(Table1[[#This Row],[NonTotaled_L]]-Table1[[#This Row],[NonTotaled_R]])/(Table1[[#This Row],[NonTotaled_L]]+Table1[[#This Row],[NonTotaled_R]])</f>
        <v>0.1111111111111111</v>
      </c>
      <c r="V32">
        <f>COUNTIF(L24:L32, "L")</f>
        <v>4</v>
      </c>
      <c r="W32">
        <f>COUNTIF(L24:L32, "R")</f>
        <v>5</v>
      </c>
      <c r="X32">
        <f>Table1[[#This Row],[NonTotaled_R]]/(Table1[[#This Row],[NonTotaled_L]]+Table1[[#This Row],[NonTotaled_R]])</f>
        <v>0.55555555555555558</v>
      </c>
      <c r="Y32">
        <f>Table1[[#This Row],[NonTotaled_L]]/(Table1[[#This Row],[NonTotaled_L]]+Table1[[#This Row],[NonTotaled_R]])</f>
        <v>0.44444444444444442</v>
      </c>
    </row>
    <row r="33" spans="1:25" x14ac:dyDescent="0.35">
      <c r="A33" t="s">
        <v>58</v>
      </c>
      <c r="B33" t="s">
        <v>59</v>
      </c>
      <c r="C33" t="s">
        <v>12</v>
      </c>
      <c r="D33">
        <v>7.6</v>
      </c>
      <c r="E33">
        <v>9.3000000000000007</v>
      </c>
      <c r="F33">
        <v>10.324</v>
      </c>
      <c r="G33">
        <v>2</v>
      </c>
      <c r="H33" s="1">
        <v>45609</v>
      </c>
      <c r="I33">
        <v>32</v>
      </c>
      <c r="J33" t="s">
        <v>44</v>
      </c>
      <c r="K33" t="s">
        <v>5</v>
      </c>
      <c r="L33" t="s">
        <v>5</v>
      </c>
      <c r="M33" t="s">
        <v>5</v>
      </c>
      <c r="O33">
        <f>ABS((Table1[[#This Row],[L''s]]-Table1[[#This Row],[R''s]])/Table1[[#This Row],[Trial_Total]])</f>
        <v>0.375</v>
      </c>
      <c r="P33">
        <f>Table1[[#This Row],[R''s]]-Table1[[#This Row],[L''s]]</f>
        <v>12</v>
      </c>
      <c r="Q33">
        <f>Q32+COUNTIF(L33, "L")</f>
        <v>10</v>
      </c>
      <c r="R33">
        <f>R32+COUNTIF(L33, "R")</f>
        <v>22</v>
      </c>
      <c r="S33">
        <f>Table1[[#This Row],[R''s]]/(Table1[[#This Row],[L''s]]+Table1[[#This Row],[R''s]])</f>
        <v>0.6875</v>
      </c>
      <c r="T33">
        <f>Table1[[#This Row],[L''s]]/Table1[[#This Row],[Trial_Total]]</f>
        <v>0.3125</v>
      </c>
      <c r="U33">
        <f>ABS(Table1[[#This Row],[NonTotaled_L]]-Table1[[#This Row],[NonTotaled_R]])/(Table1[[#This Row],[NonTotaled_L]]+Table1[[#This Row],[NonTotaled_R]])</f>
        <v>0.2</v>
      </c>
      <c r="V33">
        <f>COUNTIF(L24:L33, "L")</f>
        <v>4</v>
      </c>
      <c r="W33">
        <f>COUNTIF(L24:L33, "R")</f>
        <v>6</v>
      </c>
      <c r="X33">
        <f>Table1[[#This Row],[NonTotaled_R]]/(Table1[[#This Row],[NonTotaled_L]]+Table1[[#This Row],[NonTotaled_R]])</f>
        <v>0.6</v>
      </c>
      <c r="Y33">
        <f>Table1[[#This Row],[NonTotaled_L]]/(Table1[[#This Row],[NonTotaled_L]]+Table1[[#This Row],[NonTotaled_R]])</f>
        <v>0.4</v>
      </c>
    </row>
    <row r="34" spans="1:25" x14ac:dyDescent="0.35">
      <c r="A34" t="s">
        <v>58</v>
      </c>
      <c r="B34" t="s">
        <v>59</v>
      </c>
      <c r="C34" t="s">
        <v>12</v>
      </c>
      <c r="D34">
        <v>7.6</v>
      </c>
      <c r="E34">
        <v>9.3000000000000007</v>
      </c>
      <c r="F34">
        <v>10.324</v>
      </c>
      <c r="G34">
        <v>3</v>
      </c>
      <c r="H34" s="1">
        <v>45609</v>
      </c>
      <c r="I34">
        <v>33</v>
      </c>
      <c r="J34" t="s">
        <v>44</v>
      </c>
      <c r="K34" t="s">
        <v>6</v>
      </c>
      <c r="L34" t="s">
        <v>6</v>
      </c>
      <c r="M34" t="s">
        <v>5</v>
      </c>
      <c r="O34">
        <f>ABS((Table1[[#This Row],[L''s]]-Table1[[#This Row],[R''s]])/Table1[[#This Row],[Trial_Total]])</f>
        <v>0.33333333333333331</v>
      </c>
      <c r="P34">
        <f>Table1[[#This Row],[R''s]]-Table1[[#This Row],[L''s]]</f>
        <v>11</v>
      </c>
      <c r="Q34">
        <f>Q33+COUNTIF(L34, "L")</f>
        <v>11</v>
      </c>
      <c r="R34">
        <f>R33+COUNTIF(L34, "R")</f>
        <v>22</v>
      </c>
      <c r="S34">
        <f>Table1[[#This Row],[R''s]]/(Table1[[#This Row],[L''s]]+Table1[[#This Row],[R''s]])</f>
        <v>0.66666666666666663</v>
      </c>
      <c r="T34">
        <f>Table1[[#This Row],[L''s]]/Table1[[#This Row],[Trial_Total]]</f>
        <v>0.33333333333333331</v>
      </c>
      <c r="U34">
        <f>ABS(Table1[[#This Row],[NonTotaled_L]]-Table1[[#This Row],[NonTotaled_R]])/(Table1[[#This Row],[NonTotaled_L]]+Table1[[#This Row],[NonTotaled_R]])</f>
        <v>0.1111111111111111</v>
      </c>
      <c r="V34">
        <f>COUNTIF(L26:L34, "L")</f>
        <v>5</v>
      </c>
      <c r="W34">
        <f>COUNTIF(L26:L34, "R")</f>
        <v>4</v>
      </c>
      <c r="X34">
        <f>Table1[[#This Row],[NonTotaled_R]]/(Table1[[#This Row],[NonTotaled_L]]+Table1[[#This Row],[NonTotaled_R]])</f>
        <v>0.44444444444444442</v>
      </c>
      <c r="Y34">
        <f>Table1[[#This Row],[NonTotaled_L]]/(Table1[[#This Row],[NonTotaled_L]]+Table1[[#This Row],[NonTotaled_R]])</f>
        <v>0.55555555555555558</v>
      </c>
    </row>
    <row r="35" spans="1:25" x14ac:dyDescent="0.35">
      <c r="A35" t="s">
        <v>58</v>
      </c>
      <c r="B35" t="s">
        <v>59</v>
      </c>
      <c r="C35" t="s">
        <v>12</v>
      </c>
      <c r="D35">
        <v>7.6</v>
      </c>
      <c r="E35">
        <v>9.3000000000000007</v>
      </c>
      <c r="F35">
        <v>10.324</v>
      </c>
      <c r="G35">
        <v>4</v>
      </c>
      <c r="H35" s="1">
        <v>45609</v>
      </c>
      <c r="I35">
        <v>34</v>
      </c>
      <c r="J35" t="s">
        <v>44</v>
      </c>
      <c r="K35" t="s">
        <v>5</v>
      </c>
      <c r="L35" t="s">
        <v>6</v>
      </c>
      <c r="M35" t="s">
        <v>5</v>
      </c>
      <c r="O35">
        <f>ABS((Table1[[#This Row],[L''s]]-Table1[[#This Row],[R''s]])/Table1[[#This Row],[Trial_Total]])</f>
        <v>0.29411764705882354</v>
      </c>
      <c r="P35">
        <f>Table1[[#This Row],[R''s]]-Table1[[#This Row],[L''s]]</f>
        <v>10</v>
      </c>
      <c r="Q35">
        <f>Q34+COUNTIF(L35, "L")</f>
        <v>12</v>
      </c>
      <c r="R35">
        <f>R34+COUNTIF(L35, "R")</f>
        <v>22</v>
      </c>
      <c r="S35">
        <f>Table1[[#This Row],[R''s]]/(Table1[[#This Row],[L''s]]+Table1[[#This Row],[R''s]])</f>
        <v>0.6470588235294118</v>
      </c>
      <c r="T35">
        <f>Table1[[#This Row],[L''s]]/Table1[[#This Row],[Trial_Total]]</f>
        <v>0.35294117647058826</v>
      </c>
      <c r="U35">
        <f>ABS(Table1[[#This Row],[NonTotaled_L]]-Table1[[#This Row],[NonTotaled_R]])/(Table1[[#This Row],[NonTotaled_L]]+Table1[[#This Row],[NonTotaled_R]])</f>
        <v>0.2</v>
      </c>
      <c r="V35">
        <f>COUNTIF(L26:L35, "L")</f>
        <v>6</v>
      </c>
      <c r="W35">
        <f>COUNTIF(L26:L35, "R")</f>
        <v>4</v>
      </c>
      <c r="X35">
        <f>Table1[[#This Row],[NonTotaled_R]]/(Table1[[#This Row],[NonTotaled_L]]+Table1[[#This Row],[NonTotaled_R]])</f>
        <v>0.4</v>
      </c>
      <c r="Y35">
        <f>Table1[[#This Row],[NonTotaled_L]]/(Table1[[#This Row],[NonTotaled_L]]+Table1[[#This Row],[NonTotaled_R]])</f>
        <v>0.6</v>
      </c>
    </row>
    <row r="36" spans="1:25" x14ac:dyDescent="0.35">
      <c r="A36" t="s">
        <v>58</v>
      </c>
      <c r="B36" t="s">
        <v>59</v>
      </c>
      <c r="C36" t="s">
        <v>12</v>
      </c>
      <c r="D36">
        <v>7.6</v>
      </c>
      <c r="E36">
        <v>9.3000000000000007</v>
      </c>
      <c r="F36">
        <v>10.324</v>
      </c>
      <c r="G36">
        <v>5</v>
      </c>
      <c r="H36" s="1">
        <v>45609</v>
      </c>
      <c r="I36">
        <v>35</v>
      </c>
      <c r="J36" t="s">
        <v>44</v>
      </c>
      <c r="K36" t="s">
        <v>5</v>
      </c>
      <c r="L36" t="s">
        <v>5</v>
      </c>
      <c r="M36" t="s">
        <v>5</v>
      </c>
      <c r="O36">
        <f>ABS((Table1[[#This Row],[L''s]]-Table1[[#This Row],[R''s]])/Table1[[#This Row],[Trial_Total]])</f>
        <v>0.31428571428571428</v>
      </c>
      <c r="P36">
        <f>Table1[[#This Row],[R''s]]-Table1[[#This Row],[L''s]]</f>
        <v>11</v>
      </c>
      <c r="Q36">
        <f>Q35+COUNTIF(L36, "L")</f>
        <v>12</v>
      </c>
      <c r="R36">
        <f>R35+COUNTIF(L36, "R")</f>
        <v>23</v>
      </c>
      <c r="S36">
        <f>Table1[[#This Row],[R''s]]/(Table1[[#This Row],[L''s]]+Table1[[#This Row],[R''s]])</f>
        <v>0.65714285714285714</v>
      </c>
      <c r="T36">
        <f>Table1[[#This Row],[L''s]]/Table1[[#This Row],[Trial_Total]]</f>
        <v>0.34285714285714286</v>
      </c>
      <c r="U36">
        <f>ABS(Table1[[#This Row],[NonTotaled_L]]-Table1[[#This Row],[NonTotaled_R]])/(Table1[[#This Row],[NonTotaled_L]]+Table1[[#This Row],[NonTotaled_R]])</f>
        <v>0.33333333333333331</v>
      </c>
      <c r="V36">
        <f>COUNTIF(L28:L36, "L")</f>
        <v>6</v>
      </c>
      <c r="W36">
        <f>COUNTIF(L28:L36, "R")</f>
        <v>3</v>
      </c>
      <c r="X36">
        <f>Table1[[#This Row],[NonTotaled_R]]/(Table1[[#This Row],[NonTotaled_L]]+Table1[[#This Row],[NonTotaled_R]])</f>
        <v>0.33333333333333331</v>
      </c>
      <c r="Y36">
        <f>Table1[[#This Row],[NonTotaled_L]]/(Table1[[#This Row],[NonTotaled_L]]+Table1[[#This Row],[NonTotaled_R]])</f>
        <v>0.66666666666666663</v>
      </c>
    </row>
    <row r="37" spans="1:25" x14ac:dyDescent="0.35">
      <c r="A37" t="s">
        <v>58</v>
      </c>
      <c r="B37" t="s">
        <v>59</v>
      </c>
      <c r="C37" t="s">
        <v>12</v>
      </c>
      <c r="D37">
        <v>7.6</v>
      </c>
      <c r="E37">
        <v>9.3000000000000007</v>
      </c>
      <c r="F37">
        <v>10.324</v>
      </c>
      <c r="G37">
        <v>6</v>
      </c>
      <c r="H37" s="1">
        <v>45609</v>
      </c>
      <c r="I37">
        <v>36</v>
      </c>
      <c r="J37" t="s">
        <v>44</v>
      </c>
      <c r="K37" t="s">
        <v>6</v>
      </c>
      <c r="L37" t="s">
        <v>5</v>
      </c>
      <c r="M37" t="s">
        <v>5</v>
      </c>
      <c r="O37">
        <f>ABS((Table1[[#This Row],[L''s]]-Table1[[#This Row],[R''s]])/Table1[[#This Row],[Trial_Total]])</f>
        <v>0.33333333333333331</v>
      </c>
      <c r="P37">
        <f>Table1[[#This Row],[R''s]]-Table1[[#This Row],[L''s]]</f>
        <v>12</v>
      </c>
      <c r="Q37">
        <f>Q36+COUNTIF(L37, "L")</f>
        <v>12</v>
      </c>
      <c r="R37">
        <f>R36+COUNTIF(L37, "R")</f>
        <v>24</v>
      </c>
      <c r="S37">
        <f>Table1[[#This Row],[R''s]]/(Table1[[#This Row],[L''s]]+Table1[[#This Row],[R''s]])</f>
        <v>0.66666666666666663</v>
      </c>
      <c r="T37">
        <f>Table1[[#This Row],[L''s]]/Table1[[#This Row],[Trial_Total]]</f>
        <v>0.33333333333333331</v>
      </c>
      <c r="U37">
        <f>ABS(Table1[[#This Row],[NonTotaled_L]]-Table1[[#This Row],[NonTotaled_R]])/(Table1[[#This Row],[NonTotaled_L]]+Table1[[#This Row],[NonTotaled_R]])</f>
        <v>0.2</v>
      </c>
      <c r="V37">
        <f>COUNTIF(L28:L37, "L")</f>
        <v>6</v>
      </c>
      <c r="W37">
        <f>COUNTIF(L28:L37, "R")</f>
        <v>4</v>
      </c>
      <c r="X37">
        <f>Table1[[#This Row],[NonTotaled_R]]/(Table1[[#This Row],[NonTotaled_L]]+Table1[[#This Row],[NonTotaled_R]])</f>
        <v>0.4</v>
      </c>
      <c r="Y37">
        <f>Table1[[#This Row],[NonTotaled_L]]/(Table1[[#This Row],[NonTotaled_L]]+Table1[[#This Row],[NonTotaled_R]])</f>
        <v>0.6</v>
      </c>
    </row>
    <row r="38" spans="1:25" x14ac:dyDescent="0.35">
      <c r="A38" t="s">
        <v>58</v>
      </c>
      <c r="B38" t="s">
        <v>59</v>
      </c>
      <c r="C38" t="s">
        <v>12</v>
      </c>
      <c r="D38">
        <v>7.6</v>
      </c>
      <c r="E38">
        <v>9.3000000000000007</v>
      </c>
      <c r="F38">
        <v>10.324</v>
      </c>
      <c r="G38">
        <v>7</v>
      </c>
      <c r="H38" s="1">
        <v>45609</v>
      </c>
      <c r="I38">
        <v>37</v>
      </c>
      <c r="J38" t="s">
        <v>44</v>
      </c>
      <c r="K38" t="s">
        <v>6</v>
      </c>
      <c r="L38" t="s">
        <v>5</v>
      </c>
      <c r="M38" t="s">
        <v>5</v>
      </c>
      <c r="O38">
        <f>ABS((Table1[[#This Row],[L''s]]-Table1[[#This Row],[R''s]])/Table1[[#This Row],[Trial_Total]])</f>
        <v>0.35135135135135137</v>
      </c>
      <c r="P38">
        <f>Table1[[#This Row],[R''s]]-Table1[[#This Row],[L''s]]</f>
        <v>13</v>
      </c>
      <c r="Q38">
        <f>Q37+COUNTIF(L38, "L")</f>
        <v>12</v>
      </c>
      <c r="R38">
        <f>R37+COUNTIF(L38, "R")</f>
        <v>25</v>
      </c>
      <c r="S38">
        <f>Table1[[#This Row],[R''s]]/(Table1[[#This Row],[L''s]]+Table1[[#This Row],[R''s]])</f>
        <v>0.67567567567567566</v>
      </c>
      <c r="T38">
        <f>Table1[[#This Row],[L''s]]/Table1[[#This Row],[Trial_Total]]</f>
        <v>0.32432432432432434</v>
      </c>
      <c r="U38">
        <f>ABS(Table1[[#This Row],[NonTotaled_L]]-Table1[[#This Row],[NonTotaled_R]])/(Table1[[#This Row],[NonTotaled_L]]+Table1[[#This Row],[NonTotaled_R]])</f>
        <v>0.1111111111111111</v>
      </c>
      <c r="V38">
        <f>COUNTIF(L30:L38, "L")</f>
        <v>4</v>
      </c>
      <c r="W38">
        <f>COUNTIF(L30:L38, "R")</f>
        <v>5</v>
      </c>
      <c r="X38">
        <f>Table1[[#This Row],[NonTotaled_R]]/(Table1[[#This Row],[NonTotaled_L]]+Table1[[#This Row],[NonTotaled_R]])</f>
        <v>0.55555555555555558</v>
      </c>
      <c r="Y38">
        <f>Table1[[#This Row],[NonTotaled_L]]/(Table1[[#This Row],[NonTotaled_L]]+Table1[[#This Row],[NonTotaled_R]])</f>
        <v>0.44444444444444442</v>
      </c>
    </row>
    <row r="39" spans="1:25" x14ac:dyDescent="0.35">
      <c r="A39" t="s">
        <v>58</v>
      </c>
      <c r="B39" t="s">
        <v>59</v>
      </c>
      <c r="C39" t="s">
        <v>12</v>
      </c>
      <c r="D39">
        <v>7.6</v>
      </c>
      <c r="E39">
        <v>9.3000000000000007</v>
      </c>
      <c r="F39">
        <v>10.324</v>
      </c>
      <c r="G39">
        <v>8</v>
      </c>
      <c r="H39" s="1">
        <v>45609</v>
      </c>
      <c r="I39">
        <v>38</v>
      </c>
      <c r="J39" t="s">
        <v>44</v>
      </c>
      <c r="K39" t="s">
        <v>5</v>
      </c>
      <c r="L39" t="s">
        <v>6</v>
      </c>
      <c r="M39" t="s">
        <v>6</v>
      </c>
      <c r="O39">
        <f>ABS((Table1[[#This Row],[L''s]]-Table1[[#This Row],[R''s]])/Table1[[#This Row],[Trial_Total]])</f>
        <v>0.31578947368421051</v>
      </c>
      <c r="P39">
        <f>Table1[[#This Row],[R''s]]-Table1[[#This Row],[L''s]]</f>
        <v>12</v>
      </c>
      <c r="Q39">
        <f>Q38+COUNTIF(L39, "L")</f>
        <v>13</v>
      </c>
      <c r="R39">
        <f>R38+COUNTIF(L39, "R")</f>
        <v>25</v>
      </c>
      <c r="S39">
        <f>Table1[[#This Row],[R''s]]/(Table1[[#This Row],[L''s]]+Table1[[#This Row],[R''s]])</f>
        <v>0.65789473684210531</v>
      </c>
      <c r="T39">
        <f>Table1[[#This Row],[L''s]]/Table1[[#This Row],[Trial_Total]]</f>
        <v>0.34210526315789475</v>
      </c>
      <c r="U39">
        <f>ABS(Table1[[#This Row],[NonTotaled_L]]-Table1[[#This Row],[NonTotaled_R]])/(Table1[[#This Row],[NonTotaled_L]]+Table1[[#This Row],[NonTotaled_R]])</f>
        <v>0</v>
      </c>
      <c r="V39">
        <f>COUNTIF(L30:L39, "L")</f>
        <v>5</v>
      </c>
      <c r="W39">
        <f>COUNTIF(L30:L39, "R")</f>
        <v>5</v>
      </c>
      <c r="X39">
        <f>Table1[[#This Row],[NonTotaled_R]]/(Table1[[#This Row],[NonTotaled_L]]+Table1[[#This Row],[NonTotaled_R]])</f>
        <v>0.5</v>
      </c>
      <c r="Y39">
        <f>Table1[[#This Row],[NonTotaled_L]]/(Table1[[#This Row],[NonTotaled_L]]+Table1[[#This Row],[NonTotaled_R]])</f>
        <v>0.5</v>
      </c>
    </row>
    <row r="40" spans="1:25" x14ac:dyDescent="0.35">
      <c r="A40" t="s">
        <v>58</v>
      </c>
      <c r="B40" t="s">
        <v>59</v>
      </c>
      <c r="C40" t="s">
        <v>12</v>
      </c>
      <c r="D40">
        <v>7.6</v>
      </c>
      <c r="E40">
        <v>9.3000000000000007</v>
      </c>
      <c r="F40">
        <v>10.324</v>
      </c>
      <c r="G40">
        <v>9</v>
      </c>
      <c r="H40" s="1">
        <v>45609</v>
      </c>
      <c r="I40">
        <v>39</v>
      </c>
      <c r="J40" t="s">
        <v>44</v>
      </c>
      <c r="K40" t="s">
        <v>6</v>
      </c>
      <c r="L40" t="s">
        <v>6</v>
      </c>
      <c r="M40" t="s">
        <v>6</v>
      </c>
      <c r="O40">
        <f>ABS((Table1[[#This Row],[L''s]]-Table1[[#This Row],[R''s]])/Table1[[#This Row],[Trial_Total]])</f>
        <v>0.28205128205128205</v>
      </c>
      <c r="P40">
        <f>Table1[[#This Row],[R''s]]-Table1[[#This Row],[L''s]]</f>
        <v>11</v>
      </c>
      <c r="Q40">
        <f>Q39+COUNTIF(L40, "L")</f>
        <v>14</v>
      </c>
      <c r="R40">
        <f>R39+COUNTIF(L40, "R")</f>
        <v>25</v>
      </c>
      <c r="S40">
        <f>Table1[[#This Row],[R''s]]/(Table1[[#This Row],[L''s]]+Table1[[#This Row],[R''s]])</f>
        <v>0.64102564102564108</v>
      </c>
      <c r="T40">
        <f>Table1[[#This Row],[L''s]]/Table1[[#This Row],[Trial_Total]]</f>
        <v>0.35897435897435898</v>
      </c>
      <c r="U40">
        <f>ABS(Table1[[#This Row],[NonTotaled_L]]-Table1[[#This Row],[NonTotaled_R]])/(Table1[[#This Row],[NonTotaled_L]]+Table1[[#This Row],[NonTotaled_R]])</f>
        <v>0.1111111111111111</v>
      </c>
      <c r="V40">
        <f>COUNTIF(L32:L40, "L")</f>
        <v>4</v>
      </c>
      <c r="W40">
        <f>COUNTIF(L32:L40, "R")</f>
        <v>5</v>
      </c>
      <c r="X40">
        <f>Table1[[#This Row],[NonTotaled_R]]/(Table1[[#This Row],[NonTotaled_L]]+Table1[[#This Row],[NonTotaled_R]])</f>
        <v>0.55555555555555558</v>
      </c>
      <c r="Y40">
        <f>Table1[[#This Row],[NonTotaled_L]]/(Table1[[#This Row],[NonTotaled_L]]+Table1[[#This Row],[NonTotaled_R]])</f>
        <v>0.44444444444444442</v>
      </c>
    </row>
    <row r="41" spans="1:25" x14ac:dyDescent="0.35">
      <c r="A41" t="s">
        <v>58</v>
      </c>
      <c r="B41" t="s">
        <v>59</v>
      </c>
      <c r="C41" t="s">
        <v>12</v>
      </c>
      <c r="D41">
        <v>7.6</v>
      </c>
      <c r="E41">
        <v>9.3000000000000007</v>
      </c>
      <c r="F41">
        <v>10.324</v>
      </c>
      <c r="G41">
        <v>10</v>
      </c>
      <c r="H41" s="1">
        <v>45609</v>
      </c>
      <c r="I41">
        <v>40</v>
      </c>
      <c r="J41" t="s">
        <v>44</v>
      </c>
      <c r="K41" t="s">
        <v>5</v>
      </c>
      <c r="L41" t="s">
        <v>6</v>
      </c>
      <c r="M41" t="s">
        <v>5</v>
      </c>
      <c r="O41">
        <f>ABS((Table1[[#This Row],[L''s]]-Table1[[#This Row],[R''s]])/Table1[[#This Row],[Trial_Total]])</f>
        <v>0.25</v>
      </c>
      <c r="P41">
        <f>Table1[[#This Row],[R''s]]-Table1[[#This Row],[L''s]]</f>
        <v>10</v>
      </c>
      <c r="Q41">
        <f>Q40+COUNTIF(L41, "L")</f>
        <v>15</v>
      </c>
      <c r="R41">
        <f>R40+COUNTIF(L41, "R")</f>
        <v>25</v>
      </c>
      <c r="S41">
        <f>Table1[[#This Row],[R''s]]/(Table1[[#This Row],[L''s]]+Table1[[#This Row],[R''s]])</f>
        <v>0.625</v>
      </c>
      <c r="T41">
        <f>Table1[[#This Row],[L''s]]/Table1[[#This Row],[Trial_Total]]</f>
        <v>0.375</v>
      </c>
      <c r="U41">
        <f>ABS(Table1[[#This Row],[NonTotaled_L]]-Table1[[#This Row],[NonTotaled_R]])/(Table1[[#This Row],[NonTotaled_L]]+Table1[[#This Row],[NonTotaled_R]])</f>
        <v>0</v>
      </c>
      <c r="V41">
        <f>COUNTIF(L32:L41, "L")</f>
        <v>5</v>
      </c>
      <c r="W41">
        <f>COUNTIF(L32:L41, "R")</f>
        <v>5</v>
      </c>
      <c r="X41">
        <f>Table1[[#This Row],[NonTotaled_R]]/(Table1[[#This Row],[NonTotaled_L]]+Table1[[#This Row],[NonTotaled_R]])</f>
        <v>0.5</v>
      </c>
      <c r="Y41">
        <f>Table1[[#This Row],[NonTotaled_L]]/(Table1[[#This Row],[NonTotaled_L]]+Table1[[#This Row],[NonTotaled_R]])</f>
        <v>0.5</v>
      </c>
    </row>
    <row r="42" spans="1:25" x14ac:dyDescent="0.35">
      <c r="A42" t="s">
        <v>58</v>
      </c>
      <c r="B42" t="s">
        <v>59</v>
      </c>
      <c r="C42" t="s">
        <v>12</v>
      </c>
      <c r="D42">
        <v>7.6</v>
      </c>
      <c r="E42">
        <v>9.3000000000000007</v>
      </c>
      <c r="F42">
        <v>10.324</v>
      </c>
      <c r="G42">
        <v>1</v>
      </c>
      <c r="H42" s="1">
        <v>45611</v>
      </c>
      <c r="I42">
        <v>41</v>
      </c>
      <c r="J42" t="s">
        <v>44</v>
      </c>
      <c r="K42" t="s">
        <v>6</v>
      </c>
      <c r="L42" t="s">
        <v>6</v>
      </c>
      <c r="M42" t="s">
        <v>6</v>
      </c>
      <c r="O42">
        <f>ABS((Table1[[#This Row],[L''s]]-Table1[[#This Row],[R''s]])/Table1[[#This Row],[Trial_Total]])</f>
        <v>0.21951219512195122</v>
      </c>
      <c r="P42">
        <f>Table1[[#This Row],[R''s]]-Table1[[#This Row],[L''s]]</f>
        <v>9</v>
      </c>
      <c r="Q42">
        <f>Q41+COUNTIF(L42, "L")</f>
        <v>16</v>
      </c>
      <c r="R42">
        <f>R41+COUNTIF(L42, "R")</f>
        <v>25</v>
      </c>
      <c r="S42">
        <f>Table1[[#This Row],[R''s]]/(Table1[[#This Row],[L''s]]+Table1[[#This Row],[R''s]])</f>
        <v>0.6097560975609756</v>
      </c>
      <c r="T42">
        <f>Table1[[#This Row],[L''s]]/Table1[[#This Row],[Trial_Total]]</f>
        <v>0.3902439024390244</v>
      </c>
      <c r="U42">
        <f>ABS(Table1[[#This Row],[NonTotaled_L]]-Table1[[#This Row],[NonTotaled_R]])/(Table1[[#This Row],[NonTotaled_L]]+Table1[[#This Row],[NonTotaled_R]])</f>
        <v>0.33333333333333331</v>
      </c>
      <c r="V42">
        <f>COUNTIF(L34:L42, "L")</f>
        <v>6</v>
      </c>
      <c r="W42">
        <f>COUNTIF(L34:L42, "R")</f>
        <v>3</v>
      </c>
      <c r="X42">
        <f>Table1[[#This Row],[NonTotaled_R]]/(Table1[[#This Row],[NonTotaled_L]]+Table1[[#This Row],[NonTotaled_R]])</f>
        <v>0.33333333333333331</v>
      </c>
      <c r="Y42">
        <f>Table1[[#This Row],[NonTotaled_L]]/(Table1[[#This Row],[NonTotaled_L]]+Table1[[#This Row],[NonTotaled_R]])</f>
        <v>0.66666666666666663</v>
      </c>
    </row>
    <row r="43" spans="1:25" x14ac:dyDescent="0.35">
      <c r="A43" t="s">
        <v>58</v>
      </c>
      <c r="B43" t="s">
        <v>59</v>
      </c>
      <c r="C43" t="s">
        <v>12</v>
      </c>
      <c r="D43">
        <v>7.6</v>
      </c>
      <c r="E43">
        <v>9.3000000000000007</v>
      </c>
      <c r="F43">
        <v>10.324</v>
      </c>
      <c r="G43">
        <v>2</v>
      </c>
      <c r="H43" s="1">
        <v>45611</v>
      </c>
      <c r="I43">
        <v>42</v>
      </c>
      <c r="J43" t="s">
        <v>44</v>
      </c>
      <c r="K43" t="s">
        <v>5</v>
      </c>
      <c r="L43" t="s">
        <v>5</v>
      </c>
      <c r="M43" t="s">
        <v>6</v>
      </c>
      <c r="O43">
        <f>ABS((Table1[[#This Row],[L''s]]-Table1[[#This Row],[R''s]])/Table1[[#This Row],[Trial_Total]])</f>
        <v>0.23809523809523808</v>
      </c>
      <c r="P43">
        <f>Table1[[#This Row],[R''s]]-Table1[[#This Row],[L''s]]</f>
        <v>10</v>
      </c>
      <c r="Q43">
        <f>Q42+COUNTIF(L43, "L")</f>
        <v>16</v>
      </c>
      <c r="R43">
        <f>R42+COUNTIF(L43, "R")</f>
        <v>26</v>
      </c>
      <c r="S43">
        <f>Table1[[#This Row],[R''s]]/(Table1[[#This Row],[L''s]]+Table1[[#This Row],[R''s]])</f>
        <v>0.61904761904761907</v>
      </c>
      <c r="T43">
        <f>Table1[[#This Row],[L''s]]/Table1[[#This Row],[Trial_Total]]</f>
        <v>0.38095238095238093</v>
      </c>
      <c r="U43">
        <f>ABS(Table1[[#This Row],[NonTotaled_L]]-Table1[[#This Row],[NonTotaled_R]])/(Table1[[#This Row],[NonTotaled_L]]+Table1[[#This Row],[NonTotaled_R]])</f>
        <v>0.2</v>
      </c>
      <c r="V43">
        <f>COUNTIF(L34:L43, "L")</f>
        <v>6</v>
      </c>
      <c r="W43">
        <f>COUNTIF(L34:L43, "R")</f>
        <v>4</v>
      </c>
      <c r="X43">
        <f>Table1[[#This Row],[NonTotaled_R]]/(Table1[[#This Row],[NonTotaled_L]]+Table1[[#This Row],[NonTotaled_R]])</f>
        <v>0.4</v>
      </c>
      <c r="Y43">
        <f>Table1[[#This Row],[NonTotaled_L]]/(Table1[[#This Row],[NonTotaled_L]]+Table1[[#This Row],[NonTotaled_R]])</f>
        <v>0.6</v>
      </c>
    </row>
    <row r="44" spans="1:25" x14ac:dyDescent="0.35">
      <c r="A44" t="s">
        <v>58</v>
      </c>
      <c r="B44" t="s">
        <v>59</v>
      </c>
      <c r="C44" t="s">
        <v>12</v>
      </c>
      <c r="D44">
        <v>7.6</v>
      </c>
      <c r="E44">
        <v>9.3000000000000007</v>
      </c>
      <c r="F44">
        <v>10.324</v>
      </c>
      <c r="G44">
        <v>3</v>
      </c>
      <c r="H44" s="1">
        <v>45611</v>
      </c>
      <c r="I44">
        <v>43</v>
      </c>
      <c r="J44" t="s">
        <v>44</v>
      </c>
      <c r="K44" t="s">
        <v>6</v>
      </c>
      <c r="L44" t="s">
        <v>6</v>
      </c>
      <c r="M44" t="s">
        <v>5</v>
      </c>
      <c r="O44">
        <f>ABS((Table1[[#This Row],[L''s]]-Table1[[#This Row],[R''s]])/Table1[[#This Row],[Trial_Total]])</f>
        <v>0.20930232558139536</v>
      </c>
      <c r="P44">
        <f>Table1[[#This Row],[R''s]]-Table1[[#This Row],[L''s]]</f>
        <v>9</v>
      </c>
      <c r="Q44">
        <f>Q43+COUNTIF(L44, "L")</f>
        <v>17</v>
      </c>
      <c r="R44">
        <f>R43+COUNTIF(L44, "R")</f>
        <v>26</v>
      </c>
      <c r="S44">
        <f>Table1[[#This Row],[R''s]]/(Table1[[#This Row],[L''s]]+Table1[[#This Row],[R''s]])</f>
        <v>0.60465116279069764</v>
      </c>
      <c r="T44">
        <f>Table1[[#This Row],[L''s]]/Table1[[#This Row],[Trial_Total]]</f>
        <v>0.39534883720930231</v>
      </c>
      <c r="U44">
        <f>ABS(Table1[[#This Row],[NonTotaled_L]]-Table1[[#This Row],[NonTotaled_R]])/(Table1[[#This Row],[NonTotaled_L]]+Table1[[#This Row],[NonTotaled_R]])</f>
        <v>0.1111111111111111</v>
      </c>
      <c r="V44">
        <f>COUNTIF(L36:L44, "L")</f>
        <v>5</v>
      </c>
      <c r="W44">
        <f>COUNTIF(L36:L44, "R")</f>
        <v>4</v>
      </c>
      <c r="X44">
        <f>Table1[[#This Row],[NonTotaled_R]]/(Table1[[#This Row],[NonTotaled_L]]+Table1[[#This Row],[NonTotaled_R]])</f>
        <v>0.44444444444444442</v>
      </c>
      <c r="Y44">
        <f>Table1[[#This Row],[NonTotaled_L]]/(Table1[[#This Row],[NonTotaled_L]]+Table1[[#This Row],[NonTotaled_R]])</f>
        <v>0.55555555555555558</v>
      </c>
    </row>
    <row r="45" spans="1:25" x14ac:dyDescent="0.35">
      <c r="A45" t="s">
        <v>58</v>
      </c>
      <c r="B45" t="s">
        <v>59</v>
      </c>
      <c r="C45" t="s">
        <v>12</v>
      </c>
      <c r="D45">
        <v>7.6</v>
      </c>
      <c r="E45">
        <v>9.3000000000000007</v>
      </c>
      <c r="F45">
        <v>10.324</v>
      </c>
      <c r="G45">
        <v>4</v>
      </c>
      <c r="H45" s="1">
        <v>45611</v>
      </c>
      <c r="I45">
        <v>44</v>
      </c>
      <c r="J45" t="s">
        <v>44</v>
      </c>
      <c r="K45" t="s">
        <v>5</v>
      </c>
      <c r="L45" t="s">
        <v>6</v>
      </c>
      <c r="M45" t="s">
        <v>5</v>
      </c>
      <c r="O45">
        <f>ABS((Table1[[#This Row],[L''s]]-Table1[[#This Row],[R''s]])/Table1[[#This Row],[Trial_Total]])</f>
        <v>0.18181818181818182</v>
      </c>
      <c r="P45">
        <f>Table1[[#This Row],[R''s]]-Table1[[#This Row],[L''s]]</f>
        <v>8</v>
      </c>
      <c r="Q45">
        <f>Q44+COUNTIF(L45, "L")</f>
        <v>18</v>
      </c>
      <c r="R45">
        <f>R44+COUNTIF(L45, "R")</f>
        <v>26</v>
      </c>
      <c r="S45">
        <f>Table1[[#This Row],[R''s]]/(Table1[[#This Row],[L''s]]+Table1[[#This Row],[R''s]])</f>
        <v>0.59090909090909094</v>
      </c>
      <c r="T45">
        <f>Table1[[#This Row],[L''s]]/Table1[[#This Row],[Trial_Total]]</f>
        <v>0.40909090909090912</v>
      </c>
      <c r="U45">
        <f>ABS(Table1[[#This Row],[NonTotaled_L]]-Table1[[#This Row],[NonTotaled_R]])/(Table1[[#This Row],[NonTotaled_L]]+Table1[[#This Row],[NonTotaled_R]])</f>
        <v>0.2</v>
      </c>
      <c r="V45">
        <f>COUNTIF(L36:L45, "L")</f>
        <v>6</v>
      </c>
      <c r="W45">
        <f>COUNTIF(L36:L45, "R")</f>
        <v>4</v>
      </c>
      <c r="X45">
        <f>Table1[[#This Row],[NonTotaled_R]]/(Table1[[#This Row],[NonTotaled_L]]+Table1[[#This Row],[NonTotaled_R]])</f>
        <v>0.4</v>
      </c>
      <c r="Y45">
        <f>Table1[[#This Row],[NonTotaled_L]]/(Table1[[#This Row],[NonTotaled_L]]+Table1[[#This Row],[NonTotaled_R]])</f>
        <v>0.6</v>
      </c>
    </row>
    <row r="46" spans="1:25" x14ac:dyDescent="0.35">
      <c r="A46" t="s">
        <v>58</v>
      </c>
      <c r="B46" t="s">
        <v>59</v>
      </c>
      <c r="C46" t="s">
        <v>12</v>
      </c>
      <c r="D46">
        <v>7.6</v>
      </c>
      <c r="E46">
        <v>9.3000000000000007</v>
      </c>
      <c r="F46">
        <v>10.324</v>
      </c>
      <c r="G46">
        <v>5</v>
      </c>
      <c r="H46" s="1">
        <v>45611</v>
      </c>
      <c r="I46">
        <v>45</v>
      </c>
      <c r="J46" t="s">
        <v>44</v>
      </c>
      <c r="K46" t="s">
        <v>6</v>
      </c>
      <c r="L46" t="s">
        <v>6</v>
      </c>
      <c r="M46" t="s">
        <v>6</v>
      </c>
      <c r="O46">
        <f>ABS((Table1[[#This Row],[L''s]]-Table1[[#This Row],[R''s]])/Table1[[#This Row],[Trial_Total]])</f>
        <v>0.15555555555555556</v>
      </c>
      <c r="P46">
        <f>Table1[[#This Row],[R''s]]-Table1[[#This Row],[L''s]]</f>
        <v>7</v>
      </c>
      <c r="Q46">
        <f>Q45+COUNTIF(L46, "L")</f>
        <v>19</v>
      </c>
      <c r="R46">
        <f>R45+COUNTIF(L46, "R")</f>
        <v>26</v>
      </c>
      <c r="S46">
        <f>Table1[[#This Row],[R''s]]/(Table1[[#This Row],[L''s]]+Table1[[#This Row],[R''s]])</f>
        <v>0.57777777777777772</v>
      </c>
      <c r="T46">
        <f>Table1[[#This Row],[L''s]]/Table1[[#This Row],[Trial_Total]]</f>
        <v>0.42222222222222222</v>
      </c>
      <c r="U46">
        <f>ABS(Table1[[#This Row],[NonTotaled_L]]-Table1[[#This Row],[NonTotaled_R]])/(Table1[[#This Row],[NonTotaled_L]]+Table1[[#This Row],[NonTotaled_R]])</f>
        <v>0.55555555555555558</v>
      </c>
      <c r="V46">
        <f>COUNTIF(L38:L46, "L")</f>
        <v>7</v>
      </c>
      <c r="W46">
        <f>COUNTIF(L38:L46, "R")</f>
        <v>2</v>
      </c>
      <c r="X46">
        <f>Table1[[#This Row],[NonTotaled_R]]/(Table1[[#This Row],[NonTotaled_L]]+Table1[[#This Row],[NonTotaled_R]])</f>
        <v>0.22222222222222221</v>
      </c>
      <c r="Y46">
        <f>Table1[[#This Row],[NonTotaled_L]]/(Table1[[#This Row],[NonTotaled_L]]+Table1[[#This Row],[NonTotaled_R]])</f>
        <v>0.77777777777777779</v>
      </c>
    </row>
    <row r="47" spans="1:25" x14ac:dyDescent="0.35">
      <c r="A47" t="s">
        <v>58</v>
      </c>
      <c r="B47" t="s">
        <v>59</v>
      </c>
      <c r="C47" t="s">
        <v>12</v>
      </c>
      <c r="D47">
        <v>7.6</v>
      </c>
      <c r="E47">
        <v>9.3000000000000007</v>
      </c>
      <c r="F47">
        <v>10.324</v>
      </c>
      <c r="G47">
        <v>6</v>
      </c>
      <c r="H47" s="1">
        <v>45611</v>
      </c>
      <c r="I47">
        <v>46</v>
      </c>
      <c r="J47" t="s">
        <v>44</v>
      </c>
      <c r="K47" t="s">
        <v>5</v>
      </c>
      <c r="L47" t="s">
        <v>6</v>
      </c>
      <c r="M47" t="s">
        <v>5</v>
      </c>
      <c r="O47">
        <f>ABS((Table1[[#This Row],[L''s]]-Table1[[#This Row],[R''s]])/Table1[[#This Row],[Trial_Total]])</f>
        <v>0.13043478260869565</v>
      </c>
      <c r="P47">
        <f>Table1[[#This Row],[R''s]]-Table1[[#This Row],[L''s]]</f>
        <v>6</v>
      </c>
      <c r="Q47">
        <f>Q46+COUNTIF(L47, "L")</f>
        <v>20</v>
      </c>
      <c r="R47">
        <f>R46+COUNTIF(L47, "R")</f>
        <v>26</v>
      </c>
      <c r="S47">
        <f>Table1[[#This Row],[R''s]]/(Table1[[#This Row],[L''s]]+Table1[[#This Row],[R''s]])</f>
        <v>0.56521739130434778</v>
      </c>
      <c r="T47">
        <f>Table1[[#This Row],[L''s]]/Table1[[#This Row],[Trial_Total]]</f>
        <v>0.43478260869565216</v>
      </c>
      <c r="U47">
        <f>ABS(Table1[[#This Row],[NonTotaled_L]]-Table1[[#This Row],[NonTotaled_R]])/(Table1[[#This Row],[NonTotaled_L]]+Table1[[#This Row],[NonTotaled_R]])</f>
        <v>0.6</v>
      </c>
      <c r="V47">
        <f>COUNTIF(L38:L47, "L")</f>
        <v>8</v>
      </c>
      <c r="W47">
        <f>COUNTIF(L38:L47, "R")</f>
        <v>2</v>
      </c>
      <c r="X47">
        <f>Table1[[#This Row],[NonTotaled_R]]/(Table1[[#This Row],[NonTotaled_L]]+Table1[[#This Row],[NonTotaled_R]])</f>
        <v>0.2</v>
      </c>
      <c r="Y47">
        <f>Table1[[#This Row],[NonTotaled_L]]/(Table1[[#This Row],[NonTotaled_L]]+Table1[[#This Row],[NonTotaled_R]])</f>
        <v>0.8</v>
      </c>
    </row>
    <row r="48" spans="1:25" x14ac:dyDescent="0.35">
      <c r="A48" t="s">
        <v>58</v>
      </c>
      <c r="B48" t="s">
        <v>59</v>
      </c>
      <c r="C48" t="s">
        <v>12</v>
      </c>
      <c r="D48">
        <v>7.6</v>
      </c>
      <c r="E48">
        <v>9.3000000000000007</v>
      </c>
      <c r="F48">
        <v>10.324</v>
      </c>
      <c r="G48">
        <v>7</v>
      </c>
      <c r="H48" s="1">
        <v>45611</v>
      </c>
      <c r="I48">
        <v>47</v>
      </c>
      <c r="J48" t="s">
        <v>44</v>
      </c>
      <c r="K48" t="s">
        <v>6</v>
      </c>
      <c r="L48" t="s">
        <v>6</v>
      </c>
      <c r="M48" t="s">
        <v>5</v>
      </c>
      <c r="O48">
        <f>ABS((Table1[[#This Row],[L''s]]-Table1[[#This Row],[R''s]])/Table1[[#This Row],[Trial_Total]])</f>
        <v>0.10638297872340426</v>
      </c>
      <c r="P48">
        <f>Table1[[#This Row],[R''s]]-Table1[[#This Row],[L''s]]</f>
        <v>5</v>
      </c>
      <c r="Q48">
        <f>Q47+COUNTIF(L48, "L")</f>
        <v>21</v>
      </c>
      <c r="R48">
        <f>R47+COUNTIF(L48, "R")</f>
        <v>26</v>
      </c>
      <c r="S48">
        <f>Table1[[#This Row],[R''s]]/(Table1[[#This Row],[L''s]]+Table1[[#This Row],[R''s]])</f>
        <v>0.55319148936170215</v>
      </c>
      <c r="T48">
        <f>Table1[[#This Row],[L''s]]/Table1[[#This Row],[Trial_Total]]</f>
        <v>0.44680851063829785</v>
      </c>
      <c r="U48">
        <f>ABS(Table1[[#This Row],[NonTotaled_L]]-Table1[[#This Row],[NonTotaled_R]])/(Table1[[#This Row],[NonTotaled_L]]+Table1[[#This Row],[NonTotaled_R]])</f>
        <v>0.77777777777777779</v>
      </c>
      <c r="V48">
        <f>COUNTIF(L40:L48, "L")</f>
        <v>8</v>
      </c>
      <c r="W48">
        <f>COUNTIF(L40:L48, "R")</f>
        <v>1</v>
      </c>
      <c r="X48">
        <f>Table1[[#This Row],[NonTotaled_R]]/(Table1[[#This Row],[NonTotaled_L]]+Table1[[#This Row],[NonTotaled_R]])</f>
        <v>0.1111111111111111</v>
      </c>
      <c r="Y48">
        <f>Table1[[#This Row],[NonTotaled_L]]/(Table1[[#This Row],[NonTotaled_L]]+Table1[[#This Row],[NonTotaled_R]])</f>
        <v>0.88888888888888884</v>
      </c>
    </row>
    <row r="49" spans="1:25" x14ac:dyDescent="0.35">
      <c r="A49" t="s">
        <v>58</v>
      </c>
      <c r="B49" t="s">
        <v>59</v>
      </c>
      <c r="C49" t="s">
        <v>12</v>
      </c>
      <c r="D49">
        <v>7.6</v>
      </c>
      <c r="E49">
        <v>9.3000000000000007</v>
      </c>
      <c r="F49">
        <v>10.324</v>
      </c>
      <c r="G49">
        <v>8</v>
      </c>
      <c r="H49" s="1">
        <v>45611</v>
      </c>
      <c r="I49">
        <v>48</v>
      </c>
      <c r="J49" t="s">
        <v>44</v>
      </c>
      <c r="K49" t="s">
        <v>5</v>
      </c>
      <c r="L49" t="s">
        <v>5</v>
      </c>
      <c r="M49" t="s">
        <v>5</v>
      </c>
      <c r="O49">
        <f>ABS((Table1[[#This Row],[L''s]]-Table1[[#This Row],[R''s]])/Table1[[#This Row],[Trial_Total]])</f>
        <v>0.125</v>
      </c>
      <c r="P49">
        <f>Table1[[#This Row],[R''s]]-Table1[[#This Row],[L''s]]</f>
        <v>6</v>
      </c>
      <c r="Q49">
        <f>Q48+COUNTIF(L49, "L")</f>
        <v>21</v>
      </c>
      <c r="R49">
        <f>R48+COUNTIF(L49, "R")</f>
        <v>27</v>
      </c>
      <c r="S49">
        <f>Table1[[#This Row],[R''s]]/(Table1[[#This Row],[L''s]]+Table1[[#This Row],[R''s]])</f>
        <v>0.5625</v>
      </c>
      <c r="T49">
        <f>Table1[[#This Row],[L''s]]/Table1[[#This Row],[Trial_Total]]</f>
        <v>0.4375</v>
      </c>
      <c r="U49">
        <f>ABS(Table1[[#This Row],[NonTotaled_L]]-Table1[[#This Row],[NonTotaled_R]])/(Table1[[#This Row],[NonTotaled_L]]+Table1[[#This Row],[NonTotaled_R]])</f>
        <v>0.6</v>
      </c>
      <c r="V49">
        <f>COUNTIF(L40:L49, "L")</f>
        <v>8</v>
      </c>
      <c r="W49">
        <f>COUNTIF(L40:L49, "R")</f>
        <v>2</v>
      </c>
      <c r="X49">
        <f>Table1[[#This Row],[NonTotaled_R]]/(Table1[[#This Row],[NonTotaled_L]]+Table1[[#This Row],[NonTotaled_R]])</f>
        <v>0.2</v>
      </c>
      <c r="Y49">
        <f>Table1[[#This Row],[NonTotaled_L]]/(Table1[[#This Row],[NonTotaled_L]]+Table1[[#This Row],[NonTotaled_R]])</f>
        <v>0.8</v>
      </c>
    </row>
    <row r="50" spans="1:25" x14ac:dyDescent="0.35">
      <c r="A50" t="s">
        <v>58</v>
      </c>
      <c r="B50" t="s">
        <v>59</v>
      </c>
      <c r="C50" t="s">
        <v>12</v>
      </c>
      <c r="D50">
        <v>7.6</v>
      </c>
      <c r="E50">
        <v>9.3000000000000007</v>
      </c>
      <c r="F50">
        <v>10.324</v>
      </c>
      <c r="G50">
        <v>9</v>
      </c>
      <c r="H50" s="1">
        <v>45611</v>
      </c>
      <c r="I50">
        <v>49</v>
      </c>
      <c r="J50" t="s">
        <v>44</v>
      </c>
      <c r="K50" t="s">
        <v>6</v>
      </c>
      <c r="L50" t="s">
        <v>5</v>
      </c>
      <c r="M50" t="s">
        <v>5</v>
      </c>
      <c r="O50">
        <f>ABS((Table1[[#This Row],[L''s]]-Table1[[#This Row],[R''s]])/Table1[[#This Row],[Trial_Total]])</f>
        <v>0.14285714285714285</v>
      </c>
      <c r="P50">
        <f>Table1[[#This Row],[R''s]]-Table1[[#This Row],[L''s]]</f>
        <v>7</v>
      </c>
      <c r="Q50">
        <f>Q49+COUNTIF(L50, "L")</f>
        <v>21</v>
      </c>
      <c r="R50">
        <f>R49+COUNTIF(L50, "R")</f>
        <v>28</v>
      </c>
      <c r="S50">
        <f>Table1[[#This Row],[R''s]]/(Table1[[#This Row],[L''s]]+Table1[[#This Row],[R''s]])</f>
        <v>0.5714285714285714</v>
      </c>
      <c r="T50">
        <f>Table1[[#This Row],[L''s]]/Table1[[#This Row],[Trial_Total]]</f>
        <v>0.42857142857142855</v>
      </c>
      <c r="U50">
        <f>ABS(Table1[[#This Row],[NonTotaled_L]]-Table1[[#This Row],[NonTotaled_R]])/(Table1[[#This Row],[NonTotaled_L]]+Table1[[#This Row],[NonTotaled_R]])</f>
        <v>0.33333333333333331</v>
      </c>
      <c r="V50">
        <f>COUNTIF(L42:L50, "L")</f>
        <v>6</v>
      </c>
      <c r="W50">
        <f>COUNTIF(L42:L50, "R")</f>
        <v>3</v>
      </c>
      <c r="X50">
        <f>Table1[[#This Row],[NonTotaled_R]]/(Table1[[#This Row],[NonTotaled_L]]+Table1[[#This Row],[NonTotaled_R]])</f>
        <v>0.33333333333333331</v>
      </c>
      <c r="Y50">
        <f>Table1[[#This Row],[NonTotaled_L]]/(Table1[[#This Row],[NonTotaled_L]]+Table1[[#This Row],[NonTotaled_R]])</f>
        <v>0.66666666666666663</v>
      </c>
    </row>
    <row r="51" spans="1:25" x14ac:dyDescent="0.35">
      <c r="A51" t="s">
        <v>58</v>
      </c>
      <c r="B51" t="s">
        <v>59</v>
      </c>
      <c r="C51" t="s">
        <v>12</v>
      </c>
      <c r="D51">
        <v>7.6</v>
      </c>
      <c r="E51">
        <v>9.3000000000000007</v>
      </c>
      <c r="F51">
        <v>10.324</v>
      </c>
      <c r="G51">
        <v>10</v>
      </c>
      <c r="H51" s="1">
        <v>45611</v>
      </c>
      <c r="I51">
        <v>50</v>
      </c>
      <c r="J51" t="s">
        <v>44</v>
      </c>
      <c r="K51" t="s">
        <v>5</v>
      </c>
      <c r="L51" t="s">
        <v>5</v>
      </c>
      <c r="M51" t="s">
        <v>5</v>
      </c>
      <c r="O51">
        <f>ABS((Table1[[#This Row],[L''s]]-Table1[[#This Row],[R''s]])/Table1[[#This Row],[Trial_Total]])</f>
        <v>0.16</v>
      </c>
      <c r="P51">
        <f>Table1[[#This Row],[R''s]]-Table1[[#This Row],[L''s]]</f>
        <v>8</v>
      </c>
      <c r="Q51">
        <f>Q50+COUNTIF(L51, "L")</f>
        <v>21</v>
      </c>
      <c r="R51">
        <f>R50+COUNTIF(L51, "R")</f>
        <v>29</v>
      </c>
      <c r="S51">
        <f>Table1[[#This Row],[R''s]]/(Table1[[#This Row],[L''s]]+Table1[[#This Row],[R''s]])</f>
        <v>0.57999999999999996</v>
      </c>
      <c r="T51">
        <f>Table1[[#This Row],[L''s]]/Table1[[#This Row],[Trial_Total]]</f>
        <v>0.42</v>
      </c>
      <c r="U51">
        <f>ABS(Table1[[#This Row],[NonTotaled_L]]-Table1[[#This Row],[NonTotaled_R]])/(Table1[[#This Row],[NonTotaled_L]]+Table1[[#This Row],[NonTotaled_R]])</f>
        <v>0.2</v>
      </c>
      <c r="V51">
        <f>COUNTIF(L42:L51, "L")</f>
        <v>6</v>
      </c>
      <c r="W51">
        <f>COUNTIF(L42:L51, "R")</f>
        <v>4</v>
      </c>
      <c r="X51">
        <f>Table1[[#This Row],[NonTotaled_R]]/(Table1[[#This Row],[NonTotaled_L]]+Table1[[#This Row],[NonTotaled_R]])</f>
        <v>0.4</v>
      </c>
      <c r="Y51">
        <f>Table1[[#This Row],[NonTotaled_L]]/(Table1[[#This Row],[NonTotaled_L]]+Table1[[#This Row],[NonTotaled_R]])</f>
        <v>0.6</v>
      </c>
    </row>
    <row r="52" spans="1:25" x14ac:dyDescent="0.35">
      <c r="A52" t="s">
        <v>60</v>
      </c>
      <c r="B52" t="s">
        <v>59</v>
      </c>
      <c r="C52" t="s">
        <v>12</v>
      </c>
      <c r="D52">
        <v>8.6999999999999993</v>
      </c>
      <c r="E52">
        <v>10.9</v>
      </c>
      <c r="F52">
        <v>12.757</v>
      </c>
      <c r="G52">
        <v>1</v>
      </c>
      <c r="H52" s="1">
        <v>45595</v>
      </c>
      <c r="I52">
        <v>1</v>
      </c>
      <c r="J52" t="s">
        <v>44</v>
      </c>
      <c r="K52" t="s">
        <v>5</v>
      </c>
      <c r="L52" t="s">
        <v>6</v>
      </c>
      <c r="M52" t="s">
        <v>6</v>
      </c>
      <c r="O52">
        <f>ABS((Table1[[#This Row],[L''s]]-Table1[[#This Row],[R''s]])/Table1[[#This Row],[Trial_Total]])</f>
        <v>1</v>
      </c>
      <c r="P52">
        <f>Table1[[#This Row],[R''s]]-Table1[[#This Row],[L''s]]</f>
        <v>-1</v>
      </c>
      <c r="Q52">
        <f>COUNTIF(L52, "L")</f>
        <v>1</v>
      </c>
      <c r="R52">
        <f>COUNTIF(L52, "R")</f>
        <v>0</v>
      </c>
      <c r="S52">
        <f>Table1[[#This Row],[R''s]]/(Table1[[#This Row],[L''s]]+Table1[[#This Row],[R''s]])</f>
        <v>0</v>
      </c>
      <c r="T52">
        <f>Table1[[#This Row],[L''s]]/Table1[[#This Row],[Trial_Total]]</f>
        <v>1</v>
      </c>
      <c r="U52">
        <f>ABS(Table1[[#This Row],[NonTotaled_L]]-Table1[[#This Row],[NonTotaled_R]])/(Table1[[#This Row],[NonTotaled_L]]+Table1[[#This Row],[NonTotaled_R]])</f>
        <v>1</v>
      </c>
      <c r="V52">
        <f>COUNTIF(L52, "L")</f>
        <v>1</v>
      </c>
      <c r="W52">
        <f>COUNTIF(L52, "R")</f>
        <v>0</v>
      </c>
      <c r="X52">
        <f>Table1[[#This Row],[NonTotaled_R]]/(Table1[[#This Row],[NonTotaled_L]]+Table1[[#This Row],[NonTotaled_R]])</f>
        <v>0</v>
      </c>
      <c r="Y52">
        <f>Table1[[#This Row],[NonTotaled_L]]/(Table1[[#This Row],[NonTotaled_L]]+Table1[[#This Row],[NonTotaled_R]])</f>
        <v>1</v>
      </c>
    </row>
    <row r="53" spans="1:25" x14ac:dyDescent="0.35">
      <c r="A53" t="s">
        <v>60</v>
      </c>
      <c r="B53" t="s">
        <v>59</v>
      </c>
      <c r="C53" t="s">
        <v>12</v>
      </c>
      <c r="D53">
        <v>8.6999999999999993</v>
      </c>
      <c r="E53">
        <v>10.9</v>
      </c>
      <c r="F53">
        <v>12.757</v>
      </c>
      <c r="G53">
        <v>2</v>
      </c>
      <c r="H53" s="1">
        <v>45595</v>
      </c>
      <c r="I53">
        <v>2</v>
      </c>
      <c r="J53" t="s">
        <v>44</v>
      </c>
      <c r="K53" t="s">
        <v>6</v>
      </c>
      <c r="L53" t="s">
        <v>6</v>
      </c>
      <c r="M53" t="s">
        <v>5</v>
      </c>
      <c r="O53">
        <f>ABS((Table1[[#This Row],[L''s]]-Table1[[#This Row],[R''s]])/Table1[[#This Row],[Trial_Total]])</f>
        <v>1</v>
      </c>
      <c r="P53">
        <f>Table1[[#This Row],[R''s]]-Table1[[#This Row],[L''s]]</f>
        <v>-2</v>
      </c>
      <c r="Q53">
        <f>COUNTIF(L52:L53, "L")</f>
        <v>2</v>
      </c>
      <c r="R53">
        <f>COUNTIF(L52:L53, "R")</f>
        <v>0</v>
      </c>
      <c r="S53">
        <f>Table1[[#This Row],[R''s]]/(Table1[[#This Row],[L''s]]+Table1[[#This Row],[R''s]])</f>
        <v>0</v>
      </c>
      <c r="T53">
        <f>Table1[[#This Row],[L''s]]/Table1[[#This Row],[Trial_Total]]</f>
        <v>1</v>
      </c>
      <c r="U53">
        <f>ABS(Table1[[#This Row],[NonTotaled_L]]-Table1[[#This Row],[NonTotaled_R]])/(Table1[[#This Row],[NonTotaled_L]]+Table1[[#This Row],[NonTotaled_R]])</f>
        <v>1</v>
      </c>
      <c r="V53">
        <f>COUNTIF(L52:L53, "L")</f>
        <v>2</v>
      </c>
      <c r="W53">
        <f>COUNTIF(L52:L53, "R")</f>
        <v>0</v>
      </c>
      <c r="X53">
        <f>Table1[[#This Row],[NonTotaled_R]]/(Table1[[#This Row],[NonTotaled_L]]+Table1[[#This Row],[NonTotaled_R]])</f>
        <v>0</v>
      </c>
      <c r="Y53">
        <f>Table1[[#This Row],[NonTotaled_L]]/(Table1[[#This Row],[NonTotaled_L]]+Table1[[#This Row],[NonTotaled_R]])</f>
        <v>1</v>
      </c>
    </row>
    <row r="54" spans="1:25" x14ac:dyDescent="0.35">
      <c r="A54" t="s">
        <v>60</v>
      </c>
      <c r="B54" t="s">
        <v>59</v>
      </c>
      <c r="C54" t="s">
        <v>12</v>
      </c>
      <c r="D54">
        <v>8.6999999999999993</v>
      </c>
      <c r="E54">
        <v>10.9</v>
      </c>
      <c r="F54">
        <v>12.757</v>
      </c>
      <c r="G54">
        <v>3</v>
      </c>
      <c r="H54" s="1">
        <v>45595</v>
      </c>
      <c r="I54">
        <v>3</v>
      </c>
      <c r="J54" t="s">
        <v>44</v>
      </c>
      <c r="K54" t="s">
        <v>5</v>
      </c>
      <c r="L54" t="s">
        <v>5</v>
      </c>
      <c r="M54" t="s">
        <v>6</v>
      </c>
      <c r="O54">
        <f>ABS((Table1[[#This Row],[L''s]]-Table1[[#This Row],[R''s]])/Table1[[#This Row],[Trial_Total]])</f>
        <v>0.33333333333333331</v>
      </c>
      <c r="P54">
        <f>Table1[[#This Row],[R''s]]-Table1[[#This Row],[L''s]]</f>
        <v>-1</v>
      </c>
      <c r="Q54">
        <f>COUNTIF(L52:L54, "L")</f>
        <v>2</v>
      </c>
      <c r="R54">
        <f>COUNTIF(L52:L54, "R")</f>
        <v>1</v>
      </c>
      <c r="S54">
        <f>Table1[[#This Row],[R''s]]/(Table1[[#This Row],[L''s]]+Table1[[#This Row],[R''s]])</f>
        <v>0.33333333333333331</v>
      </c>
      <c r="T54">
        <f>Table1[[#This Row],[L''s]]/Table1[[#This Row],[Trial_Total]]</f>
        <v>0.66666666666666663</v>
      </c>
      <c r="U54">
        <f>ABS(Table1[[#This Row],[NonTotaled_L]]-Table1[[#This Row],[NonTotaled_R]])/(Table1[[#This Row],[NonTotaled_L]]+Table1[[#This Row],[NonTotaled_R]])</f>
        <v>0.33333333333333331</v>
      </c>
      <c r="V54">
        <f>COUNTIF(L52:L54, "L")</f>
        <v>2</v>
      </c>
      <c r="W54">
        <f>COUNTIF(L52:L54, "R")</f>
        <v>1</v>
      </c>
      <c r="X54">
        <f>Table1[[#This Row],[NonTotaled_R]]/(Table1[[#This Row],[NonTotaled_L]]+Table1[[#This Row],[NonTotaled_R]])</f>
        <v>0.33333333333333331</v>
      </c>
      <c r="Y54">
        <f>Table1[[#This Row],[NonTotaled_L]]/(Table1[[#This Row],[NonTotaled_L]]+Table1[[#This Row],[NonTotaled_R]])</f>
        <v>0.66666666666666663</v>
      </c>
    </row>
    <row r="55" spans="1:25" x14ac:dyDescent="0.35">
      <c r="A55" t="s">
        <v>60</v>
      </c>
      <c r="B55" t="s">
        <v>59</v>
      </c>
      <c r="C55" t="s">
        <v>12</v>
      </c>
      <c r="D55">
        <v>8.6999999999999993</v>
      </c>
      <c r="E55">
        <v>10.9</v>
      </c>
      <c r="F55">
        <v>12.757</v>
      </c>
      <c r="G55">
        <v>4</v>
      </c>
      <c r="H55" s="1">
        <v>45595</v>
      </c>
      <c r="I55">
        <v>4</v>
      </c>
      <c r="J55" t="s">
        <v>44</v>
      </c>
      <c r="K55" t="s">
        <v>6</v>
      </c>
      <c r="L55" t="s">
        <v>6</v>
      </c>
      <c r="M55" t="s">
        <v>6</v>
      </c>
      <c r="O55">
        <f>ABS((Table1[[#This Row],[L''s]]-Table1[[#This Row],[R''s]])/Table1[[#This Row],[Trial_Total]])</f>
        <v>0.5</v>
      </c>
      <c r="P55">
        <f>Table1[[#This Row],[R''s]]-Table1[[#This Row],[L''s]]</f>
        <v>-2</v>
      </c>
      <c r="Q55">
        <f>COUNTIF(L52:L55, "L")</f>
        <v>3</v>
      </c>
      <c r="R55">
        <f>COUNTIF(L52:L55, "R")</f>
        <v>1</v>
      </c>
      <c r="S55">
        <f>Table1[[#This Row],[R''s]]/(Table1[[#This Row],[L''s]]+Table1[[#This Row],[R''s]])</f>
        <v>0.25</v>
      </c>
      <c r="T55">
        <f>Table1[[#This Row],[L''s]]/Table1[[#This Row],[Trial_Total]]</f>
        <v>0.75</v>
      </c>
      <c r="U55">
        <f>ABS(Table1[[#This Row],[NonTotaled_L]]-Table1[[#This Row],[NonTotaled_R]])/(Table1[[#This Row],[NonTotaled_L]]+Table1[[#This Row],[NonTotaled_R]])</f>
        <v>0.5</v>
      </c>
      <c r="V55">
        <f>COUNTIF(L52:L55, "L")</f>
        <v>3</v>
      </c>
      <c r="W55">
        <f>COUNTIF(L52:L55, "R")</f>
        <v>1</v>
      </c>
      <c r="X55">
        <f>Table1[[#This Row],[NonTotaled_R]]/(Table1[[#This Row],[NonTotaled_L]]+Table1[[#This Row],[NonTotaled_R]])</f>
        <v>0.25</v>
      </c>
      <c r="Y55">
        <f>Table1[[#This Row],[NonTotaled_L]]/(Table1[[#This Row],[NonTotaled_L]]+Table1[[#This Row],[NonTotaled_R]])</f>
        <v>0.75</v>
      </c>
    </row>
    <row r="56" spans="1:25" x14ac:dyDescent="0.35">
      <c r="A56" t="s">
        <v>60</v>
      </c>
      <c r="B56" t="s">
        <v>59</v>
      </c>
      <c r="C56" t="s">
        <v>12</v>
      </c>
      <c r="D56">
        <v>8.6999999999999993</v>
      </c>
      <c r="E56">
        <v>10.9</v>
      </c>
      <c r="F56">
        <v>12.757</v>
      </c>
      <c r="G56">
        <v>5</v>
      </c>
      <c r="H56" s="1">
        <v>45595</v>
      </c>
      <c r="I56">
        <v>5</v>
      </c>
      <c r="J56" t="s">
        <v>44</v>
      </c>
      <c r="K56" t="s">
        <v>6</v>
      </c>
      <c r="L56" t="s">
        <v>5</v>
      </c>
      <c r="M56" t="s">
        <v>6</v>
      </c>
      <c r="O56">
        <f>ABS((Table1[[#This Row],[L''s]]-Table1[[#This Row],[R''s]])/Table1[[#This Row],[Trial_Total]])</f>
        <v>0.2</v>
      </c>
      <c r="P56">
        <f>Table1[[#This Row],[R''s]]-Table1[[#This Row],[L''s]]</f>
        <v>-1</v>
      </c>
      <c r="Q56">
        <f>COUNTIF(L52:L56, "L")</f>
        <v>3</v>
      </c>
      <c r="R56">
        <f>COUNTIF(L52:L56, "R")</f>
        <v>2</v>
      </c>
      <c r="S56">
        <f>Table1[[#This Row],[R''s]]/(Table1[[#This Row],[L''s]]+Table1[[#This Row],[R''s]])</f>
        <v>0.4</v>
      </c>
      <c r="T56">
        <f>Table1[[#This Row],[L''s]]/Table1[[#This Row],[Trial_Total]]</f>
        <v>0.6</v>
      </c>
      <c r="U56">
        <f>ABS(Table1[[#This Row],[NonTotaled_L]]-Table1[[#This Row],[NonTotaled_R]])/(Table1[[#This Row],[NonTotaled_L]]+Table1[[#This Row],[NonTotaled_R]])</f>
        <v>0.2</v>
      </c>
      <c r="V56">
        <f>COUNTIF(L52:L56, "L")</f>
        <v>3</v>
      </c>
      <c r="W56">
        <f>COUNTIF(L52:L56, "R")</f>
        <v>2</v>
      </c>
      <c r="X56">
        <f>Table1[[#This Row],[NonTotaled_R]]/(Table1[[#This Row],[NonTotaled_L]]+Table1[[#This Row],[NonTotaled_R]])</f>
        <v>0.4</v>
      </c>
      <c r="Y56">
        <f>Table1[[#This Row],[NonTotaled_L]]/(Table1[[#This Row],[NonTotaled_L]]+Table1[[#This Row],[NonTotaled_R]])</f>
        <v>0.6</v>
      </c>
    </row>
    <row r="57" spans="1:25" x14ac:dyDescent="0.35">
      <c r="A57" t="s">
        <v>60</v>
      </c>
      <c r="B57" t="s">
        <v>59</v>
      </c>
      <c r="C57" t="s">
        <v>12</v>
      </c>
      <c r="D57">
        <v>8.6999999999999993</v>
      </c>
      <c r="E57">
        <v>10.9</v>
      </c>
      <c r="F57">
        <v>12.757</v>
      </c>
      <c r="G57">
        <v>6</v>
      </c>
      <c r="H57" s="1">
        <v>45595</v>
      </c>
      <c r="I57">
        <v>6</v>
      </c>
      <c r="J57" t="s">
        <v>44</v>
      </c>
      <c r="K57" t="s">
        <v>5</v>
      </c>
      <c r="L57" t="s">
        <v>6</v>
      </c>
      <c r="M57" t="s">
        <v>6</v>
      </c>
      <c r="O57">
        <f>ABS((Table1[[#This Row],[L''s]]-Table1[[#This Row],[R''s]])/Table1[[#This Row],[Trial_Total]])</f>
        <v>0.33333333333333331</v>
      </c>
      <c r="P57">
        <f>Table1[[#This Row],[R''s]]-Table1[[#This Row],[L''s]]</f>
        <v>-2</v>
      </c>
      <c r="Q57">
        <f>COUNTIF(L52:L57, "L")</f>
        <v>4</v>
      </c>
      <c r="R57">
        <f>COUNTIF(L52:L57, "R")</f>
        <v>2</v>
      </c>
      <c r="S57">
        <f>Table1[[#This Row],[R''s]]/(Table1[[#This Row],[L''s]]+Table1[[#This Row],[R''s]])</f>
        <v>0.33333333333333331</v>
      </c>
      <c r="T57">
        <f>Table1[[#This Row],[L''s]]/Table1[[#This Row],[Trial_Total]]</f>
        <v>0.66666666666666663</v>
      </c>
      <c r="U57">
        <f>ABS(Table1[[#This Row],[NonTotaled_L]]-Table1[[#This Row],[NonTotaled_R]])/(Table1[[#This Row],[NonTotaled_L]]+Table1[[#This Row],[NonTotaled_R]])</f>
        <v>0.33333333333333331</v>
      </c>
      <c r="V57">
        <f>COUNTIF(L52:L57, "L")</f>
        <v>4</v>
      </c>
      <c r="W57">
        <f>COUNTIF(L52:L57, "R")</f>
        <v>2</v>
      </c>
      <c r="X57">
        <f>Table1[[#This Row],[NonTotaled_R]]/(Table1[[#This Row],[NonTotaled_L]]+Table1[[#This Row],[NonTotaled_R]])</f>
        <v>0.33333333333333331</v>
      </c>
      <c r="Y57">
        <f>Table1[[#This Row],[NonTotaled_L]]/(Table1[[#This Row],[NonTotaled_L]]+Table1[[#This Row],[NonTotaled_R]])</f>
        <v>0.66666666666666663</v>
      </c>
    </row>
    <row r="58" spans="1:25" x14ac:dyDescent="0.35">
      <c r="A58" t="s">
        <v>60</v>
      </c>
      <c r="B58" t="s">
        <v>59</v>
      </c>
      <c r="C58" t="s">
        <v>12</v>
      </c>
      <c r="D58">
        <v>8.6999999999999993</v>
      </c>
      <c r="E58">
        <v>10.9</v>
      </c>
      <c r="F58">
        <v>12.757</v>
      </c>
      <c r="G58">
        <v>7</v>
      </c>
      <c r="H58" s="1">
        <v>45595</v>
      </c>
      <c r="I58">
        <v>7</v>
      </c>
      <c r="J58" t="s">
        <v>44</v>
      </c>
      <c r="K58" t="s">
        <v>5</v>
      </c>
      <c r="L58" t="s">
        <v>6</v>
      </c>
      <c r="M58" t="s">
        <v>6</v>
      </c>
      <c r="O58">
        <f>ABS((Table1[[#This Row],[L''s]]-Table1[[#This Row],[R''s]])/Table1[[#This Row],[Trial_Total]])</f>
        <v>0.42857142857142855</v>
      </c>
      <c r="P58">
        <f>Table1[[#This Row],[R''s]]-Table1[[#This Row],[L''s]]</f>
        <v>-3</v>
      </c>
      <c r="Q58">
        <f>COUNTIF(L52:L58, "L")</f>
        <v>5</v>
      </c>
      <c r="R58">
        <f>COUNTIF(L52:L58, "R")</f>
        <v>2</v>
      </c>
      <c r="S58">
        <f>Table1[[#This Row],[R''s]]/(Table1[[#This Row],[L''s]]+Table1[[#This Row],[R''s]])</f>
        <v>0.2857142857142857</v>
      </c>
      <c r="T58">
        <f>Table1[[#This Row],[L''s]]/Table1[[#This Row],[Trial_Total]]</f>
        <v>0.7142857142857143</v>
      </c>
      <c r="U58">
        <f>ABS(Table1[[#This Row],[NonTotaled_L]]-Table1[[#This Row],[NonTotaled_R]])/(Table1[[#This Row],[NonTotaled_L]]+Table1[[#This Row],[NonTotaled_R]])</f>
        <v>0.42857142857142855</v>
      </c>
      <c r="V58">
        <f>COUNTIF(L52:L58, "L")</f>
        <v>5</v>
      </c>
      <c r="W58">
        <f>COUNTIF(L52:L58, "R")</f>
        <v>2</v>
      </c>
      <c r="X58">
        <f>Table1[[#This Row],[NonTotaled_R]]/(Table1[[#This Row],[NonTotaled_L]]+Table1[[#This Row],[NonTotaled_R]])</f>
        <v>0.2857142857142857</v>
      </c>
      <c r="Y58">
        <f>Table1[[#This Row],[NonTotaled_L]]/(Table1[[#This Row],[NonTotaled_L]]+Table1[[#This Row],[NonTotaled_R]])</f>
        <v>0.7142857142857143</v>
      </c>
    </row>
    <row r="59" spans="1:25" x14ac:dyDescent="0.35">
      <c r="A59" t="s">
        <v>60</v>
      </c>
      <c r="B59" t="s">
        <v>59</v>
      </c>
      <c r="C59" t="s">
        <v>12</v>
      </c>
      <c r="D59">
        <v>8.6999999999999993</v>
      </c>
      <c r="E59">
        <v>10.9</v>
      </c>
      <c r="F59">
        <v>12.757</v>
      </c>
      <c r="G59">
        <v>8</v>
      </c>
      <c r="H59" s="1">
        <v>45595</v>
      </c>
      <c r="I59">
        <v>8</v>
      </c>
      <c r="J59" t="s">
        <v>44</v>
      </c>
      <c r="K59" t="s">
        <v>6</v>
      </c>
      <c r="L59" t="s">
        <v>5</v>
      </c>
      <c r="M59" t="s">
        <v>6</v>
      </c>
      <c r="O59">
        <f>ABS((Table1[[#This Row],[L''s]]-Table1[[#This Row],[R''s]])/Table1[[#This Row],[Trial_Total]])</f>
        <v>0.25</v>
      </c>
      <c r="P59">
        <f>Table1[[#This Row],[R''s]]-Table1[[#This Row],[L''s]]</f>
        <v>-2</v>
      </c>
      <c r="Q59">
        <f>COUNTIF(L52:L59, "L")</f>
        <v>5</v>
      </c>
      <c r="R59">
        <f>COUNTIF(L52:L59, "R")</f>
        <v>3</v>
      </c>
      <c r="S59">
        <f>Table1[[#This Row],[R''s]]/(Table1[[#This Row],[L''s]]+Table1[[#This Row],[R''s]])</f>
        <v>0.375</v>
      </c>
      <c r="T59">
        <f>Table1[[#This Row],[L''s]]/Table1[[#This Row],[Trial_Total]]</f>
        <v>0.625</v>
      </c>
      <c r="U59">
        <f>ABS(Table1[[#This Row],[NonTotaled_L]]-Table1[[#This Row],[NonTotaled_R]])/(Table1[[#This Row],[NonTotaled_L]]+Table1[[#This Row],[NonTotaled_R]])</f>
        <v>0.25</v>
      </c>
      <c r="V59">
        <f>COUNTIF(L52:L59, "L")</f>
        <v>5</v>
      </c>
      <c r="W59">
        <f>COUNTIF(L52:L59, "R")</f>
        <v>3</v>
      </c>
      <c r="X59">
        <f>Table1[[#This Row],[NonTotaled_R]]/(Table1[[#This Row],[NonTotaled_L]]+Table1[[#This Row],[NonTotaled_R]])</f>
        <v>0.375</v>
      </c>
      <c r="Y59">
        <f>Table1[[#This Row],[NonTotaled_L]]/(Table1[[#This Row],[NonTotaled_L]]+Table1[[#This Row],[NonTotaled_R]])</f>
        <v>0.625</v>
      </c>
    </row>
    <row r="60" spans="1:25" x14ac:dyDescent="0.35">
      <c r="A60" t="s">
        <v>60</v>
      </c>
      <c r="B60" t="s">
        <v>59</v>
      </c>
      <c r="C60" t="s">
        <v>12</v>
      </c>
      <c r="D60">
        <v>8.6999999999999993</v>
      </c>
      <c r="E60">
        <v>10.9</v>
      </c>
      <c r="F60">
        <v>12.757</v>
      </c>
      <c r="G60">
        <v>9</v>
      </c>
      <c r="H60" s="1">
        <v>45595</v>
      </c>
      <c r="I60">
        <v>9</v>
      </c>
      <c r="J60" t="s">
        <v>44</v>
      </c>
      <c r="K60" t="s">
        <v>5</v>
      </c>
      <c r="L60" t="s">
        <v>6</v>
      </c>
      <c r="M60" t="s">
        <v>6</v>
      </c>
      <c r="O60">
        <f>ABS((Table1[[#This Row],[L''s]]-Table1[[#This Row],[R''s]])/Table1[[#This Row],[Trial_Total]])</f>
        <v>0.33333333333333331</v>
      </c>
      <c r="P60">
        <f>Table1[[#This Row],[R''s]]-Table1[[#This Row],[L''s]]</f>
        <v>-3</v>
      </c>
      <c r="Q60">
        <f>COUNTIF(L52:L60, "L")</f>
        <v>6</v>
      </c>
      <c r="R60">
        <f>COUNTIF(L52:L60, "R")</f>
        <v>3</v>
      </c>
      <c r="S60">
        <f>Table1[[#This Row],[R''s]]/(Table1[[#This Row],[L''s]]+Table1[[#This Row],[R''s]])</f>
        <v>0.33333333333333331</v>
      </c>
      <c r="T60">
        <f>Table1[[#This Row],[L''s]]/Table1[[#This Row],[Trial_Total]]</f>
        <v>0.66666666666666663</v>
      </c>
      <c r="U60">
        <f>ABS(Table1[[#This Row],[NonTotaled_L]]-Table1[[#This Row],[NonTotaled_R]])/(Table1[[#This Row],[NonTotaled_L]]+Table1[[#This Row],[NonTotaled_R]])</f>
        <v>0.33333333333333331</v>
      </c>
      <c r="V60">
        <f>COUNTIF(L52:L60, "L")</f>
        <v>6</v>
      </c>
      <c r="W60">
        <f>COUNTIF(L52:L60, "R")</f>
        <v>3</v>
      </c>
      <c r="X60">
        <f>Table1[[#This Row],[NonTotaled_R]]/(Table1[[#This Row],[NonTotaled_L]]+Table1[[#This Row],[NonTotaled_R]])</f>
        <v>0.33333333333333331</v>
      </c>
      <c r="Y60">
        <f>Table1[[#This Row],[NonTotaled_L]]/(Table1[[#This Row],[NonTotaled_L]]+Table1[[#This Row],[NonTotaled_R]])</f>
        <v>0.66666666666666663</v>
      </c>
    </row>
    <row r="61" spans="1:25" x14ac:dyDescent="0.35">
      <c r="A61" t="s">
        <v>60</v>
      </c>
      <c r="B61" t="s">
        <v>59</v>
      </c>
      <c r="C61" t="s">
        <v>12</v>
      </c>
      <c r="D61">
        <v>8.6999999999999993</v>
      </c>
      <c r="E61">
        <v>10.9</v>
      </c>
      <c r="F61">
        <v>12.757</v>
      </c>
      <c r="G61">
        <v>10</v>
      </c>
      <c r="H61" s="1">
        <v>45595</v>
      </c>
      <c r="I61">
        <v>10</v>
      </c>
      <c r="J61" t="s">
        <v>44</v>
      </c>
      <c r="K61" t="s">
        <v>6</v>
      </c>
      <c r="L61" t="s">
        <v>6</v>
      </c>
      <c r="M61" t="s">
        <v>5</v>
      </c>
      <c r="O61">
        <f>ABS((Table1[[#This Row],[L''s]]-Table1[[#This Row],[R''s]])/Table1[[#This Row],[Trial_Total]])</f>
        <v>0.4</v>
      </c>
      <c r="P61">
        <f>Table1[[#This Row],[R''s]]-Table1[[#This Row],[L''s]]</f>
        <v>-4</v>
      </c>
      <c r="Q61">
        <f>COUNTIF(L52:L61, "L")</f>
        <v>7</v>
      </c>
      <c r="R61">
        <f>COUNTIF(L52:L61, "R")</f>
        <v>3</v>
      </c>
      <c r="S61">
        <f>Table1[[#This Row],[R''s]]/(Table1[[#This Row],[L''s]]+Table1[[#This Row],[R''s]])</f>
        <v>0.3</v>
      </c>
      <c r="T61">
        <f>Table1[[#This Row],[L''s]]/Table1[[#This Row],[Trial_Total]]</f>
        <v>0.7</v>
      </c>
      <c r="U61">
        <f>ABS(Table1[[#This Row],[NonTotaled_L]]-Table1[[#This Row],[NonTotaled_R]])/(Table1[[#This Row],[NonTotaled_L]]+Table1[[#This Row],[NonTotaled_R]])</f>
        <v>0.4</v>
      </c>
      <c r="V61">
        <f>COUNTIF(L52:L61, "L")</f>
        <v>7</v>
      </c>
      <c r="W61">
        <f>COUNTIF(L52:L61, "R")</f>
        <v>3</v>
      </c>
      <c r="X61">
        <f>Table1[[#This Row],[NonTotaled_R]]/(Table1[[#This Row],[NonTotaled_L]]+Table1[[#This Row],[NonTotaled_R]])</f>
        <v>0.3</v>
      </c>
      <c r="Y61">
        <f>Table1[[#This Row],[NonTotaled_L]]/(Table1[[#This Row],[NonTotaled_L]]+Table1[[#This Row],[NonTotaled_R]])</f>
        <v>0.7</v>
      </c>
    </row>
    <row r="62" spans="1:25" x14ac:dyDescent="0.35">
      <c r="A62" t="s">
        <v>60</v>
      </c>
      <c r="B62" t="s">
        <v>59</v>
      </c>
      <c r="C62" t="s">
        <v>12</v>
      </c>
      <c r="D62">
        <v>8.6999999999999993</v>
      </c>
      <c r="E62">
        <v>10.9</v>
      </c>
      <c r="F62">
        <v>12.757</v>
      </c>
      <c r="G62">
        <v>1</v>
      </c>
      <c r="H62" s="1">
        <v>45597</v>
      </c>
      <c r="I62">
        <v>11</v>
      </c>
      <c r="J62" t="s">
        <v>44</v>
      </c>
      <c r="K62" t="s">
        <v>6</v>
      </c>
      <c r="L62" t="s">
        <v>6</v>
      </c>
      <c r="M62" t="s">
        <v>6</v>
      </c>
      <c r="O62">
        <f>ABS((Table1[[#This Row],[L''s]]-Table1[[#This Row],[R''s]])/Table1[[#This Row],[Trial_Total]])</f>
        <v>0.45454545454545453</v>
      </c>
      <c r="P62">
        <f>Table1[[#This Row],[R''s]]-Table1[[#This Row],[L''s]]</f>
        <v>-5</v>
      </c>
      <c r="Q62">
        <f>Q61+COUNTIF(L62, "L")</f>
        <v>8</v>
      </c>
      <c r="R62">
        <f>R61+COUNTIF(L62, "R")</f>
        <v>3</v>
      </c>
      <c r="S62">
        <f>Table1[[#This Row],[R''s]]/(Table1[[#This Row],[L''s]]+Table1[[#This Row],[R''s]])</f>
        <v>0.27272727272727271</v>
      </c>
      <c r="T62">
        <f>Table1[[#This Row],[L''s]]/Table1[[#This Row],[Trial_Total]]</f>
        <v>0.72727272727272729</v>
      </c>
      <c r="U62">
        <f>ABS(Table1[[#This Row],[NonTotaled_L]]-Table1[[#This Row],[NonTotaled_R]])/(Table1[[#This Row],[NonTotaled_L]]+Table1[[#This Row],[NonTotaled_R]])</f>
        <v>1</v>
      </c>
      <c r="V62">
        <f>COUNTIF(L62, "L")</f>
        <v>1</v>
      </c>
      <c r="W62">
        <f>COUNTIF(L62, "R")</f>
        <v>0</v>
      </c>
      <c r="X62">
        <f>Table1[[#This Row],[NonTotaled_R]]/(Table1[[#This Row],[NonTotaled_L]]+Table1[[#This Row],[NonTotaled_R]])</f>
        <v>0</v>
      </c>
      <c r="Y62">
        <f>Table1[[#This Row],[NonTotaled_L]]/(Table1[[#This Row],[NonTotaled_L]]+Table1[[#This Row],[NonTotaled_R]])</f>
        <v>1</v>
      </c>
    </row>
    <row r="63" spans="1:25" x14ac:dyDescent="0.35">
      <c r="A63" t="s">
        <v>60</v>
      </c>
      <c r="B63" t="s">
        <v>59</v>
      </c>
      <c r="C63" t="s">
        <v>12</v>
      </c>
      <c r="D63">
        <v>8.6999999999999993</v>
      </c>
      <c r="E63">
        <v>10.9</v>
      </c>
      <c r="F63">
        <v>12.757</v>
      </c>
      <c r="G63">
        <v>2</v>
      </c>
      <c r="H63" s="1">
        <v>45597</v>
      </c>
      <c r="I63">
        <v>12</v>
      </c>
      <c r="J63" t="s">
        <v>44</v>
      </c>
      <c r="K63" t="s">
        <v>5</v>
      </c>
      <c r="L63" t="s">
        <v>6</v>
      </c>
      <c r="M63" t="s">
        <v>6</v>
      </c>
      <c r="O63">
        <f>ABS((Table1[[#This Row],[L''s]]-Table1[[#This Row],[R''s]])/Table1[[#This Row],[Trial_Total]])</f>
        <v>0.5</v>
      </c>
      <c r="P63">
        <f>Table1[[#This Row],[R''s]]-Table1[[#This Row],[L''s]]</f>
        <v>-6</v>
      </c>
      <c r="Q63">
        <f>Q62+COUNTIF(L63, "L")</f>
        <v>9</v>
      </c>
      <c r="R63">
        <f>R62+COUNTIF(L63, "R")</f>
        <v>3</v>
      </c>
      <c r="S63">
        <f>Table1[[#This Row],[R''s]]/(Table1[[#This Row],[L''s]]+Table1[[#This Row],[R''s]])</f>
        <v>0.25</v>
      </c>
      <c r="T63">
        <f>Table1[[#This Row],[L''s]]/Table1[[#This Row],[Trial_Total]]</f>
        <v>0.75</v>
      </c>
      <c r="U63">
        <f>ABS(Table1[[#This Row],[NonTotaled_L]]-Table1[[#This Row],[NonTotaled_R]])/(Table1[[#This Row],[NonTotaled_L]]+Table1[[#This Row],[NonTotaled_R]])</f>
        <v>1</v>
      </c>
      <c r="V63">
        <f>COUNTIF(L62:L63, "L")</f>
        <v>2</v>
      </c>
      <c r="W63">
        <f>COUNTIF(L62:L63, "R")</f>
        <v>0</v>
      </c>
      <c r="X63">
        <f>Table1[[#This Row],[NonTotaled_R]]/(Table1[[#This Row],[NonTotaled_L]]+Table1[[#This Row],[NonTotaled_R]])</f>
        <v>0</v>
      </c>
      <c r="Y63">
        <f>Table1[[#This Row],[NonTotaled_L]]/(Table1[[#This Row],[NonTotaled_L]]+Table1[[#This Row],[NonTotaled_R]])</f>
        <v>1</v>
      </c>
    </row>
    <row r="64" spans="1:25" x14ac:dyDescent="0.35">
      <c r="A64" t="s">
        <v>60</v>
      </c>
      <c r="B64" t="s">
        <v>59</v>
      </c>
      <c r="C64" t="s">
        <v>12</v>
      </c>
      <c r="D64">
        <v>8.6999999999999993</v>
      </c>
      <c r="E64">
        <v>10.9</v>
      </c>
      <c r="F64">
        <v>12.757</v>
      </c>
      <c r="G64">
        <v>3</v>
      </c>
      <c r="H64" s="1">
        <v>45597</v>
      </c>
      <c r="I64">
        <v>13</v>
      </c>
      <c r="J64" t="s">
        <v>44</v>
      </c>
      <c r="K64" t="s">
        <v>5</v>
      </c>
      <c r="L64" t="s">
        <v>5</v>
      </c>
      <c r="M64" t="s">
        <v>6</v>
      </c>
      <c r="O64">
        <f>ABS((Table1[[#This Row],[L''s]]-Table1[[#This Row],[R''s]])/Table1[[#This Row],[Trial_Total]])</f>
        <v>0.38461538461538464</v>
      </c>
      <c r="P64">
        <f>Table1[[#This Row],[R''s]]-Table1[[#This Row],[L''s]]</f>
        <v>-5</v>
      </c>
      <c r="Q64">
        <f>Q63+COUNTIF(L64, "L")</f>
        <v>9</v>
      </c>
      <c r="R64">
        <f>R63+COUNTIF(L64, "R")</f>
        <v>4</v>
      </c>
      <c r="S64">
        <f>Table1[[#This Row],[R''s]]/(Table1[[#This Row],[L''s]]+Table1[[#This Row],[R''s]])</f>
        <v>0.30769230769230771</v>
      </c>
      <c r="T64">
        <f>Table1[[#This Row],[L''s]]/Table1[[#This Row],[Trial_Total]]</f>
        <v>0.69230769230769229</v>
      </c>
      <c r="U64">
        <f>ABS(Table1[[#This Row],[NonTotaled_L]]-Table1[[#This Row],[NonTotaled_R]])/(Table1[[#This Row],[NonTotaled_L]]+Table1[[#This Row],[NonTotaled_R]])</f>
        <v>0.33333333333333331</v>
      </c>
      <c r="V64">
        <f>COUNTIF(L62:L64, "L")</f>
        <v>2</v>
      </c>
      <c r="W64">
        <f>COUNTIF(L62:L64, "R")</f>
        <v>1</v>
      </c>
      <c r="X64">
        <f>Table1[[#This Row],[NonTotaled_R]]/(Table1[[#This Row],[NonTotaled_L]]+Table1[[#This Row],[NonTotaled_R]])</f>
        <v>0.33333333333333331</v>
      </c>
      <c r="Y64">
        <f>Table1[[#This Row],[NonTotaled_L]]/(Table1[[#This Row],[NonTotaled_L]]+Table1[[#This Row],[NonTotaled_R]])</f>
        <v>0.66666666666666663</v>
      </c>
    </row>
    <row r="65" spans="1:25" x14ac:dyDescent="0.35">
      <c r="A65" t="s">
        <v>60</v>
      </c>
      <c r="B65" t="s">
        <v>59</v>
      </c>
      <c r="C65" t="s">
        <v>12</v>
      </c>
      <c r="D65">
        <v>8.6999999999999993</v>
      </c>
      <c r="E65">
        <v>10.9</v>
      </c>
      <c r="F65">
        <v>12.757</v>
      </c>
      <c r="G65">
        <v>4</v>
      </c>
      <c r="H65" s="1">
        <v>45597</v>
      </c>
      <c r="I65">
        <v>14</v>
      </c>
      <c r="J65" t="s">
        <v>44</v>
      </c>
      <c r="K65" t="s">
        <v>6</v>
      </c>
      <c r="L65" t="s">
        <v>5</v>
      </c>
      <c r="M65" t="s">
        <v>6</v>
      </c>
      <c r="O65">
        <f>ABS((Table1[[#This Row],[L''s]]-Table1[[#This Row],[R''s]])/Table1[[#This Row],[Trial_Total]])</f>
        <v>0.2857142857142857</v>
      </c>
      <c r="P65">
        <f>Table1[[#This Row],[R''s]]-Table1[[#This Row],[L''s]]</f>
        <v>-4</v>
      </c>
      <c r="Q65">
        <f>Q64+COUNTIF(L65, "L")</f>
        <v>9</v>
      </c>
      <c r="R65">
        <f>R64+COUNTIF(L65, "R")</f>
        <v>5</v>
      </c>
      <c r="S65">
        <f>Table1[[#This Row],[R''s]]/(Table1[[#This Row],[L''s]]+Table1[[#This Row],[R''s]])</f>
        <v>0.35714285714285715</v>
      </c>
      <c r="T65">
        <f>Table1[[#This Row],[L''s]]/Table1[[#This Row],[Trial_Total]]</f>
        <v>0.6428571428571429</v>
      </c>
      <c r="U65">
        <f>ABS(Table1[[#This Row],[NonTotaled_L]]-Table1[[#This Row],[NonTotaled_R]])/(Table1[[#This Row],[NonTotaled_L]]+Table1[[#This Row],[NonTotaled_R]])</f>
        <v>0</v>
      </c>
      <c r="V65">
        <f>COUNTIF(L62:L65, "L")</f>
        <v>2</v>
      </c>
      <c r="W65">
        <f>COUNTIF(L62:L65, "R")</f>
        <v>2</v>
      </c>
      <c r="X65">
        <f>Table1[[#This Row],[NonTotaled_R]]/(Table1[[#This Row],[NonTotaled_L]]+Table1[[#This Row],[NonTotaled_R]])</f>
        <v>0.5</v>
      </c>
      <c r="Y65">
        <f>Table1[[#This Row],[NonTotaled_L]]/(Table1[[#This Row],[NonTotaled_L]]+Table1[[#This Row],[NonTotaled_R]])</f>
        <v>0.5</v>
      </c>
    </row>
    <row r="66" spans="1:25" x14ac:dyDescent="0.35">
      <c r="A66" t="s">
        <v>60</v>
      </c>
      <c r="B66" t="s">
        <v>59</v>
      </c>
      <c r="C66" t="s">
        <v>12</v>
      </c>
      <c r="D66">
        <v>8.6999999999999993</v>
      </c>
      <c r="E66">
        <v>10.9</v>
      </c>
      <c r="F66">
        <v>12.757</v>
      </c>
      <c r="G66">
        <v>5</v>
      </c>
      <c r="H66" s="1">
        <v>45597</v>
      </c>
      <c r="I66">
        <v>15</v>
      </c>
      <c r="J66" t="s">
        <v>44</v>
      </c>
      <c r="K66" t="s">
        <v>6</v>
      </c>
      <c r="L66" t="s">
        <v>6</v>
      </c>
      <c r="M66" t="s">
        <v>5</v>
      </c>
      <c r="O66">
        <f>ABS((Table1[[#This Row],[L''s]]-Table1[[#This Row],[R''s]])/Table1[[#This Row],[Trial_Total]])</f>
        <v>0.33333333333333331</v>
      </c>
      <c r="P66">
        <f>Table1[[#This Row],[R''s]]-Table1[[#This Row],[L''s]]</f>
        <v>-5</v>
      </c>
      <c r="Q66">
        <f>Q65+COUNTIF(L66, "L")</f>
        <v>10</v>
      </c>
      <c r="R66">
        <f>R65+COUNTIF(L66, "R")</f>
        <v>5</v>
      </c>
      <c r="S66">
        <f>Table1[[#This Row],[R''s]]/(Table1[[#This Row],[L''s]]+Table1[[#This Row],[R''s]])</f>
        <v>0.33333333333333331</v>
      </c>
      <c r="T66">
        <f>Table1[[#This Row],[L''s]]/Table1[[#This Row],[Trial_Total]]</f>
        <v>0.66666666666666663</v>
      </c>
      <c r="U66">
        <f>ABS(Table1[[#This Row],[NonTotaled_L]]-Table1[[#This Row],[NonTotaled_R]])/(Table1[[#This Row],[NonTotaled_L]]+Table1[[#This Row],[NonTotaled_R]])</f>
        <v>0.2</v>
      </c>
      <c r="V66">
        <f>COUNTIF(L62:L66, "L")</f>
        <v>3</v>
      </c>
      <c r="W66">
        <f>COUNTIF(L62:L66, "R")</f>
        <v>2</v>
      </c>
      <c r="X66">
        <f>Table1[[#This Row],[NonTotaled_R]]/(Table1[[#This Row],[NonTotaled_L]]+Table1[[#This Row],[NonTotaled_R]])</f>
        <v>0.4</v>
      </c>
      <c r="Y66">
        <f>Table1[[#This Row],[NonTotaled_L]]/(Table1[[#This Row],[NonTotaled_L]]+Table1[[#This Row],[NonTotaled_R]])</f>
        <v>0.6</v>
      </c>
    </row>
    <row r="67" spans="1:25" x14ac:dyDescent="0.35">
      <c r="A67" t="s">
        <v>60</v>
      </c>
      <c r="B67" t="s">
        <v>59</v>
      </c>
      <c r="C67" t="s">
        <v>12</v>
      </c>
      <c r="D67">
        <v>8.6999999999999993</v>
      </c>
      <c r="E67">
        <v>10.9</v>
      </c>
      <c r="F67">
        <v>12.757</v>
      </c>
      <c r="G67">
        <v>6</v>
      </c>
      <c r="H67" s="1">
        <v>45597</v>
      </c>
      <c r="I67">
        <v>16</v>
      </c>
      <c r="J67" t="s">
        <v>44</v>
      </c>
      <c r="K67" t="s">
        <v>5</v>
      </c>
      <c r="L67" t="s">
        <v>5</v>
      </c>
      <c r="M67" t="s">
        <v>5</v>
      </c>
      <c r="O67">
        <f>ABS((Table1[[#This Row],[L''s]]-Table1[[#This Row],[R''s]])/Table1[[#This Row],[Trial_Total]])</f>
        <v>0.25</v>
      </c>
      <c r="P67">
        <f>Table1[[#This Row],[R''s]]-Table1[[#This Row],[L''s]]</f>
        <v>-4</v>
      </c>
      <c r="Q67">
        <f>Q66+COUNTIF(L67, "L")</f>
        <v>10</v>
      </c>
      <c r="R67">
        <f>R66+COUNTIF(L67, "R")</f>
        <v>6</v>
      </c>
      <c r="S67">
        <f>Table1[[#This Row],[R''s]]/(Table1[[#This Row],[L''s]]+Table1[[#This Row],[R''s]])</f>
        <v>0.375</v>
      </c>
      <c r="T67">
        <f>Table1[[#This Row],[L''s]]/Table1[[#This Row],[Trial_Total]]</f>
        <v>0.625</v>
      </c>
      <c r="U67">
        <f>ABS(Table1[[#This Row],[NonTotaled_L]]-Table1[[#This Row],[NonTotaled_R]])/(Table1[[#This Row],[NonTotaled_L]]+Table1[[#This Row],[NonTotaled_R]])</f>
        <v>0</v>
      </c>
      <c r="V67">
        <f>COUNTIF(L62:L67, "L")</f>
        <v>3</v>
      </c>
      <c r="W67">
        <f>COUNTIF(L62:L67, "R")</f>
        <v>3</v>
      </c>
      <c r="X67">
        <f>Table1[[#This Row],[NonTotaled_R]]/(Table1[[#This Row],[NonTotaled_L]]+Table1[[#This Row],[NonTotaled_R]])</f>
        <v>0.5</v>
      </c>
      <c r="Y67">
        <f>Table1[[#This Row],[NonTotaled_L]]/(Table1[[#This Row],[NonTotaled_L]]+Table1[[#This Row],[NonTotaled_R]])</f>
        <v>0.5</v>
      </c>
    </row>
    <row r="68" spans="1:25" x14ac:dyDescent="0.35">
      <c r="A68" t="s">
        <v>60</v>
      </c>
      <c r="B68" t="s">
        <v>59</v>
      </c>
      <c r="C68" t="s">
        <v>12</v>
      </c>
      <c r="D68">
        <v>8.6999999999999993</v>
      </c>
      <c r="E68">
        <v>10.9</v>
      </c>
      <c r="F68">
        <v>12.757</v>
      </c>
      <c r="G68">
        <v>7</v>
      </c>
      <c r="H68" s="1">
        <v>45597</v>
      </c>
      <c r="I68">
        <v>17</v>
      </c>
      <c r="J68" t="s">
        <v>44</v>
      </c>
      <c r="K68" t="s">
        <v>6</v>
      </c>
      <c r="L68" t="s">
        <v>5</v>
      </c>
      <c r="M68" t="s">
        <v>6</v>
      </c>
      <c r="O68">
        <f>ABS((Table1[[#This Row],[L''s]]-Table1[[#This Row],[R''s]])/Table1[[#This Row],[Trial_Total]])</f>
        <v>0.17647058823529413</v>
      </c>
      <c r="P68">
        <f>Table1[[#This Row],[R''s]]-Table1[[#This Row],[L''s]]</f>
        <v>-3</v>
      </c>
      <c r="Q68">
        <f>Q67+COUNTIF(L68, "L")</f>
        <v>10</v>
      </c>
      <c r="R68">
        <f>R67+COUNTIF(L68, "R")</f>
        <v>7</v>
      </c>
      <c r="S68">
        <f>Table1[[#This Row],[R''s]]/(Table1[[#This Row],[L''s]]+Table1[[#This Row],[R''s]])</f>
        <v>0.41176470588235292</v>
      </c>
      <c r="T68">
        <f>Table1[[#This Row],[L''s]]/Table1[[#This Row],[Trial_Total]]</f>
        <v>0.58823529411764708</v>
      </c>
      <c r="U68">
        <f>ABS(Table1[[#This Row],[NonTotaled_L]]-Table1[[#This Row],[NonTotaled_R]])/(Table1[[#This Row],[NonTotaled_L]]+Table1[[#This Row],[NonTotaled_R]])</f>
        <v>0.14285714285714285</v>
      </c>
      <c r="V68">
        <f>COUNTIF(L62:L68, "L")</f>
        <v>3</v>
      </c>
      <c r="W68">
        <f>COUNTIF(L62:L68, "R")</f>
        <v>4</v>
      </c>
      <c r="X68">
        <f>Table1[[#This Row],[NonTotaled_R]]/(Table1[[#This Row],[NonTotaled_L]]+Table1[[#This Row],[NonTotaled_R]])</f>
        <v>0.5714285714285714</v>
      </c>
      <c r="Y68">
        <f>Table1[[#This Row],[NonTotaled_L]]/(Table1[[#This Row],[NonTotaled_L]]+Table1[[#This Row],[NonTotaled_R]])</f>
        <v>0.42857142857142855</v>
      </c>
    </row>
    <row r="69" spans="1:25" x14ac:dyDescent="0.35">
      <c r="A69" t="s">
        <v>60</v>
      </c>
      <c r="B69" t="s">
        <v>59</v>
      </c>
      <c r="C69" t="s">
        <v>12</v>
      </c>
      <c r="D69">
        <v>8.6999999999999993</v>
      </c>
      <c r="E69">
        <v>10.9</v>
      </c>
      <c r="F69">
        <v>12.757</v>
      </c>
      <c r="G69">
        <v>8</v>
      </c>
      <c r="H69" s="1">
        <v>45597</v>
      </c>
      <c r="I69">
        <v>18</v>
      </c>
      <c r="J69" t="s">
        <v>44</v>
      </c>
      <c r="K69" t="s">
        <v>5</v>
      </c>
      <c r="L69" t="s">
        <v>6</v>
      </c>
      <c r="M69" t="s">
        <v>5</v>
      </c>
      <c r="O69">
        <f>ABS((Table1[[#This Row],[L''s]]-Table1[[#This Row],[R''s]])/Table1[[#This Row],[Trial_Total]])</f>
        <v>0.22222222222222221</v>
      </c>
      <c r="P69">
        <f>Table1[[#This Row],[R''s]]-Table1[[#This Row],[L''s]]</f>
        <v>-4</v>
      </c>
      <c r="Q69">
        <f>Q68+COUNTIF(L69, "L")</f>
        <v>11</v>
      </c>
      <c r="R69">
        <f>R68+COUNTIF(L69, "R")</f>
        <v>7</v>
      </c>
      <c r="S69">
        <f>Table1[[#This Row],[R''s]]/(Table1[[#This Row],[L''s]]+Table1[[#This Row],[R''s]])</f>
        <v>0.3888888888888889</v>
      </c>
      <c r="T69">
        <f>Table1[[#This Row],[L''s]]/Table1[[#This Row],[Trial_Total]]</f>
        <v>0.61111111111111116</v>
      </c>
      <c r="U69">
        <f>ABS(Table1[[#This Row],[NonTotaled_L]]-Table1[[#This Row],[NonTotaled_R]])/(Table1[[#This Row],[NonTotaled_L]]+Table1[[#This Row],[NonTotaled_R]])</f>
        <v>0</v>
      </c>
      <c r="V69">
        <f>COUNTIF(L62:L69, "L")</f>
        <v>4</v>
      </c>
      <c r="W69">
        <f>COUNTIF(L62:L69, "R")</f>
        <v>4</v>
      </c>
      <c r="X69">
        <f>Table1[[#This Row],[NonTotaled_R]]/(Table1[[#This Row],[NonTotaled_L]]+Table1[[#This Row],[NonTotaled_R]])</f>
        <v>0.5</v>
      </c>
      <c r="Y69">
        <f>Table1[[#This Row],[NonTotaled_L]]/(Table1[[#This Row],[NonTotaled_L]]+Table1[[#This Row],[NonTotaled_R]])</f>
        <v>0.5</v>
      </c>
    </row>
    <row r="70" spans="1:25" x14ac:dyDescent="0.35">
      <c r="A70" t="s">
        <v>60</v>
      </c>
      <c r="B70" t="s">
        <v>59</v>
      </c>
      <c r="C70" t="s">
        <v>12</v>
      </c>
      <c r="D70">
        <v>8.6999999999999993</v>
      </c>
      <c r="E70">
        <v>10.9</v>
      </c>
      <c r="F70">
        <v>12.757</v>
      </c>
      <c r="G70">
        <v>9</v>
      </c>
      <c r="H70" s="1">
        <v>45597</v>
      </c>
      <c r="I70">
        <v>19</v>
      </c>
      <c r="J70" t="s">
        <v>44</v>
      </c>
      <c r="K70" t="s">
        <v>6</v>
      </c>
      <c r="L70" t="s">
        <v>6</v>
      </c>
      <c r="M70" t="s">
        <v>6</v>
      </c>
      <c r="O70">
        <f>ABS((Table1[[#This Row],[L''s]]-Table1[[#This Row],[R''s]])/Table1[[#This Row],[Trial_Total]])</f>
        <v>0.26315789473684209</v>
      </c>
      <c r="P70">
        <f>Table1[[#This Row],[R''s]]-Table1[[#This Row],[L''s]]</f>
        <v>-5</v>
      </c>
      <c r="Q70">
        <f>Q69+COUNTIF(L70, "L")</f>
        <v>12</v>
      </c>
      <c r="R70">
        <f>R69+COUNTIF(L70, "R")</f>
        <v>7</v>
      </c>
      <c r="S70">
        <f>Table1[[#This Row],[R''s]]/(Table1[[#This Row],[L''s]]+Table1[[#This Row],[R''s]])</f>
        <v>0.36842105263157893</v>
      </c>
      <c r="T70">
        <f>Table1[[#This Row],[L''s]]/Table1[[#This Row],[Trial_Total]]</f>
        <v>0.63157894736842102</v>
      </c>
      <c r="U70">
        <f>ABS(Table1[[#This Row],[NonTotaled_L]]-Table1[[#This Row],[NonTotaled_R]])/(Table1[[#This Row],[NonTotaled_L]]+Table1[[#This Row],[NonTotaled_R]])</f>
        <v>0.1111111111111111</v>
      </c>
      <c r="V70">
        <f>COUNTIF(L62:L70, "L")</f>
        <v>5</v>
      </c>
      <c r="W70">
        <f>COUNTIF(L62:L70, "R")</f>
        <v>4</v>
      </c>
      <c r="X70">
        <f>Table1[[#This Row],[NonTotaled_R]]/(Table1[[#This Row],[NonTotaled_L]]+Table1[[#This Row],[NonTotaled_R]])</f>
        <v>0.44444444444444442</v>
      </c>
      <c r="Y70">
        <f>Table1[[#This Row],[NonTotaled_L]]/(Table1[[#This Row],[NonTotaled_L]]+Table1[[#This Row],[NonTotaled_R]])</f>
        <v>0.55555555555555558</v>
      </c>
    </row>
    <row r="71" spans="1:25" x14ac:dyDescent="0.35">
      <c r="A71" t="s">
        <v>60</v>
      </c>
      <c r="B71" t="s">
        <v>59</v>
      </c>
      <c r="C71" t="s">
        <v>12</v>
      </c>
      <c r="D71">
        <v>8.6999999999999993</v>
      </c>
      <c r="E71">
        <v>10.9</v>
      </c>
      <c r="F71">
        <v>12.757</v>
      </c>
      <c r="G71">
        <v>10</v>
      </c>
      <c r="H71" s="1">
        <v>45597</v>
      </c>
      <c r="I71">
        <v>20</v>
      </c>
      <c r="J71" t="s">
        <v>44</v>
      </c>
      <c r="K71" t="s">
        <v>5</v>
      </c>
      <c r="L71" t="s">
        <v>6</v>
      </c>
      <c r="M71" t="s">
        <v>6</v>
      </c>
      <c r="O71">
        <f>ABS((Table1[[#This Row],[L''s]]-Table1[[#This Row],[R''s]])/Table1[[#This Row],[Trial_Total]])</f>
        <v>0.3</v>
      </c>
      <c r="P71">
        <f>Table1[[#This Row],[R''s]]-Table1[[#This Row],[L''s]]</f>
        <v>-6</v>
      </c>
      <c r="Q71">
        <f>Q70+COUNTIF(L71, "L")</f>
        <v>13</v>
      </c>
      <c r="R71">
        <f>R70+COUNTIF(L71, "R")</f>
        <v>7</v>
      </c>
      <c r="S71">
        <f>Table1[[#This Row],[R''s]]/(Table1[[#This Row],[L''s]]+Table1[[#This Row],[R''s]])</f>
        <v>0.35</v>
      </c>
      <c r="T71">
        <f>Table1[[#This Row],[L''s]]/Table1[[#This Row],[Trial_Total]]</f>
        <v>0.65</v>
      </c>
      <c r="U71">
        <f>ABS(Table1[[#This Row],[NonTotaled_L]]-Table1[[#This Row],[NonTotaled_R]])/(Table1[[#This Row],[NonTotaled_L]]+Table1[[#This Row],[NonTotaled_R]])</f>
        <v>0.2</v>
      </c>
      <c r="V71">
        <f>COUNTIF(L62:L71, "L")</f>
        <v>6</v>
      </c>
      <c r="W71">
        <f>COUNTIF(L62:L71, "R")</f>
        <v>4</v>
      </c>
      <c r="X71">
        <f>Table1[[#This Row],[NonTotaled_R]]/(Table1[[#This Row],[NonTotaled_L]]+Table1[[#This Row],[NonTotaled_R]])</f>
        <v>0.4</v>
      </c>
      <c r="Y71">
        <f>Table1[[#This Row],[NonTotaled_L]]/(Table1[[#This Row],[NonTotaled_L]]+Table1[[#This Row],[NonTotaled_R]])</f>
        <v>0.6</v>
      </c>
    </row>
    <row r="72" spans="1:25" x14ac:dyDescent="0.35">
      <c r="A72" t="s">
        <v>60</v>
      </c>
      <c r="B72" t="s">
        <v>59</v>
      </c>
      <c r="C72" t="s">
        <v>12</v>
      </c>
      <c r="D72">
        <v>8.6999999999999993</v>
      </c>
      <c r="E72">
        <v>10.9</v>
      </c>
      <c r="F72">
        <v>12.757</v>
      </c>
      <c r="G72">
        <v>1</v>
      </c>
      <c r="H72" s="1">
        <v>45604</v>
      </c>
      <c r="I72">
        <v>21</v>
      </c>
      <c r="J72" t="s">
        <v>44</v>
      </c>
      <c r="K72" t="s">
        <v>5</v>
      </c>
      <c r="L72" t="s">
        <v>5</v>
      </c>
      <c r="M72" t="s">
        <v>5</v>
      </c>
      <c r="O72">
        <f>ABS((Table1[[#This Row],[L''s]]-Table1[[#This Row],[R''s]])/Table1[[#This Row],[Trial_Total]])</f>
        <v>0.23809523809523808</v>
      </c>
      <c r="P72">
        <f>Table1[[#This Row],[R''s]]-Table1[[#This Row],[L''s]]</f>
        <v>-5</v>
      </c>
      <c r="Q72">
        <f>Q71+COUNTIF(L72, "L")</f>
        <v>13</v>
      </c>
      <c r="R72">
        <f>R71+COUNTIF(L72, "R")</f>
        <v>8</v>
      </c>
      <c r="S72">
        <f>Table1[[#This Row],[R''s]]/(Table1[[#This Row],[L''s]]+Table1[[#This Row],[R''s]])</f>
        <v>0.38095238095238093</v>
      </c>
      <c r="T72">
        <f>Table1[[#This Row],[L''s]]/Table1[[#This Row],[Trial_Total]]</f>
        <v>0.61904761904761907</v>
      </c>
      <c r="U72">
        <f>ABS(Table1[[#This Row],[NonTotaled_L]]-Table1[[#This Row],[NonTotaled_R]])/(Table1[[#This Row],[NonTotaled_L]]+Table1[[#This Row],[NonTotaled_R]])</f>
        <v>1</v>
      </c>
      <c r="V72">
        <f>COUNTIF(L72, "L")</f>
        <v>0</v>
      </c>
      <c r="W72">
        <f>COUNTIF(L72, "R")</f>
        <v>1</v>
      </c>
      <c r="X72">
        <f>Table1[[#This Row],[NonTotaled_R]]/(Table1[[#This Row],[NonTotaled_L]]+Table1[[#This Row],[NonTotaled_R]])</f>
        <v>1</v>
      </c>
      <c r="Y72">
        <f>Table1[[#This Row],[NonTotaled_L]]/(Table1[[#This Row],[NonTotaled_L]]+Table1[[#This Row],[NonTotaled_R]])</f>
        <v>0</v>
      </c>
    </row>
    <row r="73" spans="1:25" x14ac:dyDescent="0.35">
      <c r="A73" t="s">
        <v>60</v>
      </c>
      <c r="B73" t="s">
        <v>59</v>
      </c>
      <c r="C73" t="s">
        <v>12</v>
      </c>
      <c r="D73">
        <v>8.6999999999999993</v>
      </c>
      <c r="E73">
        <v>10.9</v>
      </c>
      <c r="F73">
        <v>12.757</v>
      </c>
      <c r="G73">
        <v>2</v>
      </c>
      <c r="H73" s="1">
        <v>45604</v>
      </c>
      <c r="I73">
        <v>22</v>
      </c>
      <c r="J73" t="s">
        <v>44</v>
      </c>
      <c r="K73" t="s">
        <v>6</v>
      </c>
      <c r="L73" t="s">
        <v>6</v>
      </c>
      <c r="M73" t="s">
        <v>5</v>
      </c>
      <c r="O73">
        <f>ABS((Table1[[#This Row],[L''s]]-Table1[[#This Row],[R''s]])/Table1[[#This Row],[Trial_Total]])</f>
        <v>0.27272727272727271</v>
      </c>
      <c r="P73">
        <f>Table1[[#This Row],[R''s]]-Table1[[#This Row],[L''s]]</f>
        <v>-6</v>
      </c>
      <c r="Q73">
        <f>Q72+COUNTIF(L73, "L")</f>
        <v>14</v>
      </c>
      <c r="R73">
        <f>R72+COUNTIF(L73, "R")</f>
        <v>8</v>
      </c>
      <c r="S73">
        <f>Table1[[#This Row],[R''s]]/(Table1[[#This Row],[L''s]]+Table1[[#This Row],[R''s]])</f>
        <v>0.36363636363636365</v>
      </c>
      <c r="T73">
        <f>Table1[[#This Row],[L''s]]/Table1[[#This Row],[Trial_Total]]</f>
        <v>0.63636363636363635</v>
      </c>
      <c r="U73">
        <f>ABS(Table1[[#This Row],[NonTotaled_L]]-Table1[[#This Row],[NonTotaled_R]])/(Table1[[#This Row],[NonTotaled_L]]+Table1[[#This Row],[NonTotaled_R]])</f>
        <v>0</v>
      </c>
      <c r="V73">
        <f>COUNTIF(L72:L73, "L")</f>
        <v>1</v>
      </c>
      <c r="W73">
        <f>COUNTIF(L72:L73, "R")</f>
        <v>1</v>
      </c>
      <c r="X73">
        <f>Table1[[#This Row],[NonTotaled_R]]/(Table1[[#This Row],[NonTotaled_L]]+Table1[[#This Row],[NonTotaled_R]])</f>
        <v>0.5</v>
      </c>
      <c r="Y73">
        <f>Table1[[#This Row],[NonTotaled_L]]/(Table1[[#This Row],[NonTotaled_L]]+Table1[[#This Row],[NonTotaled_R]])</f>
        <v>0.5</v>
      </c>
    </row>
    <row r="74" spans="1:25" x14ac:dyDescent="0.35">
      <c r="A74" t="s">
        <v>60</v>
      </c>
      <c r="B74" t="s">
        <v>59</v>
      </c>
      <c r="C74" t="s">
        <v>12</v>
      </c>
      <c r="D74">
        <v>8.6999999999999993</v>
      </c>
      <c r="E74">
        <v>10.9</v>
      </c>
      <c r="F74">
        <v>12.757</v>
      </c>
      <c r="G74">
        <v>3</v>
      </c>
      <c r="H74" s="1">
        <v>45604</v>
      </c>
      <c r="I74">
        <v>23</v>
      </c>
      <c r="J74" t="s">
        <v>44</v>
      </c>
      <c r="K74" t="s">
        <v>6</v>
      </c>
      <c r="L74" t="s">
        <v>6</v>
      </c>
      <c r="M74" t="s">
        <v>5</v>
      </c>
      <c r="O74">
        <f>ABS((Table1[[#This Row],[L''s]]-Table1[[#This Row],[R''s]])/Table1[[#This Row],[Trial_Total]])</f>
        <v>0.30434782608695654</v>
      </c>
      <c r="P74">
        <f>Table1[[#This Row],[R''s]]-Table1[[#This Row],[L''s]]</f>
        <v>-7</v>
      </c>
      <c r="Q74">
        <f>Q73+COUNTIF(L74, "L")</f>
        <v>15</v>
      </c>
      <c r="R74">
        <f>R73+COUNTIF(L74, "R")</f>
        <v>8</v>
      </c>
      <c r="S74">
        <f>Table1[[#This Row],[R''s]]/(Table1[[#This Row],[L''s]]+Table1[[#This Row],[R''s]])</f>
        <v>0.34782608695652173</v>
      </c>
      <c r="T74">
        <f>Table1[[#This Row],[L''s]]/Table1[[#This Row],[Trial_Total]]</f>
        <v>0.65217391304347827</v>
      </c>
      <c r="U74">
        <f>ABS(Table1[[#This Row],[NonTotaled_L]]-Table1[[#This Row],[NonTotaled_R]])/(Table1[[#This Row],[NonTotaled_L]]+Table1[[#This Row],[NonTotaled_R]])</f>
        <v>0.33333333333333331</v>
      </c>
      <c r="V74">
        <f>COUNTIF(L72:L74, "L")</f>
        <v>2</v>
      </c>
      <c r="W74">
        <f>COUNTIF(L72:L74, "R")</f>
        <v>1</v>
      </c>
      <c r="X74">
        <f>Table1[[#This Row],[NonTotaled_R]]/(Table1[[#This Row],[NonTotaled_L]]+Table1[[#This Row],[NonTotaled_R]])</f>
        <v>0.33333333333333331</v>
      </c>
      <c r="Y74">
        <f>Table1[[#This Row],[NonTotaled_L]]/(Table1[[#This Row],[NonTotaled_L]]+Table1[[#This Row],[NonTotaled_R]])</f>
        <v>0.66666666666666663</v>
      </c>
    </row>
    <row r="75" spans="1:25" x14ac:dyDescent="0.35">
      <c r="A75" t="s">
        <v>60</v>
      </c>
      <c r="B75" t="s">
        <v>59</v>
      </c>
      <c r="C75" t="s">
        <v>12</v>
      </c>
      <c r="D75">
        <v>8.6999999999999993</v>
      </c>
      <c r="E75">
        <v>10.9</v>
      </c>
      <c r="F75">
        <v>12.757</v>
      </c>
      <c r="G75">
        <v>4</v>
      </c>
      <c r="H75" s="1">
        <v>45604</v>
      </c>
      <c r="I75">
        <v>24</v>
      </c>
      <c r="J75" t="s">
        <v>44</v>
      </c>
      <c r="K75" t="s">
        <v>5</v>
      </c>
      <c r="L75" t="s">
        <v>6</v>
      </c>
      <c r="M75" t="s">
        <v>5</v>
      </c>
      <c r="O75">
        <f>ABS((Table1[[#This Row],[L''s]]-Table1[[#This Row],[R''s]])/Table1[[#This Row],[Trial_Total]])</f>
        <v>0.33333333333333331</v>
      </c>
      <c r="P75">
        <f>Table1[[#This Row],[R''s]]-Table1[[#This Row],[L''s]]</f>
        <v>-8</v>
      </c>
      <c r="Q75">
        <f>Q74+COUNTIF(L75, "L")</f>
        <v>16</v>
      </c>
      <c r="R75">
        <f>R74+COUNTIF(L75, "R")</f>
        <v>8</v>
      </c>
      <c r="S75">
        <f>Table1[[#This Row],[R''s]]/(Table1[[#This Row],[L''s]]+Table1[[#This Row],[R''s]])</f>
        <v>0.33333333333333331</v>
      </c>
      <c r="T75">
        <f>Table1[[#This Row],[L''s]]/Table1[[#This Row],[Trial_Total]]</f>
        <v>0.66666666666666663</v>
      </c>
      <c r="U75">
        <f>ABS(Table1[[#This Row],[NonTotaled_L]]-Table1[[#This Row],[NonTotaled_R]])/(Table1[[#This Row],[NonTotaled_L]]+Table1[[#This Row],[NonTotaled_R]])</f>
        <v>0.5</v>
      </c>
      <c r="V75">
        <f>COUNTIF(L72:L75, "L")</f>
        <v>3</v>
      </c>
      <c r="W75">
        <f>COUNTIF(L72:L75, "R")</f>
        <v>1</v>
      </c>
      <c r="X75">
        <f>Table1[[#This Row],[NonTotaled_R]]/(Table1[[#This Row],[NonTotaled_L]]+Table1[[#This Row],[NonTotaled_R]])</f>
        <v>0.25</v>
      </c>
      <c r="Y75">
        <f>Table1[[#This Row],[NonTotaled_L]]/(Table1[[#This Row],[NonTotaled_L]]+Table1[[#This Row],[NonTotaled_R]])</f>
        <v>0.75</v>
      </c>
    </row>
    <row r="76" spans="1:25" x14ac:dyDescent="0.35">
      <c r="A76" t="s">
        <v>60</v>
      </c>
      <c r="B76" t="s">
        <v>59</v>
      </c>
      <c r="C76" t="s">
        <v>12</v>
      </c>
      <c r="D76">
        <v>8.6999999999999993</v>
      </c>
      <c r="E76">
        <v>10.9</v>
      </c>
      <c r="F76">
        <v>12.757</v>
      </c>
      <c r="G76">
        <v>5</v>
      </c>
      <c r="H76" s="1">
        <v>45604</v>
      </c>
      <c r="I76">
        <v>25</v>
      </c>
      <c r="J76" t="s">
        <v>44</v>
      </c>
      <c r="K76" t="s">
        <v>5</v>
      </c>
      <c r="L76" t="s">
        <v>6</v>
      </c>
      <c r="M76" t="s">
        <v>6</v>
      </c>
      <c r="O76">
        <f>ABS((Table1[[#This Row],[L''s]]-Table1[[#This Row],[R''s]])/Table1[[#This Row],[Trial_Total]])</f>
        <v>0.36</v>
      </c>
      <c r="P76">
        <f>Table1[[#This Row],[R''s]]-Table1[[#This Row],[L''s]]</f>
        <v>-9</v>
      </c>
      <c r="Q76">
        <f>Q75+COUNTIF(L76, "L")</f>
        <v>17</v>
      </c>
      <c r="R76">
        <f>R75+COUNTIF(L76, "R")</f>
        <v>8</v>
      </c>
      <c r="S76">
        <f>Table1[[#This Row],[R''s]]/(Table1[[#This Row],[L''s]]+Table1[[#This Row],[R''s]])</f>
        <v>0.32</v>
      </c>
      <c r="T76">
        <f>Table1[[#This Row],[L''s]]/Table1[[#This Row],[Trial_Total]]</f>
        <v>0.68</v>
      </c>
      <c r="U76">
        <f>ABS(Table1[[#This Row],[NonTotaled_L]]-Table1[[#This Row],[NonTotaled_R]])/(Table1[[#This Row],[NonTotaled_L]]+Table1[[#This Row],[NonTotaled_R]])</f>
        <v>0.6</v>
      </c>
      <c r="V76">
        <f>COUNTIF(L72:L76, "L")</f>
        <v>4</v>
      </c>
      <c r="W76">
        <f>COUNTIF(L72:L76, "R")</f>
        <v>1</v>
      </c>
      <c r="X76">
        <f>Table1[[#This Row],[NonTotaled_R]]/(Table1[[#This Row],[NonTotaled_L]]+Table1[[#This Row],[NonTotaled_R]])</f>
        <v>0.2</v>
      </c>
      <c r="Y76">
        <f>Table1[[#This Row],[NonTotaled_L]]/(Table1[[#This Row],[NonTotaled_L]]+Table1[[#This Row],[NonTotaled_R]])</f>
        <v>0.8</v>
      </c>
    </row>
    <row r="77" spans="1:25" x14ac:dyDescent="0.35">
      <c r="A77" t="s">
        <v>60</v>
      </c>
      <c r="B77" t="s">
        <v>59</v>
      </c>
      <c r="C77" t="s">
        <v>12</v>
      </c>
      <c r="D77">
        <v>8.6999999999999993</v>
      </c>
      <c r="E77">
        <v>10.9</v>
      </c>
      <c r="F77">
        <v>12.757</v>
      </c>
      <c r="G77">
        <v>6</v>
      </c>
      <c r="H77" s="1">
        <v>45604</v>
      </c>
      <c r="I77">
        <v>26</v>
      </c>
      <c r="J77" t="s">
        <v>44</v>
      </c>
      <c r="K77" t="s">
        <v>6</v>
      </c>
      <c r="L77" t="s">
        <v>6</v>
      </c>
      <c r="M77" t="s">
        <v>6</v>
      </c>
      <c r="O77">
        <f>ABS((Table1[[#This Row],[L''s]]-Table1[[#This Row],[R''s]])/Table1[[#This Row],[Trial_Total]])</f>
        <v>0.38461538461538464</v>
      </c>
      <c r="P77">
        <f>Table1[[#This Row],[R''s]]-Table1[[#This Row],[L''s]]</f>
        <v>-10</v>
      </c>
      <c r="Q77">
        <f>Q76+COUNTIF(L77, "L")</f>
        <v>18</v>
      </c>
      <c r="R77">
        <f>R76+COUNTIF(L77, "R")</f>
        <v>8</v>
      </c>
      <c r="S77">
        <f>Table1[[#This Row],[R''s]]/(Table1[[#This Row],[L''s]]+Table1[[#This Row],[R''s]])</f>
        <v>0.30769230769230771</v>
      </c>
      <c r="T77">
        <f>Table1[[#This Row],[L''s]]/Table1[[#This Row],[Trial_Total]]</f>
        <v>0.69230769230769229</v>
      </c>
      <c r="U77">
        <f>ABS(Table1[[#This Row],[NonTotaled_L]]-Table1[[#This Row],[NonTotaled_R]])/(Table1[[#This Row],[NonTotaled_L]]+Table1[[#This Row],[NonTotaled_R]])</f>
        <v>0.66666666666666663</v>
      </c>
      <c r="V77">
        <f>COUNTIF(L72:L77, "L")</f>
        <v>5</v>
      </c>
      <c r="W77">
        <f>COUNTIF(L72:L77, "R")</f>
        <v>1</v>
      </c>
      <c r="X77">
        <f>Table1[[#This Row],[NonTotaled_R]]/(Table1[[#This Row],[NonTotaled_L]]+Table1[[#This Row],[NonTotaled_R]])</f>
        <v>0.16666666666666666</v>
      </c>
      <c r="Y77">
        <f>Table1[[#This Row],[NonTotaled_L]]/(Table1[[#This Row],[NonTotaled_L]]+Table1[[#This Row],[NonTotaled_R]])</f>
        <v>0.83333333333333337</v>
      </c>
    </row>
    <row r="78" spans="1:25" x14ac:dyDescent="0.35">
      <c r="A78" t="s">
        <v>60</v>
      </c>
      <c r="B78" t="s">
        <v>59</v>
      </c>
      <c r="C78" t="s">
        <v>12</v>
      </c>
      <c r="D78">
        <v>8.6999999999999993</v>
      </c>
      <c r="E78">
        <v>10.9</v>
      </c>
      <c r="F78">
        <v>12.757</v>
      </c>
      <c r="G78">
        <v>7</v>
      </c>
      <c r="H78" s="1">
        <v>45604</v>
      </c>
      <c r="I78">
        <v>27</v>
      </c>
      <c r="J78" t="s">
        <v>44</v>
      </c>
      <c r="K78" t="s">
        <v>6</v>
      </c>
      <c r="L78" t="s">
        <v>6</v>
      </c>
      <c r="M78" t="s">
        <v>5</v>
      </c>
      <c r="O78">
        <f>ABS((Table1[[#This Row],[L''s]]-Table1[[#This Row],[R''s]])/Table1[[#This Row],[Trial_Total]])</f>
        <v>0.40740740740740738</v>
      </c>
      <c r="P78">
        <f>Table1[[#This Row],[R''s]]-Table1[[#This Row],[L''s]]</f>
        <v>-11</v>
      </c>
      <c r="Q78">
        <f>Q77+COUNTIF(L78, "L")</f>
        <v>19</v>
      </c>
      <c r="R78">
        <f>R77+COUNTIF(L78, "R")</f>
        <v>8</v>
      </c>
      <c r="S78">
        <f>Table1[[#This Row],[R''s]]/(Table1[[#This Row],[L''s]]+Table1[[#This Row],[R''s]])</f>
        <v>0.29629629629629628</v>
      </c>
      <c r="T78">
        <f>Table1[[#This Row],[L''s]]/Table1[[#This Row],[Trial_Total]]</f>
        <v>0.70370370370370372</v>
      </c>
      <c r="U78">
        <f>ABS(Table1[[#This Row],[NonTotaled_L]]-Table1[[#This Row],[NonTotaled_R]])/(Table1[[#This Row],[NonTotaled_L]]+Table1[[#This Row],[NonTotaled_R]])</f>
        <v>0.7142857142857143</v>
      </c>
      <c r="V78">
        <f>COUNTIF(L72:L78, "L")</f>
        <v>6</v>
      </c>
      <c r="W78">
        <f>COUNTIF(L72:L78, "R")</f>
        <v>1</v>
      </c>
      <c r="X78">
        <f>Table1[[#This Row],[NonTotaled_R]]/(Table1[[#This Row],[NonTotaled_L]]+Table1[[#This Row],[NonTotaled_R]])</f>
        <v>0.14285714285714285</v>
      </c>
      <c r="Y78">
        <f>Table1[[#This Row],[NonTotaled_L]]/(Table1[[#This Row],[NonTotaled_L]]+Table1[[#This Row],[NonTotaled_R]])</f>
        <v>0.8571428571428571</v>
      </c>
    </row>
    <row r="79" spans="1:25" x14ac:dyDescent="0.35">
      <c r="A79" t="s">
        <v>60</v>
      </c>
      <c r="B79" t="s">
        <v>59</v>
      </c>
      <c r="C79" t="s">
        <v>12</v>
      </c>
      <c r="D79">
        <v>8.6999999999999993</v>
      </c>
      <c r="E79">
        <v>10.9</v>
      </c>
      <c r="F79">
        <v>12.757</v>
      </c>
      <c r="G79">
        <v>8</v>
      </c>
      <c r="H79" s="1">
        <v>45604</v>
      </c>
      <c r="I79">
        <v>28</v>
      </c>
      <c r="J79" t="s">
        <v>44</v>
      </c>
      <c r="K79" t="s">
        <v>5</v>
      </c>
      <c r="L79" t="s">
        <v>6</v>
      </c>
      <c r="M79" t="s">
        <v>6</v>
      </c>
      <c r="O79">
        <f>ABS((Table1[[#This Row],[L''s]]-Table1[[#This Row],[R''s]])/Table1[[#This Row],[Trial_Total]])</f>
        <v>0.42857142857142855</v>
      </c>
      <c r="P79">
        <f>Table1[[#This Row],[R''s]]-Table1[[#This Row],[L''s]]</f>
        <v>-12</v>
      </c>
      <c r="Q79">
        <f>Q78+COUNTIF(L79, "L")</f>
        <v>20</v>
      </c>
      <c r="R79">
        <f>R78+COUNTIF(L79, "R")</f>
        <v>8</v>
      </c>
      <c r="S79">
        <f>Table1[[#This Row],[R''s]]/(Table1[[#This Row],[L''s]]+Table1[[#This Row],[R''s]])</f>
        <v>0.2857142857142857</v>
      </c>
      <c r="T79">
        <f>Table1[[#This Row],[L''s]]/Table1[[#This Row],[Trial_Total]]</f>
        <v>0.7142857142857143</v>
      </c>
      <c r="U79">
        <f>ABS(Table1[[#This Row],[NonTotaled_L]]-Table1[[#This Row],[NonTotaled_R]])/(Table1[[#This Row],[NonTotaled_L]]+Table1[[#This Row],[NonTotaled_R]])</f>
        <v>0.75</v>
      </c>
      <c r="V79">
        <f>COUNTIF(L72:L79, "L")</f>
        <v>7</v>
      </c>
      <c r="W79">
        <f>COUNTIF(L72:L79, "R")</f>
        <v>1</v>
      </c>
      <c r="X79">
        <f>Table1[[#This Row],[NonTotaled_R]]/(Table1[[#This Row],[NonTotaled_L]]+Table1[[#This Row],[NonTotaled_R]])</f>
        <v>0.125</v>
      </c>
      <c r="Y79">
        <f>Table1[[#This Row],[NonTotaled_L]]/(Table1[[#This Row],[NonTotaled_L]]+Table1[[#This Row],[NonTotaled_R]])</f>
        <v>0.875</v>
      </c>
    </row>
    <row r="80" spans="1:25" x14ac:dyDescent="0.35">
      <c r="A80" t="s">
        <v>60</v>
      </c>
      <c r="B80" t="s">
        <v>59</v>
      </c>
      <c r="C80" t="s">
        <v>12</v>
      </c>
      <c r="D80">
        <v>8.6999999999999993</v>
      </c>
      <c r="E80">
        <v>10.9</v>
      </c>
      <c r="F80">
        <v>12.757</v>
      </c>
      <c r="G80">
        <v>9</v>
      </c>
      <c r="H80" s="1">
        <v>45604</v>
      </c>
      <c r="I80">
        <v>29</v>
      </c>
      <c r="J80" t="s">
        <v>44</v>
      </c>
      <c r="K80" t="s">
        <v>5</v>
      </c>
      <c r="L80" t="s">
        <v>5</v>
      </c>
      <c r="M80" t="s">
        <v>5</v>
      </c>
      <c r="O80">
        <f>ABS((Table1[[#This Row],[L''s]]-Table1[[#This Row],[R''s]])/Table1[[#This Row],[Trial_Total]])</f>
        <v>0.37931034482758619</v>
      </c>
      <c r="P80">
        <f>Table1[[#This Row],[R''s]]-Table1[[#This Row],[L''s]]</f>
        <v>-11</v>
      </c>
      <c r="Q80">
        <f>Q79+COUNTIF(L80, "L")</f>
        <v>20</v>
      </c>
      <c r="R80">
        <f>R79+COUNTIF(L80, "R")</f>
        <v>9</v>
      </c>
      <c r="S80">
        <f>Table1[[#This Row],[R''s]]/(Table1[[#This Row],[L''s]]+Table1[[#This Row],[R''s]])</f>
        <v>0.31034482758620691</v>
      </c>
      <c r="T80">
        <f>Table1[[#This Row],[L''s]]/Table1[[#This Row],[Trial_Total]]</f>
        <v>0.68965517241379315</v>
      </c>
      <c r="U80">
        <f>ABS(Table1[[#This Row],[NonTotaled_L]]-Table1[[#This Row],[NonTotaled_R]])/(Table1[[#This Row],[NonTotaled_L]]+Table1[[#This Row],[NonTotaled_R]])</f>
        <v>0.55555555555555558</v>
      </c>
      <c r="V80">
        <f>COUNTIF(L72:L80, "L")</f>
        <v>7</v>
      </c>
      <c r="W80">
        <f>COUNTIF(L72:L80, "R")</f>
        <v>2</v>
      </c>
      <c r="X80">
        <f>Table1[[#This Row],[NonTotaled_R]]/(Table1[[#This Row],[NonTotaled_L]]+Table1[[#This Row],[NonTotaled_R]])</f>
        <v>0.22222222222222221</v>
      </c>
      <c r="Y80">
        <f>Table1[[#This Row],[NonTotaled_L]]/(Table1[[#This Row],[NonTotaled_L]]+Table1[[#This Row],[NonTotaled_R]])</f>
        <v>0.77777777777777779</v>
      </c>
    </row>
    <row r="81" spans="1:25" x14ac:dyDescent="0.35">
      <c r="A81" t="s">
        <v>60</v>
      </c>
      <c r="B81" t="s">
        <v>59</v>
      </c>
      <c r="C81" t="s">
        <v>12</v>
      </c>
      <c r="D81">
        <v>8.6999999999999993</v>
      </c>
      <c r="E81">
        <v>10.9</v>
      </c>
      <c r="F81">
        <v>12.757</v>
      </c>
      <c r="G81">
        <v>10</v>
      </c>
      <c r="H81" s="1">
        <v>45604</v>
      </c>
      <c r="I81">
        <v>30</v>
      </c>
      <c r="J81" t="s">
        <v>44</v>
      </c>
      <c r="K81" t="s">
        <v>6</v>
      </c>
      <c r="L81" t="s">
        <v>5</v>
      </c>
      <c r="M81" t="s">
        <v>6</v>
      </c>
      <c r="O81">
        <f>ABS((Table1[[#This Row],[L''s]]-Table1[[#This Row],[R''s]])/Table1[[#This Row],[Trial_Total]])</f>
        <v>0.33333333333333331</v>
      </c>
      <c r="P81">
        <f>Table1[[#This Row],[R''s]]-Table1[[#This Row],[L''s]]</f>
        <v>-10</v>
      </c>
      <c r="Q81">
        <f>Q80+COUNTIF(L81, "L")</f>
        <v>20</v>
      </c>
      <c r="R81">
        <f>R80+COUNTIF(L81, "R")</f>
        <v>10</v>
      </c>
      <c r="S81">
        <f>Table1[[#This Row],[R''s]]/(Table1[[#This Row],[L''s]]+Table1[[#This Row],[R''s]])</f>
        <v>0.33333333333333331</v>
      </c>
      <c r="T81">
        <f>Table1[[#This Row],[L''s]]/Table1[[#This Row],[Trial_Total]]</f>
        <v>0.66666666666666663</v>
      </c>
      <c r="U81">
        <f>ABS(Table1[[#This Row],[NonTotaled_L]]-Table1[[#This Row],[NonTotaled_R]])/(Table1[[#This Row],[NonTotaled_L]]+Table1[[#This Row],[NonTotaled_R]])</f>
        <v>0.4</v>
      </c>
      <c r="V81">
        <f>COUNTIF(L72:L81, "L")</f>
        <v>7</v>
      </c>
      <c r="W81">
        <f>COUNTIF(L72:L81, "R")</f>
        <v>3</v>
      </c>
      <c r="X81">
        <f>Table1[[#This Row],[NonTotaled_R]]/(Table1[[#This Row],[NonTotaled_L]]+Table1[[#This Row],[NonTotaled_R]])</f>
        <v>0.3</v>
      </c>
      <c r="Y81">
        <f>Table1[[#This Row],[NonTotaled_L]]/(Table1[[#This Row],[NonTotaled_L]]+Table1[[#This Row],[NonTotaled_R]])</f>
        <v>0.7</v>
      </c>
    </row>
    <row r="82" spans="1:25" x14ac:dyDescent="0.35">
      <c r="A82" t="s">
        <v>60</v>
      </c>
      <c r="B82" t="s">
        <v>59</v>
      </c>
      <c r="C82" t="s">
        <v>12</v>
      </c>
      <c r="D82">
        <v>8.6999999999999993</v>
      </c>
      <c r="E82">
        <v>10.9</v>
      </c>
      <c r="F82">
        <v>12.757</v>
      </c>
      <c r="G82">
        <v>1</v>
      </c>
      <c r="H82" s="1">
        <v>45609</v>
      </c>
      <c r="I82">
        <v>31</v>
      </c>
      <c r="J82" t="s">
        <v>44</v>
      </c>
      <c r="K82" t="s">
        <v>6</v>
      </c>
      <c r="L82" t="s">
        <v>6</v>
      </c>
      <c r="M82" t="s">
        <v>5</v>
      </c>
      <c r="O82">
        <f>ABS((Table1[[#This Row],[L''s]]-Table1[[#This Row],[R''s]])/Table1[[#This Row],[Trial_Total]])</f>
        <v>0.35483870967741937</v>
      </c>
      <c r="P82">
        <f>Table1[[#This Row],[R''s]]-Table1[[#This Row],[L''s]]</f>
        <v>-11</v>
      </c>
      <c r="Q82">
        <f>Q81+COUNTIF(L82, "L")</f>
        <v>21</v>
      </c>
      <c r="R82">
        <f>R81+COUNTIF(L82, "R")</f>
        <v>10</v>
      </c>
      <c r="S82">
        <f>Table1[[#This Row],[R''s]]/(Table1[[#This Row],[L''s]]+Table1[[#This Row],[R''s]])</f>
        <v>0.32258064516129031</v>
      </c>
      <c r="T82">
        <f>Table1[[#This Row],[L''s]]/Table1[[#This Row],[Trial_Total]]</f>
        <v>0.67741935483870963</v>
      </c>
      <c r="U82">
        <f>ABS(Table1[[#This Row],[NonTotaled_L]]-Table1[[#This Row],[NonTotaled_R]])/(Table1[[#This Row],[NonTotaled_L]]+Table1[[#This Row],[NonTotaled_R]])</f>
        <v>0.55555555555555558</v>
      </c>
      <c r="V82">
        <f>COUNTIF(L74:L82, "L")</f>
        <v>7</v>
      </c>
      <c r="W82">
        <f>COUNTIF(L74:L82, "R")</f>
        <v>2</v>
      </c>
      <c r="X82">
        <f>Table1[[#This Row],[NonTotaled_R]]/(Table1[[#This Row],[NonTotaled_L]]+Table1[[#This Row],[NonTotaled_R]])</f>
        <v>0.22222222222222221</v>
      </c>
      <c r="Y82">
        <f>Table1[[#This Row],[NonTotaled_L]]/(Table1[[#This Row],[NonTotaled_L]]+Table1[[#This Row],[NonTotaled_R]])</f>
        <v>0.77777777777777779</v>
      </c>
    </row>
    <row r="83" spans="1:25" x14ac:dyDescent="0.35">
      <c r="A83" t="s">
        <v>60</v>
      </c>
      <c r="B83" t="s">
        <v>59</v>
      </c>
      <c r="C83" t="s">
        <v>12</v>
      </c>
      <c r="D83">
        <v>8.6999999999999993</v>
      </c>
      <c r="E83">
        <v>10.9</v>
      </c>
      <c r="F83">
        <v>12.757</v>
      </c>
      <c r="G83">
        <v>2</v>
      </c>
      <c r="H83" s="1">
        <v>45609</v>
      </c>
      <c r="I83">
        <v>32</v>
      </c>
      <c r="J83" t="s">
        <v>44</v>
      </c>
      <c r="K83" t="s">
        <v>5</v>
      </c>
      <c r="L83" t="s">
        <v>6</v>
      </c>
      <c r="M83" t="s">
        <v>5</v>
      </c>
      <c r="O83">
        <f>ABS((Table1[[#This Row],[L''s]]-Table1[[#This Row],[R''s]])/Table1[[#This Row],[Trial_Total]])</f>
        <v>0.375</v>
      </c>
      <c r="P83">
        <f>Table1[[#This Row],[R''s]]-Table1[[#This Row],[L''s]]</f>
        <v>-12</v>
      </c>
      <c r="Q83">
        <f>Q82+COUNTIF(L83, "L")</f>
        <v>22</v>
      </c>
      <c r="R83">
        <f>R82+COUNTIF(L83, "R")</f>
        <v>10</v>
      </c>
      <c r="S83">
        <f>Table1[[#This Row],[R''s]]/(Table1[[#This Row],[L''s]]+Table1[[#This Row],[R''s]])</f>
        <v>0.3125</v>
      </c>
      <c r="T83">
        <f>Table1[[#This Row],[L''s]]/Table1[[#This Row],[Trial_Total]]</f>
        <v>0.6875</v>
      </c>
      <c r="U83">
        <f>ABS(Table1[[#This Row],[NonTotaled_L]]-Table1[[#This Row],[NonTotaled_R]])/(Table1[[#This Row],[NonTotaled_L]]+Table1[[#This Row],[NonTotaled_R]])</f>
        <v>0.6</v>
      </c>
      <c r="V83">
        <f>COUNTIF(L74:L83, "L")</f>
        <v>8</v>
      </c>
      <c r="W83">
        <f>COUNTIF(L74:L83, "R")</f>
        <v>2</v>
      </c>
      <c r="X83">
        <f>Table1[[#This Row],[NonTotaled_R]]/(Table1[[#This Row],[NonTotaled_L]]+Table1[[#This Row],[NonTotaled_R]])</f>
        <v>0.2</v>
      </c>
      <c r="Y83">
        <f>Table1[[#This Row],[NonTotaled_L]]/(Table1[[#This Row],[NonTotaled_L]]+Table1[[#This Row],[NonTotaled_R]])</f>
        <v>0.8</v>
      </c>
    </row>
    <row r="84" spans="1:25" x14ac:dyDescent="0.35">
      <c r="A84" t="s">
        <v>60</v>
      </c>
      <c r="B84" t="s">
        <v>59</v>
      </c>
      <c r="C84" t="s">
        <v>12</v>
      </c>
      <c r="D84">
        <v>8.6999999999999993</v>
      </c>
      <c r="E84">
        <v>10.9</v>
      </c>
      <c r="F84">
        <v>12.757</v>
      </c>
      <c r="G84">
        <v>3</v>
      </c>
      <c r="H84" s="1">
        <v>45609</v>
      </c>
      <c r="I84">
        <v>33</v>
      </c>
      <c r="J84" t="s">
        <v>44</v>
      </c>
      <c r="K84" t="s">
        <v>6</v>
      </c>
      <c r="L84" t="s">
        <v>6</v>
      </c>
      <c r="M84" t="s">
        <v>6</v>
      </c>
      <c r="O84">
        <f>ABS((Table1[[#This Row],[L''s]]-Table1[[#This Row],[R''s]])/Table1[[#This Row],[Trial_Total]])</f>
        <v>0.39393939393939392</v>
      </c>
      <c r="P84">
        <f>Table1[[#This Row],[R''s]]-Table1[[#This Row],[L''s]]</f>
        <v>-13</v>
      </c>
      <c r="Q84">
        <f>Q83+COUNTIF(L84, "L")</f>
        <v>23</v>
      </c>
      <c r="R84">
        <f>R83+COUNTIF(L84, "R")</f>
        <v>10</v>
      </c>
      <c r="S84">
        <f>Table1[[#This Row],[R''s]]/(Table1[[#This Row],[L''s]]+Table1[[#This Row],[R''s]])</f>
        <v>0.30303030303030304</v>
      </c>
      <c r="T84">
        <f>Table1[[#This Row],[L''s]]/Table1[[#This Row],[Trial_Total]]</f>
        <v>0.69696969696969702</v>
      </c>
      <c r="U84">
        <f>ABS(Table1[[#This Row],[NonTotaled_L]]-Table1[[#This Row],[NonTotaled_R]])/(Table1[[#This Row],[NonTotaled_L]]+Table1[[#This Row],[NonTotaled_R]])</f>
        <v>0.55555555555555558</v>
      </c>
      <c r="V84">
        <f>COUNTIF(L76:L84, "L")</f>
        <v>7</v>
      </c>
      <c r="W84">
        <f>COUNTIF(L76:L84, "R")</f>
        <v>2</v>
      </c>
      <c r="X84">
        <f>Table1[[#This Row],[NonTotaled_R]]/(Table1[[#This Row],[NonTotaled_L]]+Table1[[#This Row],[NonTotaled_R]])</f>
        <v>0.22222222222222221</v>
      </c>
      <c r="Y84">
        <f>Table1[[#This Row],[NonTotaled_L]]/(Table1[[#This Row],[NonTotaled_L]]+Table1[[#This Row],[NonTotaled_R]])</f>
        <v>0.77777777777777779</v>
      </c>
    </row>
    <row r="85" spans="1:25" x14ac:dyDescent="0.35">
      <c r="A85" t="s">
        <v>60</v>
      </c>
      <c r="B85" t="s">
        <v>59</v>
      </c>
      <c r="C85" t="s">
        <v>12</v>
      </c>
      <c r="D85">
        <v>8.6999999999999993</v>
      </c>
      <c r="E85">
        <v>10.9</v>
      </c>
      <c r="F85">
        <v>12.757</v>
      </c>
      <c r="G85">
        <v>4</v>
      </c>
      <c r="H85" s="1">
        <v>45609</v>
      </c>
      <c r="I85">
        <v>34</v>
      </c>
      <c r="J85" t="s">
        <v>44</v>
      </c>
      <c r="K85" t="s">
        <v>5</v>
      </c>
      <c r="L85" t="s">
        <v>6</v>
      </c>
      <c r="M85" t="s">
        <v>6</v>
      </c>
      <c r="O85">
        <f>ABS((Table1[[#This Row],[L''s]]-Table1[[#This Row],[R''s]])/Table1[[#This Row],[Trial_Total]])</f>
        <v>0.41176470588235292</v>
      </c>
      <c r="P85">
        <f>Table1[[#This Row],[R''s]]-Table1[[#This Row],[L''s]]</f>
        <v>-14</v>
      </c>
      <c r="Q85">
        <f>Q84+COUNTIF(L85, "L")</f>
        <v>24</v>
      </c>
      <c r="R85">
        <f>R84+COUNTIF(L85, "R")</f>
        <v>10</v>
      </c>
      <c r="S85">
        <f>Table1[[#This Row],[R''s]]/(Table1[[#This Row],[L''s]]+Table1[[#This Row],[R''s]])</f>
        <v>0.29411764705882354</v>
      </c>
      <c r="T85">
        <f>Table1[[#This Row],[L''s]]/Table1[[#This Row],[Trial_Total]]</f>
        <v>0.70588235294117652</v>
      </c>
      <c r="U85">
        <f>ABS(Table1[[#This Row],[NonTotaled_L]]-Table1[[#This Row],[NonTotaled_R]])/(Table1[[#This Row],[NonTotaled_L]]+Table1[[#This Row],[NonTotaled_R]])</f>
        <v>0.6</v>
      </c>
      <c r="V85">
        <f>COUNTIF(L76:L85, "L")</f>
        <v>8</v>
      </c>
      <c r="W85">
        <f>COUNTIF(L76:L85, "R")</f>
        <v>2</v>
      </c>
      <c r="X85">
        <f>Table1[[#This Row],[NonTotaled_R]]/(Table1[[#This Row],[NonTotaled_L]]+Table1[[#This Row],[NonTotaled_R]])</f>
        <v>0.2</v>
      </c>
      <c r="Y85">
        <f>Table1[[#This Row],[NonTotaled_L]]/(Table1[[#This Row],[NonTotaled_L]]+Table1[[#This Row],[NonTotaled_R]])</f>
        <v>0.8</v>
      </c>
    </row>
    <row r="86" spans="1:25" x14ac:dyDescent="0.35">
      <c r="A86" t="s">
        <v>60</v>
      </c>
      <c r="B86" t="s">
        <v>59</v>
      </c>
      <c r="C86" t="s">
        <v>12</v>
      </c>
      <c r="D86">
        <v>8.6999999999999993</v>
      </c>
      <c r="E86">
        <v>10.9</v>
      </c>
      <c r="F86">
        <v>12.757</v>
      </c>
      <c r="G86">
        <v>5</v>
      </c>
      <c r="H86" s="1">
        <v>45609</v>
      </c>
      <c r="I86">
        <v>35</v>
      </c>
      <c r="J86" t="s">
        <v>44</v>
      </c>
      <c r="K86" t="s">
        <v>5</v>
      </c>
      <c r="L86" t="s">
        <v>6</v>
      </c>
      <c r="M86" t="s">
        <v>5</v>
      </c>
      <c r="O86">
        <f>ABS((Table1[[#This Row],[L''s]]-Table1[[#This Row],[R''s]])/Table1[[#This Row],[Trial_Total]])</f>
        <v>0.42857142857142855</v>
      </c>
      <c r="P86">
        <f>Table1[[#This Row],[R''s]]-Table1[[#This Row],[L''s]]</f>
        <v>-15</v>
      </c>
      <c r="Q86">
        <f>Q85+COUNTIF(L86, "L")</f>
        <v>25</v>
      </c>
      <c r="R86">
        <f>R85+COUNTIF(L86, "R")</f>
        <v>10</v>
      </c>
      <c r="S86">
        <f>Table1[[#This Row],[R''s]]/(Table1[[#This Row],[L''s]]+Table1[[#This Row],[R''s]])</f>
        <v>0.2857142857142857</v>
      </c>
      <c r="T86">
        <f>Table1[[#This Row],[L''s]]/Table1[[#This Row],[Trial_Total]]</f>
        <v>0.7142857142857143</v>
      </c>
      <c r="U86">
        <f>ABS(Table1[[#This Row],[NonTotaled_L]]-Table1[[#This Row],[NonTotaled_R]])/(Table1[[#This Row],[NonTotaled_L]]+Table1[[#This Row],[NonTotaled_R]])</f>
        <v>0.55555555555555558</v>
      </c>
      <c r="V86">
        <f>COUNTIF(L78:L86, "L")</f>
        <v>7</v>
      </c>
      <c r="W86">
        <f>COUNTIF(L78:L86, "R")</f>
        <v>2</v>
      </c>
      <c r="X86">
        <f>Table1[[#This Row],[NonTotaled_R]]/(Table1[[#This Row],[NonTotaled_L]]+Table1[[#This Row],[NonTotaled_R]])</f>
        <v>0.22222222222222221</v>
      </c>
      <c r="Y86">
        <f>Table1[[#This Row],[NonTotaled_L]]/(Table1[[#This Row],[NonTotaled_L]]+Table1[[#This Row],[NonTotaled_R]])</f>
        <v>0.77777777777777779</v>
      </c>
    </row>
    <row r="87" spans="1:25" x14ac:dyDescent="0.35">
      <c r="A87" t="s">
        <v>60</v>
      </c>
      <c r="B87" t="s">
        <v>59</v>
      </c>
      <c r="C87" t="s">
        <v>12</v>
      </c>
      <c r="D87">
        <v>8.6999999999999993</v>
      </c>
      <c r="E87">
        <v>10.9</v>
      </c>
      <c r="F87">
        <v>12.757</v>
      </c>
      <c r="G87">
        <v>6</v>
      </c>
      <c r="H87" s="1">
        <v>45609</v>
      </c>
      <c r="I87">
        <v>36</v>
      </c>
      <c r="J87" t="s">
        <v>44</v>
      </c>
      <c r="K87" t="s">
        <v>6</v>
      </c>
      <c r="L87" t="s">
        <v>5</v>
      </c>
      <c r="M87" t="s">
        <v>5</v>
      </c>
      <c r="O87">
        <f>ABS((Table1[[#This Row],[L''s]]-Table1[[#This Row],[R''s]])/Table1[[#This Row],[Trial_Total]])</f>
        <v>0.3888888888888889</v>
      </c>
      <c r="P87">
        <f>Table1[[#This Row],[R''s]]-Table1[[#This Row],[L''s]]</f>
        <v>-14</v>
      </c>
      <c r="Q87">
        <f>Q86+COUNTIF(L87, "L")</f>
        <v>25</v>
      </c>
      <c r="R87">
        <f>R86+COUNTIF(L87, "R")</f>
        <v>11</v>
      </c>
      <c r="S87">
        <f>Table1[[#This Row],[R''s]]/(Table1[[#This Row],[L''s]]+Table1[[#This Row],[R''s]])</f>
        <v>0.30555555555555558</v>
      </c>
      <c r="T87">
        <f>Table1[[#This Row],[L''s]]/Table1[[#This Row],[Trial_Total]]</f>
        <v>0.69444444444444442</v>
      </c>
      <c r="U87">
        <f>ABS(Table1[[#This Row],[NonTotaled_L]]-Table1[[#This Row],[NonTotaled_R]])/(Table1[[#This Row],[NonTotaled_L]]+Table1[[#This Row],[NonTotaled_R]])</f>
        <v>0.4</v>
      </c>
      <c r="V87">
        <f>COUNTIF(L78:L87, "L")</f>
        <v>7</v>
      </c>
      <c r="W87">
        <f>COUNTIF(L78:L87, "R")</f>
        <v>3</v>
      </c>
      <c r="X87">
        <f>Table1[[#This Row],[NonTotaled_R]]/(Table1[[#This Row],[NonTotaled_L]]+Table1[[#This Row],[NonTotaled_R]])</f>
        <v>0.3</v>
      </c>
      <c r="Y87">
        <f>Table1[[#This Row],[NonTotaled_L]]/(Table1[[#This Row],[NonTotaled_L]]+Table1[[#This Row],[NonTotaled_R]])</f>
        <v>0.7</v>
      </c>
    </row>
    <row r="88" spans="1:25" x14ac:dyDescent="0.35">
      <c r="A88" t="s">
        <v>60</v>
      </c>
      <c r="B88" t="s">
        <v>59</v>
      </c>
      <c r="C88" t="s">
        <v>12</v>
      </c>
      <c r="D88">
        <v>8.6999999999999993</v>
      </c>
      <c r="E88">
        <v>10.9</v>
      </c>
      <c r="F88">
        <v>12.757</v>
      </c>
      <c r="G88">
        <v>7</v>
      </c>
      <c r="H88" s="1">
        <v>45609</v>
      </c>
      <c r="I88">
        <v>37</v>
      </c>
      <c r="J88" t="s">
        <v>44</v>
      </c>
      <c r="K88" t="s">
        <v>6</v>
      </c>
      <c r="L88" t="s">
        <v>6</v>
      </c>
      <c r="M88" t="s">
        <v>6</v>
      </c>
      <c r="O88">
        <f>ABS((Table1[[#This Row],[L''s]]-Table1[[#This Row],[R''s]])/Table1[[#This Row],[Trial_Total]])</f>
        <v>0.40540540540540543</v>
      </c>
      <c r="P88">
        <f>Table1[[#This Row],[R''s]]-Table1[[#This Row],[L''s]]</f>
        <v>-15</v>
      </c>
      <c r="Q88">
        <f>Q87+COUNTIF(L88, "L")</f>
        <v>26</v>
      </c>
      <c r="R88">
        <f>R87+COUNTIF(L88, "R")</f>
        <v>11</v>
      </c>
      <c r="S88">
        <f>Table1[[#This Row],[R''s]]/(Table1[[#This Row],[L''s]]+Table1[[#This Row],[R''s]])</f>
        <v>0.29729729729729731</v>
      </c>
      <c r="T88">
        <f>Table1[[#This Row],[L''s]]/Table1[[#This Row],[Trial_Total]]</f>
        <v>0.70270270270270274</v>
      </c>
      <c r="U88">
        <f>ABS(Table1[[#This Row],[NonTotaled_L]]-Table1[[#This Row],[NonTotaled_R]])/(Table1[[#This Row],[NonTotaled_L]]+Table1[[#This Row],[NonTotaled_R]])</f>
        <v>0.33333333333333331</v>
      </c>
      <c r="V88">
        <f>COUNTIF(L80:L88, "L")</f>
        <v>6</v>
      </c>
      <c r="W88">
        <f>COUNTIF(L80:L88, "R")</f>
        <v>3</v>
      </c>
      <c r="X88">
        <f>Table1[[#This Row],[NonTotaled_R]]/(Table1[[#This Row],[NonTotaled_L]]+Table1[[#This Row],[NonTotaled_R]])</f>
        <v>0.33333333333333331</v>
      </c>
      <c r="Y88">
        <f>Table1[[#This Row],[NonTotaled_L]]/(Table1[[#This Row],[NonTotaled_L]]+Table1[[#This Row],[NonTotaled_R]])</f>
        <v>0.66666666666666663</v>
      </c>
    </row>
    <row r="89" spans="1:25" x14ac:dyDescent="0.35">
      <c r="A89" t="s">
        <v>60</v>
      </c>
      <c r="B89" t="s">
        <v>59</v>
      </c>
      <c r="C89" t="s">
        <v>12</v>
      </c>
      <c r="D89">
        <v>8.6999999999999993</v>
      </c>
      <c r="E89">
        <v>10.9</v>
      </c>
      <c r="F89">
        <v>12.757</v>
      </c>
      <c r="G89">
        <v>8</v>
      </c>
      <c r="H89" s="1">
        <v>45609</v>
      </c>
      <c r="I89">
        <v>38</v>
      </c>
      <c r="J89" t="s">
        <v>44</v>
      </c>
      <c r="K89" t="s">
        <v>5</v>
      </c>
      <c r="L89" t="s">
        <v>6</v>
      </c>
      <c r="M89" t="s">
        <v>6</v>
      </c>
      <c r="O89">
        <f>ABS((Table1[[#This Row],[L''s]]-Table1[[#This Row],[R''s]])/Table1[[#This Row],[Trial_Total]])</f>
        <v>0.42105263157894735</v>
      </c>
      <c r="P89">
        <f>Table1[[#This Row],[R''s]]-Table1[[#This Row],[L''s]]</f>
        <v>-16</v>
      </c>
      <c r="Q89">
        <f>Q88+COUNTIF(L89, "L")</f>
        <v>27</v>
      </c>
      <c r="R89">
        <f>R88+COUNTIF(L89, "R")</f>
        <v>11</v>
      </c>
      <c r="S89">
        <f>Table1[[#This Row],[R''s]]/(Table1[[#This Row],[L''s]]+Table1[[#This Row],[R''s]])</f>
        <v>0.28947368421052633</v>
      </c>
      <c r="T89">
        <f>Table1[[#This Row],[L''s]]/Table1[[#This Row],[Trial_Total]]</f>
        <v>0.71052631578947367</v>
      </c>
      <c r="U89">
        <f>ABS(Table1[[#This Row],[NonTotaled_L]]-Table1[[#This Row],[NonTotaled_R]])/(Table1[[#This Row],[NonTotaled_L]]+Table1[[#This Row],[NonTotaled_R]])</f>
        <v>0.4</v>
      </c>
      <c r="V89">
        <f>COUNTIF(L80:L89, "L")</f>
        <v>7</v>
      </c>
      <c r="W89">
        <f>COUNTIF(L80:L89, "R")</f>
        <v>3</v>
      </c>
      <c r="X89">
        <f>Table1[[#This Row],[NonTotaled_R]]/(Table1[[#This Row],[NonTotaled_L]]+Table1[[#This Row],[NonTotaled_R]])</f>
        <v>0.3</v>
      </c>
      <c r="Y89">
        <f>Table1[[#This Row],[NonTotaled_L]]/(Table1[[#This Row],[NonTotaled_L]]+Table1[[#This Row],[NonTotaled_R]])</f>
        <v>0.7</v>
      </c>
    </row>
    <row r="90" spans="1:25" x14ac:dyDescent="0.35">
      <c r="A90" t="s">
        <v>60</v>
      </c>
      <c r="B90" t="s">
        <v>59</v>
      </c>
      <c r="C90" t="s">
        <v>12</v>
      </c>
      <c r="D90">
        <v>8.6999999999999993</v>
      </c>
      <c r="E90">
        <v>10.9</v>
      </c>
      <c r="F90">
        <v>12.757</v>
      </c>
      <c r="G90">
        <v>9</v>
      </c>
      <c r="H90" s="1">
        <v>45609</v>
      </c>
      <c r="I90">
        <v>39</v>
      </c>
      <c r="J90" t="s">
        <v>44</v>
      </c>
      <c r="K90" t="s">
        <v>6</v>
      </c>
      <c r="L90" t="s">
        <v>6</v>
      </c>
      <c r="M90" t="s">
        <v>5</v>
      </c>
      <c r="O90">
        <f>ABS((Table1[[#This Row],[L''s]]-Table1[[#This Row],[R''s]])/Table1[[#This Row],[Trial_Total]])</f>
        <v>0.4358974358974359</v>
      </c>
      <c r="P90">
        <f>Table1[[#This Row],[R''s]]-Table1[[#This Row],[L''s]]</f>
        <v>-17</v>
      </c>
      <c r="Q90">
        <f>Q89+COUNTIF(L90, "L")</f>
        <v>28</v>
      </c>
      <c r="R90">
        <f>R89+COUNTIF(L90, "R")</f>
        <v>11</v>
      </c>
      <c r="S90">
        <f>Table1[[#This Row],[R''s]]/(Table1[[#This Row],[L''s]]+Table1[[#This Row],[R''s]])</f>
        <v>0.28205128205128205</v>
      </c>
      <c r="T90">
        <f>Table1[[#This Row],[L''s]]/Table1[[#This Row],[Trial_Total]]</f>
        <v>0.71794871794871795</v>
      </c>
      <c r="U90">
        <f>ABS(Table1[[#This Row],[NonTotaled_L]]-Table1[[#This Row],[NonTotaled_R]])/(Table1[[#This Row],[NonTotaled_L]]+Table1[[#This Row],[NonTotaled_R]])</f>
        <v>0.77777777777777779</v>
      </c>
      <c r="V90">
        <f>COUNTIF(L82:L90, "L")</f>
        <v>8</v>
      </c>
      <c r="W90">
        <f>COUNTIF(L82:L90, "R")</f>
        <v>1</v>
      </c>
      <c r="X90">
        <f>Table1[[#This Row],[NonTotaled_R]]/(Table1[[#This Row],[NonTotaled_L]]+Table1[[#This Row],[NonTotaled_R]])</f>
        <v>0.1111111111111111</v>
      </c>
      <c r="Y90">
        <f>Table1[[#This Row],[NonTotaled_L]]/(Table1[[#This Row],[NonTotaled_L]]+Table1[[#This Row],[NonTotaled_R]])</f>
        <v>0.88888888888888884</v>
      </c>
    </row>
    <row r="91" spans="1:25" x14ac:dyDescent="0.35">
      <c r="A91" t="s">
        <v>60</v>
      </c>
      <c r="B91" t="s">
        <v>59</v>
      </c>
      <c r="C91" t="s">
        <v>12</v>
      </c>
      <c r="D91">
        <v>8.6999999999999993</v>
      </c>
      <c r="E91">
        <v>10.9</v>
      </c>
      <c r="F91">
        <v>12.757</v>
      </c>
      <c r="G91">
        <v>10</v>
      </c>
      <c r="H91" s="1">
        <v>45609</v>
      </c>
      <c r="I91">
        <v>40</v>
      </c>
      <c r="J91" t="s">
        <v>44</v>
      </c>
      <c r="K91" t="s">
        <v>5</v>
      </c>
      <c r="L91" t="s">
        <v>6</v>
      </c>
      <c r="M91" t="s">
        <v>5</v>
      </c>
      <c r="O91">
        <f>ABS((Table1[[#This Row],[L''s]]-Table1[[#This Row],[R''s]])/Table1[[#This Row],[Trial_Total]])</f>
        <v>0.45</v>
      </c>
      <c r="P91">
        <f>Table1[[#This Row],[R''s]]-Table1[[#This Row],[L''s]]</f>
        <v>-18</v>
      </c>
      <c r="Q91">
        <f>Q90+COUNTIF(L91, "L")</f>
        <v>29</v>
      </c>
      <c r="R91">
        <f>R90+COUNTIF(L91, "R")</f>
        <v>11</v>
      </c>
      <c r="S91">
        <f>Table1[[#This Row],[R''s]]/(Table1[[#This Row],[L''s]]+Table1[[#This Row],[R''s]])</f>
        <v>0.27500000000000002</v>
      </c>
      <c r="T91">
        <f>Table1[[#This Row],[L''s]]/Table1[[#This Row],[Trial_Total]]</f>
        <v>0.72499999999999998</v>
      </c>
      <c r="U91">
        <f>ABS(Table1[[#This Row],[NonTotaled_L]]-Table1[[#This Row],[NonTotaled_R]])/(Table1[[#This Row],[NonTotaled_L]]+Table1[[#This Row],[NonTotaled_R]])</f>
        <v>0.8</v>
      </c>
      <c r="V91">
        <f>COUNTIF(L82:L91, "L")</f>
        <v>9</v>
      </c>
      <c r="W91">
        <f>COUNTIF(L82:L91, "R")</f>
        <v>1</v>
      </c>
      <c r="X91">
        <f>Table1[[#This Row],[NonTotaled_R]]/(Table1[[#This Row],[NonTotaled_L]]+Table1[[#This Row],[NonTotaled_R]])</f>
        <v>0.1</v>
      </c>
      <c r="Y91">
        <f>Table1[[#This Row],[NonTotaled_L]]/(Table1[[#This Row],[NonTotaled_L]]+Table1[[#This Row],[NonTotaled_R]])</f>
        <v>0.9</v>
      </c>
    </row>
    <row r="92" spans="1:25" x14ac:dyDescent="0.35">
      <c r="A92" t="s">
        <v>60</v>
      </c>
      <c r="B92" t="s">
        <v>59</v>
      </c>
      <c r="C92" t="s">
        <v>12</v>
      </c>
      <c r="D92">
        <v>8.6999999999999993</v>
      </c>
      <c r="E92">
        <v>10.9</v>
      </c>
      <c r="F92">
        <v>12.757</v>
      </c>
      <c r="G92">
        <v>1</v>
      </c>
      <c r="H92" s="1">
        <v>45611</v>
      </c>
      <c r="I92">
        <v>41</v>
      </c>
      <c r="J92" t="s">
        <v>44</v>
      </c>
      <c r="K92" t="s">
        <v>5</v>
      </c>
      <c r="L92" t="s">
        <v>6</v>
      </c>
      <c r="M92" t="s">
        <v>5</v>
      </c>
      <c r="O92">
        <f>ABS((Table1[[#This Row],[L''s]]-Table1[[#This Row],[R''s]])/Table1[[#This Row],[Trial_Total]])</f>
        <v>0.46341463414634149</v>
      </c>
      <c r="P92">
        <f>Table1[[#This Row],[R''s]]-Table1[[#This Row],[L''s]]</f>
        <v>-19</v>
      </c>
      <c r="Q92">
        <f>Q91+COUNTIF(L92, "L")</f>
        <v>30</v>
      </c>
      <c r="R92">
        <f>R91+COUNTIF(L92, "R")</f>
        <v>11</v>
      </c>
      <c r="S92">
        <f>Table1[[#This Row],[R''s]]/(Table1[[#This Row],[L''s]]+Table1[[#This Row],[R''s]])</f>
        <v>0.26829268292682928</v>
      </c>
      <c r="T92">
        <f>Table1[[#This Row],[L''s]]/Table1[[#This Row],[Trial_Total]]</f>
        <v>0.73170731707317072</v>
      </c>
      <c r="U92">
        <f>ABS(Table1[[#This Row],[NonTotaled_L]]-Table1[[#This Row],[NonTotaled_R]])/(Table1[[#This Row],[NonTotaled_L]]+Table1[[#This Row],[NonTotaled_R]])</f>
        <v>0.77777777777777779</v>
      </c>
      <c r="V92">
        <f>COUNTIF(L84:L92, "L")</f>
        <v>8</v>
      </c>
      <c r="W92">
        <f>COUNTIF(L84:L92, "R")</f>
        <v>1</v>
      </c>
      <c r="X92">
        <f>Table1[[#This Row],[NonTotaled_R]]/(Table1[[#This Row],[NonTotaled_L]]+Table1[[#This Row],[NonTotaled_R]])</f>
        <v>0.1111111111111111</v>
      </c>
      <c r="Y92">
        <f>Table1[[#This Row],[NonTotaled_L]]/(Table1[[#This Row],[NonTotaled_L]]+Table1[[#This Row],[NonTotaled_R]])</f>
        <v>0.88888888888888884</v>
      </c>
    </row>
    <row r="93" spans="1:25" x14ac:dyDescent="0.35">
      <c r="A93" t="s">
        <v>60</v>
      </c>
      <c r="B93" t="s">
        <v>59</v>
      </c>
      <c r="C93" t="s">
        <v>12</v>
      </c>
      <c r="D93">
        <v>8.6999999999999993</v>
      </c>
      <c r="E93">
        <v>10.9</v>
      </c>
      <c r="F93">
        <v>12.757</v>
      </c>
      <c r="G93">
        <v>2</v>
      </c>
      <c r="H93" s="1">
        <v>45611</v>
      </c>
      <c r="I93">
        <v>42</v>
      </c>
      <c r="J93" t="s">
        <v>44</v>
      </c>
      <c r="K93" t="s">
        <v>6</v>
      </c>
      <c r="L93" t="s">
        <v>5</v>
      </c>
      <c r="M93" t="s">
        <v>6</v>
      </c>
      <c r="O93">
        <f>ABS((Table1[[#This Row],[L''s]]-Table1[[#This Row],[R''s]])/Table1[[#This Row],[Trial_Total]])</f>
        <v>0.42857142857142855</v>
      </c>
      <c r="P93">
        <f>Table1[[#This Row],[R''s]]-Table1[[#This Row],[L''s]]</f>
        <v>-18</v>
      </c>
      <c r="Q93">
        <f>Q92+COUNTIF(L93, "L")</f>
        <v>30</v>
      </c>
      <c r="R93">
        <f>R92+COUNTIF(L93, "R")</f>
        <v>12</v>
      </c>
      <c r="S93">
        <f>Table1[[#This Row],[R''s]]/(Table1[[#This Row],[L''s]]+Table1[[#This Row],[R''s]])</f>
        <v>0.2857142857142857</v>
      </c>
      <c r="T93">
        <f>Table1[[#This Row],[L''s]]/Table1[[#This Row],[Trial_Total]]</f>
        <v>0.7142857142857143</v>
      </c>
      <c r="U93">
        <f>ABS(Table1[[#This Row],[NonTotaled_L]]-Table1[[#This Row],[NonTotaled_R]])/(Table1[[#This Row],[NonTotaled_L]]+Table1[[#This Row],[NonTotaled_R]])</f>
        <v>0.6</v>
      </c>
      <c r="V93">
        <f>COUNTIF(L84:L93, "L")</f>
        <v>8</v>
      </c>
      <c r="W93">
        <f>COUNTIF(L84:L93, "R")</f>
        <v>2</v>
      </c>
      <c r="X93">
        <f>Table1[[#This Row],[NonTotaled_R]]/(Table1[[#This Row],[NonTotaled_L]]+Table1[[#This Row],[NonTotaled_R]])</f>
        <v>0.2</v>
      </c>
      <c r="Y93">
        <f>Table1[[#This Row],[NonTotaled_L]]/(Table1[[#This Row],[NonTotaled_L]]+Table1[[#This Row],[NonTotaled_R]])</f>
        <v>0.8</v>
      </c>
    </row>
    <row r="94" spans="1:25" x14ac:dyDescent="0.35">
      <c r="A94" t="s">
        <v>60</v>
      </c>
      <c r="B94" t="s">
        <v>59</v>
      </c>
      <c r="C94" t="s">
        <v>12</v>
      </c>
      <c r="D94">
        <v>8.6999999999999993</v>
      </c>
      <c r="E94">
        <v>10.9</v>
      </c>
      <c r="F94">
        <v>12.757</v>
      </c>
      <c r="G94">
        <v>3</v>
      </c>
      <c r="H94" s="1">
        <v>45611</v>
      </c>
      <c r="I94">
        <v>43</v>
      </c>
      <c r="J94" t="s">
        <v>44</v>
      </c>
      <c r="K94" t="s">
        <v>6</v>
      </c>
      <c r="L94" t="s">
        <v>5</v>
      </c>
      <c r="M94" t="s">
        <v>5</v>
      </c>
      <c r="O94">
        <f>ABS((Table1[[#This Row],[L''s]]-Table1[[#This Row],[R''s]])/Table1[[#This Row],[Trial_Total]])</f>
        <v>0.39534883720930231</v>
      </c>
      <c r="P94">
        <f>Table1[[#This Row],[R''s]]-Table1[[#This Row],[L''s]]</f>
        <v>-17</v>
      </c>
      <c r="Q94">
        <f>Q93+COUNTIF(L94, "L")</f>
        <v>30</v>
      </c>
      <c r="R94">
        <f>R93+COUNTIF(L94, "R")</f>
        <v>13</v>
      </c>
      <c r="S94">
        <f>Table1[[#This Row],[R''s]]/(Table1[[#This Row],[L''s]]+Table1[[#This Row],[R''s]])</f>
        <v>0.30232558139534882</v>
      </c>
      <c r="T94">
        <f>Table1[[#This Row],[L''s]]/Table1[[#This Row],[Trial_Total]]</f>
        <v>0.69767441860465118</v>
      </c>
      <c r="U94">
        <f>ABS(Table1[[#This Row],[NonTotaled_L]]-Table1[[#This Row],[NonTotaled_R]])/(Table1[[#This Row],[NonTotaled_L]]+Table1[[#This Row],[NonTotaled_R]])</f>
        <v>0.33333333333333331</v>
      </c>
      <c r="V94">
        <f>COUNTIF(L86:L94, "L")</f>
        <v>6</v>
      </c>
      <c r="W94">
        <f>COUNTIF(L86:L94, "R")</f>
        <v>3</v>
      </c>
      <c r="X94">
        <f>Table1[[#This Row],[NonTotaled_R]]/(Table1[[#This Row],[NonTotaled_L]]+Table1[[#This Row],[NonTotaled_R]])</f>
        <v>0.33333333333333331</v>
      </c>
      <c r="Y94">
        <f>Table1[[#This Row],[NonTotaled_L]]/(Table1[[#This Row],[NonTotaled_L]]+Table1[[#This Row],[NonTotaled_R]])</f>
        <v>0.66666666666666663</v>
      </c>
    </row>
    <row r="95" spans="1:25" x14ac:dyDescent="0.35">
      <c r="A95" t="s">
        <v>60</v>
      </c>
      <c r="B95" t="s">
        <v>59</v>
      </c>
      <c r="C95" t="s">
        <v>12</v>
      </c>
      <c r="D95">
        <v>8.6999999999999993</v>
      </c>
      <c r="E95">
        <v>10.9</v>
      </c>
      <c r="F95">
        <v>12.757</v>
      </c>
      <c r="G95">
        <v>4</v>
      </c>
      <c r="H95" s="1">
        <v>45611</v>
      </c>
      <c r="I95">
        <v>44</v>
      </c>
      <c r="J95" t="s">
        <v>44</v>
      </c>
      <c r="K95" t="s">
        <v>5</v>
      </c>
      <c r="L95" t="s">
        <v>5</v>
      </c>
      <c r="M95" t="s">
        <v>6</v>
      </c>
      <c r="O95">
        <f>ABS((Table1[[#This Row],[L''s]]-Table1[[#This Row],[R''s]])/Table1[[#This Row],[Trial_Total]])</f>
        <v>0.36363636363636365</v>
      </c>
      <c r="P95">
        <f>Table1[[#This Row],[R''s]]-Table1[[#This Row],[L''s]]</f>
        <v>-16</v>
      </c>
      <c r="Q95">
        <f>Q94+COUNTIF(L95, "L")</f>
        <v>30</v>
      </c>
      <c r="R95">
        <f>R94+COUNTIF(L95, "R")</f>
        <v>14</v>
      </c>
      <c r="S95">
        <f>Table1[[#This Row],[R''s]]/(Table1[[#This Row],[L''s]]+Table1[[#This Row],[R''s]])</f>
        <v>0.31818181818181818</v>
      </c>
      <c r="T95">
        <f>Table1[[#This Row],[L''s]]/Table1[[#This Row],[Trial_Total]]</f>
        <v>0.68181818181818177</v>
      </c>
      <c r="U95">
        <f>ABS(Table1[[#This Row],[NonTotaled_L]]-Table1[[#This Row],[NonTotaled_R]])/(Table1[[#This Row],[NonTotaled_L]]+Table1[[#This Row],[NonTotaled_R]])</f>
        <v>0.2</v>
      </c>
      <c r="V95">
        <f>COUNTIF(L86:L95, "L")</f>
        <v>6</v>
      </c>
      <c r="W95">
        <f>COUNTIF(L86:L95, "R")</f>
        <v>4</v>
      </c>
      <c r="X95">
        <f>Table1[[#This Row],[NonTotaled_R]]/(Table1[[#This Row],[NonTotaled_L]]+Table1[[#This Row],[NonTotaled_R]])</f>
        <v>0.4</v>
      </c>
      <c r="Y95">
        <f>Table1[[#This Row],[NonTotaled_L]]/(Table1[[#This Row],[NonTotaled_L]]+Table1[[#This Row],[NonTotaled_R]])</f>
        <v>0.6</v>
      </c>
    </row>
    <row r="96" spans="1:25" x14ac:dyDescent="0.35">
      <c r="A96" t="s">
        <v>60</v>
      </c>
      <c r="B96" t="s">
        <v>59</v>
      </c>
      <c r="C96" t="s">
        <v>12</v>
      </c>
      <c r="D96">
        <v>8.6999999999999993</v>
      </c>
      <c r="E96">
        <v>10.9</v>
      </c>
      <c r="F96">
        <v>12.757</v>
      </c>
      <c r="G96">
        <v>5</v>
      </c>
      <c r="H96" s="1">
        <v>45611</v>
      </c>
      <c r="I96">
        <v>45</v>
      </c>
      <c r="J96" t="s">
        <v>44</v>
      </c>
      <c r="K96" t="s">
        <v>6</v>
      </c>
      <c r="L96" t="s">
        <v>6</v>
      </c>
      <c r="M96" t="s">
        <v>6</v>
      </c>
      <c r="O96">
        <f>ABS((Table1[[#This Row],[L''s]]-Table1[[#This Row],[R''s]])/Table1[[#This Row],[Trial_Total]])</f>
        <v>0.37777777777777777</v>
      </c>
      <c r="P96">
        <f>Table1[[#This Row],[R''s]]-Table1[[#This Row],[L''s]]</f>
        <v>-17</v>
      </c>
      <c r="Q96">
        <f>Q95+COUNTIF(L96, "L")</f>
        <v>31</v>
      </c>
      <c r="R96">
        <f>R95+COUNTIF(L96, "R")</f>
        <v>14</v>
      </c>
      <c r="S96">
        <f>Table1[[#This Row],[R''s]]/(Table1[[#This Row],[L''s]]+Table1[[#This Row],[R''s]])</f>
        <v>0.31111111111111112</v>
      </c>
      <c r="T96">
        <f>Table1[[#This Row],[L''s]]/Table1[[#This Row],[Trial_Total]]</f>
        <v>0.68888888888888888</v>
      </c>
      <c r="U96">
        <f>ABS(Table1[[#This Row],[NonTotaled_L]]-Table1[[#This Row],[NonTotaled_R]])/(Table1[[#This Row],[NonTotaled_L]]+Table1[[#This Row],[NonTotaled_R]])</f>
        <v>0.33333333333333331</v>
      </c>
      <c r="V96">
        <f>COUNTIF(L88:L96, "L")</f>
        <v>6</v>
      </c>
      <c r="W96">
        <f>COUNTIF(L88:L96, "R")</f>
        <v>3</v>
      </c>
      <c r="X96">
        <f>Table1[[#This Row],[NonTotaled_R]]/(Table1[[#This Row],[NonTotaled_L]]+Table1[[#This Row],[NonTotaled_R]])</f>
        <v>0.33333333333333331</v>
      </c>
      <c r="Y96">
        <f>Table1[[#This Row],[NonTotaled_L]]/(Table1[[#This Row],[NonTotaled_L]]+Table1[[#This Row],[NonTotaled_R]])</f>
        <v>0.66666666666666663</v>
      </c>
    </row>
    <row r="97" spans="1:25" x14ac:dyDescent="0.35">
      <c r="A97" t="s">
        <v>60</v>
      </c>
      <c r="B97" t="s">
        <v>59</v>
      </c>
      <c r="C97" t="s">
        <v>12</v>
      </c>
      <c r="D97">
        <v>8.6999999999999993</v>
      </c>
      <c r="E97">
        <v>10.9</v>
      </c>
      <c r="F97">
        <v>12.757</v>
      </c>
      <c r="G97">
        <v>6</v>
      </c>
      <c r="H97" s="1">
        <v>45611</v>
      </c>
      <c r="I97">
        <v>46</v>
      </c>
      <c r="J97" t="s">
        <v>44</v>
      </c>
      <c r="K97" t="s">
        <v>5</v>
      </c>
      <c r="L97" t="s">
        <v>6</v>
      </c>
      <c r="M97" t="s">
        <v>6</v>
      </c>
      <c r="O97">
        <f>ABS((Table1[[#This Row],[L''s]]-Table1[[#This Row],[R''s]])/Table1[[#This Row],[Trial_Total]])</f>
        <v>0.39130434782608697</v>
      </c>
      <c r="P97">
        <f>Table1[[#This Row],[R''s]]-Table1[[#This Row],[L''s]]</f>
        <v>-18</v>
      </c>
      <c r="Q97">
        <f>Q96+COUNTIF(L97, "L")</f>
        <v>32</v>
      </c>
      <c r="R97">
        <f>R96+COUNTIF(L97, "R")</f>
        <v>14</v>
      </c>
      <c r="S97">
        <f>Table1[[#This Row],[R''s]]/(Table1[[#This Row],[L''s]]+Table1[[#This Row],[R''s]])</f>
        <v>0.30434782608695654</v>
      </c>
      <c r="T97">
        <f>Table1[[#This Row],[L''s]]/Table1[[#This Row],[Trial_Total]]</f>
        <v>0.69565217391304346</v>
      </c>
      <c r="U97">
        <f>ABS(Table1[[#This Row],[NonTotaled_L]]-Table1[[#This Row],[NonTotaled_R]])/(Table1[[#This Row],[NonTotaled_L]]+Table1[[#This Row],[NonTotaled_R]])</f>
        <v>0.4</v>
      </c>
      <c r="V97">
        <f>COUNTIF(L88:L97, "L")</f>
        <v>7</v>
      </c>
      <c r="W97">
        <f>COUNTIF(L88:L97, "R")</f>
        <v>3</v>
      </c>
      <c r="X97">
        <f>Table1[[#This Row],[NonTotaled_R]]/(Table1[[#This Row],[NonTotaled_L]]+Table1[[#This Row],[NonTotaled_R]])</f>
        <v>0.3</v>
      </c>
      <c r="Y97">
        <f>Table1[[#This Row],[NonTotaled_L]]/(Table1[[#This Row],[NonTotaled_L]]+Table1[[#This Row],[NonTotaled_R]])</f>
        <v>0.7</v>
      </c>
    </row>
    <row r="98" spans="1:25" x14ac:dyDescent="0.35">
      <c r="A98" t="s">
        <v>60</v>
      </c>
      <c r="B98" t="s">
        <v>59</v>
      </c>
      <c r="C98" t="s">
        <v>12</v>
      </c>
      <c r="D98">
        <v>8.6999999999999993</v>
      </c>
      <c r="E98">
        <v>10.9</v>
      </c>
      <c r="F98">
        <v>12.757</v>
      </c>
      <c r="G98">
        <v>7</v>
      </c>
      <c r="H98" s="1">
        <v>45611</v>
      </c>
      <c r="I98">
        <v>47</v>
      </c>
      <c r="J98" t="s">
        <v>44</v>
      </c>
      <c r="K98" t="s">
        <v>6</v>
      </c>
      <c r="L98" t="s">
        <v>5</v>
      </c>
      <c r="M98" t="s">
        <v>6</v>
      </c>
      <c r="O98">
        <f>ABS((Table1[[#This Row],[L''s]]-Table1[[#This Row],[R''s]])/Table1[[#This Row],[Trial_Total]])</f>
        <v>0.36170212765957449</v>
      </c>
      <c r="P98">
        <f>Table1[[#This Row],[R''s]]-Table1[[#This Row],[L''s]]</f>
        <v>-17</v>
      </c>
      <c r="Q98">
        <f>Q97+COUNTIF(L98, "L")</f>
        <v>32</v>
      </c>
      <c r="R98">
        <f>R97+COUNTIF(L98, "R")</f>
        <v>15</v>
      </c>
      <c r="S98">
        <f>Table1[[#This Row],[R''s]]/(Table1[[#This Row],[L''s]]+Table1[[#This Row],[R''s]])</f>
        <v>0.31914893617021278</v>
      </c>
      <c r="T98">
        <f>Table1[[#This Row],[L''s]]/Table1[[#This Row],[Trial_Total]]</f>
        <v>0.68085106382978722</v>
      </c>
      <c r="U98">
        <f>ABS(Table1[[#This Row],[NonTotaled_L]]-Table1[[#This Row],[NonTotaled_R]])/(Table1[[#This Row],[NonTotaled_L]]+Table1[[#This Row],[NonTotaled_R]])</f>
        <v>0.1111111111111111</v>
      </c>
      <c r="V98">
        <f>COUNTIF(L90:L98, "L")</f>
        <v>5</v>
      </c>
      <c r="W98">
        <f>COUNTIF(L90:L98, "R")</f>
        <v>4</v>
      </c>
      <c r="X98">
        <f>Table1[[#This Row],[NonTotaled_R]]/(Table1[[#This Row],[NonTotaled_L]]+Table1[[#This Row],[NonTotaled_R]])</f>
        <v>0.44444444444444442</v>
      </c>
      <c r="Y98">
        <f>Table1[[#This Row],[NonTotaled_L]]/(Table1[[#This Row],[NonTotaled_L]]+Table1[[#This Row],[NonTotaled_R]])</f>
        <v>0.55555555555555558</v>
      </c>
    </row>
    <row r="99" spans="1:25" x14ac:dyDescent="0.35">
      <c r="A99" t="s">
        <v>60</v>
      </c>
      <c r="B99" t="s">
        <v>59</v>
      </c>
      <c r="C99" t="s">
        <v>12</v>
      </c>
      <c r="D99">
        <v>8.6999999999999993</v>
      </c>
      <c r="E99">
        <v>10.9</v>
      </c>
      <c r="F99">
        <v>12.757</v>
      </c>
      <c r="G99">
        <v>8</v>
      </c>
      <c r="H99" s="1">
        <v>45611</v>
      </c>
      <c r="I99">
        <v>48</v>
      </c>
      <c r="J99" t="s">
        <v>44</v>
      </c>
      <c r="K99" t="s">
        <v>5</v>
      </c>
      <c r="L99" t="s">
        <v>5</v>
      </c>
      <c r="M99" t="s">
        <v>5</v>
      </c>
      <c r="O99">
        <f>ABS((Table1[[#This Row],[L''s]]-Table1[[#This Row],[R''s]])/Table1[[#This Row],[Trial_Total]])</f>
        <v>0.33333333333333331</v>
      </c>
      <c r="P99">
        <f>Table1[[#This Row],[R''s]]-Table1[[#This Row],[L''s]]</f>
        <v>-16</v>
      </c>
      <c r="Q99">
        <f>Q98+COUNTIF(L99, "L")</f>
        <v>32</v>
      </c>
      <c r="R99">
        <f>R98+COUNTIF(L99, "R")</f>
        <v>16</v>
      </c>
      <c r="S99">
        <f>Table1[[#This Row],[R''s]]/(Table1[[#This Row],[L''s]]+Table1[[#This Row],[R''s]])</f>
        <v>0.33333333333333331</v>
      </c>
      <c r="T99">
        <f>Table1[[#This Row],[L''s]]/Table1[[#This Row],[Trial_Total]]</f>
        <v>0.66666666666666663</v>
      </c>
      <c r="U99">
        <f>ABS(Table1[[#This Row],[NonTotaled_L]]-Table1[[#This Row],[NonTotaled_R]])/(Table1[[#This Row],[NonTotaled_L]]+Table1[[#This Row],[NonTotaled_R]])</f>
        <v>0</v>
      </c>
      <c r="V99">
        <f>COUNTIF(L90:L99, "L")</f>
        <v>5</v>
      </c>
      <c r="W99">
        <f>COUNTIF(L90:L99, "R")</f>
        <v>5</v>
      </c>
      <c r="X99">
        <f>Table1[[#This Row],[NonTotaled_R]]/(Table1[[#This Row],[NonTotaled_L]]+Table1[[#This Row],[NonTotaled_R]])</f>
        <v>0.5</v>
      </c>
      <c r="Y99">
        <f>Table1[[#This Row],[NonTotaled_L]]/(Table1[[#This Row],[NonTotaled_L]]+Table1[[#This Row],[NonTotaled_R]])</f>
        <v>0.5</v>
      </c>
    </row>
    <row r="100" spans="1:25" x14ac:dyDescent="0.35">
      <c r="A100" t="s">
        <v>60</v>
      </c>
      <c r="B100" t="s">
        <v>59</v>
      </c>
      <c r="C100" t="s">
        <v>12</v>
      </c>
      <c r="D100">
        <v>8.6999999999999993</v>
      </c>
      <c r="E100">
        <v>10.9</v>
      </c>
      <c r="F100">
        <v>12.757</v>
      </c>
      <c r="G100">
        <v>9</v>
      </c>
      <c r="H100" s="1">
        <v>45611</v>
      </c>
      <c r="I100">
        <v>49</v>
      </c>
      <c r="J100" t="s">
        <v>44</v>
      </c>
      <c r="K100" t="s">
        <v>5</v>
      </c>
      <c r="L100" t="s">
        <v>5</v>
      </c>
      <c r="M100" t="s">
        <v>5</v>
      </c>
      <c r="O100">
        <f>ABS((Table1[[#This Row],[L''s]]-Table1[[#This Row],[R''s]])/Table1[[#This Row],[Trial_Total]])</f>
        <v>0.30612244897959184</v>
      </c>
      <c r="P100">
        <f>Table1[[#This Row],[R''s]]-Table1[[#This Row],[L''s]]</f>
        <v>-15</v>
      </c>
      <c r="Q100">
        <f>Q99+COUNTIF(L100, "L")</f>
        <v>32</v>
      </c>
      <c r="R100">
        <f>R99+COUNTIF(L100, "R")</f>
        <v>17</v>
      </c>
      <c r="S100">
        <f>Table1[[#This Row],[R''s]]/(Table1[[#This Row],[L''s]]+Table1[[#This Row],[R''s]])</f>
        <v>0.34693877551020408</v>
      </c>
      <c r="T100">
        <f>Table1[[#This Row],[L''s]]/Table1[[#This Row],[Trial_Total]]</f>
        <v>0.65306122448979587</v>
      </c>
      <c r="U100">
        <f>ABS(Table1[[#This Row],[NonTotaled_L]]-Table1[[#This Row],[NonTotaled_R]])/(Table1[[#This Row],[NonTotaled_L]]+Table1[[#This Row],[NonTotaled_R]])</f>
        <v>0.33333333333333331</v>
      </c>
      <c r="V100">
        <f>COUNTIF(L92:L100, "L")</f>
        <v>3</v>
      </c>
      <c r="W100">
        <f>COUNTIF(L92:L100, "R")</f>
        <v>6</v>
      </c>
      <c r="X100">
        <f>Table1[[#This Row],[NonTotaled_R]]/(Table1[[#This Row],[NonTotaled_L]]+Table1[[#This Row],[NonTotaled_R]])</f>
        <v>0.66666666666666663</v>
      </c>
      <c r="Y100">
        <f>Table1[[#This Row],[NonTotaled_L]]/(Table1[[#This Row],[NonTotaled_L]]+Table1[[#This Row],[NonTotaled_R]])</f>
        <v>0.33333333333333331</v>
      </c>
    </row>
    <row r="101" spans="1:25" x14ac:dyDescent="0.35">
      <c r="A101" t="s">
        <v>60</v>
      </c>
      <c r="B101" t="s">
        <v>59</v>
      </c>
      <c r="C101" t="s">
        <v>12</v>
      </c>
      <c r="D101">
        <v>8.6999999999999993</v>
      </c>
      <c r="E101">
        <v>10.9</v>
      </c>
      <c r="F101">
        <v>12.757</v>
      </c>
      <c r="G101">
        <v>10</v>
      </c>
      <c r="H101" s="1">
        <v>45611</v>
      </c>
      <c r="I101">
        <v>50</v>
      </c>
      <c r="J101" t="s">
        <v>44</v>
      </c>
      <c r="K101" t="s">
        <v>6</v>
      </c>
      <c r="L101" t="s">
        <v>6</v>
      </c>
      <c r="M101" t="s">
        <v>6</v>
      </c>
      <c r="O101">
        <f>ABS((Table1[[#This Row],[L''s]]-Table1[[#This Row],[R''s]])/Table1[[#This Row],[Trial_Total]])</f>
        <v>0.32</v>
      </c>
      <c r="P101">
        <f>Table1[[#This Row],[R''s]]-Table1[[#This Row],[L''s]]</f>
        <v>-16</v>
      </c>
      <c r="Q101">
        <f>Q100+COUNTIF(L101, "L")</f>
        <v>33</v>
      </c>
      <c r="R101">
        <f>R100+COUNTIF(L101, "R")</f>
        <v>17</v>
      </c>
      <c r="S101">
        <f>Table1[[#This Row],[R''s]]/(Table1[[#This Row],[L''s]]+Table1[[#This Row],[R''s]])</f>
        <v>0.34</v>
      </c>
      <c r="T101">
        <f>Table1[[#This Row],[L''s]]/Table1[[#This Row],[Trial_Total]]</f>
        <v>0.66</v>
      </c>
      <c r="U101">
        <f>ABS(Table1[[#This Row],[NonTotaled_L]]-Table1[[#This Row],[NonTotaled_R]])/(Table1[[#This Row],[NonTotaled_L]]+Table1[[#This Row],[NonTotaled_R]])</f>
        <v>0.2</v>
      </c>
      <c r="V101">
        <f>COUNTIF(L92:L101, "L")</f>
        <v>4</v>
      </c>
      <c r="W101">
        <f>COUNTIF(L92:L101, "R")</f>
        <v>6</v>
      </c>
      <c r="X101">
        <f>Table1[[#This Row],[NonTotaled_R]]/(Table1[[#This Row],[NonTotaled_L]]+Table1[[#This Row],[NonTotaled_R]])</f>
        <v>0.6</v>
      </c>
      <c r="Y101">
        <f>Table1[[#This Row],[NonTotaled_L]]/(Table1[[#This Row],[NonTotaled_L]]+Table1[[#This Row],[NonTotaled_R]])</f>
        <v>0.4</v>
      </c>
    </row>
    <row r="102" spans="1:25" x14ac:dyDescent="0.35">
      <c r="A102" t="s">
        <v>61</v>
      </c>
      <c r="B102" t="s">
        <v>59</v>
      </c>
      <c r="C102" t="s">
        <v>12</v>
      </c>
      <c r="D102">
        <v>7.1</v>
      </c>
      <c r="E102">
        <v>8.1999999999999993</v>
      </c>
      <c r="F102">
        <v>6.9009999999999998</v>
      </c>
      <c r="G102">
        <v>1</v>
      </c>
      <c r="H102" s="1">
        <v>45595</v>
      </c>
      <c r="I102">
        <v>1</v>
      </c>
      <c r="J102" t="s">
        <v>44</v>
      </c>
      <c r="K102" t="s">
        <v>5</v>
      </c>
      <c r="L102" t="s">
        <v>6</v>
      </c>
      <c r="M102" t="s">
        <v>6</v>
      </c>
      <c r="O102">
        <f>ABS((Table1[[#This Row],[L''s]]-Table1[[#This Row],[R''s]])/Table1[[#This Row],[Trial_Total]])</f>
        <v>1</v>
      </c>
      <c r="P102">
        <f>Table1[[#This Row],[R''s]]-Table1[[#This Row],[L''s]]</f>
        <v>-1</v>
      </c>
      <c r="Q102">
        <f>COUNTIF(L102, "L")</f>
        <v>1</v>
      </c>
      <c r="R102">
        <f>COUNTIF(L102, "R")</f>
        <v>0</v>
      </c>
      <c r="S102">
        <f>Table1[[#This Row],[R''s]]/(Table1[[#This Row],[L''s]]+Table1[[#This Row],[R''s]])</f>
        <v>0</v>
      </c>
      <c r="T102">
        <f>Table1[[#This Row],[L''s]]/Table1[[#This Row],[Trial_Total]]</f>
        <v>1</v>
      </c>
      <c r="U102">
        <f>ABS(Table1[[#This Row],[NonTotaled_L]]-Table1[[#This Row],[NonTotaled_R]])/(Table1[[#This Row],[NonTotaled_L]]+Table1[[#This Row],[NonTotaled_R]])</f>
        <v>1</v>
      </c>
      <c r="V102">
        <f>COUNTIF(L102, "L")</f>
        <v>1</v>
      </c>
      <c r="W102">
        <f>COUNTIF(L102, "R")</f>
        <v>0</v>
      </c>
      <c r="X102">
        <f>Table1[[#This Row],[NonTotaled_R]]/(Table1[[#This Row],[NonTotaled_L]]+Table1[[#This Row],[NonTotaled_R]])</f>
        <v>0</v>
      </c>
      <c r="Y102">
        <f>Table1[[#This Row],[NonTotaled_L]]/(Table1[[#This Row],[NonTotaled_L]]+Table1[[#This Row],[NonTotaled_R]])</f>
        <v>1</v>
      </c>
    </row>
    <row r="103" spans="1:25" x14ac:dyDescent="0.35">
      <c r="A103" t="s">
        <v>61</v>
      </c>
      <c r="B103" t="s">
        <v>59</v>
      </c>
      <c r="C103" t="s">
        <v>12</v>
      </c>
      <c r="D103">
        <v>7.1</v>
      </c>
      <c r="E103">
        <v>8.1999999999999993</v>
      </c>
      <c r="F103">
        <v>6.9009999999999998</v>
      </c>
      <c r="G103">
        <v>2</v>
      </c>
      <c r="H103" s="1">
        <v>45595</v>
      </c>
      <c r="I103">
        <v>2</v>
      </c>
      <c r="J103" t="s">
        <v>44</v>
      </c>
      <c r="K103" t="s">
        <v>6</v>
      </c>
      <c r="L103" t="s">
        <v>6</v>
      </c>
      <c r="M103" t="s">
        <v>5</v>
      </c>
      <c r="O103">
        <f>ABS((Table1[[#This Row],[L''s]]-Table1[[#This Row],[R''s]])/Table1[[#This Row],[Trial_Total]])</f>
        <v>1</v>
      </c>
      <c r="P103">
        <f>Table1[[#This Row],[R''s]]-Table1[[#This Row],[L''s]]</f>
        <v>-2</v>
      </c>
      <c r="Q103">
        <f>COUNTIF(L102:L103, "L")</f>
        <v>2</v>
      </c>
      <c r="R103">
        <f>COUNTIF(L102:L103, "R")</f>
        <v>0</v>
      </c>
      <c r="S103">
        <f>Table1[[#This Row],[R''s]]/(Table1[[#This Row],[L''s]]+Table1[[#This Row],[R''s]])</f>
        <v>0</v>
      </c>
      <c r="T103">
        <f>Table1[[#This Row],[L''s]]/Table1[[#This Row],[Trial_Total]]</f>
        <v>1</v>
      </c>
      <c r="U103">
        <f>ABS(Table1[[#This Row],[NonTotaled_L]]-Table1[[#This Row],[NonTotaled_R]])/(Table1[[#This Row],[NonTotaled_L]]+Table1[[#This Row],[NonTotaled_R]])</f>
        <v>1</v>
      </c>
      <c r="V103">
        <f>COUNTIF(L102:L103, "L")</f>
        <v>2</v>
      </c>
      <c r="W103">
        <f>COUNTIF(L102:L103, "R")</f>
        <v>0</v>
      </c>
      <c r="X103">
        <f>Table1[[#This Row],[NonTotaled_R]]/(Table1[[#This Row],[NonTotaled_L]]+Table1[[#This Row],[NonTotaled_R]])</f>
        <v>0</v>
      </c>
      <c r="Y103">
        <f>Table1[[#This Row],[NonTotaled_L]]/(Table1[[#This Row],[NonTotaled_L]]+Table1[[#This Row],[NonTotaled_R]])</f>
        <v>1</v>
      </c>
    </row>
    <row r="104" spans="1:25" x14ac:dyDescent="0.35">
      <c r="A104" t="s">
        <v>61</v>
      </c>
      <c r="B104" t="s">
        <v>59</v>
      </c>
      <c r="C104" t="s">
        <v>12</v>
      </c>
      <c r="D104">
        <v>7.1</v>
      </c>
      <c r="E104">
        <v>8.1999999999999993</v>
      </c>
      <c r="F104">
        <v>6.9009999999999998</v>
      </c>
      <c r="G104">
        <v>3</v>
      </c>
      <c r="H104" s="1">
        <v>45595</v>
      </c>
      <c r="I104">
        <v>3</v>
      </c>
      <c r="J104" t="s">
        <v>44</v>
      </c>
      <c r="K104" t="s">
        <v>5</v>
      </c>
      <c r="L104" t="s">
        <v>6</v>
      </c>
      <c r="M104" t="s">
        <v>6</v>
      </c>
      <c r="O104">
        <f>ABS((Table1[[#This Row],[L''s]]-Table1[[#This Row],[R''s]])/Table1[[#This Row],[Trial_Total]])</f>
        <v>1</v>
      </c>
      <c r="P104">
        <f>Table1[[#This Row],[R''s]]-Table1[[#This Row],[L''s]]</f>
        <v>-3</v>
      </c>
      <c r="Q104">
        <f>COUNTIF(L102:L104, "L")</f>
        <v>3</v>
      </c>
      <c r="R104">
        <f>COUNTIF(L102:L104, "R")</f>
        <v>0</v>
      </c>
      <c r="S104">
        <f>Table1[[#This Row],[R''s]]/(Table1[[#This Row],[L''s]]+Table1[[#This Row],[R''s]])</f>
        <v>0</v>
      </c>
      <c r="T104">
        <f>Table1[[#This Row],[L''s]]/Table1[[#This Row],[Trial_Total]]</f>
        <v>1</v>
      </c>
      <c r="U104">
        <f>ABS(Table1[[#This Row],[NonTotaled_L]]-Table1[[#This Row],[NonTotaled_R]])/(Table1[[#This Row],[NonTotaled_L]]+Table1[[#This Row],[NonTotaled_R]])</f>
        <v>1</v>
      </c>
      <c r="V104">
        <f>COUNTIF(L102:L104, "L")</f>
        <v>3</v>
      </c>
      <c r="W104">
        <f>COUNTIF(L102:L104, "R")</f>
        <v>0</v>
      </c>
      <c r="X104">
        <f>Table1[[#This Row],[NonTotaled_R]]/(Table1[[#This Row],[NonTotaled_L]]+Table1[[#This Row],[NonTotaled_R]])</f>
        <v>0</v>
      </c>
      <c r="Y104">
        <f>Table1[[#This Row],[NonTotaled_L]]/(Table1[[#This Row],[NonTotaled_L]]+Table1[[#This Row],[NonTotaled_R]])</f>
        <v>1</v>
      </c>
    </row>
    <row r="105" spans="1:25" x14ac:dyDescent="0.35">
      <c r="A105" t="s">
        <v>61</v>
      </c>
      <c r="B105" t="s">
        <v>59</v>
      </c>
      <c r="C105" t="s">
        <v>12</v>
      </c>
      <c r="D105">
        <v>7.1</v>
      </c>
      <c r="E105">
        <v>8.1999999999999993</v>
      </c>
      <c r="F105">
        <v>6.9009999999999998</v>
      </c>
      <c r="G105">
        <v>4</v>
      </c>
      <c r="H105" s="1">
        <v>45595</v>
      </c>
      <c r="I105">
        <v>4</v>
      </c>
      <c r="J105" t="s">
        <v>44</v>
      </c>
      <c r="K105" t="s">
        <v>6</v>
      </c>
      <c r="L105" t="s">
        <v>6</v>
      </c>
      <c r="M105" t="s">
        <v>6</v>
      </c>
      <c r="O105">
        <f>ABS((Table1[[#This Row],[L''s]]-Table1[[#This Row],[R''s]])/Table1[[#This Row],[Trial_Total]])</f>
        <v>1</v>
      </c>
      <c r="P105">
        <f>Table1[[#This Row],[R''s]]-Table1[[#This Row],[L''s]]</f>
        <v>-4</v>
      </c>
      <c r="Q105">
        <f>COUNTIF(L102:L105, "L")</f>
        <v>4</v>
      </c>
      <c r="R105">
        <f>COUNTIF(L102:L105, "R")</f>
        <v>0</v>
      </c>
      <c r="S105">
        <f>Table1[[#This Row],[R''s]]/(Table1[[#This Row],[L''s]]+Table1[[#This Row],[R''s]])</f>
        <v>0</v>
      </c>
      <c r="T105">
        <f>Table1[[#This Row],[L''s]]/Table1[[#This Row],[Trial_Total]]</f>
        <v>1</v>
      </c>
      <c r="U105">
        <f>ABS(Table1[[#This Row],[NonTotaled_L]]-Table1[[#This Row],[NonTotaled_R]])/(Table1[[#This Row],[NonTotaled_L]]+Table1[[#This Row],[NonTotaled_R]])</f>
        <v>1</v>
      </c>
      <c r="V105">
        <f>COUNTIF(L102:L105, "L")</f>
        <v>4</v>
      </c>
      <c r="W105">
        <f>COUNTIF(L102:L105, "R")</f>
        <v>0</v>
      </c>
      <c r="X105">
        <f>Table1[[#This Row],[NonTotaled_R]]/(Table1[[#This Row],[NonTotaled_L]]+Table1[[#This Row],[NonTotaled_R]])</f>
        <v>0</v>
      </c>
      <c r="Y105">
        <f>Table1[[#This Row],[NonTotaled_L]]/(Table1[[#This Row],[NonTotaled_L]]+Table1[[#This Row],[NonTotaled_R]])</f>
        <v>1</v>
      </c>
    </row>
    <row r="106" spans="1:25" x14ac:dyDescent="0.35">
      <c r="A106" t="s">
        <v>61</v>
      </c>
      <c r="B106" t="s">
        <v>59</v>
      </c>
      <c r="C106" t="s">
        <v>12</v>
      </c>
      <c r="D106">
        <v>7.1</v>
      </c>
      <c r="E106">
        <v>8.1999999999999993</v>
      </c>
      <c r="F106">
        <v>6.9009999999999998</v>
      </c>
      <c r="G106">
        <v>5</v>
      </c>
      <c r="H106" s="1">
        <v>45595</v>
      </c>
      <c r="I106">
        <v>5</v>
      </c>
      <c r="J106" t="s">
        <v>44</v>
      </c>
      <c r="K106" t="s">
        <v>5</v>
      </c>
      <c r="L106" t="s">
        <v>6</v>
      </c>
      <c r="M106" t="s">
        <v>6</v>
      </c>
      <c r="O106">
        <f>ABS((Table1[[#This Row],[L''s]]-Table1[[#This Row],[R''s]])/Table1[[#This Row],[Trial_Total]])</f>
        <v>1</v>
      </c>
      <c r="P106">
        <f>Table1[[#This Row],[R''s]]-Table1[[#This Row],[L''s]]</f>
        <v>-5</v>
      </c>
      <c r="Q106">
        <f>COUNTIF(L102:L106, "L")</f>
        <v>5</v>
      </c>
      <c r="R106">
        <f>COUNTIF(L102:L106, "R")</f>
        <v>0</v>
      </c>
      <c r="S106">
        <f>Table1[[#This Row],[R''s]]/(Table1[[#This Row],[L''s]]+Table1[[#This Row],[R''s]])</f>
        <v>0</v>
      </c>
      <c r="T106">
        <f>Table1[[#This Row],[L''s]]/Table1[[#This Row],[Trial_Total]]</f>
        <v>1</v>
      </c>
      <c r="U106">
        <f>ABS(Table1[[#This Row],[NonTotaled_L]]-Table1[[#This Row],[NonTotaled_R]])/(Table1[[#This Row],[NonTotaled_L]]+Table1[[#This Row],[NonTotaled_R]])</f>
        <v>1</v>
      </c>
      <c r="V106">
        <f>COUNTIF(L102:L106, "L")</f>
        <v>5</v>
      </c>
      <c r="W106">
        <f>COUNTIF(L102:L106, "R")</f>
        <v>0</v>
      </c>
      <c r="X106">
        <f>Table1[[#This Row],[NonTotaled_R]]/(Table1[[#This Row],[NonTotaled_L]]+Table1[[#This Row],[NonTotaled_R]])</f>
        <v>0</v>
      </c>
      <c r="Y106">
        <f>Table1[[#This Row],[NonTotaled_L]]/(Table1[[#This Row],[NonTotaled_L]]+Table1[[#This Row],[NonTotaled_R]])</f>
        <v>1</v>
      </c>
    </row>
    <row r="107" spans="1:25" x14ac:dyDescent="0.35">
      <c r="A107" t="s">
        <v>61</v>
      </c>
      <c r="B107" t="s">
        <v>59</v>
      </c>
      <c r="C107" t="s">
        <v>12</v>
      </c>
      <c r="D107">
        <v>7.1</v>
      </c>
      <c r="E107">
        <v>8.1999999999999993</v>
      </c>
      <c r="F107">
        <v>6.9009999999999998</v>
      </c>
      <c r="G107">
        <v>6</v>
      </c>
      <c r="H107" s="1">
        <v>45595</v>
      </c>
      <c r="I107">
        <v>6</v>
      </c>
      <c r="J107" t="s">
        <v>44</v>
      </c>
      <c r="K107" t="s">
        <v>6</v>
      </c>
      <c r="L107" t="s">
        <v>5</v>
      </c>
      <c r="M107" t="s">
        <v>5</v>
      </c>
      <c r="O107">
        <f>ABS((Table1[[#This Row],[L''s]]-Table1[[#This Row],[R''s]])/Table1[[#This Row],[Trial_Total]])</f>
        <v>0.66666666666666663</v>
      </c>
      <c r="P107">
        <f>Table1[[#This Row],[R''s]]-Table1[[#This Row],[L''s]]</f>
        <v>-4</v>
      </c>
      <c r="Q107">
        <f>COUNTIF(L102:L107, "L")</f>
        <v>5</v>
      </c>
      <c r="R107">
        <f>COUNTIF(L102:L107, "R")</f>
        <v>1</v>
      </c>
      <c r="S107">
        <f>Table1[[#This Row],[R''s]]/(Table1[[#This Row],[L''s]]+Table1[[#This Row],[R''s]])</f>
        <v>0.16666666666666666</v>
      </c>
      <c r="T107">
        <f>Table1[[#This Row],[L''s]]/Table1[[#This Row],[Trial_Total]]</f>
        <v>0.83333333333333337</v>
      </c>
      <c r="U107">
        <f>ABS(Table1[[#This Row],[NonTotaled_L]]-Table1[[#This Row],[NonTotaled_R]])/(Table1[[#This Row],[NonTotaled_L]]+Table1[[#This Row],[NonTotaled_R]])</f>
        <v>0.66666666666666663</v>
      </c>
      <c r="V107">
        <f>COUNTIF(L102:L107, "L")</f>
        <v>5</v>
      </c>
      <c r="W107">
        <f>COUNTIF(L102:L107, "R")</f>
        <v>1</v>
      </c>
      <c r="X107">
        <f>Table1[[#This Row],[NonTotaled_R]]/(Table1[[#This Row],[NonTotaled_L]]+Table1[[#This Row],[NonTotaled_R]])</f>
        <v>0.16666666666666666</v>
      </c>
      <c r="Y107">
        <f>Table1[[#This Row],[NonTotaled_L]]/(Table1[[#This Row],[NonTotaled_L]]+Table1[[#This Row],[NonTotaled_R]])</f>
        <v>0.83333333333333337</v>
      </c>
    </row>
    <row r="108" spans="1:25" x14ac:dyDescent="0.35">
      <c r="A108" t="s">
        <v>61</v>
      </c>
      <c r="B108" t="s">
        <v>59</v>
      </c>
      <c r="C108" t="s">
        <v>12</v>
      </c>
      <c r="D108">
        <v>7.1</v>
      </c>
      <c r="E108">
        <v>8.1999999999999993</v>
      </c>
      <c r="F108">
        <v>6.9009999999999998</v>
      </c>
      <c r="G108">
        <v>7</v>
      </c>
      <c r="H108" s="1">
        <v>45595</v>
      </c>
      <c r="I108">
        <v>7</v>
      </c>
      <c r="J108" t="s">
        <v>44</v>
      </c>
      <c r="K108" t="s">
        <v>6</v>
      </c>
      <c r="L108" t="s">
        <v>6</v>
      </c>
      <c r="M108" t="s">
        <v>6</v>
      </c>
      <c r="O108">
        <f>ABS((Table1[[#This Row],[L''s]]-Table1[[#This Row],[R''s]])/Table1[[#This Row],[Trial_Total]])</f>
        <v>0.7142857142857143</v>
      </c>
      <c r="P108">
        <f>Table1[[#This Row],[R''s]]-Table1[[#This Row],[L''s]]</f>
        <v>-5</v>
      </c>
      <c r="Q108">
        <f>COUNTIF(L102:L108, "L")</f>
        <v>6</v>
      </c>
      <c r="R108">
        <f>COUNTIF(L102:L108, "R")</f>
        <v>1</v>
      </c>
      <c r="S108">
        <f>Table1[[#This Row],[R''s]]/(Table1[[#This Row],[L''s]]+Table1[[#This Row],[R''s]])</f>
        <v>0.14285714285714285</v>
      </c>
      <c r="T108">
        <f>Table1[[#This Row],[L''s]]/Table1[[#This Row],[Trial_Total]]</f>
        <v>0.8571428571428571</v>
      </c>
      <c r="U108">
        <f>ABS(Table1[[#This Row],[NonTotaled_L]]-Table1[[#This Row],[NonTotaled_R]])/(Table1[[#This Row],[NonTotaled_L]]+Table1[[#This Row],[NonTotaled_R]])</f>
        <v>0.7142857142857143</v>
      </c>
      <c r="V108">
        <f>COUNTIF(L102:L108, "L")</f>
        <v>6</v>
      </c>
      <c r="W108">
        <f>COUNTIF(L102:L108, "R")</f>
        <v>1</v>
      </c>
      <c r="X108">
        <f>Table1[[#This Row],[NonTotaled_R]]/(Table1[[#This Row],[NonTotaled_L]]+Table1[[#This Row],[NonTotaled_R]])</f>
        <v>0.14285714285714285</v>
      </c>
      <c r="Y108">
        <f>Table1[[#This Row],[NonTotaled_L]]/(Table1[[#This Row],[NonTotaled_L]]+Table1[[#This Row],[NonTotaled_R]])</f>
        <v>0.8571428571428571</v>
      </c>
    </row>
    <row r="109" spans="1:25" x14ac:dyDescent="0.35">
      <c r="A109" t="s">
        <v>61</v>
      </c>
      <c r="B109" t="s">
        <v>59</v>
      </c>
      <c r="C109" t="s">
        <v>12</v>
      </c>
      <c r="D109">
        <v>7.1</v>
      </c>
      <c r="E109">
        <v>8.1999999999999993</v>
      </c>
      <c r="F109">
        <v>6.9009999999999998</v>
      </c>
      <c r="G109">
        <v>8</v>
      </c>
      <c r="H109" s="1">
        <v>45595</v>
      </c>
      <c r="I109">
        <v>8</v>
      </c>
      <c r="J109" t="s">
        <v>44</v>
      </c>
      <c r="K109" t="s">
        <v>5</v>
      </c>
      <c r="L109" t="s">
        <v>5</v>
      </c>
      <c r="M109" t="s">
        <v>5</v>
      </c>
      <c r="O109">
        <f>ABS((Table1[[#This Row],[L''s]]-Table1[[#This Row],[R''s]])/Table1[[#This Row],[Trial_Total]])</f>
        <v>0.5</v>
      </c>
      <c r="P109">
        <f>Table1[[#This Row],[R''s]]-Table1[[#This Row],[L''s]]</f>
        <v>-4</v>
      </c>
      <c r="Q109">
        <f>COUNTIF(L102:L109, "L")</f>
        <v>6</v>
      </c>
      <c r="R109">
        <f>COUNTIF(L102:L109, "R")</f>
        <v>2</v>
      </c>
      <c r="S109">
        <f>Table1[[#This Row],[R''s]]/(Table1[[#This Row],[L''s]]+Table1[[#This Row],[R''s]])</f>
        <v>0.25</v>
      </c>
      <c r="T109">
        <f>Table1[[#This Row],[L''s]]/Table1[[#This Row],[Trial_Total]]</f>
        <v>0.75</v>
      </c>
      <c r="U109">
        <f>ABS(Table1[[#This Row],[NonTotaled_L]]-Table1[[#This Row],[NonTotaled_R]])/(Table1[[#This Row],[NonTotaled_L]]+Table1[[#This Row],[NonTotaled_R]])</f>
        <v>0.5</v>
      </c>
      <c r="V109">
        <f>COUNTIF(L102:L109, "L")</f>
        <v>6</v>
      </c>
      <c r="W109">
        <f>COUNTIF(L102:L109, "R")</f>
        <v>2</v>
      </c>
      <c r="X109">
        <f>Table1[[#This Row],[NonTotaled_R]]/(Table1[[#This Row],[NonTotaled_L]]+Table1[[#This Row],[NonTotaled_R]])</f>
        <v>0.25</v>
      </c>
      <c r="Y109">
        <f>Table1[[#This Row],[NonTotaled_L]]/(Table1[[#This Row],[NonTotaled_L]]+Table1[[#This Row],[NonTotaled_R]])</f>
        <v>0.75</v>
      </c>
    </row>
    <row r="110" spans="1:25" x14ac:dyDescent="0.35">
      <c r="A110" t="s">
        <v>61</v>
      </c>
      <c r="B110" t="s">
        <v>59</v>
      </c>
      <c r="C110" t="s">
        <v>12</v>
      </c>
      <c r="D110">
        <v>7.1</v>
      </c>
      <c r="E110">
        <v>8.1999999999999993</v>
      </c>
      <c r="F110">
        <v>6.9009999999999998</v>
      </c>
      <c r="G110">
        <v>9</v>
      </c>
      <c r="H110" s="1">
        <v>45595</v>
      </c>
      <c r="I110">
        <v>9</v>
      </c>
      <c r="J110" t="s">
        <v>44</v>
      </c>
      <c r="K110" t="s">
        <v>5</v>
      </c>
      <c r="L110" t="s">
        <v>5</v>
      </c>
      <c r="M110" t="s">
        <v>5</v>
      </c>
      <c r="O110">
        <f>ABS((Table1[[#This Row],[L''s]]-Table1[[#This Row],[R''s]])/Table1[[#This Row],[Trial_Total]])</f>
        <v>0.33333333333333331</v>
      </c>
      <c r="P110">
        <f>Table1[[#This Row],[R''s]]-Table1[[#This Row],[L''s]]</f>
        <v>-3</v>
      </c>
      <c r="Q110">
        <f>COUNTIF(L102:L110, "L")</f>
        <v>6</v>
      </c>
      <c r="R110">
        <f>COUNTIF(L102:L110, "R")</f>
        <v>3</v>
      </c>
      <c r="S110">
        <f>Table1[[#This Row],[R''s]]/(Table1[[#This Row],[L''s]]+Table1[[#This Row],[R''s]])</f>
        <v>0.33333333333333331</v>
      </c>
      <c r="T110">
        <f>Table1[[#This Row],[L''s]]/Table1[[#This Row],[Trial_Total]]</f>
        <v>0.66666666666666663</v>
      </c>
      <c r="U110">
        <f>ABS(Table1[[#This Row],[NonTotaled_L]]-Table1[[#This Row],[NonTotaled_R]])/(Table1[[#This Row],[NonTotaled_L]]+Table1[[#This Row],[NonTotaled_R]])</f>
        <v>0.33333333333333331</v>
      </c>
      <c r="V110">
        <f>COUNTIF(L102:L110, "L")</f>
        <v>6</v>
      </c>
      <c r="W110">
        <f>COUNTIF(L102:L110, "R")</f>
        <v>3</v>
      </c>
      <c r="X110">
        <f>Table1[[#This Row],[NonTotaled_R]]/(Table1[[#This Row],[NonTotaled_L]]+Table1[[#This Row],[NonTotaled_R]])</f>
        <v>0.33333333333333331</v>
      </c>
      <c r="Y110">
        <f>Table1[[#This Row],[NonTotaled_L]]/(Table1[[#This Row],[NonTotaled_L]]+Table1[[#This Row],[NonTotaled_R]])</f>
        <v>0.66666666666666663</v>
      </c>
    </row>
    <row r="111" spans="1:25" x14ac:dyDescent="0.35">
      <c r="A111" t="s">
        <v>61</v>
      </c>
      <c r="B111" t="s">
        <v>59</v>
      </c>
      <c r="C111" t="s">
        <v>12</v>
      </c>
      <c r="D111">
        <v>7.1</v>
      </c>
      <c r="E111">
        <v>8.1999999999999993</v>
      </c>
      <c r="F111">
        <v>6.9009999999999998</v>
      </c>
      <c r="G111">
        <v>10</v>
      </c>
      <c r="H111" s="1">
        <v>45595</v>
      </c>
      <c r="I111">
        <v>10</v>
      </c>
      <c r="J111" t="s">
        <v>44</v>
      </c>
      <c r="K111" t="s">
        <v>6</v>
      </c>
      <c r="L111" t="s">
        <v>6</v>
      </c>
      <c r="M111" t="s">
        <v>5</v>
      </c>
      <c r="O111">
        <f>ABS((Table1[[#This Row],[L''s]]-Table1[[#This Row],[R''s]])/Table1[[#This Row],[Trial_Total]])</f>
        <v>0.4</v>
      </c>
      <c r="P111">
        <f>Table1[[#This Row],[R''s]]-Table1[[#This Row],[L''s]]</f>
        <v>-4</v>
      </c>
      <c r="Q111">
        <f>COUNTIF(L102:L111, "L")</f>
        <v>7</v>
      </c>
      <c r="R111">
        <f>COUNTIF(L102:L111, "R")</f>
        <v>3</v>
      </c>
      <c r="S111">
        <f>Table1[[#This Row],[R''s]]/(Table1[[#This Row],[L''s]]+Table1[[#This Row],[R''s]])</f>
        <v>0.3</v>
      </c>
      <c r="T111">
        <f>Table1[[#This Row],[L''s]]/Table1[[#This Row],[Trial_Total]]</f>
        <v>0.7</v>
      </c>
      <c r="U111">
        <f>ABS(Table1[[#This Row],[NonTotaled_L]]-Table1[[#This Row],[NonTotaled_R]])/(Table1[[#This Row],[NonTotaled_L]]+Table1[[#This Row],[NonTotaled_R]])</f>
        <v>0.4</v>
      </c>
      <c r="V111">
        <f>COUNTIF(L102:L111, "L")</f>
        <v>7</v>
      </c>
      <c r="W111">
        <f>COUNTIF(L102:L111, "R")</f>
        <v>3</v>
      </c>
      <c r="X111">
        <f>Table1[[#This Row],[NonTotaled_R]]/(Table1[[#This Row],[NonTotaled_L]]+Table1[[#This Row],[NonTotaled_R]])</f>
        <v>0.3</v>
      </c>
      <c r="Y111">
        <f>Table1[[#This Row],[NonTotaled_L]]/(Table1[[#This Row],[NonTotaled_L]]+Table1[[#This Row],[NonTotaled_R]])</f>
        <v>0.7</v>
      </c>
    </row>
    <row r="112" spans="1:25" x14ac:dyDescent="0.35">
      <c r="A112" t="s">
        <v>61</v>
      </c>
      <c r="B112" t="s">
        <v>59</v>
      </c>
      <c r="C112" t="s">
        <v>12</v>
      </c>
      <c r="D112">
        <v>7.1</v>
      </c>
      <c r="E112">
        <v>8.1999999999999993</v>
      </c>
      <c r="F112">
        <v>6.9009999999999998</v>
      </c>
      <c r="G112">
        <v>1</v>
      </c>
      <c r="H112" s="1">
        <v>45597</v>
      </c>
      <c r="I112">
        <v>11</v>
      </c>
      <c r="J112" t="s">
        <v>44</v>
      </c>
      <c r="K112" t="s">
        <v>5</v>
      </c>
      <c r="L112" t="s">
        <v>6</v>
      </c>
      <c r="M112" t="s">
        <v>5</v>
      </c>
      <c r="O112">
        <f>ABS((Table1[[#This Row],[L''s]]-Table1[[#This Row],[R''s]])/Table1[[#This Row],[Trial_Total]])</f>
        <v>0.45454545454545453</v>
      </c>
      <c r="P112">
        <f>Table1[[#This Row],[R''s]]-Table1[[#This Row],[L''s]]</f>
        <v>-5</v>
      </c>
      <c r="Q112">
        <f>Q111+COUNTIF(L112, "L")</f>
        <v>8</v>
      </c>
      <c r="R112">
        <f>R111+COUNTIF(L112, "R")</f>
        <v>3</v>
      </c>
      <c r="S112">
        <f>Table1[[#This Row],[R''s]]/(Table1[[#This Row],[L''s]]+Table1[[#This Row],[R''s]])</f>
        <v>0.27272727272727271</v>
      </c>
      <c r="T112">
        <f>Table1[[#This Row],[L''s]]/Table1[[#This Row],[Trial_Total]]</f>
        <v>0.72727272727272729</v>
      </c>
      <c r="U112">
        <f>ABS(Table1[[#This Row],[NonTotaled_L]]-Table1[[#This Row],[NonTotaled_R]])/(Table1[[#This Row],[NonTotaled_L]]+Table1[[#This Row],[NonTotaled_R]])</f>
        <v>1</v>
      </c>
      <c r="V112">
        <f>COUNTIF(L112, "L")</f>
        <v>1</v>
      </c>
      <c r="W112">
        <f>COUNTIF(L112, "R")</f>
        <v>0</v>
      </c>
      <c r="X112">
        <f>Table1[[#This Row],[NonTotaled_R]]/(Table1[[#This Row],[NonTotaled_L]]+Table1[[#This Row],[NonTotaled_R]])</f>
        <v>0</v>
      </c>
      <c r="Y112">
        <f>Table1[[#This Row],[NonTotaled_L]]/(Table1[[#This Row],[NonTotaled_L]]+Table1[[#This Row],[NonTotaled_R]])</f>
        <v>1</v>
      </c>
    </row>
    <row r="113" spans="1:25" x14ac:dyDescent="0.35">
      <c r="A113" t="s">
        <v>61</v>
      </c>
      <c r="B113" t="s">
        <v>59</v>
      </c>
      <c r="C113" t="s">
        <v>12</v>
      </c>
      <c r="D113">
        <v>7.1</v>
      </c>
      <c r="E113">
        <v>8.1999999999999993</v>
      </c>
      <c r="F113">
        <v>6.9009999999999998</v>
      </c>
      <c r="G113">
        <v>2</v>
      </c>
      <c r="H113" s="1">
        <v>45597</v>
      </c>
      <c r="I113">
        <v>12</v>
      </c>
      <c r="J113" t="s">
        <v>44</v>
      </c>
      <c r="K113" t="s">
        <v>6</v>
      </c>
      <c r="L113" t="s">
        <v>6</v>
      </c>
      <c r="M113" t="s">
        <v>6</v>
      </c>
      <c r="O113">
        <f>ABS((Table1[[#This Row],[L''s]]-Table1[[#This Row],[R''s]])/Table1[[#This Row],[Trial_Total]])</f>
        <v>0.5</v>
      </c>
      <c r="P113">
        <f>Table1[[#This Row],[R''s]]-Table1[[#This Row],[L''s]]</f>
        <v>-6</v>
      </c>
      <c r="Q113">
        <f>Q112+COUNTIF(L113, "L")</f>
        <v>9</v>
      </c>
      <c r="R113">
        <f>R112+COUNTIF(L113, "R")</f>
        <v>3</v>
      </c>
      <c r="S113">
        <f>Table1[[#This Row],[R''s]]/(Table1[[#This Row],[L''s]]+Table1[[#This Row],[R''s]])</f>
        <v>0.25</v>
      </c>
      <c r="T113">
        <f>Table1[[#This Row],[L''s]]/Table1[[#This Row],[Trial_Total]]</f>
        <v>0.75</v>
      </c>
      <c r="U113">
        <f>ABS(Table1[[#This Row],[NonTotaled_L]]-Table1[[#This Row],[NonTotaled_R]])/(Table1[[#This Row],[NonTotaled_L]]+Table1[[#This Row],[NonTotaled_R]])</f>
        <v>1</v>
      </c>
      <c r="V113">
        <f>COUNTIF(L112:L113, "L")</f>
        <v>2</v>
      </c>
      <c r="W113">
        <f>COUNTIF(L112:L113, "R")</f>
        <v>0</v>
      </c>
      <c r="X113">
        <f>Table1[[#This Row],[NonTotaled_R]]/(Table1[[#This Row],[NonTotaled_L]]+Table1[[#This Row],[NonTotaled_R]])</f>
        <v>0</v>
      </c>
      <c r="Y113">
        <f>Table1[[#This Row],[NonTotaled_L]]/(Table1[[#This Row],[NonTotaled_L]]+Table1[[#This Row],[NonTotaled_R]])</f>
        <v>1</v>
      </c>
    </row>
    <row r="114" spans="1:25" x14ac:dyDescent="0.35">
      <c r="A114" t="s">
        <v>61</v>
      </c>
      <c r="B114" t="s">
        <v>59</v>
      </c>
      <c r="C114" t="s">
        <v>12</v>
      </c>
      <c r="D114">
        <v>7.1</v>
      </c>
      <c r="E114">
        <v>8.1999999999999993</v>
      </c>
      <c r="F114">
        <v>6.9009999999999998</v>
      </c>
      <c r="G114">
        <v>3</v>
      </c>
      <c r="H114" s="1">
        <v>45597</v>
      </c>
      <c r="I114">
        <v>13</v>
      </c>
      <c r="J114" t="s">
        <v>44</v>
      </c>
      <c r="K114" t="s">
        <v>6</v>
      </c>
      <c r="L114" t="s">
        <v>6</v>
      </c>
      <c r="M114" t="s">
        <v>6</v>
      </c>
      <c r="O114">
        <f>ABS((Table1[[#This Row],[L''s]]-Table1[[#This Row],[R''s]])/Table1[[#This Row],[Trial_Total]])</f>
        <v>0.53846153846153844</v>
      </c>
      <c r="P114">
        <f>Table1[[#This Row],[R''s]]-Table1[[#This Row],[L''s]]</f>
        <v>-7</v>
      </c>
      <c r="Q114">
        <f>Q113+COUNTIF(L114, "L")</f>
        <v>10</v>
      </c>
      <c r="R114">
        <f>R113+COUNTIF(L114, "R")</f>
        <v>3</v>
      </c>
      <c r="S114">
        <f>Table1[[#This Row],[R''s]]/(Table1[[#This Row],[L''s]]+Table1[[#This Row],[R''s]])</f>
        <v>0.23076923076923078</v>
      </c>
      <c r="T114">
        <f>Table1[[#This Row],[L''s]]/Table1[[#This Row],[Trial_Total]]</f>
        <v>0.76923076923076927</v>
      </c>
      <c r="U114">
        <f>ABS(Table1[[#This Row],[NonTotaled_L]]-Table1[[#This Row],[NonTotaled_R]])/(Table1[[#This Row],[NonTotaled_L]]+Table1[[#This Row],[NonTotaled_R]])</f>
        <v>1</v>
      </c>
      <c r="V114">
        <f>COUNTIF(L112:L114, "L")</f>
        <v>3</v>
      </c>
      <c r="W114">
        <f>COUNTIF(L112:L114, "R")</f>
        <v>0</v>
      </c>
      <c r="X114">
        <f>Table1[[#This Row],[NonTotaled_R]]/(Table1[[#This Row],[NonTotaled_L]]+Table1[[#This Row],[NonTotaled_R]])</f>
        <v>0</v>
      </c>
      <c r="Y114">
        <f>Table1[[#This Row],[NonTotaled_L]]/(Table1[[#This Row],[NonTotaled_L]]+Table1[[#This Row],[NonTotaled_R]])</f>
        <v>1</v>
      </c>
    </row>
    <row r="115" spans="1:25" x14ac:dyDescent="0.35">
      <c r="A115" t="s">
        <v>61</v>
      </c>
      <c r="B115" t="s">
        <v>59</v>
      </c>
      <c r="C115" t="s">
        <v>12</v>
      </c>
      <c r="D115">
        <v>7.1</v>
      </c>
      <c r="E115">
        <v>8.1999999999999993</v>
      </c>
      <c r="F115">
        <v>6.9009999999999998</v>
      </c>
      <c r="G115">
        <v>4</v>
      </c>
      <c r="H115" s="1">
        <v>45597</v>
      </c>
      <c r="I115">
        <v>14</v>
      </c>
      <c r="J115" t="s">
        <v>44</v>
      </c>
      <c r="K115" t="s">
        <v>5</v>
      </c>
      <c r="L115" t="s">
        <v>5</v>
      </c>
      <c r="M115" t="s">
        <v>5</v>
      </c>
      <c r="O115">
        <f>ABS((Table1[[#This Row],[L''s]]-Table1[[#This Row],[R''s]])/Table1[[#This Row],[Trial_Total]])</f>
        <v>0.42857142857142855</v>
      </c>
      <c r="P115">
        <f>Table1[[#This Row],[R''s]]-Table1[[#This Row],[L''s]]</f>
        <v>-6</v>
      </c>
      <c r="Q115">
        <f>Q114+COUNTIF(L115, "L")</f>
        <v>10</v>
      </c>
      <c r="R115">
        <f>R114+COUNTIF(L115, "R")</f>
        <v>4</v>
      </c>
      <c r="S115">
        <f>Table1[[#This Row],[R''s]]/(Table1[[#This Row],[L''s]]+Table1[[#This Row],[R''s]])</f>
        <v>0.2857142857142857</v>
      </c>
      <c r="T115">
        <f>Table1[[#This Row],[L''s]]/Table1[[#This Row],[Trial_Total]]</f>
        <v>0.7142857142857143</v>
      </c>
      <c r="U115">
        <f>ABS(Table1[[#This Row],[NonTotaled_L]]-Table1[[#This Row],[NonTotaled_R]])/(Table1[[#This Row],[NonTotaled_L]]+Table1[[#This Row],[NonTotaled_R]])</f>
        <v>0.5</v>
      </c>
      <c r="V115">
        <f>COUNTIF(L112:L115, "L")</f>
        <v>3</v>
      </c>
      <c r="W115">
        <f>COUNTIF(L112:L115, "R")</f>
        <v>1</v>
      </c>
      <c r="X115">
        <f>Table1[[#This Row],[NonTotaled_R]]/(Table1[[#This Row],[NonTotaled_L]]+Table1[[#This Row],[NonTotaled_R]])</f>
        <v>0.25</v>
      </c>
      <c r="Y115">
        <f>Table1[[#This Row],[NonTotaled_L]]/(Table1[[#This Row],[NonTotaled_L]]+Table1[[#This Row],[NonTotaled_R]])</f>
        <v>0.75</v>
      </c>
    </row>
    <row r="116" spans="1:25" x14ac:dyDescent="0.35">
      <c r="A116" t="s">
        <v>61</v>
      </c>
      <c r="B116" t="s">
        <v>59</v>
      </c>
      <c r="C116" t="s">
        <v>12</v>
      </c>
      <c r="D116">
        <v>7.1</v>
      </c>
      <c r="E116">
        <v>8.1999999999999993</v>
      </c>
      <c r="F116">
        <v>6.9009999999999998</v>
      </c>
      <c r="G116">
        <v>5</v>
      </c>
      <c r="H116" s="1">
        <v>45597</v>
      </c>
      <c r="I116">
        <v>15</v>
      </c>
      <c r="J116" t="s">
        <v>44</v>
      </c>
      <c r="K116" t="s">
        <v>5</v>
      </c>
      <c r="L116" t="s">
        <v>6</v>
      </c>
      <c r="M116" t="s">
        <v>6</v>
      </c>
      <c r="O116">
        <f>ABS((Table1[[#This Row],[L''s]]-Table1[[#This Row],[R''s]])/Table1[[#This Row],[Trial_Total]])</f>
        <v>0.46666666666666667</v>
      </c>
      <c r="P116">
        <f>Table1[[#This Row],[R''s]]-Table1[[#This Row],[L''s]]</f>
        <v>-7</v>
      </c>
      <c r="Q116">
        <f>Q115+COUNTIF(L116, "L")</f>
        <v>11</v>
      </c>
      <c r="R116">
        <f>R115+COUNTIF(L116, "R")</f>
        <v>4</v>
      </c>
      <c r="S116">
        <f>Table1[[#This Row],[R''s]]/(Table1[[#This Row],[L''s]]+Table1[[#This Row],[R''s]])</f>
        <v>0.26666666666666666</v>
      </c>
      <c r="T116">
        <f>Table1[[#This Row],[L''s]]/Table1[[#This Row],[Trial_Total]]</f>
        <v>0.73333333333333328</v>
      </c>
      <c r="U116">
        <f>ABS(Table1[[#This Row],[NonTotaled_L]]-Table1[[#This Row],[NonTotaled_R]])/(Table1[[#This Row],[NonTotaled_L]]+Table1[[#This Row],[NonTotaled_R]])</f>
        <v>0.6</v>
      </c>
      <c r="V116">
        <f>COUNTIF(L112:L116, "L")</f>
        <v>4</v>
      </c>
      <c r="W116">
        <f>COUNTIF(L112:L116, "R")</f>
        <v>1</v>
      </c>
      <c r="X116">
        <f>Table1[[#This Row],[NonTotaled_R]]/(Table1[[#This Row],[NonTotaled_L]]+Table1[[#This Row],[NonTotaled_R]])</f>
        <v>0.2</v>
      </c>
      <c r="Y116">
        <f>Table1[[#This Row],[NonTotaled_L]]/(Table1[[#This Row],[NonTotaled_L]]+Table1[[#This Row],[NonTotaled_R]])</f>
        <v>0.8</v>
      </c>
    </row>
    <row r="117" spans="1:25" x14ac:dyDescent="0.35">
      <c r="A117" t="s">
        <v>61</v>
      </c>
      <c r="B117" t="s">
        <v>59</v>
      </c>
      <c r="C117" t="s">
        <v>12</v>
      </c>
      <c r="D117">
        <v>7.1</v>
      </c>
      <c r="E117">
        <v>8.1999999999999993</v>
      </c>
      <c r="F117">
        <v>6.9009999999999998</v>
      </c>
      <c r="G117">
        <v>6</v>
      </c>
      <c r="H117" s="1">
        <v>45597</v>
      </c>
      <c r="I117">
        <v>16</v>
      </c>
      <c r="J117" t="s">
        <v>44</v>
      </c>
      <c r="K117" t="s">
        <v>6</v>
      </c>
      <c r="L117" t="s">
        <v>5</v>
      </c>
      <c r="M117" t="s">
        <v>6</v>
      </c>
      <c r="O117">
        <f>ABS((Table1[[#This Row],[L''s]]-Table1[[#This Row],[R''s]])/Table1[[#This Row],[Trial_Total]])</f>
        <v>0.375</v>
      </c>
      <c r="P117">
        <f>Table1[[#This Row],[R''s]]-Table1[[#This Row],[L''s]]</f>
        <v>-6</v>
      </c>
      <c r="Q117">
        <f>Q116+COUNTIF(L117, "L")</f>
        <v>11</v>
      </c>
      <c r="R117">
        <f>R116+COUNTIF(L117, "R")</f>
        <v>5</v>
      </c>
      <c r="S117">
        <f>Table1[[#This Row],[R''s]]/(Table1[[#This Row],[L''s]]+Table1[[#This Row],[R''s]])</f>
        <v>0.3125</v>
      </c>
      <c r="T117">
        <f>Table1[[#This Row],[L''s]]/Table1[[#This Row],[Trial_Total]]</f>
        <v>0.6875</v>
      </c>
      <c r="U117">
        <f>ABS(Table1[[#This Row],[NonTotaled_L]]-Table1[[#This Row],[NonTotaled_R]])/(Table1[[#This Row],[NonTotaled_L]]+Table1[[#This Row],[NonTotaled_R]])</f>
        <v>0.33333333333333331</v>
      </c>
      <c r="V117">
        <f>COUNTIF(L112:L117, "L")</f>
        <v>4</v>
      </c>
      <c r="W117">
        <f>COUNTIF(L112:L117, "R")</f>
        <v>2</v>
      </c>
      <c r="X117">
        <f>Table1[[#This Row],[NonTotaled_R]]/(Table1[[#This Row],[NonTotaled_L]]+Table1[[#This Row],[NonTotaled_R]])</f>
        <v>0.33333333333333331</v>
      </c>
      <c r="Y117">
        <f>Table1[[#This Row],[NonTotaled_L]]/(Table1[[#This Row],[NonTotaled_L]]+Table1[[#This Row],[NonTotaled_R]])</f>
        <v>0.66666666666666663</v>
      </c>
    </row>
    <row r="118" spans="1:25" x14ac:dyDescent="0.35">
      <c r="A118" t="s">
        <v>61</v>
      </c>
      <c r="B118" t="s">
        <v>59</v>
      </c>
      <c r="C118" t="s">
        <v>12</v>
      </c>
      <c r="D118">
        <v>7.1</v>
      </c>
      <c r="E118">
        <v>8.1999999999999993</v>
      </c>
      <c r="F118">
        <v>6.9009999999999998</v>
      </c>
      <c r="G118">
        <v>7</v>
      </c>
      <c r="H118" s="1">
        <v>45597</v>
      </c>
      <c r="I118">
        <v>17</v>
      </c>
      <c r="J118" t="s">
        <v>44</v>
      </c>
      <c r="K118" t="s">
        <v>6</v>
      </c>
      <c r="L118" t="s">
        <v>5</v>
      </c>
      <c r="M118" t="s">
        <v>6</v>
      </c>
      <c r="O118">
        <f>ABS((Table1[[#This Row],[L''s]]-Table1[[#This Row],[R''s]])/Table1[[#This Row],[Trial_Total]])</f>
        <v>0.29411764705882354</v>
      </c>
      <c r="P118">
        <f>Table1[[#This Row],[R''s]]-Table1[[#This Row],[L''s]]</f>
        <v>-5</v>
      </c>
      <c r="Q118">
        <f>Q117+COUNTIF(L118, "L")</f>
        <v>11</v>
      </c>
      <c r="R118">
        <f>R117+COUNTIF(L118, "R")</f>
        <v>6</v>
      </c>
      <c r="S118">
        <f>Table1[[#This Row],[R''s]]/(Table1[[#This Row],[L''s]]+Table1[[#This Row],[R''s]])</f>
        <v>0.35294117647058826</v>
      </c>
      <c r="T118">
        <f>Table1[[#This Row],[L''s]]/Table1[[#This Row],[Trial_Total]]</f>
        <v>0.6470588235294118</v>
      </c>
      <c r="U118">
        <f>ABS(Table1[[#This Row],[NonTotaled_L]]-Table1[[#This Row],[NonTotaled_R]])/(Table1[[#This Row],[NonTotaled_L]]+Table1[[#This Row],[NonTotaled_R]])</f>
        <v>0.14285714285714285</v>
      </c>
      <c r="V118">
        <f>COUNTIF(L112:L118, "L")</f>
        <v>4</v>
      </c>
      <c r="W118">
        <f>COUNTIF(L112:L118, "R")</f>
        <v>3</v>
      </c>
      <c r="X118">
        <f>Table1[[#This Row],[NonTotaled_R]]/(Table1[[#This Row],[NonTotaled_L]]+Table1[[#This Row],[NonTotaled_R]])</f>
        <v>0.42857142857142855</v>
      </c>
      <c r="Y118">
        <f>Table1[[#This Row],[NonTotaled_L]]/(Table1[[#This Row],[NonTotaled_L]]+Table1[[#This Row],[NonTotaled_R]])</f>
        <v>0.5714285714285714</v>
      </c>
    </row>
    <row r="119" spans="1:25" x14ac:dyDescent="0.35">
      <c r="A119" t="s">
        <v>61</v>
      </c>
      <c r="B119" t="s">
        <v>59</v>
      </c>
      <c r="C119" t="s">
        <v>12</v>
      </c>
      <c r="D119">
        <v>7.1</v>
      </c>
      <c r="E119">
        <v>8.1999999999999993</v>
      </c>
      <c r="F119">
        <v>6.9009999999999998</v>
      </c>
      <c r="G119">
        <v>8</v>
      </c>
      <c r="H119" s="1">
        <v>45597</v>
      </c>
      <c r="I119">
        <v>18</v>
      </c>
      <c r="J119" t="s">
        <v>44</v>
      </c>
      <c r="K119" t="s">
        <v>5</v>
      </c>
      <c r="L119" t="s">
        <v>5</v>
      </c>
      <c r="M119" t="s">
        <v>6</v>
      </c>
      <c r="O119">
        <f>ABS((Table1[[#This Row],[L''s]]-Table1[[#This Row],[R''s]])/Table1[[#This Row],[Trial_Total]])</f>
        <v>0.22222222222222221</v>
      </c>
      <c r="P119">
        <f>Table1[[#This Row],[R''s]]-Table1[[#This Row],[L''s]]</f>
        <v>-4</v>
      </c>
      <c r="Q119">
        <f>Q118+COUNTIF(L119, "L")</f>
        <v>11</v>
      </c>
      <c r="R119">
        <f>R118+COUNTIF(L119, "R")</f>
        <v>7</v>
      </c>
      <c r="S119">
        <f>Table1[[#This Row],[R''s]]/(Table1[[#This Row],[L''s]]+Table1[[#This Row],[R''s]])</f>
        <v>0.3888888888888889</v>
      </c>
      <c r="T119">
        <f>Table1[[#This Row],[L''s]]/Table1[[#This Row],[Trial_Total]]</f>
        <v>0.61111111111111116</v>
      </c>
      <c r="U119">
        <f>ABS(Table1[[#This Row],[NonTotaled_L]]-Table1[[#This Row],[NonTotaled_R]])/(Table1[[#This Row],[NonTotaled_L]]+Table1[[#This Row],[NonTotaled_R]])</f>
        <v>0</v>
      </c>
      <c r="V119">
        <f>COUNTIF(L112:L119, "L")</f>
        <v>4</v>
      </c>
      <c r="W119">
        <f>COUNTIF(L112:L119, "R")</f>
        <v>4</v>
      </c>
      <c r="X119">
        <f>Table1[[#This Row],[NonTotaled_R]]/(Table1[[#This Row],[NonTotaled_L]]+Table1[[#This Row],[NonTotaled_R]])</f>
        <v>0.5</v>
      </c>
      <c r="Y119">
        <f>Table1[[#This Row],[NonTotaled_L]]/(Table1[[#This Row],[NonTotaled_L]]+Table1[[#This Row],[NonTotaled_R]])</f>
        <v>0.5</v>
      </c>
    </row>
    <row r="120" spans="1:25" x14ac:dyDescent="0.35">
      <c r="A120" t="s">
        <v>61</v>
      </c>
      <c r="B120" t="s">
        <v>59</v>
      </c>
      <c r="C120" t="s">
        <v>12</v>
      </c>
      <c r="D120">
        <v>7.1</v>
      </c>
      <c r="E120">
        <v>8.1999999999999993</v>
      </c>
      <c r="F120">
        <v>6.9009999999999998</v>
      </c>
      <c r="G120">
        <v>9</v>
      </c>
      <c r="H120" s="1">
        <v>45597</v>
      </c>
      <c r="I120">
        <v>19</v>
      </c>
      <c r="J120" t="s">
        <v>44</v>
      </c>
      <c r="K120" t="s">
        <v>6</v>
      </c>
      <c r="L120" t="s">
        <v>5</v>
      </c>
      <c r="M120" t="s">
        <v>6</v>
      </c>
      <c r="O120">
        <f>ABS((Table1[[#This Row],[L''s]]-Table1[[#This Row],[R''s]])/Table1[[#This Row],[Trial_Total]])</f>
        <v>0.15789473684210525</v>
      </c>
      <c r="P120">
        <f>Table1[[#This Row],[R''s]]-Table1[[#This Row],[L''s]]</f>
        <v>-3</v>
      </c>
      <c r="Q120">
        <f>Q119+COUNTIF(L120, "L")</f>
        <v>11</v>
      </c>
      <c r="R120">
        <f>R119+COUNTIF(L120, "R")</f>
        <v>8</v>
      </c>
      <c r="S120">
        <f>Table1[[#This Row],[R''s]]/(Table1[[#This Row],[L''s]]+Table1[[#This Row],[R''s]])</f>
        <v>0.42105263157894735</v>
      </c>
      <c r="T120">
        <f>Table1[[#This Row],[L''s]]/Table1[[#This Row],[Trial_Total]]</f>
        <v>0.57894736842105265</v>
      </c>
      <c r="U120">
        <f>ABS(Table1[[#This Row],[NonTotaled_L]]-Table1[[#This Row],[NonTotaled_R]])/(Table1[[#This Row],[NonTotaled_L]]+Table1[[#This Row],[NonTotaled_R]])</f>
        <v>0.1111111111111111</v>
      </c>
      <c r="V120">
        <f>COUNTIF(L112:L120, "L")</f>
        <v>4</v>
      </c>
      <c r="W120">
        <f>COUNTIF(L112:L120, "R")</f>
        <v>5</v>
      </c>
      <c r="X120">
        <f>Table1[[#This Row],[NonTotaled_R]]/(Table1[[#This Row],[NonTotaled_L]]+Table1[[#This Row],[NonTotaled_R]])</f>
        <v>0.55555555555555558</v>
      </c>
      <c r="Y120">
        <f>Table1[[#This Row],[NonTotaled_L]]/(Table1[[#This Row],[NonTotaled_L]]+Table1[[#This Row],[NonTotaled_R]])</f>
        <v>0.44444444444444442</v>
      </c>
    </row>
    <row r="121" spans="1:25" x14ac:dyDescent="0.35">
      <c r="A121" t="s">
        <v>61</v>
      </c>
      <c r="B121" t="s">
        <v>59</v>
      </c>
      <c r="C121" t="s">
        <v>12</v>
      </c>
      <c r="D121">
        <v>7.1</v>
      </c>
      <c r="E121">
        <v>8.1999999999999993</v>
      </c>
      <c r="F121">
        <v>6.9009999999999998</v>
      </c>
      <c r="G121">
        <v>10</v>
      </c>
      <c r="H121" s="1">
        <v>45597</v>
      </c>
      <c r="I121">
        <v>20</v>
      </c>
      <c r="J121" t="s">
        <v>44</v>
      </c>
      <c r="K121" t="s">
        <v>5</v>
      </c>
      <c r="L121" t="s">
        <v>5</v>
      </c>
      <c r="M121" t="s">
        <v>5</v>
      </c>
      <c r="O121">
        <f>ABS((Table1[[#This Row],[L''s]]-Table1[[#This Row],[R''s]])/Table1[[#This Row],[Trial_Total]])</f>
        <v>0.1</v>
      </c>
      <c r="P121">
        <f>Table1[[#This Row],[R''s]]-Table1[[#This Row],[L''s]]</f>
        <v>-2</v>
      </c>
      <c r="Q121">
        <f>Q120+COUNTIF(L121, "L")</f>
        <v>11</v>
      </c>
      <c r="R121">
        <f>R120+COUNTIF(L121, "R")</f>
        <v>9</v>
      </c>
      <c r="S121">
        <f>Table1[[#This Row],[R''s]]/(Table1[[#This Row],[L''s]]+Table1[[#This Row],[R''s]])</f>
        <v>0.45</v>
      </c>
      <c r="T121">
        <f>Table1[[#This Row],[L''s]]/Table1[[#This Row],[Trial_Total]]</f>
        <v>0.55000000000000004</v>
      </c>
      <c r="U121">
        <f>ABS(Table1[[#This Row],[NonTotaled_L]]-Table1[[#This Row],[NonTotaled_R]])/(Table1[[#This Row],[NonTotaled_L]]+Table1[[#This Row],[NonTotaled_R]])</f>
        <v>0.2</v>
      </c>
      <c r="V121">
        <f>COUNTIF(L112:L121, "L")</f>
        <v>4</v>
      </c>
      <c r="W121">
        <f>COUNTIF(L112:L121, "R")</f>
        <v>6</v>
      </c>
      <c r="X121">
        <f>Table1[[#This Row],[NonTotaled_R]]/(Table1[[#This Row],[NonTotaled_L]]+Table1[[#This Row],[NonTotaled_R]])</f>
        <v>0.6</v>
      </c>
      <c r="Y121">
        <f>Table1[[#This Row],[NonTotaled_L]]/(Table1[[#This Row],[NonTotaled_L]]+Table1[[#This Row],[NonTotaled_R]])</f>
        <v>0.4</v>
      </c>
    </row>
    <row r="122" spans="1:25" x14ac:dyDescent="0.35">
      <c r="A122" t="s">
        <v>61</v>
      </c>
      <c r="B122" t="s">
        <v>59</v>
      </c>
      <c r="C122" t="s">
        <v>12</v>
      </c>
      <c r="D122">
        <v>7.1</v>
      </c>
      <c r="E122">
        <v>8.1999999999999993</v>
      </c>
      <c r="F122">
        <v>6.9009999999999998</v>
      </c>
      <c r="G122">
        <v>1</v>
      </c>
      <c r="H122" s="1">
        <v>45604</v>
      </c>
      <c r="I122">
        <v>21</v>
      </c>
      <c r="J122" t="s">
        <v>44</v>
      </c>
      <c r="K122" t="s">
        <v>6</v>
      </c>
      <c r="L122" t="s">
        <v>5</v>
      </c>
      <c r="M122" t="s">
        <v>6</v>
      </c>
      <c r="O122">
        <f>ABS((Table1[[#This Row],[L''s]]-Table1[[#This Row],[R''s]])/Table1[[#This Row],[Trial_Total]])</f>
        <v>4.7619047619047616E-2</v>
      </c>
      <c r="P122">
        <f>Table1[[#This Row],[R''s]]-Table1[[#This Row],[L''s]]</f>
        <v>-1</v>
      </c>
      <c r="Q122">
        <f>Q121+COUNTIF(L122, "L")</f>
        <v>11</v>
      </c>
      <c r="R122">
        <f>R121+COUNTIF(L122, "R")</f>
        <v>10</v>
      </c>
      <c r="S122">
        <f>Table1[[#This Row],[R''s]]/(Table1[[#This Row],[L''s]]+Table1[[#This Row],[R''s]])</f>
        <v>0.47619047619047616</v>
      </c>
      <c r="T122">
        <f>Table1[[#This Row],[L''s]]/Table1[[#This Row],[Trial_Total]]</f>
        <v>0.52380952380952384</v>
      </c>
      <c r="U122">
        <f>ABS(Table1[[#This Row],[NonTotaled_L]]-Table1[[#This Row],[NonTotaled_R]])/(Table1[[#This Row],[NonTotaled_L]]+Table1[[#This Row],[NonTotaled_R]])</f>
        <v>1</v>
      </c>
      <c r="V122">
        <f>COUNTIF(L122, "L")</f>
        <v>0</v>
      </c>
      <c r="W122">
        <f>COUNTIF(L122, "R")</f>
        <v>1</v>
      </c>
      <c r="X122">
        <f>Table1[[#This Row],[NonTotaled_R]]/(Table1[[#This Row],[NonTotaled_L]]+Table1[[#This Row],[NonTotaled_R]])</f>
        <v>1</v>
      </c>
      <c r="Y122">
        <f>Table1[[#This Row],[NonTotaled_L]]/(Table1[[#This Row],[NonTotaled_L]]+Table1[[#This Row],[NonTotaled_R]])</f>
        <v>0</v>
      </c>
    </row>
    <row r="123" spans="1:25" x14ac:dyDescent="0.35">
      <c r="A123" t="s">
        <v>61</v>
      </c>
      <c r="B123" t="s">
        <v>59</v>
      </c>
      <c r="C123" t="s">
        <v>12</v>
      </c>
      <c r="D123">
        <v>7.1</v>
      </c>
      <c r="E123">
        <v>8.1999999999999993</v>
      </c>
      <c r="F123">
        <v>6.9009999999999998</v>
      </c>
      <c r="G123">
        <v>2</v>
      </c>
      <c r="H123" s="1">
        <v>45604</v>
      </c>
      <c r="I123">
        <v>22</v>
      </c>
      <c r="J123" t="s">
        <v>44</v>
      </c>
      <c r="K123" t="s">
        <v>6</v>
      </c>
      <c r="L123" t="s">
        <v>6</v>
      </c>
      <c r="M123" t="s">
        <v>6</v>
      </c>
      <c r="O123">
        <f>ABS((Table1[[#This Row],[L''s]]-Table1[[#This Row],[R''s]])/Table1[[#This Row],[Trial_Total]])</f>
        <v>9.0909090909090912E-2</v>
      </c>
      <c r="P123">
        <f>Table1[[#This Row],[R''s]]-Table1[[#This Row],[L''s]]</f>
        <v>-2</v>
      </c>
      <c r="Q123">
        <f>Q122+COUNTIF(L123, "L")</f>
        <v>12</v>
      </c>
      <c r="R123">
        <f>R122+COUNTIF(L123, "R")</f>
        <v>10</v>
      </c>
      <c r="S123">
        <f>Table1[[#This Row],[R''s]]/(Table1[[#This Row],[L''s]]+Table1[[#This Row],[R''s]])</f>
        <v>0.45454545454545453</v>
      </c>
      <c r="T123">
        <f>Table1[[#This Row],[L''s]]/Table1[[#This Row],[Trial_Total]]</f>
        <v>0.54545454545454541</v>
      </c>
      <c r="U123">
        <f>ABS(Table1[[#This Row],[NonTotaled_L]]-Table1[[#This Row],[NonTotaled_R]])/(Table1[[#This Row],[NonTotaled_L]]+Table1[[#This Row],[NonTotaled_R]])</f>
        <v>0</v>
      </c>
      <c r="V123">
        <f>COUNTIF(L122:L123, "L")</f>
        <v>1</v>
      </c>
      <c r="W123">
        <f>COUNTIF(L122:L123, "R")</f>
        <v>1</v>
      </c>
      <c r="X123">
        <f>Table1[[#This Row],[NonTotaled_R]]/(Table1[[#This Row],[NonTotaled_L]]+Table1[[#This Row],[NonTotaled_R]])</f>
        <v>0.5</v>
      </c>
      <c r="Y123">
        <f>Table1[[#This Row],[NonTotaled_L]]/(Table1[[#This Row],[NonTotaled_L]]+Table1[[#This Row],[NonTotaled_R]])</f>
        <v>0.5</v>
      </c>
    </row>
    <row r="124" spans="1:25" x14ac:dyDescent="0.35">
      <c r="A124" t="s">
        <v>61</v>
      </c>
      <c r="B124" t="s">
        <v>59</v>
      </c>
      <c r="C124" t="s">
        <v>12</v>
      </c>
      <c r="D124">
        <v>7.1</v>
      </c>
      <c r="E124">
        <v>8.1999999999999993</v>
      </c>
      <c r="F124">
        <v>6.9009999999999998</v>
      </c>
      <c r="G124">
        <v>3</v>
      </c>
      <c r="H124" s="1">
        <v>45604</v>
      </c>
      <c r="I124">
        <v>23</v>
      </c>
      <c r="J124" t="s">
        <v>44</v>
      </c>
      <c r="K124" t="s">
        <v>5</v>
      </c>
      <c r="L124" t="s">
        <v>5</v>
      </c>
      <c r="M124" t="s">
        <v>6</v>
      </c>
      <c r="O124">
        <f>ABS((Table1[[#This Row],[L''s]]-Table1[[#This Row],[R''s]])/Table1[[#This Row],[Trial_Total]])</f>
        <v>4.3478260869565216E-2</v>
      </c>
      <c r="P124">
        <f>Table1[[#This Row],[R''s]]-Table1[[#This Row],[L''s]]</f>
        <v>-1</v>
      </c>
      <c r="Q124">
        <f>Q123+COUNTIF(L124, "L")</f>
        <v>12</v>
      </c>
      <c r="R124">
        <f>R123+COUNTIF(L124, "R")</f>
        <v>11</v>
      </c>
      <c r="S124">
        <f>Table1[[#This Row],[R''s]]/(Table1[[#This Row],[L''s]]+Table1[[#This Row],[R''s]])</f>
        <v>0.47826086956521741</v>
      </c>
      <c r="T124">
        <f>Table1[[#This Row],[L''s]]/Table1[[#This Row],[Trial_Total]]</f>
        <v>0.52173913043478259</v>
      </c>
      <c r="U124">
        <f>ABS(Table1[[#This Row],[NonTotaled_L]]-Table1[[#This Row],[NonTotaled_R]])/(Table1[[#This Row],[NonTotaled_L]]+Table1[[#This Row],[NonTotaled_R]])</f>
        <v>0.33333333333333331</v>
      </c>
      <c r="V124">
        <f>COUNTIF(L122:L124, "L")</f>
        <v>1</v>
      </c>
      <c r="W124">
        <f>COUNTIF(L122:L124, "R")</f>
        <v>2</v>
      </c>
      <c r="X124">
        <f>Table1[[#This Row],[NonTotaled_R]]/(Table1[[#This Row],[NonTotaled_L]]+Table1[[#This Row],[NonTotaled_R]])</f>
        <v>0.66666666666666663</v>
      </c>
      <c r="Y124">
        <f>Table1[[#This Row],[NonTotaled_L]]/(Table1[[#This Row],[NonTotaled_L]]+Table1[[#This Row],[NonTotaled_R]])</f>
        <v>0.33333333333333331</v>
      </c>
    </row>
    <row r="125" spans="1:25" x14ac:dyDescent="0.35">
      <c r="A125" t="s">
        <v>61</v>
      </c>
      <c r="B125" t="s">
        <v>59</v>
      </c>
      <c r="C125" t="s">
        <v>12</v>
      </c>
      <c r="D125">
        <v>7.1</v>
      </c>
      <c r="E125">
        <v>8.1999999999999993</v>
      </c>
      <c r="F125">
        <v>6.9009999999999998</v>
      </c>
      <c r="G125">
        <v>4</v>
      </c>
      <c r="H125" s="1">
        <v>45604</v>
      </c>
      <c r="I125">
        <v>24</v>
      </c>
      <c r="J125" t="s">
        <v>44</v>
      </c>
      <c r="K125" t="s">
        <v>6</v>
      </c>
      <c r="L125" t="s">
        <v>5</v>
      </c>
      <c r="M125" t="s">
        <v>6</v>
      </c>
      <c r="O125">
        <f>ABS((Table1[[#This Row],[L''s]]-Table1[[#This Row],[R''s]])/Table1[[#This Row],[Trial_Total]])</f>
        <v>0</v>
      </c>
      <c r="P125">
        <f>Table1[[#This Row],[R''s]]-Table1[[#This Row],[L''s]]</f>
        <v>0</v>
      </c>
      <c r="Q125">
        <f>Q124+COUNTIF(L125, "L")</f>
        <v>12</v>
      </c>
      <c r="R125">
        <f>R124+COUNTIF(L125, "R")</f>
        <v>12</v>
      </c>
      <c r="S125">
        <f>Table1[[#This Row],[R''s]]/(Table1[[#This Row],[L''s]]+Table1[[#This Row],[R''s]])</f>
        <v>0.5</v>
      </c>
      <c r="T125">
        <f>Table1[[#This Row],[L''s]]/Table1[[#This Row],[Trial_Total]]</f>
        <v>0.5</v>
      </c>
      <c r="U125">
        <f>ABS(Table1[[#This Row],[NonTotaled_L]]-Table1[[#This Row],[NonTotaled_R]])/(Table1[[#This Row],[NonTotaled_L]]+Table1[[#This Row],[NonTotaled_R]])</f>
        <v>0.5</v>
      </c>
      <c r="V125">
        <f>COUNTIF(L122:L125, "L")</f>
        <v>1</v>
      </c>
      <c r="W125">
        <f>COUNTIF(L122:L125, "R")</f>
        <v>3</v>
      </c>
      <c r="X125">
        <f>Table1[[#This Row],[NonTotaled_R]]/(Table1[[#This Row],[NonTotaled_L]]+Table1[[#This Row],[NonTotaled_R]])</f>
        <v>0.75</v>
      </c>
      <c r="Y125">
        <f>Table1[[#This Row],[NonTotaled_L]]/(Table1[[#This Row],[NonTotaled_L]]+Table1[[#This Row],[NonTotaled_R]])</f>
        <v>0.25</v>
      </c>
    </row>
    <row r="126" spans="1:25" x14ac:dyDescent="0.35">
      <c r="A126" t="s">
        <v>61</v>
      </c>
      <c r="B126" t="s">
        <v>59</v>
      </c>
      <c r="C126" t="s">
        <v>12</v>
      </c>
      <c r="D126">
        <v>7.1</v>
      </c>
      <c r="E126">
        <v>8.1999999999999993</v>
      </c>
      <c r="F126">
        <v>6.9009999999999998</v>
      </c>
      <c r="G126">
        <v>5</v>
      </c>
      <c r="H126" s="1">
        <v>45604</v>
      </c>
      <c r="I126">
        <v>25</v>
      </c>
      <c r="J126" t="s">
        <v>44</v>
      </c>
      <c r="K126" t="s">
        <v>6</v>
      </c>
      <c r="L126" t="s">
        <v>6</v>
      </c>
      <c r="M126" t="s">
        <v>6</v>
      </c>
      <c r="O126">
        <f>ABS((Table1[[#This Row],[L''s]]-Table1[[#This Row],[R''s]])/Table1[[#This Row],[Trial_Total]])</f>
        <v>0.04</v>
      </c>
      <c r="P126">
        <f>Table1[[#This Row],[R''s]]-Table1[[#This Row],[L''s]]</f>
        <v>-1</v>
      </c>
      <c r="Q126">
        <f>Q125+COUNTIF(L126, "L")</f>
        <v>13</v>
      </c>
      <c r="R126">
        <f>R125+COUNTIF(L126, "R")</f>
        <v>12</v>
      </c>
      <c r="S126">
        <f>Table1[[#This Row],[R''s]]/(Table1[[#This Row],[L''s]]+Table1[[#This Row],[R''s]])</f>
        <v>0.48</v>
      </c>
      <c r="T126">
        <f>Table1[[#This Row],[L''s]]/Table1[[#This Row],[Trial_Total]]</f>
        <v>0.52</v>
      </c>
      <c r="U126">
        <f>ABS(Table1[[#This Row],[NonTotaled_L]]-Table1[[#This Row],[NonTotaled_R]])/(Table1[[#This Row],[NonTotaled_L]]+Table1[[#This Row],[NonTotaled_R]])</f>
        <v>0.2</v>
      </c>
      <c r="V126">
        <f>COUNTIF(L122:L126, "L")</f>
        <v>2</v>
      </c>
      <c r="W126">
        <f>COUNTIF(L122:L126, "R")</f>
        <v>3</v>
      </c>
      <c r="X126">
        <f>Table1[[#This Row],[NonTotaled_R]]/(Table1[[#This Row],[NonTotaled_L]]+Table1[[#This Row],[NonTotaled_R]])</f>
        <v>0.6</v>
      </c>
      <c r="Y126">
        <f>Table1[[#This Row],[NonTotaled_L]]/(Table1[[#This Row],[NonTotaled_L]]+Table1[[#This Row],[NonTotaled_R]])</f>
        <v>0.4</v>
      </c>
    </row>
    <row r="127" spans="1:25" x14ac:dyDescent="0.35">
      <c r="A127" t="s">
        <v>61</v>
      </c>
      <c r="B127" t="s">
        <v>59</v>
      </c>
      <c r="C127" t="s">
        <v>12</v>
      </c>
      <c r="D127">
        <v>7.1</v>
      </c>
      <c r="E127">
        <v>8.1999999999999993</v>
      </c>
      <c r="F127">
        <v>6.9009999999999998</v>
      </c>
      <c r="G127">
        <v>6</v>
      </c>
      <c r="H127" s="1">
        <v>45604</v>
      </c>
      <c r="I127">
        <v>26</v>
      </c>
      <c r="J127" t="s">
        <v>44</v>
      </c>
      <c r="K127" t="s">
        <v>5</v>
      </c>
      <c r="L127" t="s">
        <v>5</v>
      </c>
      <c r="M127" t="s">
        <v>5</v>
      </c>
      <c r="O127">
        <f>ABS((Table1[[#This Row],[L''s]]-Table1[[#This Row],[R''s]])/Table1[[#This Row],[Trial_Total]])</f>
        <v>0</v>
      </c>
      <c r="P127">
        <f>Table1[[#This Row],[R''s]]-Table1[[#This Row],[L''s]]</f>
        <v>0</v>
      </c>
      <c r="Q127">
        <f>Q126+COUNTIF(L127, "L")</f>
        <v>13</v>
      </c>
      <c r="R127">
        <f>R126+COUNTIF(L127, "R")</f>
        <v>13</v>
      </c>
      <c r="S127">
        <f>Table1[[#This Row],[R''s]]/(Table1[[#This Row],[L''s]]+Table1[[#This Row],[R''s]])</f>
        <v>0.5</v>
      </c>
      <c r="T127">
        <f>Table1[[#This Row],[L''s]]/Table1[[#This Row],[Trial_Total]]</f>
        <v>0.5</v>
      </c>
      <c r="U127">
        <f>ABS(Table1[[#This Row],[NonTotaled_L]]-Table1[[#This Row],[NonTotaled_R]])/(Table1[[#This Row],[NonTotaled_L]]+Table1[[#This Row],[NonTotaled_R]])</f>
        <v>0.33333333333333331</v>
      </c>
      <c r="V127">
        <f>COUNTIF(L122:L127, "L")</f>
        <v>2</v>
      </c>
      <c r="W127">
        <f>COUNTIF(L122:L127, "R")</f>
        <v>4</v>
      </c>
      <c r="X127">
        <f>Table1[[#This Row],[NonTotaled_R]]/(Table1[[#This Row],[NonTotaled_L]]+Table1[[#This Row],[NonTotaled_R]])</f>
        <v>0.66666666666666663</v>
      </c>
      <c r="Y127">
        <f>Table1[[#This Row],[NonTotaled_L]]/(Table1[[#This Row],[NonTotaled_L]]+Table1[[#This Row],[NonTotaled_R]])</f>
        <v>0.33333333333333331</v>
      </c>
    </row>
    <row r="128" spans="1:25" x14ac:dyDescent="0.35">
      <c r="A128" t="s">
        <v>61</v>
      </c>
      <c r="B128" t="s">
        <v>59</v>
      </c>
      <c r="C128" t="s">
        <v>12</v>
      </c>
      <c r="D128">
        <v>7.1</v>
      </c>
      <c r="E128">
        <v>8.1999999999999993</v>
      </c>
      <c r="F128">
        <v>6.9009999999999998</v>
      </c>
      <c r="G128">
        <v>7</v>
      </c>
      <c r="H128" s="1">
        <v>45604</v>
      </c>
      <c r="I128">
        <v>27</v>
      </c>
      <c r="J128" t="s">
        <v>44</v>
      </c>
      <c r="K128" t="s">
        <v>6</v>
      </c>
      <c r="L128" t="s">
        <v>5</v>
      </c>
      <c r="M128" t="s">
        <v>6</v>
      </c>
      <c r="O128">
        <f>ABS((Table1[[#This Row],[L''s]]-Table1[[#This Row],[R''s]])/Table1[[#This Row],[Trial_Total]])</f>
        <v>3.7037037037037035E-2</v>
      </c>
      <c r="P128">
        <f>Table1[[#This Row],[R''s]]-Table1[[#This Row],[L''s]]</f>
        <v>1</v>
      </c>
      <c r="Q128">
        <f>Q127+COUNTIF(L128, "L")</f>
        <v>13</v>
      </c>
      <c r="R128">
        <f>R127+COUNTIF(L128, "R")</f>
        <v>14</v>
      </c>
      <c r="S128">
        <f>Table1[[#This Row],[R''s]]/(Table1[[#This Row],[L''s]]+Table1[[#This Row],[R''s]])</f>
        <v>0.51851851851851849</v>
      </c>
      <c r="T128">
        <f>Table1[[#This Row],[L''s]]/Table1[[#This Row],[Trial_Total]]</f>
        <v>0.48148148148148145</v>
      </c>
      <c r="U128">
        <f>ABS(Table1[[#This Row],[NonTotaled_L]]-Table1[[#This Row],[NonTotaled_R]])/(Table1[[#This Row],[NonTotaled_L]]+Table1[[#This Row],[NonTotaled_R]])</f>
        <v>0.42857142857142855</v>
      </c>
      <c r="V128">
        <f>COUNTIF(L122:L128, "L")</f>
        <v>2</v>
      </c>
      <c r="W128">
        <f>COUNTIF(L122:L128, "R")</f>
        <v>5</v>
      </c>
      <c r="X128">
        <f>Table1[[#This Row],[NonTotaled_R]]/(Table1[[#This Row],[NonTotaled_L]]+Table1[[#This Row],[NonTotaled_R]])</f>
        <v>0.7142857142857143</v>
      </c>
      <c r="Y128">
        <f>Table1[[#This Row],[NonTotaled_L]]/(Table1[[#This Row],[NonTotaled_L]]+Table1[[#This Row],[NonTotaled_R]])</f>
        <v>0.2857142857142857</v>
      </c>
    </row>
    <row r="129" spans="1:25" x14ac:dyDescent="0.35">
      <c r="A129" t="s">
        <v>61</v>
      </c>
      <c r="B129" t="s">
        <v>59</v>
      </c>
      <c r="C129" t="s">
        <v>12</v>
      </c>
      <c r="D129">
        <v>7.1</v>
      </c>
      <c r="E129">
        <v>8.1999999999999993</v>
      </c>
      <c r="F129">
        <v>6.9009999999999998</v>
      </c>
      <c r="G129">
        <v>8</v>
      </c>
      <c r="H129" s="1">
        <v>45604</v>
      </c>
      <c r="I129">
        <v>28</v>
      </c>
      <c r="J129" t="s">
        <v>44</v>
      </c>
      <c r="K129" t="s">
        <v>5</v>
      </c>
      <c r="L129" t="s">
        <v>6</v>
      </c>
      <c r="M129" t="s">
        <v>5</v>
      </c>
      <c r="O129">
        <f>ABS((Table1[[#This Row],[L''s]]-Table1[[#This Row],[R''s]])/Table1[[#This Row],[Trial_Total]])</f>
        <v>0</v>
      </c>
      <c r="P129">
        <f>Table1[[#This Row],[R''s]]-Table1[[#This Row],[L''s]]</f>
        <v>0</v>
      </c>
      <c r="Q129">
        <f>Q128+COUNTIF(L129, "L")</f>
        <v>14</v>
      </c>
      <c r="R129">
        <f>R128+COUNTIF(L129, "R")</f>
        <v>14</v>
      </c>
      <c r="S129">
        <f>Table1[[#This Row],[R''s]]/(Table1[[#This Row],[L''s]]+Table1[[#This Row],[R''s]])</f>
        <v>0.5</v>
      </c>
      <c r="T129">
        <f>Table1[[#This Row],[L''s]]/Table1[[#This Row],[Trial_Total]]</f>
        <v>0.5</v>
      </c>
      <c r="U129">
        <f>ABS(Table1[[#This Row],[NonTotaled_L]]-Table1[[#This Row],[NonTotaled_R]])/(Table1[[#This Row],[NonTotaled_L]]+Table1[[#This Row],[NonTotaled_R]])</f>
        <v>0.25</v>
      </c>
      <c r="V129">
        <f>COUNTIF(L122:L129, "L")</f>
        <v>3</v>
      </c>
      <c r="W129">
        <f>COUNTIF(L122:L129, "R")</f>
        <v>5</v>
      </c>
      <c r="X129">
        <f>Table1[[#This Row],[NonTotaled_R]]/(Table1[[#This Row],[NonTotaled_L]]+Table1[[#This Row],[NonTotaled_R]])</f>
        <v>0.625</v>
      </c>
      <c r="Y129">
        <f>Table1[[#This Row],[NonTotaled_L]]/(Table1[[#This Row],[NonTotaled_L]]+Table1[[#This Row],[NonTotaled_R]])</f>
        <v>0.375</v>
      </c>
    </row>
    <row r="130" spans="1:25" x14ac:dyDescent="0.35">
      <c r="A130" t="s">
        <v>61</v>
      </c>
      <c r="B130" t="s">
        <v>59</v>
      </c>
      <c r="C130" t="s">
        <v>12</v>
      </c>
      <c r="D130">
        <v>7.1</v>
      </c>
      <c r="E130">
        <v>8.1999999999999993</v>
      </c>
      <c r="F130">
        <v>6.9009999999999998</v>
      </c>
      <c r="G130">
        <v>9</v>
      </c>
      <c r="H130" s="1">
        <v>45604</v>
      </c>
      <c r="I130">
        <v>29</v>
      </c>
      <c r="J130" t="s">
        <v>44</v>
      </c>
      <c r="K130" t="s">
        <v>6</v>
      </c>
      <c r="L130" t="s">
        <v>6</v>
      </c>
      <c r="M130" t="s">
        <v>6</v>
      </c>
      <c r="O130">
        <f>ABS((Table1[[#This Row],[L''s]]-Table1[[#This Row],[R''s]])/Table1[[#This Row],[Trial_Total]])</f>
        <v>3.4482758620689655E-2</v>
      </c>
      <c r="P130">
        <f>Table1[[#This Row],[R''s]]-Table1[[#This Row],[L''s]]</f>
        <v>-1</v>
      </c>
      <c r="Q130">
        <f>Q129+COUNTIF(L130, "L")</f>
        <v>15</v>
      </c>
      <c r="R130">
        <f>R129+COUNTIF(L130, "R")</f>
        <v>14</v>
      </c>
      <c r="S130">
        <f>Table1[[#This Row],[R''s]]/(Table1[[#This Row],[L''s]]+Table1[[#This Row],[R''s]])</f>
        <v>0.48275862068965519</v>
      </c>
      <c r="T130">
        <f>Table1[[#This Row],[L''s]]/Table1[[#This Row],[Trial_Total]]</f>
        <v>0.51724137931034486</v>
      </c>
      <c r="U130">
        <f>ABS(Table1[[#This Row],[NonTotaled_L]]-Table1[[#This Row],[NonTotaled_R]])/(Table1[[#This Row],[NonTotaled_L]]+Table1[[#This Row],[NonTotaled_R]])</f>
        <v>0.1111111111111111</v>
      </c>
      <c r="V130">
        <f>COUNTIF(L122:L130, "L")</f>
        <v>4</v>
      </c>
      <c r="W130">
        <f>COUNTIF(L122:L130, "R")</f>
        <v>5</v>
      </c>
      <c r="X130">
        <f>Table1[[#This Row],[NonTotaled_R]]/(Table1[[#This Row],[NonTotaled_L]]+Table1[[#This Row],[NonTotaled_R]])</f>
        <v>0.55555555555555558</v>
      </c>
      <c r="Y130">
        <f>Table1[[#This Row],[NonTotaled_L]]/(Table1[[#This Row],[NonTotaled_L]]+Table1[[#This Row],[NonTotaled_R]])</f>
        <v>0.44444444444444442</v>
      </c>
    </row>
    <row r="131" spans="1:25" x14ac:dyDescent="0.35">
      <c r="A131" t="s">
        <v>61</v>
      </c>
      <c r="B131" t="s">
        <v>59</v>
      </c>
      <c r="C131" t="s">
        <v>12</v>
      </c>
      <c r="D131">
        <v>7.1</v>
      </c>
      <c r="E131">
        <v>8.1999999999999993</v>
      </c>
      <c r="F131">
        <v>6.9009999999999998</v>
      </c>
      <c r="G131">
        <v>10</v>
      </c>
      <c r="H131" s="1">
        <v>45604</v>
      </c>
      <c r="I131">
        <v>30</v>
      </c>
      <c r="J131" t="s">
        <v>44</v>
      </c>
      <c r="K131" t="s">
        <v>5</v>
      </c>
      <c r="L131" t="s">
        <v>6</v>
      </c>
      <c r="M131" t="s">
        <v>6</v>
      </c>
      <c r="O131">
        <f>ABS((Table1[[#This Row],[L''s]]-Table1[[#This Row],[R''s]])/Table1[[#This Row],[Trial_Total]])</f>
        <v>6.6666666666666666E-2</v>
      </c>
      <c r="P131">
        <f>Table1[[#This Row],[R''s]]-Table1[[#This Row],[L''s]]</f>
        <v>-2</v>
      </c>
      <c r="Q131">
        <f>Q130+COUNTIF(L131, "L")</f>
        <v>16</v>
      </c>
      <c r="R131">
        <f>R130+COUNTIF(L131, "R")</f>
        <v>14</v>
      </c>
      <c r="S131">
        <f>Table1[[#This Row],[R''s]]/(Table1[[#This Row],[L''s]]+Table1[[#This Row],[R''s]])</f>
        <v>0.46666666666666667</v>
      </c>
      <c r="T131">
        <f>Table1[[#This Row],[L''s]]/Table1[[#This Row],[Trial_Total]]</f>
        <v>0.53333333333333333</v>
      </c>
      <c r="U131">
        <f>ABS(Table1[[#This Row],[NonTotaled_L]]-Table1[[#This Row],[NonTotaled_R]])/(Table1[[#This Row],[NonTotaled_L]]+Table1[[#This Row],[NonTotaled_R]])</f>
        <v>0</v>
      </c>
      <c r="V131">
        <f>COUNTIF(L122:L131, "L")</f>
        <v>5</v>
      </c>
      <c r="W131">
        <f>COUNTIF(L122:L131, "R")</f>
        <v>5</v>
      </c>
      <c r="X131">
        <f>Table1[[#This Row],[NonTotaled_R]]/(Table1[[#This Row],[NonTotaled_L]]+Table1[[#This Row],[NonTotaled_R]])</f>
        <v>0.5</v>
      </c>
      <c r="Y131">
        <f>Table1[[#This Row],[NonTotaled_L]]/(Table1[[#This Row],[NonTotaled_L]]+Table1[[#This Row],[NonTotaled_R]])</f>
        <v>0.5</v>
      </c>
    </row>
    <row r="132" spans="1:25" x14ac:dyDescent="0.35">
      <c r="A132" t="s">
        <v>61</v>
      </c>
      <c r="B132" t="s">
        <v>59</v>
      </c>
      <c r="C132" t="s">
        <v>12</v>
      </c>
      <c r="D132">
        <v>7.1</v>
      </c>
      <c r="E132">
        <v>8.1999999999999993</v>
      </c>
      <c r="F132">
        <v>6.9009999999999998</v>
      </c>
      <c r="G132">
        <v>1</v>
      </c>
      <c r="H132" s="1">
        <v>45609</v>
      </c>
      <c r="I132">
        <v>31</v>
      </c>
      <c r="J132" t="s">
        <v>44</v>
      </c>
      <c r="K132" t="s">
        <v>6</v>
      </c>
      <c r="L132" t="s">
        <v>6</v>
      </c>
      <c r="M132" t="s">
        <v>5</v>
      </c>
      <c r="O132">
        <f>ABS((Table1[[#This Row],[L''s]]-Table1[[#This Row],[R''s]])/Table1[[#This Row],[Trial_Total]])</f>
        <v>9.6774193548387094E-2</v>
      </c>
      <c r="P132">
        <f>Table1[[#This Row],[R''s]]-Table1[[#This Row],[L''s]]</f>
        <v>-3</v>
      </c>
      <c r="Q132">
        <f>Q131+COUNTIF(L132, "L")</f>
        <v>17</v>
      </c>
      <c r="R132">
        <f>R131+COUNTIF(L132, "R")</f>
        <v>14</v>
      </c>
      <c r="S132">
        <f>Table1[[#This Row],[R''s]]/(Table1[[#This Row],[L''s]]+Table1[[#This Row],[R''s]])</f>
        <v>0.45161290322580644</v>
      </c>
      <c r="T132">
        <f>Table1[[#This Row],[L''s]]/Table1[[#This Row],[Trial_Total]]</f>
        <v>0.54838709677419351</v>
      </c>
      <c r="U132">
        <f>ABS(Table1[[#This Row],[NonTotaled_L]]-Table1[[#This Row],[NonTotaled_R]])/(Table1[[#This Row],[NonTotaled_L]]+Table1[[#This Row],[NonTotaled_R]])</f>
        <v>0.1111111111111111</v>
      </c>
      <c r="V132">
        <f>COUNTIF(L124:L132, "L")</f>
        <v>5</v>
      </c>
      <c r="W132">
        <f>COUNTIF(L124:L132, "R")</f>
        <v>4</v>
      </c>
      <c r="X132">
        <f>Table1[[#This Row],[NonTotaled_R]]/(Table1[[#This Row],[NonTotaled_L]]+Table1[[#This Row],[NonTotaled_R]])</f>
        <v>0.44444444444444442</v>
      </c>
      <c r="Y132">
        <f>Table1[[#This Row],[NonTotaled_L]]/(Table1[[#This Row],[NonTotaled_L]]+Table1[[#This Row],[NonTotaled_R]])</f>
        <v>0.55555555555555558</v>
      </c>
    </row>
    <row r="133" spans="1:25" x14ac:dyDescent="0.35">
      <c r="A133" t="s">
        <v>61</v>
      </c>
      <c r="B133" t="s">
        <v>59</v>
      </c>
      <c r="C133" t="s">
        <v>12</v>
      </c>
      <c r="D133">
        <v>7.1</v>
      </c>
      <c r="E133">
        <v>8.1999999999999993</v>
      </c>
      <c r="F133">
        <v>6.9009999999999998</v>
      </c>
      <c r="G133">
        <v>2</v>
      </c>
      <c r="H133" s="1">
        <v>45609</v>
      </c>
      <c r="I133">
        <v>32</v>
      </c>
      <c r="J133" t="s">
        <v>44</v>
      </c>
      <c r="K133" t="s">
        <v>5</v>
      </c>
      <c r="L133" t="s">
        <v>5</v>
      </c>
      <c r="M133" t="s">
        <v>6</v>
      </c>
      <c r="O133">
        <f>ABS((Table1[[#This Row],[L''s]]-Table1[[#This Row],[R''s]])/Table1[[#This Row],[Trial_Total]])</f>
        <v>6.25E-2</v>
      </c>
      <c r="P133">
        <f>Table1[[#This Row],[R''s]]-Table1[[#This Row],[L''s]]</f>
        <v>-2</v>
      </c>
      <c r="Q133">
        <f>Q132+COUNTIF(L133, "L")</f>
        <v>17</v>
      </c>
      <c r="R133">
        <f>R132+COUNTIF(L133, "R")</f>
        <v>15</v>
      </c>
      <c r="S133">
        <f>Table1[[#This Row],[R''s]]/(Table1[[#This Row],[L''s]]+Table1[[#This Row],[R''s]])</f>
        <v>0.46875</v>
      </c>
      <c r="T133">
        <f>Table1[[#This Row],[L''s]]/Table1[[#This Row],[Trial_Total]]</f>
        <v>0.53125</v>
      </c>
      <c r="U133">
        <f>ABS(Table1[[#This Row],[NonTotaled_L]]-Table1[[#This Row],[NonTotaled_R]])/(Table1[[#This Row],[NonTotaled_L]]+Table1[[#This Row],[NonTotaled_R]])</f>
        <v>0</v>
      </c>
      <c r="V133">
        <f>COUNTIF(L124:L133, "L")</f>
        <v>5</v>
      </c>
      <c r="W133">
        <f>COUNTIF(L124:L133, "R")</f>
        <v>5</v>
      </c>
      <c r="X133">
        <f>Table1[[#This Row],[NonTotaled_R]]/(Table1[[#This Row],[NonTotaled_L]]+Table1[[#This Row],[NonTotaled_R]])</f>
        <v>0.5</v>
      </c>
      <c r="Y133">
        <f>Table1[[#This Row],[NonTotaled_L]]/(Table1[[#This Row],[NonTotaled_L]]+Table1[[#This Row],[NonTotaled_R]])</f>
        <v>0.5</v>
      </c>
    </row>
    <row r="134" spans="1:25" x14ac:dyDescent="0.35">
      <c r="A134" t="s">
        <v>61</v>
      </c>
      <c r="B134" t="s">
        <v>59</v>
      </c>
      <c r="C134" t="s">
        <v>12</v>
      </c>
      <c r="D134">
        <v>7.1</v>
      </c>
      <c r="E134">
        <v>8.1999999999999993</v>
      </c>
      <c r="F134">
        <v>6.9009999999999998</v>
      </c>
      <c r="G134">
        <v>3</v>
      </c>
      <c r="H134" s="1">
        <v>45609</v>
      </c>
      <c r="I134">
        <v>33</v>
      </c>
      <c r="J134" t="s">
        <v>44</v>
      </c>
      <c r="K134" t="s">
        <v>6</v>
      </c>
      <c r="L134" t="s">
        <v>5</v>
      </c>
      <c r="M134" t="s">
        <v>6</v>
      </c>
      <c r="O134">
        <f>ABS((Table1[[#This Row],[L''s]]-Table1[[#This Row],[R''s]])/Table1[[#This Row],[Trial_Total]])</f>
        <v>3.0303030303030304E-2</v>
      </c>
      <c r="P134">
        <f>Table1[[#This Row],[R''s]]-Table1[[#This Row],[L''s]]</f>
        <v>-1</v>
      </c>
      <c r="Q134">
        <f>Q133+COUNTIF(L134, "L")</f>
        <v>17</v>
      </c>
      <c r="R134">
        <f>R133+COUNTIF(L134, "R")</f>
        <v>16</v>
      </c>
      <c r="S134">
        <f>Table1[[#This Row],[R''s]]/(Table1[[#This Row],[L''s]]+Table1[[#This Row],[R''s]])</f>
        <v>0.48484848484848486</v>
      </c>
      <c r="T134">
        <f>Table1[[#This Row],[L''s]]/Table1[[#This Row],[Trial_Total]]</f>
        <v>0.51515151515151514</v>
      </c>
      <c r="U134">
        <f>ABS(Table1[[#This Row],[NonTotaled_L]]-Table1[[#This Row],[NonTotaled_R]])/(Table1[[#This Row],[NonTotaled_L]]+Table1[[#This Row],[NonTotaled_R]])</f>
        <v>0.1111111111111111</v>
      </c>
      <c r="V134">
        <f>COUNTIF(L126:L134, "L")</f>
        <v>5</v>
      </c>
      <c r="W134">
        <f>COUNTIF(L126:L134, "R")</f>
        <v>4</v>
      </c>
      <c r="X134">
        <f>Table1[[#This Row],[NonTotaled_R]]/(Table1[[#This Row],[NonTotaled_L]]+Table1[[#This Row],[NonTotaled_R]])</f>
        <v>0.44444444444444442</v>
      </c>
      <c r="Y134">
        <f>Table1[[#This Row],[NonTotaled_L]]/(Table1[[#This Row],[NonTotaled_L]]+Table1[[#This Row],[NonTotaled_R]])</f>
        <v>0.55555555555555558</v>
      </c>
    </row>
    <row r="135" spans="1:25" x14ac:dyDescent="0.35">
      <c r="A135" t="s">
        <v>61</v>
      </c>
      <c r="B135" t="s">
        <v>59</v>
      </c>
      <c r="C135" t="s">
        <v>12</v>
      </c>
      <c r="D135">
        <v>7.1</v>
      </c>
      <c r="E135">
        <v>8.1999999999999993</v>
      </c>
      <c r="F135">
        <v>6.9009999999999998</v>
      </c>
      <c r="G135">
        <v>4</v>
      </c>
      <c r="H135" s="1">
        <v>45609</v>
      </c>
      <c r="I135">
        <v>34</v>
      </c>
      <c r="J135" t="s">
        <v>44</v>
      </c>
      <c r="K135" t="s">
        <v>5</v>
      </c>
      <c r="L135" t="s">
        <v>6</v>
      </c>
      <c r="M135" t="s">
        <v>6</v>
      </c>
      <c r="O135">
        <f>ABS((Table1[[#This Row],[L''s]]-Table1[[#This Row],[R''s]])/Table1[[#This Row],[Trial_Total]])</f>
        <v>5.8823529411764705E-2</v>
      </c>
      <c r="P135">
        <f>Table1[[#This Row],[R''s]]-Table1[[#This Row],[L''s]]</f>
        <v>-2</v>
      </c>
      <c r="Q135">
        <f>Q134+COUNTIF(L135, "L")</f>
        <v>18</v>
      </c>
      <c r="R135">
        <f>R134+COUNTIF(L135, "R")</f>
        <v>16</v>
      </c>
      <c r="S135">
        <f>Table1[[#This Row],[R''s]]/(Table1[[#This Row],[L''s]]+Table1[[#This Row],[R''s]])</f>
        <v>0.47058823529411764</v>
      </c>
      <c r="T135">
        <f>Table1[[#This Row],[L''s]]/Table1[[#This Row],[Trial_Total]]</f>
        <v>0.52941176470588236</v>
      </c>
      <c r="U135">
        <f>ABS(Table1[[#This Row],[NonTotaled_L]]-Table1[[#This Row],[NonTotaled_R]])/(Table1[[#This Row],[NonTotaled_L]]+Table1[[#This Row],[NonTotaled_R]])</f>
        <v>0.2</v>
      </c>
      <c r="V135">
        <f>COUNTIF(L126:L135, "L")</f>
        <v>6</v>
      </c>
      <c r="W135">
        <f>COUNTIF(L126:L135, "R")</f>
        <v>4</v>
      </c>
      <c r="X135">
        <f>Table1[[#This Row],[NonTotaled_R]]/(Table1[[#This Row],[NonTotaled_L]]+Table1[[#This Row],[NonTotaled_R]])</f>
        <v>0.4</v>
      </c>
      <c r="Y135">
        <f>Table1[[#This Row],[NonTotaled_L]]/(Table1[[#This Row],[NonTotaled_L]]+Table1[[#This Row],[NonTotaled_R]])</f>
        <v>0.6</v>
      </c>
    </row>
    <row r="136" spans="1:25" x14ac:dyDescent="0.35">
      <c r="A136" t="s">
        <v>61</v>
      </c>
      <c r="B136" t="s">
        <v>59</v>
      </c>
      <c r="C136" t="s">
        <v>12</v>
      </c>
      <c r="D136">
        <v>7.1</v>
      </c>
      <c r="E136">
        <v>8.1999999999999993</v>
      </c>
      <c r="F136">
        <v>6.9009999999999998</v>
      </c>
      <c r="G136">
        <v>5</v>
      </c>
      <c r="H136" s="1">
        <v>45609</v>
      </c>
      <c r="I136">
        <v>35</v>
      </c>
      <c r="J136" t="s">
        <v>44</v>
      </c>
      <c r="K136" t="s">
        <v>6</v>
      </c>
      <c r="L136" t="s">
        <v>5</v>
      </c>
      <c r="M136" t="s">
        <v>5</v>
      </c>
      <c r="O136">
        <f>ABS((Table1[[#This Row],[L''s]]-Table1[[#This Row],[R''s]])/Table1[[#This Row],[Trial_Total]])</f>
        <v>2.8571428571428571E-2</v>
      </c>
      <c r="P136">
        <f>Table1[[#This Row],[R''s]]-Table1[[#This Row],[L''s]]</f>
        <v>-1</v>
      </c>
      <c r="Q136">
        <f>Q135+COUNTIF(L136, "L")</f>
        <v>18</v>
      </c>
      <c r="R136">
        <f>R135+COUNTIF(L136, "R")</f>
        <v>17</v>
      </c>
      <c r="S136">
        <f>Table1[[#This Row],[R''s]]/(Table1[[#This Row],[L''s]]+Table1[[#This Row],[R''s]])</f>
        <v>0.48571428571428571</v>
      </c>
      <c r="T136">
        <f>Table1[[#This Row],[L''s]]/Table1[[#This Row],[Trial_Total]]</f>
        <v>0.51428571428571423</v>
      </c>
      <c r="U136">
        <f>ABS(Table1[[#This Row],[NonTotaled_L]]-Table1[[#This Row],[NonTotaled_R]])/(Table1[[#This Row],[NonTotaled_L]]+Table1[[#This Row],[NonTotaled_R]])</f>
        <v>0.1111111111111111</v>
      </c>
      <c r="V136">
        <f>COUNTIF(L128:L136, "L")</f>
        <v>5</v>
      </c>
      <c r="W136">
        <f>COUNTIF(L128:L136, "R")</f>
        <v>4</v>
      </c>
      <c r="X136">
        <f>Table1[[#This Row],[NonTotaled_R]]/(Table1[[#This Row],[NonTotaled_L]]+Table1[[#This Row],[NonTotaled_R]])</f>
        <v>0.44444444444444442</v>
      </c>
      <c r="Y136">
        <f>Table1[[#This Row],[NonTotaled_L]]/(Table1[[#This Row],[NonTotaled_L]]+Table1[[#This Row],[NonTotaled_R]])</f>
        <v>0.55555555555555558</v>
      </c>
    </row>
    <row r="137" spans="1:25" x14ac:dyDescent="0.35">
      <c r="A137" t="s">
        <v>61</v>
      </c>
      <c r="B137" t="s">
        <v>59</v>
      </c>
      <c r="C137" t="s">
        <v>12</v>
      </c>
      <c r="D137">
        <v>7.1</v>
      </c>
      <c r="E137">
        <v>8.1999999999999993</v>
      </c>
      <c r="F137">
        <v>6.9009999999999998</v>
      </c>
      <c r="G137">
        <v>6</v>
      </c>
      <c r="H137" s="1">
        <v>45609</v>
      </c>
      <c r="I137">
        <v>36</v>
      </c>
      <c r="J137" t="s">
        <v>44</v>
      </c>
      <c r="K137" t="s">
        <v>5</v>
      </c>
      <c r="L137" t="s">
        <v>6</v>
      </c>
      <c r="M137" t="s">
        <v>6</v>
      </c>
      <c r="O137">
        <f>ABS((Table1[[#This Row],[L''s]]-Table1[[#This Row],[R''s]])/Table1[[#This Row],[Trial_Total]])</f>
        <v>5.5555555555555552E-2</v>
      </c>
      <c r="P137">
        <f>Table1[[#This Row],[R''s]]-Table1[[#This Row],[L''s]]</f>
        <v>-2</v>
      </c>
      <c r="Q137">
        <f>Q136+COUNTIF(L137, "L")</f>
        <v>19</v>
      </c>
      <c r="R137">
        <f>R136+COUNTIF(L137, "R")</f>
        <v>17</v>
      </c>
      <c r="S137">
        <f>Table1[[#This Row],[R''s]]/(Table1[[#This Row],[L''s]]+Table1[[#This Row],[R''s]])</f>
        <v>0.47222222222222221</v>
      </c>
      <c r="T137">
        <f>Table1[[#This Row],[L''s]]/Table1[[#This Row],[Trial_Total]]</f>
        <v>0.52777777777777779</v>
      </c>
      <c r="U137">
        <f>ABS(Table1[[#This Row],[NonTotaled_L]]-Table1[[#This Row],[NonTotaled_R]])/(Table1[[#This Row],[NonTotaled_L]]+Table1[[#This Row],[NonTotaled_R]])</f>
        <v>0.2</v>
      </c>
      <c r="V137">
        <f>COUNTIF(L128:L137, "L")</f>
        <v>6</v>
      </c>
      <c r="W137">
        <f>COUNTIF(L128:L137, "R")</f>
        <v>4</v>
      </c>
      <c r="X137">
        <f>Table1[[#This Row],[NonTotaled_R]]/(Table1[[#This Row],[NonTotaled_L]]+Table1[[#This Row],[NonTotaled_R]])</f>
        <v>0.4</v>
      </c>
      <c r="Y137">
        <f>Table1[[#This Row],[NonTotaled_L]]/(Table1[[#This Row],[NonTotaled_L]]+Table1[[#This Row],[NonTotaled_R]])</f>
        <v>0.6</v>
      </c>
    </row>
    <row r="138" spans="1:25" x14ac:dyDescent="0.35">
      <c r="A138" t="s">
        <v>61</v>
      </c>
      <c r="B138" t="s">
        <v>59</v>
      </c>
      <c r="C138" t="s">
        <v>12</v>
      </c>
      <c r="D138">
        <v>7.1</v>
      </c>
      <c r="E138">
        <v>8.1999999999999993</v>
      </c>
      <c r="F138">
        <v>6.9009999999999998</v>
      </c>
      <c r="G138">
        <v>7</v>
      </c>
      <c r="H138" s="1">
        <v>45609</v>
      </c>
      <c r="I138">
        <v>37</v>
      </c>
      <c r="J138" t="s">
        <v>44</v>
      </c>
      <c r="K138" t="s">
        <v>5</v>
      </c>
      <c r="L138" t="s">
        <v>5</v>
      </c>
      <c r="M138" t="s">
        <v>5</v>
      </c>
      <c r="O138">
        <f>ABS((Table1[[#This Row],[L''s]]-Table1[[#This Row],[R''s]])/Table1[[#This Row],[Trial_Total]])</f>
        <v>2.7027027027027029E-2</v>
      </c>
      <c r="P138">
        <f>Table1[[#This Row],[R''s]]-Table1[[#This Row],[L''s]]</f>
        <v>-1</v>
      </c>
      <c r="Q138">
        <f>Q137+COUNTIF(L138, "L")</f>
        <v>19</v>
      </c>
      <c r="R138">
        <f>R137+COUNTIF(L138, "R")</f>
        <v>18</v>
      </c>
      <c r="S138">
        <f>Table1[[#This Row],[R''s]]/(Table1[[#This Row],[L''s]]+Table1[[#This Row],[R''s]])</f>
        <v>0.48648648648648651</v>
      </c>
      <c r="T138">
        <f>Table1[[#This Row],[L''s]]/Table1[[#This Row],[Trial_Total]]</f>
        <v>0.51351351351351349</v>
      </c>
      <c r="U138">
        <f>ABS(Table1[[#This Row],[NonTotaled_L]]-Table1[[#This Row],[NonTotaled_R]])/(Table1[[#This Row],[NonTotaled_L]]+Table1[[#This Row],[NonTotaled_R]])</f>
        <v>0.1111111111111111</v>
      </c>
      <c r="V138">
        <f>COUNTIF(L130:L138, "L")</f>
        <v>5</v>
      </c>
      <c r="W138">
        <f>COUNTIF(L130:L138, "R")</f>
        <v>4</v>
      </c>
      <c r="X138">
        <f>Table1[[#This Row],[NonTotaled_R]]/(Table1[[#This Row],[NonTotaled_L]]+Table1[[#This Row],[NonTotaled_R]])</f>
        <v>0.44444444444444442</v>
      </c>
      <c r="Y138">
        <f>Table1[[#This Row],[NonTotaled_L]]/(Table1[[#This Row],[NonTotaled_L]]+Table1[[#This Row],[NonTotaled_R]])</f>
        <v>0.55555555555555558</v>
      </c>
    </row>
    <row r="139" spans="1:25" x14ac:dyDescent="0.35">
      <c r="A139" t="s">
        <v>61</v>
      </c>
      <c r="B139" t="s">
        <v>59</v>
      </c>
      <c r="C139" t="s">
        <v>12</v>
      </c>
      <c r="D139">
        <v>7.1</v>
      </c>
      <c r="E139">
        <v>8.1999999999999993</v>
      </c>
      <c r="F139">
        <v>6.9009999999999998</v>
      </c>
      <c r="G139">
        <v>8</v>
      </c>
      <c r="H139" s="1">
        <v>45609</v>
      </c>
      <c r="I139">
        <v>38</v>
      </c>
      <c r="J139" t="s">
        <v>44</v>
      </c>
      <c r="K139" t="s">
        <v>6</v>
      </c>
      <c r="L139" t="s">
        <v>5</v>
      </c>
      <c r="M139" t="s">
        <v>6</v>
      </c>
      <c r="O139">
        <f>ABS((Table1[[#This Row],[L''s]]-Table1[[#This Row],[R''s]])/Table1[[#This Row],[Trial_Total]])</f>
        <v>0</v>
      </c>
      <c r="P139">
        <f>Table1[[#This Row],[R''s]]-Table1[[#This Row],[L''s]]</f>
        <v>0</v>
      </c>
      <c r="Q139">
        <f>Q138+COUNTIF(L139, "L")</f>
        <v>19</v>
      </c>
      <c r="R139">
        <f>R138+COUNTIF(L139, "R")</f>
        <v>19</v>
      </c>
      <c r="S139">
        <f>Table1[[#This Row],[R''s]]/(Table1[[#This Row],[L''s]]+Table1[[#This Row],[R''s]])</f>
        <v>0.5</v>
      </c>
      <c r="T139">
        <f>Table1[[#This Row],[L''s]]/Table1[[#This Row],[Trial_Total]]</f>
        <v>0.5</v>
      </c>
      <c r="U139">
        <f>ABS(Table1[[#This Row],[NonTotaled_L]]-Table1[[#This Row],[NonTotaled_R]])/(Table1[[#This Row],[NonTotaled_L]]+Table1[[#This Row],[NonTotaled_R]])</f>
        <v>0</v>
      </c>
      <c r="V139">
        <f>COUNTIF(L130:L139, "L")</f>
        <v>5</v>
      </c>
      <c r="W139">
        <f>COUNTIF(L130:L139, "R")</f>
        <v>5</v>
      </c>
      <c r="X139">
        <f>Table1[[#This Row],[NonTotaled_R]]/(Table1[[#This Row],[NonTotaled_L]]+Table1[[#This Row],[NonTotaled_R]])</f>
        <v>0.5</v>
      </c>
      <c r="Y139">
        <f>Table1[[#This Row],[NonTotaled_L]]/(Table1[[#This Row],[NonTotaled_L]]+Table1[[#This Row],[NonTotaled_R]])</f>
        <v>0.5</v>
      </c>
    </row>
    <row r="140" spans="1:25" x14ac:dyDescent="0.35">
      <c r="A140" t="s">
        <v>61</v>
      </c>
      <c r="B140" t="s">
        <v>59</v>
      </c>
      <c r="C140" t="s">
        <v>12</v>
      </c>
      <c r="D140">
        <v>7.1</v>
      </c>
      <c r="E140">
        <v>8.1999999999999993</v>
      </c>
      <c r="F140">
        <v>6.9009999999999998</v>
      </c>
      <c r="G140">
        <v>9</v>
      </c>
      <c r="H140" s="1">
        <v>45609</v>
      </c>
      <c r="I140">
        <v>39</v>
      </c>
      <c r="J140" t="s">
        <v>44</v>
      </c>
      <c r="K140" t="s">
        <v>6</v>
      </c>
      <c r="L140" t="s">
        <v>5</v>
      </c>
      <c r="M140" t="s">
        <v>6</v>
      </c>
      <c r="O140">
        <f>ABS((Table1[[#This Row],[L''s]]-Table1[[#This Row],[R''s]])/Table1[[#This Row],[Trial_Total]])</f>
        <v>2.564102564102564E-2</v>
      </c>
      <c r="P140">
        <f>Table1[[#This Row],[R''s]]-Table1[[#This Row],[L''s]]</f>
        <v>1</v>
      </c>
      <c r="Q140">
        <f>Q139+COUNTIF(L140, "L")</f>
        <v>19</v>
      </c>
      <c r="R140">
        <f>R139+COUNTIF(L140, "R")</f>
        <v>20</v>
      </c>
      <c r="S140">
        <f>Table1[[#This Row],[R''s]]/(Table1[[#This Row],[L''s]]+Table1[[#This Row],[R''s]])</f>
        <v>0.51282051282051277</v>
      </c>
      <c r="T140">
        <f>Table1[[#This Row],[L''s]]/Table1[[#This Row],[Trial_Total]]</f>
        <v>0.48717948717948717</v>
      </c>
      <c r="U140">
        <f>ABS(Table1[[#This Row],[NonTotaled_L]]-Table1[[#This Row],[NonTotaled_R]])/(Table1[[#This Row],[NonTotaled_L]]+Table1[[#This Row],[NonTotaled_R]])</f>
        <v>0.33333333333333331</v>
      </c>
      <c r="V140">
        <f>COUNTIF(L132:L140, "L")</f>
        <v>3</v>
      </c>
      <c r="W140">
        <f>COUNTIF(L132:L140, "R")</f>
        <v>6</v>
      </c>
      <c r="X140">
        <f>Table1[[#This Row],[NonTotaled_R]]/(Table1[[#This Row],[NonTotaled_L]]+Table1[[#This Row],[NonTotaled_R]])</f>
        <v>0.66666666666666663</v>
      </c>
      <c r="Y140">
        <f>Table1[[#This Row],[NonTotaled_L]]/(Table1[[#This Row],[NonTotaled_L]]+Table1[[#This Row],[NonTotaled_R]])</f>
        <v>0.33333333333333331</v>
      </c>
    </row>
    <row r="141" spans="1:25" x14ac:dyDescent="0.35">
      <c r="A141" t="s">
        <v>61</v>
      </c>
      <c r="B141" t="s">
        <v>59</v>
      </c>
      <c r="C141" t="s">
        <v>12</v>
      </c>
      <c r="D141">
        <v>7.1</v>
      </c>
      <c r="E141">
        <v>8.1999999999999993</v>
      </c>
      <c r="F141">
        <v>6.9009999999999998</v>
      </c>
      <c r="G141">
        <v>10</v>
      </c>
      <c r="H141" s="1">
        <v>45609</v>
      </c>
      <c r="I141">
        <v>40</v>
      </c>
      <c r="J141" t="s">
        <v>44</v>
      </c>
      <c r="K141" t="s">
        <v>5</v>
      </c>
      <c r="L141" t="s">
        <v>5</v>
      </c>
      <c r="M141" t="s">
        <v>5</v>
      </c>
      <c r="O141">
        <f>ABS((Table1[[#This Row],[L''s]]-Table1[[#This Row],[R''s]])/Table1[[#This Row],[Trial_Total]])</f>
        <v>0.05</v>
      </c>
      <c r="P141">
        <f>Table1[[#This Row],[R''s]]-Table1[[#This Row],[L''s]]</f>
        <v>2</v>
      </c>
      <c r="Q141">
        <f>Q140+COUNTIF(L141, "L")</f>
        <v>19</v>
      </c>
      <c r="R141">
        <f>R140+COUNTIF(L141, "R")</f>
        <v>21</v>
      </c>
      <c r="S141">
        <f>Table1[[#This Row],[R''s]]/(Table1[[#This Row],[L''s]]+Table1[[#This Row],[R''s]])</f>
        <v>0.52500000000000002</v>
      </c>
      <c r="T141">
        <f>Table1[[#This Row],[L''s]]/Table1[[#This Row],[Trial_Total]]</f>
        <v>0.47499999999999998</v>
      </c>
      <c r="U141">
        <f>ABS(Table1[[#This Row],[NonTotaled_L]]-Table1[[#This Row],[NonTotaled_R]])/(Table1[[#This Row],[NonTotaled_L]]+Table1[[#This Row],[NonTotaled_R]])</f>
        <v>0.4</v>
      </c>
      <c r="V141">
        <f>COUNTIF(L132:L141, "L")</f>
        <v>3</v>
      </c>
      <c r="W141">
        <f>COUNTIF(L132:L141, "R")</f>
        <v>7</v>
      </c>
      <c r="X141">
        <f>Table1[[#This Row],[NonTotaled_R]]/(Table1[[#This Row],[NonTotaled_L]]+Table1[[#This Row],[NonTotaled_R]])</f>
        <v>0.7</v>
      </c>
      <c r="Y141">
        <f>Table1[[#This Row],[NonTotaled_L]]/(Table1[[#This Row],[NonTotaled_L]]+Table1[[#This Row],[NonTotaled_R]])</f>
        <v>0.3</v>
      </c>
    </row>
    <row r="142" spans="1:25" x14ac:dyDescent="0.35">
      <c r="A142" t="s">
        <v>61</v>
      </c>
      <c r="B142" t="s">
        <v>59</v>
      </c>
      <c r="C142" t="s">
        <v>12</v>
      </c>
      <c r="D142">
        <v>7.1</v>
      </c>
      <c r="E142">
        <v>8.1999999999999993</v>
      </c>
      <c r="F142">
        <v>6.9009999999999998</v>
      </c>
      <c r="G142">
        <v>1</v>
      </c>
      <c r="H142" s="1">
        <v>45611</v>
      </c>
      <c r="I142">
        <v>41</v>
      </c>
      <c r="J142" t="s">
        <v>44</v>
      </c>
      <c r="K142" t="s">
        <v>5</v>
      </c>
      <c r="L142" t="s">
        <v>5</v>
      </c>
      <c r="M142" t="s">
        <v>5</v>
      </c>
      <c r="O142">
        <f>ABS((Table1[[#This Row],[L''s]]-Table1[[#This Row],[R''s]])/Table1[[#This Row],[Trial_Total]])</f>
        <v>7.3170731707317069E-2</v>
      </c>
      <c r="P142">
        <f>Table1[[#This Row],[R''s]]-Table1[[#This Row],[L''s]]</f>
        <v>3</v>
      </c>
      <c r="Q142">
        <f>Q141+COUNTIF(L142, "L")</f>
        <v>19</v>
      </c>
      <c r="R142">
        <f>R141+COUNTIF(L142, "R")</f>
        <v>22</v>
      </c>
      <c r="S142">
        <f>Table1[[#This Row],[R''s]]/(Table1[[#This Row],[L''s]]+Table1[[#This Row],[R''s]])</f>
        <v>0.53658536585365857</v>
      </c>
      <c r="T142">
        <f>Table1[[#This Row],[L''s]]/Table1[[#This Row],[Trial_Total]]</f>
        <v>0.46341463414634149</v>
      </c>
      <c r="U142">
        <f>ABS(Table1[[#This Row],[NonTotaled_L]]-Table1[[#This Row],[NonTotaled_R]])/(Table1[[#This Row],[NonTotaled_L]]+Table1[[#This Row],[NonTotaled_R]])</f>
        <v>0.55555555555555558</v>
      </c>
      <c r="V142">
        <f>COUNTIF(L134:L142, "L")</f>
        <v>2</v>
      </c>
      <c r="W142">
        <f>COUNTIF(L134:L142, "R")</f>
        <v>7</v>
      </c>
      <c r="X142">
        <f>Table1[[#This Row],[NonTotaled_R]]/(Table1[[#This Row],[NonTotaled_L]]+Table1[[#This Row],[NonTotaled_R]])</f>
        <v>0.77777777777777779</v>
      </c>
      <c r="Y142">
        <f>Table1[[#This Row],[NonTotaled_L]]/(Table1[[#This Row],[NonTotaled_L]]+Table1[[#This Row],[NonTotaled_R]])</f>
        <v>0.22222222222222221</v>
      </c>
    </row>
    <row r="143" spans="1:25" x14ac:dyDescent="0.35">
      <c r="A143" t="s">
        <v>61</v>
      </c>
      <c r="B143" t="s">
        <v>59</v>
      </c>
      <c r="C143" t="s">
        <v>12</v>
      </c>
      <c r="D143">
        <v>7.1</v>
      </c>
      <c r="E143">
        <v>8.1999999999999993</v>
      </c>
      <c r="F143">
        <v>6.9009999999999998</v>
      </c>
      <c r="G143">
        <v>2</v>
      </c>
      <c r="H143" s="1">
        <v>45611</v>
      </c>
      <c r="I143">
        <v>42</v>
      </c>
      <c r="J143" t="s">
        <v>44</v>
      </c>
      <c r="K143" t="s">
        <v>6</v>
      </c>
      <c r="L143" t="s">
        <v>6</v>
      </c>
      <c r="M143" t="s">
        <v>5</v>
      </c>
      <c r="O143">
        <f>ABS((Table1[[#This Row],[L''s]]-Table1[[#This Row],[R''s]])/Table1[[#This Row],[Trial_Total]])</f>
        <v>4.7619047619047616E-2</v>
      </c>
      <c r="P143">
        <f>Table1[[#This Row],[R''s]]-Table1[[#This Row],[L''s]]</f>
        <v>2</v>
      </c>
      <c r="Q143">
        <f>Q142+COUNTIF(L143, "L")</f>
        <v>20</v>
      </c>
      <c r="R143">
        <f>R142+COUNTIF(L143, "R")</f>
        <v>22</v>
      </c>
      <c r="S143">
        <f>Table1[[#This Row],[R''s]]/(Table1[[#This Row],[L''s]]+Table1[[#This Row],[R''s]])</f>
        <v>0.52380952380952384</v>
      </c>
      <c r="T143">
        <f>Table1[[#This Row],[L''s]]/Table1[[#This Row],[Trial_Total]]</f>
        <v>0.47619047619047616</v>
      </c>
      <c r="U143">
        <f>ABS(Table1[[#This Row],[NonTotaled_L]]-Table1[[#This Row],[NonTotaled_R]])/(Table1[[#This Row],[NonTotaled_L]]+Table1[[#This Row],[NonTotaled_R]])</f>
        <v>0.4</v>
      </c>
      <c r="V143">
        <f>COUNTIF(L134:L143, "L")</f>
        <v>3</v>
      </c>
      <c r="W143">
        <f>COUNTIF(L134:L143, "R")</f>
        <v>7</v>
      </c>
      <c r="X143">
        <f>Table1[[#This Row],[NonTotaled_R]]/(Table1[[#This Row],[NonTotaled_L]]+Table1[[#This Row],[NonTotaled_R]])</f>
        <v>0.7</v>
      </c>
      <c r="Y143">
        <f>Table1[[#This Row],[NonTotaled_L]]/(Table1[[#This Row],[NonTotaled_L]]+Table1[[#This Row],[NonTotaled_R]])</f>
        <v>0.3</v>
      </c>
    </row>
    <row r="144" spans="1:25" x14ac:dyDescent="0.35">
      <c r="A144" t="s">
        <v>61</v>
      </c>
      <c r="B144" t="s">
        <v>59</v>
      </c>
      <c r="C144" t="s">
        <v>12</v>
      </c>
      <c r="D144">
        <v>7.1</v>
      </c>
      <c r="E144">
        <v>8.1999999999999993</v>
      </c>
      <c r="F144">
        <v>6.9009999999999998</v>
      </c>
      <c r="G144">
        <v>3</v>
      </c>
      <c r="H144" s="1">
        <v>45611</v>
      </c>
      <c r="I144">
        <v>43</v>
      </c>
      <c r="J144" t="s">
        <v>44</v>
      </c>
      <c r="K144" t="s">
        <v>5</v>
      </c>
      <c r="L144" t="s">
        <v>5</v>
      </c>
      <c r="M144" t="s">
        <v>5</v>
      </c>
      <c r="O144">
        <f>ABS((Table1[[#This Row],[L''s]]-Table1[[#This Row],[R''s]])/Table1[[#This Row],[Trial_Total]])</f>
        <v>6.9767441860465115E-2</v>
      </c>
      <c r="P144">
        <f>Table1[[#This Row],[R''s]]-Table1[[#This Row],[L''s]]</f>
        <v>3</v>
      </c>
      <c r="Q144">
        <f>Q143+COUNTIF(L144, "L")</f>
        <v>20</v>
      </c>
      <c r="R144">
        <f>R143+COUNTIF(L144, "R")</f>
        <v>23</v>
      </c>
      <c r="S144">
        <f>Table1[[#This Row],[R''s]]/(Table1[[#This Row],[L''s]]+Table1[[#This Row],[R''s]])</f>
        <v>0.53488372093023251</v>
      </c>
      <c r="T144">
        <f>Table1[[#This Row],[L''s]]/Table1[[#This Row],[Trial_Total]]</f>
        <v>0.46511627906976744</v>
      </c>
      <c r="U144">
        <f>ABS(Table1[[#This Row],[NonTotaled_L]]-Table1[[#This Row],[NonTotaled_R]])/(Table1[[#This Row],[NonTotaled_L]]+Table1[[#This Row],[NonTotaled_R]])</f>
        <v>0.55555555555555558</v>
      </c>
      <c r="V144">
        <f>COUNTIF(L136:L144, "L")</f>
        <v>2</v>
      </c>
      <c r="W144">
        <f>COUNTIF(L136:L144, "R")</f>
        <v>7</v>
      </c>
      <c r="X144">
        <f>Table1[[#This Row],[NonTotaled_R]]/(Table1[[#This Row],[NonTotaled_L]]+Table1[[#This Row],[NonTotaled_R]])</f>
        <v>0.77777777777777779</v>
      </c>
      <c r="Y144">
        <f>Table1[[#This Row],[NonTotaled_L]]/(Table1[[#This Row],[NonTotaled_L]]+Table1[[#This Row],[NonTotaled_R]])</f>
        <v>0.22222222222222221</v>
      </c>
    </row>
    <row r="145" spans="1:25" x14ac:dyDescent="0.35">
      <c r="A145" t="s">
        <v>61</v>
      </c>
      <c r="B145" t="s">
        <v>59</v>
      </c>
      <c r="C145" t="s">
        <v>12</v>
      </c>
      <c r="D145">
        <v>7.1</v>
      </c>
      <c r="E145">
        <v>8.1999999999999993</v>
      </c>
      <c r="F145">
        <v>6.9009999999999998</v>
      </c>
      <c r="G145">
        <v>4</v>
      </c>
      <c r="H145" s="1">
        <v>45611</v>
      </c>
      <c r="I145">
        <v>44</v>
      </c>
      <c r="J145" t="s">
        <v>44</v>
      </c>
      <c r="K145" t="s">
        <v>6</v>
      </c>
      <c r="L145" t="s">
        <v>6</v>
      </c>
      <c r="M145" t="s">
        <v>6</v>
      </c>
      <c r="O145">
        <f>ABS((Table1[[#This Row],[L''s]]-Table1[[#This Row],[R''s]])/Table1[[#This Row],[Trial_Total]])</f>
        <v>4.5454545454545456E-2</v>
      </c>
      <c r="P145">
        <f>Table1[[#This Row],[R''s]]-Table1[[#This Row],[L''s]]</f>
        <v>2</v>
      </c>
      <c r="Q145">
        <f>Q144+COUNTIF(L145, "L")</f>
        <v>21</v>
      </c>
      <c r="R145">
        <f>R144+COUNTIF(L145, "R")</f>
        <v>23</v>
      </c>
      <c r="S145">
        <f>Table1[[#This Row],[R''s]]/(Table1[[#This Row],[L''s]]+Table1[[#This Row],[R''s]])</f>
        <v>0.52272727272727271</v>
      </c>
      <c r="T145">
        <f>Table1[[#This Row],[L''s]]/Table1[[#This Row],[Trial_Total]]</f>
        <v>0.47727272727272729</v>
      </c>
      <c r="U145">
        <f>ABS(Table1[[#This Row],[NonTotaled_L]]-Table1[[#This Row],[NonTotaled_R]])/(Table1[[#This Row],[NonTotaled_L]]+Table1[[#This Row],[NonTotaled_R]])</f>
        <v>0.4</v>
      </c>
      <c r="V145">
        <f>COUNTIF(L136:L145, "L")</f>
        <v>3</v>
      </c>
      <c r="W145">
        <f>COUNTIF(L136:L145, "R")</f>
        <v>7</v>
      </c>
      <c r="X145">
        <f>Table1[[#This Row],[NonTotaled_R]]/(Table1[[#This Row],[NonTotaled_L]]+Table1[[#This Row],[NonTotaled_R]])</f>
        <v>0.7</v>
      </c>
      <c r="Y145">
        <f>Table1[[#This Row],[NonTotaled_L]]/(Table1[[#This Row],[NonTotaled_L]]+Table1[[#This Row],[NonTotaled_R]])</f>
        <v>0.3</v>
      </c>
    </row>
    <row r="146" spans="1:25" x14ac:dyDescent="0.35">
      <c r="A146" t="s">
        <v>61</v>
      </c>
      <c r="B146" t="s">
        <v>59</v>
      </c>
      <c r="C146" t="s">
        <v>12</v>
      </c>
      <c r="D146">
        <v>7.1</v>
      </c>
      <c r="E146">
        <v>8.1999999999999993</v>
      </c>
      <c r="F146">
        <v>6.9009999999999998</v>
      </c>
      <c r="G146">
        <v>5</v>
      </c>
      <c r="H146" s="1">
        <v>45611</v>
      </c>
      <c r="I146">
        <v>45</v>
      </c>
      <c r="J146" t="s">
        <v>44</v>
      </c>
      <c r="K146" t="s">
        <v>6</v>
      </c>
      <c r="L146" t="s">
        <v>6</v>
      </c>
      <c r="M146" t="s">
        <v>6</v>
      </c>
      <c r="O146">
        <f>ABS((Table1[[#This Row],[L''s]]-Table1[[#This Row],[R''s]])/Table1[[#This Row],[Trial_Total]])</f>
        <v>2.2222222222222223E-2</v>
      </c>
      <c r="P146">
        <f>Table1[[#This Row],[R''s]]-Table1[[#This Row],[L''s]]</f>
        <v>1</v>
      </c>
      <c r="Q146">
        <f>Q145+COUNTIF(L146, "L")</f>
        <v>22</v>
      </c>
      <c r="R146">
        <f>R145+COUNTIF(L146, "R")</f>
        <v>23</v>
      </c>
      <c r="S146">
        <f>Table1[[#This Row],[R''s]]/(Table1[[#This Row],[L''s]]+Table1[[#This Row],[R''s]])</f>
        <v>0.51111111111111107</v>
      </c>
      <c r="T146">
        <f>Table1[[#This Row],[L''s]]/Table1[[#This Row],[Trial_Total]]</f>
        <v>0.48888888888888887</v>
      </c>
      <c r="U146">
        <f>ABS(Table1[[#This Row],[NonTotaled_L]]-Table1[[#This Row],[NonTotaled_R]])/(Table1[[#This Row],[NonTotaled_L]]+Table1[[#This Row],[NonTotaled_R]])</f>
        <v>0.33333333333333331</v>
      </c>
      <c r="V146">
        <f>COUNTIF(L138:L146, "L")</f>
        <v>3</v>
      </c>
      <c r="W146">
        <f>COUNTIF(L138:L146, "R")</f>
        <v>6</v>
      </c>
      <c r="X146">
        <f>Table1[[#This Row],[NonTotaled_R]]/(Table1[[#This Row],[NonTotaled_L]]+Table1[[#This Row],[NonTotaled_R]])</f>
        <v>0.66666666666666663</v>
      </c>
      <c r="Y146">
        <f>Table1[[#This Row],[NonTotaled_L]]/(Table1[[#This Row],[NonTotaled_L]]+Table1[[#This Row],[NonTotaled_R]])</f>
        <v>0.33333333333333331</v>
      </c>
    </row>
    <row r="147" spans="1:25" x14ac:dyDescent="0.35">
      <c r="A147" t="s">
        <v>61</v>
      </c>
      <c r="B147" t="s">
        <v>59</v>
      </c>
      <c r="C147" t="s">
        <v>12</v>
      </c>
      <c r="D147">
        <v>7.1</v>
      </c>
      <c r="E147">
        <v>8.1999999999999993</v>
      </c>
      <c r="F147">
        <v>6.9009999999999998</v>
      </c>
      <c r="G147">
        <v>6</v>
      </c>
      <c r="H147" s="1">
        <v>45611</v>
      </c>
      <c r="I147">
        <v>46</v>
      </c>
      <c r="J147" t="s">
        <v>44</v>
      </c>
      <c r="K147" t="s">
        <v>5</v>
      </c>
      <c r="L147" t="s">
        <v>6</v>
      </c>
      <c r="M147" t="s">
        <v>6</v>
      </c>
      <c r="O147">
        <f>ABS((Table1[[#This Row],[L''s]]-Table1[[#This Row],[R''s]])/Table1[[#This Row],[Trial_Total]])</f>
        <v>0</v>
      </c>
      <c r="P147">
        <f>Table1[[#This Row],[R''s]]-Table1[[#This Row],[L''s]]</f>
        <v>0</v>
      </c>
      <c r="Q147">
        <f>Q146+COUNTIF(L147, "L")</f>
        <v>23</v>
      </c>
      <c r="R147">
        <f>R146+COUNTIF(L147, "R")</f>
        <v>23</v>
      </c>
      <c r="S147">
        <f>Table1[[#This Row],[R''s]]/(Table1[[#This Row],[L''s]]+Table1[[#This Row],[R''s]])</f>
        <v>0.5</v>
      </c>
      <c r="T147">
        <f>Table1[[#This Row],[L''s]]/Table1[[#This Row],[Trial_Total]]</f>
        <v>0.5</v>
      </c>
      <c r="U147">
        <f>ABS(Table1[[#This Row],[NonTotaled_L]]-Table1[[#This Row],[NonTotaled_R]])/(Table1[[#This Row],[NonTotaled_L]]+Table1[[#This Row],[NonTotaled_R]])</f>
        <v>0.2</v>
      </c>
      <c r="V147">
        <f>COUNTIF(L138:L147, "L")</f>
        <v>4</v>
      </c>
      <c r="W147">
        <f>COUNTIF(L138:L147, "R")</f>
        <v>6</v>
      </c>
      <c r="X147">
        <f>Table1[[#This Row],[NonTotaled_R]]/(Table1[[#This Row],[NonTotaled_L]]+Table1[[#This Row],[NonTotaled_R]])</f>
        <v>0.6</v>
      </c>
      <c r="Y147">
        <f>Table1[[#This Row],[NonTotaled_L]]/(Table1[[#This Row],[NonTotaled_L]]+Table1[[#This Row],[NonTotaled_R]])</f>
        <v>0.4</v>
      </c>
    </row>
    <row r="148" spans="1:25" x14ac:dyDescent="0.35">
      <c r="A148" t="s">
        <v>61</v>
      </c>
      <c r="B148" t="s">
        <v>59</v>
      </c>
      <c r="C148" t="s">
        <v>12</v>
      </c>
      <c r="D148">
        <v>7.1</v>
      </c>
      <c r="E148">
        <v>8.1999999999999993</v>
      </c>
      <c r="F148">
        <v>6.9009999999999998</v>
      </c>
      <c r="G148">
        <v>7</v>
      </c>
      <c r="H148" s="1">
        <v>45611</v>
      </c>
      <c r="I148">
        <v>47</v>
      </c>
      <c r="J148" t="s">
        <v>44</v>
      </c>
      <c r="K148" t="s">
        <v>5</v>
      </c>
      <c r="L148" t="s">
        <v>5</v>
      </c>
      <c r="M148" t="s">
        <v>6</v>
      </c>
      <c r="O148">
        <f>ABS((Table1[[#This Row],[L''s]]-Table1[[#This Row],[R''s]])/Table1[[#This Row],[Trial_Total]])</f>
        <v>2.1276595744680851E-2</v>
      </c>
      <c r="P148">
        <f>Table1[[#This Row],[R''s]]-Table1[[#This Row],[L''s]]</f>
        <v>1</v>
      </c>
      <c r="Q148">
        <f>Q147+COUNTIF(L148, "L")</f>
        <v>23</v>
      </c>
      <c r="R148">
        <f>R147+COUNTIF(L148, "R")</f>
        <v>24</v>
      </c>
      <c r="S148">
        <f>Table1[[#This Row],[R''s]]/(Table1[[#This Row],[L''s]]+Table1[[#This Row],[R''s]])</f>
        <v>0.51063829787234039</v>
      </c>
      <c r="T148">
        <f>Table1[[#This Row],[L''s]]/Table1[[#This Row],[Trial_Total]]</f>
        <v>0.48936170212765956</v>
      </c>
      <c r="U148">
        <f>ABS(Table1[[#This Row],[NonTotaled_L]]-Table1[[#This Row],[NonTotaled_R]])/(Table1[[#This Row],[NonTotaled_L]]+Table1[[#This Row],[NonTotaled_R]])</f>
        <v>0.1111111111111111</v>
      </c>
      <c r="V148">
        <f>COUNTIF(L140:L148, "L")</f>
        <v>4</v>
      </c>
      <c r="W148">
        <f>COUNTIF(L140:L148, "R")</f>
        <v>5</v>
      </c>
      <c r="X148">
        <f>Table1[[#This Row],[NonTotaled_R]]/(Table1[[#This Row],[NonTotaled_L]]+Table1[[#This Row],[NonTotaled_R]])</f>
        <v>0.55555555555555558</v>
      </c>
      <c r="Y148">
        <f>Table1[[#This Row],[NonTotaled_L]]/(Table1[[#This Row],[NonTotaled_L]]+Table1[[#This Row],[NonTotaled_R]])</f>
        <v>0.44444444444444442</v>
      </c>
    </row>
    <row r="149" spans="1:25" x14ac:dyDescent="0.35">
      <c r="A149" t="s">
        <v>61</v>
      </c>
      <c r="B149" t="s">
        <v>59</v>
      </c>
      <c r="C149" t="s">
        <v>12</v>
      </c>
      <c r="D149">
        <v>7.1</v>
      </c>
      <c r="E149">
        <v>8.1999999999999993</v>
      </c>
      <c r="F149">
        <v>6.9009999999999998</v>
      </c>
      <c r="G149">
        <v>8</v>
      </c>
      <c r="H149" s="1">
        <v>45611</v>
      </c>
      <c r="I149">
        <v>48</v>
      </c>
      <c r="J149" t="s">
        <v>44</v>
      </c>
      <c r="K149" t="s">
        <v>6</v>
      </c>
      <c r="L149" t="s">
        <v>5</v>
      </c>
      <c r="M149" t="s">
        <v>6</v>
      </c>
      <c r="O149">
        <f>ABS((Table1[[#This Row],[L''s]]-Table1[[#This Row],[R''s]])/Table1[[#This Row],[Trial_Total]])</f>
        <v>4.1666666666666664E-2</v>
      </c>
      <c r="P149">
        <f>Table1[[#This Row],[R''s]]-Table1[[#This Row],[L''s]]</f>
        <v>2</v>
      </c>
      <c r="Q149">
        <f>Q148+COUNTIF(L149, "L")</f>
        <v>23</v>
      </c>
      <c r="R149">
        <f>R148+COUNTIF(L149, "R")</f>
        <v>25</v>
      </c>
      <c r="S149">
        <f>Table1[[#This Row],[R''s]]/(Table1[[#This Row],[L''s]]+Table1[[#This Row],[R''s]])</f>
        <v>0.52083333333333337</v>
      </c>
      <c r="T149">
        <f>Table1[[#This Row],[L''s]]/Table1[[#This Row],[Trial_Total]]</f>
        <v>0.47916666666666669</v>
      </c>
      <c r="U149">
        <f>ABS(Table1[[#This Row],[NonTotaled_L]]-Table1[[#This Row],[NonTotaled_R]])/(Table1[[#This Row],[NonTotaled_L]]+Table1[[#This Row],[NonTotaled_R]])</f>
        <v>0.2</v>
      </c>
      <c r="V149">
        <f>COUNTIF(L140:L149, "L")</f>
        <v>4</v>
      </c>
      <c r="W149">
        <f>COUNTIF(L140:L149, "R")</f>
        <v>6</v>
      </c>
      <c r="X149">
        <f>Table1[[#This Row],[NonTotaled_R]]/(Table1[[#This Row],[NonTotaled_L]]+Table1[[#This Row],[NonTotaled_R]])</f>
        <v>0.6</v>
      </c>
      <c r="Y149">
        <f>Table1[[#This Row],[NonTotaled_L]]/(Table1[[#This Row],[NonTotaled_L]]+Table1[[#This Row],[NonTotaled_R]])</f>
        <v>0.4</v>
      </c>
    </row>
    <row r="150" spans="1:25" x14ac:dyDescent="0.35">
      <c r="A150" t="s">
        <v>61</v>
      </c>
      <c r="B150" t="s">
        <v>59</v>
      </c>
      <c r="C150" t="s">
        <v>12</v>
      </c>
      <c r="D150">
        <v>7.1</v>
      </c>
      <c r="E150">
        <v>8.1999999999999993</v>
      </c>
      <c r="F150">
        <v>6.9009999999999998</v>
      </c>
      <c r="G150">
        <v>9</v>
      </c>
      <c r="H150" s="1">
        <v>45611</v>
      </c>
      <c r="I150">
        <v>49</v>
      </c>
      <c r="J150" t="s">
        <v>44</v>
      </c>
      <c r="K150" t="s">
        <v>6</v>
      </c>
      <c r="L150" t="s">
        <v>5</v>
      </c>
      <c r="M150" t="s">
        <v>6</v>
      </c>
      <c r="O150">
        <f>ABS((Table1[[#This Row],[L''s]]-Table1[[#This Row],[R''s]])/Table1[[#This Row],[Trial_Total]])</f>
        <v>6.1224489795918366E-2</v>
      </c>
      <c r="P150">
        <f>Table1[[#This Row],[R''s]]-Table1[[#This Row],[L''s]]</f>
        <v>3</v>
      </c>
      <c r="Q150">
        <f>Q149+COUNTIF(L150, "L")</f>
        <v>23</v>
      </c>
      <c r="R150">
        <f>R149+COUNTIF(L150, "R")</f>
        <v>26</v>
      </c>
      <c r="S150">
        <f>Table1[[#This Row],[R''s]]/(Table1[[#This Row],[L''s]]+Table1[[#This Row],[R''s]])</f>
        <v>0.53061224489795922</v>
      </c>
      <c r="T150">
        <f>Table1[[#This Row],[L''s]]/Table1[[#This Row],[Trial_Total]]</f>
        <v>0.46938775510204084</v>
      </c>
      <c r="U150">
        <f>ABS(Table1[[#This Row],[NonTotaled_L]]-Table1[[#This Row],[NonTotaled_R]])/(Table1[[#This Row],[NonTotaled_L]]+Table1[[#This Row],[NonTotaled_R]])</f>
        <v>0.1111111111111111</v>
      </c>
      <c r="V150">
        <f>COUNTIF(L142:L150, "L")</f>
        <v>4</v>
      </c>
      <c r="W150">
        <f>COUNTIF(L142:L150, "R")</f>
        <v>5</v>
      </c>
      <c r="X150">
        <f>Table1[[#This Row],[NonTotaled_R]]/(Table1[[#This Row],[NonTotaled_L]]+Table1[[#This Row],[NonTotaled_R]])</f>
        <v>0.55555555555555558</v>
      </c>
      <c r="Y150">
        <f>Table1[[#This Row],[NonTotaled_L]]/(Table1[[#This Row],[NonTotaled_L]]+Table1[[#This Row],[NonTotaled_R]])</f>
        <v>0.44444444444444442</v>
      </c>
    </row>
    <row r="151" spans="1:25" x14ac:dyDescent="0.35">
      <c r="A151" t="s">
        <v>61</v>
      </c>
      <c r="B151" t="s">
        <v>59</v>
      </c>
      <c r="C151" t="s">
        <v>12</v>
      </c>
      <c r="D151">
        <v>7.1</v>
      </c>
      <c r="E151">
        <v>8.1999999999999993</v>
      </c>
      <c r="F151">
        <v>6.9009999999999998</v>
      </c>
      <c r="G151">
        <v>10</v>
      </c>
      <c r="H151" s="1">
        <v>45611</v>
      </c>
      <c r="I151">
        <v>50</v>
      </c>
      <c r="J151" t="s">
        <v>44</v>
      </c>
      <c r="K151" t="s">
        <v>5</v>
      </c>
      <c r="L151" t="s">
        <v>6</v>
      </c>
      <c r="M151" t="s">
        <v>6</v>
      </c>
      <c r="O151">
        <f>ABS((Table1[[#This Row],[L''s]]-Table1[[#This Row],[R''s]])/Table1[[#This Row],[Trial_Total]])</f>
        <v>0.04</v>
      </c>
      <c r="P151">
        <f>Table1[[#This Row],[R''s]]-Table1[[#This Row],[L''s]]</f>
        <v>2</v>
      </c>
      <c r="Q151">
        <f>Q150+COUNTIF(L151, "L")</f>
        <v>24</v>
      </c>
      <c r="R151">
        <f>R150+COUNTIF(L151, "R")</f>
        <v>26</v>
      </c>
      <c r="S151">
        <f>Table1[[#This Row],[R''s]]/(Table1[[#This Row],[L''s]]+Table1[[#This Row],[R''s]])</f>
        <v>0.52</v>
      </c>
      <c r="T151">
        <f>Table1[[#This Row],[L''s]]/Table1[[#This Row],[Trial_Total]]</f>
        <v>0.48</v>
      </c>
      <c r="U151">
        <f>ABS(Table1[[#This Row],[NonTotaled_L]]-Table1[[#This Row],[NonTotaled_R]])/(Table1[[#This Row],[NonTotaled_L]]+Table1[[#This Row],[NonTotaled_R]])</f>
        <v>0</v>
      </c>
      <c r="V151">
        <f>COUNTIF(L142:L151, "L")</f>
        <v>5</v>
      </c>
      <c r="W151">
        <f>COUNTIF(L142:L151, "R")</f>
        <v>5</v>
      </c>
      <c r="X151">
        <f>Table1[[#This Row],[NonTotaled_R]]/(Table1[[#This Row],[NonTotaled_L]]+Table1[[#This Row],[NonTotaled_R]])</f>
        <v>0.5</v>
      </c>
      <c r="Y151">
        <f>Table1[[#This Row],[NonTotaled_L]]/(Table1[[#This Row],[NonTotaled_L]]+Table1[[#This Row],[NonTotaled_R]])</f>
        <v>0.5</v>
      </c>
    </row>
    <row r="152" spans="1:25" x14ac:dyDescent="0.35">
      <c r="A152" t="s">
        <v>62</v>
      </c>
      <c r="B152" t="s">
        <v>59</v>
      </c>
      <c r="C152" t="s">
        <v>12</v>
      </c>
      <c r="D152">
        <v>8.5</v>
      </c>
      <c r="E152">
        <v>10.9</v>
      </c>
      <c r="F152">
        <v>13.473000000000001</v>
      </c>
      <c r="G152">
        <v>1</v>
      </c>
      <c r="H152" s="1">
        <v>45595</v>
      </c>
      <c r="I152">
        <v>1</v>
      </c>
      <c r="J152" t="s">
        <v>44</v>
      </c>
      <c r="K152" t="s">
        <v>5</v>
      </c>
      <c r="L152" t="s">
        <v>6</v>
      </c>
      <c r="M152" t="s">
        <v>6</v>
      </c>
      <c r="O152">
        <f>ABS((Table1[[#This Row],[L''s]]-Table1[[#This Row],[R''s]])/Table1[[#This Row],[Trial_Total]])</f>
        <v>1</v>
      </c>
      <c r="P152">
        <f>Table1[[#This Row],[R''s]]-Table1[[#This Row],[L''s]]</f>
        <v>-1</v>
      </c>
      <c r="Q152">
        <f>COUNTIF(L152, "L")</f>
        <v>1</v>
      </c>
      <c r="R152">
        <f>COUNTIF(L152, "R")</f>
        <v>0</v>
      </c>
      <c r="S152">
        <f>Table1[[#This Row],[R''s]]/(Table1[[#This Row],[L''s]]+Table1[[#This Row],[R''s]])</f>
        <v>0</v>
      </c>
      <c r="T152">
        <f>Table1[[#This Row],[L''s]]/Table1[[#This Row],[Trial_Total]]</f>
        <v>1</v>
      </c>
      <c r="U152">
        <f>ABS(Table1[[#This Row],[NonTotaled_L]]-Table1[[#This Row],[NonTotaled_R]])/(Table1[[#This Row],[NonTotaled_L]]+Table1[[#This Row],[NonTotaled_R]])</f>
        <v>1</v>
      </c>
      <c r="V152">
        <f>COUNTIF(L152, "L")</f>
        <v>1</v>
      </c>
      <c r="W152">
        <f>COUNTIF(L152, "R")</f>
        <v>0</v>
      </c>
      <c r="X152">
        <f>Table1[[#This Row],[NonTotaled_R]]/(Table1[[#This Row],[NonTotaled_L]]+Table1[[#This Row],[NonTotaled_R]])</f>
        <v>0</v>
      </c>
      <c r="Y152">
        <f>Table1[[#This Row],[NonTotaled_L]]/(Table1[[#This Row],[NonTotaled_L]]+Table1[[#This Row],[NonTotaled_R]])</f>
        <v>1</v>
      </c>
    </row>
    <row r="153" spans="1:25" x14ac:dyDescent="0.35">
      <c r="A153" t="s">
        <v>62</v>
      </c>
      <c r="B153" t="s">
        <v>59</v>
      </c>
      <c r="C153" t="s">
        <v>12</v>
      </c>
      <c r="D153">
        <v>8.5</v>
      </c>
      <c r="E153">
        <v>10.9</v>
      </c>
      <c r="F153">
        <v>13.473000000000001</v>
      </c>
      <c r="G153">
        <v>2</v>
      </c>
      <c r="H153" s="1">
        <v>45595</v>
      </c>
      <c r="I153">
        <v>2</v>
      </c>
      <c r="J153" t="s">
        <v>44</v>
      </c>
      <c r="K153" t="s">
        <v>6</v>
      </c>
      <c r="L153" t="s">
        <v>5</v>
      </c>
      <c r="M153" t="s">
        <v>5</v>
      </c>
      <c r="O153">
        <f>ABS((Table1[[#This Row],[L''s]]-Table1[[#This Row],[R''s]])/Table1[[#This Row],[Trial_Total]])</f>
        <v>0</v>
      </c>
      <c r="P153">
        <f>Table1[[#This Row],[R''s]]-Table1[[#This Row],[L''s]]</f>
        <v>0</v>
      </c>
      <c r="Q153">
        <f>COUNTIF(L152:L153, "L")</f>
        <v>1</v>
      </c>
      <c r="R153">
        <f>COUNTIF(L152:L153, "R")</f>
        <v>1</v>
      </c>
      <c r="S153">
        <f>Table1[[#This Row],[R''s]]/(Table1[[#This Row],[L''s]]+Table1[[#This Row],[R''s]])</f>
        <v>0.5</v>
      </c>
      <c r="T153">
        <f>Table1[[#This Row],[L''s]]/Table1[[#This Row],[Trial_Total]]</f>
        <v>0.5</v>
      </c>
      <c r="U153">
        <f>ABS(Table1[[#This Row],[NonTotaled_L]]-Table1[[#This Row],[NonTotaled_R]])/(Table1[[#This Row],[NonTotaled_L]]+Table1[[#This Row],[NonTotaled_R]])</f>
        <v>0</v>
      </c>
      <c r="V153">
        <f>COUNTIF(L152:L153, "L")</f>
        <v>1</v>
      </c>
      <c r="W153">
        <f>COUNTIF(L152:L153, "R")</f>
        <v>1</v>
      </c>
      <c r="X153">
        <f>Table1[[#This Row],[NonTotaled_R]]/(Table1[[#This Row],[NonTotaled_L]]+Table1[[#This Row],[NonTotaled_R]])</f>
        <v>0.5</v>
      </c>
      <c r="Y153">
        <f>Table1[[#This Row],[NonTotaled_L]]/(Table1[[#This Row],[NonTotaled_L]]+Table1[[#This Row],[NonTotaled_R]])</f>
        <v>0.5</v>
      </c>
    </row>
    <row r="154" spans="1:25" x14ac:dyDescent="0.35">
      <c r="A154" t="s">
        <v>62</v>
      </c>
      <c r="B154" t="s">
        <v>59</v>
      </c>
      <c r="C154" t="s">
        <v>12</v>
      </c>
      <c r="D154">
        <v>8.5</v>
      </c>
      <c r="E154">
        <v>10.9</v>
      </c>
      <c r="F154">
        <v>13.473000000000001</v>
      </c>
      <c r="G154">
        <v>3</v>
      </c>
      <c r="H154" s="1">
        <v>45595</v>
      </c>
      <c r="I154">
        <v>3</v>
      </c>
      <c r="J154" t="s">
        <v>44</v>
      </c>
      <c r="K154" t="s">
        <v>5</v>
      </c>
      <c r="L154" t="s">
        <v>6</v>
      </c>
      <c r="M154" t="s">
        <v>6</v>
      </c>
      <c r="O154">
        <f>ABS((Table1[[#This Row],[L''s]]-Table1[[#This Row],[R''s]])/Table1[[#This Row],[Trial_Total]])</f>
        <v>0.33333333333333331</v>
      </c>
      <c r="P154">
        <f>Table1[[#This Row],[R''s]]-Table1[[#This Row],[L''s]]</f>
        <v>-1</v>
      </c>
      <c r="Q154">
        <f>COUNTIF(L152:L154, "L")</f>
        <v>2</v>
      </c>
      <c r="R154">
        <f>COUNTIF(L152:L154, "R")</f>
        <v>1</v>
      </c>
      <c r="S154">
        <f>Table1[[#This Row],[R''s]]/(Table1[[#This Row],[L''s]]+Table1[[#This Row],[R''s]])</f>
        <v>0.33333333333333331</v>
      </c>
      <c r="T154">
        <f>Table1[[#This Row],[L''s]]/Table1[[#This Row],[Trial_Total]]</f>
        <v>0.66666666666666663</v>
      </c>
      <c r="U154">
        <f>ABS(Table1[[#This Row],[NonTotaled_L]]-Table1[[#This Row],[NonTotaled_R]])/(Table1[[#This Row],[NonTotaled_L]]+Table1[[#This Row],[NonTotaled_R]])</f>
        <v>0.33333333333333331</v>
      </c>
      <c r="V154">
        <f>COUNTIF(L152:L154, "L")</f>
        <v>2</v>
      </c>
      <c r="W154">
        <f>COUNTIF(L152:L154, "R")</f>
        <v>1</v>
      </c>
      <c r="X154">
        <f>Table1[[#This Row],[NonTotaled_R]]/(Table1[[#This Row],[NonTotaled_L]]+Table1[[#This Row],[NonTotaled_R]])</f>
        <v>0.33333333333333331</v>
      </c>
      <c r="Y154">
        <f>Table1[[#This Row],[NonTotaled_L]]/(Table1[[#This Row],[NonTotaled_L]]+Table1[[#This Row],[NonTotaled_R]])</f>
        <v>0.66666666666666663</v>
      </c>
    </row>
    <row r="155" spans="1:25" x14ac:dyDescent="0.35">
      <c r="A155" t="s">
        <v>62</v>
      </c>
      <c r="B155" t="s">
        <v>59</v>
      </c>
      <c r="C155" t="s">
        <v>12</v>
      </c>
      <c r="D155">
        <v>8.5</v>
      </c>
      <c r="E155">
        <v>10.9</v>
      </c>
      <c r="F155">
        <v>13.473000000000001</v>
      </c>
      <c r="G155">
        <v>4</v>
      </c>
      <c r="H155" s="1">
        <v>45595</v>
      </c>
      <c r="I155">
        <v>4</v>
      </c>
      <c r="J155" t="s">
        <v>44</v>
      </c>
      <c r="K155" t="s">
        <v>6</v>
      </c>
      <c r="L155" t="s">
        <v>5</v>
      </c>
      <c r="M155" t="s">
        <v>5</v>
      </c>
      <c r="O155">
        <f>ABS((Table1[[#This Row],[L''s]]-Table1[[#This Row],[R''s]])/Table1[[#This Row],[Trial_Total]])</f>
        <v>0</v>
      </c>
      <c r="P155">
        <f>Table1[[#This Row],[R''s]]-Table1[[#This Row],[L''s]]</f>
        <v>0</v>
      </c>
      <c r="Q155">
        <f>COUNTIF(L152:L155, "L")</f>
        <v>2</v>
      </c>
      <c r="R155">
        <f>COUNTIF(L152:L155, "R")</f>
        <v>2</v>
      </c>
      <c r="S155">
        <f>Table1[[#This Row],[R''s]]/(Table1[[#This Row],[L''s]]+Table1[[#This Row],[R''s]])</f>
        <v>0.5</v>
      </c>
      <c r="T155">
        <f>Table1[[#This Row],[L''s]]/Table1[[#This Row],[Trial_Total]]</f>
        <v>0.5</v>
      </c>
      <c r="U155">
        <f>ABS(Table1[[#This Row],[NonTotaled_L]]-Table1[[#This Row],[NonTotaled_R]])/(Table1[[#This Row],[NonTotaled_L]]+Table1[[#This Row],[NonTotaled_R]])</f>
        <v>0</v>
      </c>
      <c r="V155">
        <f>COUNTIF(L152:L155, "L")</f>
        <v>2</v>
      </c>
      <c r="W155">
        <f>COUNTIF(L152:L155, "R")</f>
        <v>2</v>
      </c>
      <c r="X155">
        <f>Table1[[#This Row],[NonTotaled_R]]/(Table1[[#This Row],[NonTotaled_L]]+Table1[[#This Row],[NonTotaled_R]])</f>
        <v>0.5</v>
      </c>
      <c r="Y155">
        <f>Table1[[#This Row],[NonTotaled_L]]/(Table1[[#This Row],[NonTotaled_L]]+Table1[[#This Row],[NonTotaled_R]])</f>
        <v>0.5</v>
      </c>
    </row>
    <row r="156" spans="1:25" x14ac:dyDescent="0.35">
      <c r="A156" t="s">
        <v>62</v>
      </c>
      <c r="B156" t="s">
        <v>59</v>
      </c>
      <c r="C156" t="s">
        <v>12</v>
      </c>
      <c r="D156">
        <v>8.5</v>
      </c>
      <c r="E156">
        <v>10.9</v>
      </c>
      <c r="F156">
        <v>13.473000000000001</v>
      </c>
      <c r="G156">
        <v>5</v>
      </c>
      <c r="H156" s="1">
        <v>45595</v>
      </c>
      <c r="I156">
        <v>5</v>
      </c>
      <c r="J156" t="s">
        <v>44</v>
      </c>
      <c r="K156" t="s">
        <v>6</v>
      </c>
      <c r="L156" t="s">
        <v>6</v>
      </c>
      <c r="M156" t="s">
        <v>6</v>
      </c>
      <c r="O156">
        <f>ABS((Table1[[#This Row],[L''s]]-Table1[[#This Row],[R''s]])/Table1[[#This Row],[Trial_Total]])</f>
        <v>0.2</v>
      </c>
      <c r="P156">
        <f>Table1[[#This Row],[R''s]]-Table1[[#This Row],[L''s]]</f>
        <v>-1</v>
      </c>
      <c r="Q156">
        <f>COUNTIF(L152:L156, "L")</f>
        <v>3</v>
      </c>
      <c r="R156">
        <f>COUNTIF(L152:L156, "R")</f>
        <v>2</v>
      </c>
      <c r="S156">
        <f>Table1[[#This Row],[R''s]]/(Table1[[#This Row],[L''s]]+Table1[[#This Row],[R''s]])</f>
        <v>0.4</v>
      </c>
      <c r="T156">
        <f>Table1[[#This Row],[L''s]]/Table1[[#This Row],[Trial_Total]]</f>
        <v>0.6</v>
      </c>
      <c r="U156">
        <f>ABS(Table1[[#This Row],[NonTotaled_L]]-Table1[[#This Row],[NonTotaled_R]])/(Table1[[#This Row],[NonTotaled_L]]+Table1[[#This Row],[NonTotaled_R]])</f>
        <v>0.2</v>
      </c>
      <c r="V156">
        <f>COUNTIF(L152:L156, "L")</f>
        <v>3</v>
      </c>
      <c r="W156">
        <f>COUNTIF(L152:L156, "R")</f>
        <v>2</v>
      </c>
      <c r="X156">
        <f>Table1[[#This Row],[NonTotaled_R]]/(Table1[[#This Row],[NonTotaled_L]]+Table1[[#This Row],[NonTotaled_R]])</f>
        <v>0.4</v>
      </c>
      <c r="Y156">
        <f>Table1[[#This Row],[NonTotaled_L]]/(Table1[[#This Row],[NonTotaled_L]]+Table1[[#This Row],[NonTotaled_R]])</f>
        <v>0.6</v>
      </c>
    </row>
    <row r="157" spans="1:25" x14ac:dyDescent="0.35">
      <c r="A157" t="s">
        <v>62</v>
      </c>
      <c r="B157" t="s">
        <v>59</v>
      </c>
      <c r="C157" t="s">
        <v>12</v>
      </c>
      <c r="D157">
        <v>8.5</v>
      </c>
      <c r="E157">
        <v>10.9</v>
      </c>
      <c r="F157">
        <v>13.473000000000001</v>
      </c>
      <c r="G157">
        <v>6</v>
      </c>
      <c r="H157" s="1">
        <v>45595</v>
      </c>
      <c r="I157">
        <v>6</v>
      </c>
      <c r="J157" t="s">
        <v>44</v>
      </c>
      <c r="K157" t="s">
        <v>5</v>
      </c>
      <c r="L157" t="s">
        <v>6</v>
      </c>
      <c r="M157" t="s">
        <v>6</v>
      </c>
      <c r="O157">
        <f>ABS((Table1[[#This Row],[L''s]]-Table1[[#This Row],[R''s]])/Table1[[#This Row],[Trial_Total]])</f>
        <v>0.33333333333333331</v>
      </c>
      <c r="P157">
        <f>Table1[[#This Row],[R''s]]-Table1[[#This Row],[L''s]]</f>
        <v>-2</v>
      </c>
      <c r="Q157">
        <f>COUNTIF(L152:L157, "L")</f>
        <v>4</v>
      </c>
      <c r="R157">
        <f>COUNTIF(L152:L157, "R")</f>
        <v>2</v>
      </c>
      <c r="S157">
        <f>Table1[[#This Row],[R''s]]/(Table1[[#This Row],[L''s]]+Table1[[#This Row],[R''s]])</f>
        <v>0.33333333333333331</v>
      </c>
      <c r="T157">
        <f>Table1[[#This Row],[L''s]]/Table1[[#This Row],[Trial_Total]]</f>
        <v>0.66666666666666663</v>
      </c>
      <c r="U157">
        <f>ABS(Table1[[#This Row],[NonTotaled_L]]-Table1[[#This Row],[NonTotaled_R]])/(Table1[[#This Row],[NonTotaled_L]]+Table1[[#This Row],[NonTotaled_R]])</f>
        <v>0.33333333333333331</v>
      </c>
      <c r="V157">
        <f>COUNTIF(L152:L157, "L")</f>
        <v>4</v>
      </c>
      <c r="W157">
        <f>COUNTIF(L152:L157, "R")</f>
        <v>2</v>
      </c>
      <c r="X157">
        <f>Table1[[#This Row],[NonTotaled_R]]/(Table1[[#This Row],[NonTotaled_L]]+Table1[[#This Row],[NonTotaled_R]])</f>
        <v>0.33333333333333331</v>
      </c>
      <c r="Y157">
        <f>Table1[[#This Row],[NonTotaled_L]]/(Table1[[#This Row],[NonTotaled_L]]+Table1[[#This Row],[NonTotaled_R]])</f>
        <v>0.66666666666666663</v>
      </c>
    </row>
    <row r="158" spans="1:25" x14ac:dyDescent="0.35">
      <c r="A158" t="s">
        <v>62</v>
      </c>
      <c r="B158" t="s">
        <v>59</v>
      </c>
      <c r="C158" t="s">
        <v>12</v>
      </c>
      <c r="D158">
        <v>8.5</v>
      </c>
      <c r="E158">
        <v>10.9</v>
      </c>
      <c r="F158">
        <v>13.473000000000001</v>
      </c>
      <c r="G158">
        <v>7</v>
      </c>
      <c r="H158" s="1">
        <v>45595</v>
      </c>
      <c r="I158">
        <v>7</v>
      </c>
      <c r="J158" t="s">
        <v>44</v>
      </c>
      <c r="K158" t="s">
        <v>5</v>
      </c>
      <c r="L158" t="s">
        <v>5</v>
      </c>
      <c r="M158" t="s">
        <v>5</v>
      </c>
      <c r="O158">
        <f>ABS((Table1[[#This Row],[L''s]]-Table1[[#This Row],[R''s]])/Table1[[#This Row],[Trial_Total]])</f>
        <v>0.14285714285714285</v>
      </c>
      <c r="P158">
        <f>Table1[[#This Row],[R''s]]-Table1[[#This Row],[L''s]]</f>
        <v>-1</v>
      </c>
      <c r="Q158">
        <f>COUNTIF(L152:L158, "L")</f>
        <v>4</v>
      </c>
      <c r="R158">
        <f>COUNTIF(L152:L158, "R")</f>
        <v>3</v>
      </c>
      <c r="S158">
        <f>Table1[[#This Row],[R''s]]/(Table1[[#This Row],[L''s]]+Table1[[#This Row],[R''s]])</f>
        <v>0.42857142857142855</v>
      </c>
      <c r="T158">
        <f>Table1[[#This Row],[L''s]]/Table1[[#This Row],[Trial_Total]]</f>
        <v>0.5714285714285714</v>
      </c>
      <c r="U158">
        <f>ABS(Table1[[#This Row],[NonTotaled_L]]-Table1[[#This Row],[NonTotaled_R]])/(Table1[[#This Row],[NonTotaled_L]]+Table1[[#This Row],[NonTotaled_R]])</f>
        <v>0.14285714285714285</v>
      </c>
      <c r="V158">
        <f>COUNTIF(L152:L158, "L")</f>
        <v>4</v>
      </c>
      <c r="W158">
        <f>COUNTIF(L152:L158, "R")</f>
        <v>3</v>
      </c>
      <c r="X158">
        <f>Table1[[#This Row],[NonTotaled_R]]/(Table1[[#This Row],[NonTotaled_L]]+Table1[[#This Row],[NonTotaled_R]])</f>
        <v>0.42857142857142855</v>
      </c>
      <c r="Y158">
        <f>Table1[[#This Row],[NonTotaled_L]]/(Table1[[#This Row],[NonTotaled_L]]+Table1[[#This Row],[NonTotaled_R]])</f>
        <v>0.5714285714285714</v>
      </c>
    </row>
    <row r="159" spans="1:25" x14ac:dyDescent="0.35">
      <c r="A159" t="s">
        <v>62</v>
      </c>
      <c r="B159" t="s">
        <v>59</v>
      </c>
      <c r="C159" t="s">
        <v>12</v>
      </c>
      <c r="D159">
        <v>8.5</v>
      </c>
      <c r="E159">
        <v>10.9</v>
      </c>
      <c r="F159">
        <v>13.473000000000001</v>
      </c>
      <c r="G159">
        <v>8</v>
      </c>
      <c r="H159" s="1">
        <v>45595</v>
      </c>
      <c r="I159">
        <v>8</v>
      </c>
      <c r="J159" t="s">
        <v>44</v>
      </c>
      <c r="K159" t="s">
        <v>6</v>
      </c>
      <c r="L159" t="s">
        <v>6</v>
      </c>
      <c r="M159" t="s">
        <v>6</v>
      </c>
      <c r="O159">
        <f>ABS((Table1[[#This Row],[L''s]]-Table1[[#This Row],[R''s]])/Table1[[#This Row],[Trial_Total]])</f>
        <v>0.25</v>
      </c>
      <c r="P159">
        <f>Table1[[#This Row],[R''s]]-Table1[[#This Row],[L''s]]</f>
        <v>-2</v>
      </c>
      <c r="Q159">
        <f>COUNTIF(L152:L159, "L")</f>
        <v>5</v>
      </c>
      <c r="R159">
        <f>COUNTIF(L152:L159, "R")</f>
        <v>3</v>
      </c>
      <c r="S159">
        <f>Table1[[#This Row],[R''s]]/(Table1[[#This Row],[L''s]]+Table1[[#This Row],[R''s]])</f>
        <v>0.375</v>
      </c>
      <c r="T159">
        <f>Table1[[#This Row],[L''s]]/Table1[[#This Row],[Trial_Total]]</f>
        <v>0.625</v>
      </c>
      <c r="U159">
        <f>ABS(Table1[[#This Row],[NonTotaled_L]]-Table1[[#This Row],[NonTotaled_R]])/(Table1[[#This Row],[NonTotaled_L]]+Table1[[#This Row],[NonTotaled_R]])</f>
        <v>0.25</v>
      </c>
      <c r="V159">
        <f>COUNTIF(L152:L159, "L")</f>
        <v>5</v>
      </c>
      <c r="W159">
        <f>COUNTIF(L152:L159, "R")</f>
        <v>3</v>
      </c>
      <c r="X159">
        <f>Table1[[#This Row],[NonTotaled_R]]/(Table1[[#This Row],[NonTotaled_L]]+Table1[[#This Row],[NonTotaled_R]])</f>
        <v>0.375</v>
      </c>
      <c r="Y159">
        <f>Table1[[#This Row],[NonTotaled_L]]/(Table1[[#This Row],[NonTotaled_L]]+Table1[[#This Row],[NonTotaled_R]])</f>
        <v>0.625</v>
      </c>
    </row>
    <row r="160" spans="1:25" x14ac:dyDescent="0.35">
      <c r="A160" t="s">
        <v>62</v>
      </c>
      <c r="B160" t="s">
        <v>59</v>
      </c>
      <c r="C160" t="s">
        <v>12</v>
      </c>
      <c r="D160">
        <v>8.5</v>
      </c>
      <c r="E160">
        <v>10.9</v>
      </c>
      <c r="F160">
        <v>13.473000000000001</v>
      </c>
      <c r="G160">
        <v>9</v>
      </c>
      <c r="H160" s="1">
        <v>45595</v>
      </c>
      <c r="I160">
        <v>9</v>
      </c>
      <c r="J160" t="s">
        <v>44</v>
      </c>
      <c r="K160" t="s">
        <v>5</v>
      </c>
      <c r="L160" t="s">
        <v>6</v>
      </c>
      <c r="M160" t="s">
        <v>6</v>
      </c>
      <c r="O160">
        <f>ABS((Table1[[#This Row],[L''s]]-Table1[[#This Row],[R''s]])/Table1[[#This Row],[Trial_Total]])</f>
        <v>0.33333333333333331</v>
      </c>
      <c r="P160">
        <f>Table1[[#This Row],[R''s]]-Table1[[#This Row],[L''s]]</f>
        <v>-3</v>
      </c>
      <c r="Q160">
        <f>COUNTIF(L152:L160, "L")</f>
        <v>6</v>
      </c>
      <c r="R160">
        <f>COUNTIF(L152:L160, "R")</f>
        <v>3</v>
      </c>
      <c r="S160">
        <f>Table1[[#This Row],[R''s]]/(Table1[[#This Row],[L''s]]+Table1[[#This Row],[R''s]])</f>
        <v>0.33333333333333331</v>
      </c>
      <c r="T160">
        <f>Table1[[#This Row],[L''s]]/Table1[[#This Row],[Trial_Total]]</f>
        <v>0.66666666666666663</v>
      </c>
      <c r="U160">
        <f>ABS(Table1[[#This Row],[NonTotaled_L]]-Table1[[#This Row],[NonTotaled_R]])/(Table1[[#This Row],[NonTotaled_L]]+Table1[[#This Row],[NonTotaled_R]])</f>
        <v>0.33333333333333331</v>
      </c>
      <c r="V160">
        <f>COUNTIF(L152:L160, "L")</f>
        <v>6</v>
      </c>
      <c r="W160">
        <f>COUNTIF(L152:L160, "R")</f>
        <v>3</v>
      </c>
      <c r="X160">
        <f>Table1[[#This Row],[NonTotaled_R]]/(Table1[[#This Row],[NonTotaled_L]]+Table1[[#This Row],[NonTotaled_R]])</f>
        <v>0.33333333333333331</v>
      </c>
      <c r="Y160">
        <f>Table1[[#This Row],[NonTotaled_L]]/(Table1[[#This Row],[NonTotaled_L]]+Table1[[#This Row],[NonTotaled_R]])</f>
        <v>0.66666666666666663</v>
      </c>
    </row>
    <row r="161" spans="1:25" x14ac:dyDescent="0.35">
      <c r="A161" t="s">
        <v>62</v>
      </c>
      <c r="B161" t="s">
        <v>59</v>
      </c>
      <c r="C161" t="s">
        <v>12</v>
      </c>
      <c r="D161">
        <v>8.5</v>
      </c>
      <c r="E161">
        <v>10.9</v>
      </c>
      <c r="F161">
        <v>13.473000000000001</v>
      </c>
      <c r="G161">
        <v>10</v>
      </c>
      <c r="H161" s="1">
        <v>45595</v>
      </c>
      <c r="I161">
        <v>10</v>
      </c>
      <c r="J161" t="s">
        <v>44</v>
      </c>
      <c r="K161" t="s">
        <v>6</v>
      </c>
      <c r="L161" t="s">
        <v>6</v>
      </c>
      <c r="M161" t="s">
        <v>6</v>
      </c>
      <c r="O161">
        <f>ABS((Table1[[#This Row],[L''s]]-Table1[[#This Row],[R''s]])/Table1[[#This Row],[Trial_Total]])</f>
        <v>0.4</v>
      </c>
      <c r="P161">
        <f>Table1[[#This Row],[R''s]]-Table1[[#This Row],[L''s]]</f>
        <v>-4</v>
      </c>
      <c r="Q161">
        <f>COUNTIF(L152:L161, "L")</f>
        <v>7</v>
      </c>
      <c r="R161">
        <f>COUNTIF(L152:L161, "R")</f>
        <v>3</v>
      </c>
      <c r="S161">
        <f>Table1[[#This Row],[R''s]]/(Table1[[#This Row],[L''s]]+Table1[[#This Row],[R''s]])</f>
        <v>0.3</v>
      </c>
      <c r="T161">
        <f>Table1[[#This Row],[L''s]]/Table1[[#This Row],[Trial_Total]]</f>
        <v>0.7</v>
      </c>
      <c r="U161">
        <f>ABS(Table1[[#This Row],[NonTotaled_L]]-Table1[[#This Row],[NonTotaled_R]])/(Table1[[#This Row],[NonTotaled_L]]+Table1[[#This Row],[NonTotaled_R]])</f>
        <v>0.4</v>
      </c>
      <c r="V161">
        <f>COUNTIF(L152:L161, "L")</f>
        <v>7</v>
      </c>
      <c r="W161">
        <f>COUNTIF(L152:L161, "R")</f>
        <v>3</v>
      </c>
      <c r="X161">
        <f>Table1[[#This Row],[NonTotaled_R]]/(Table1[[#This Row],[NonTotaled_L]]+Table1[[#This Row],[NonTotaled_R]])</f>
        <v>0.3</v>
      </c>
      <c r="Y161">
        <f>Table1[[#This Row],[NonTotaled_L]]/(Table1[[#This Row],[NonTotaled_L]]+Table1[[#This Row],[NonTotaled_R]])</f>
        <v>0.7</v>
      </c>
    </row>
    <row r="162" spans="1:25" x14ac:dyDescent="0.35">
      <c r="A162" t="s">
        <v>62</v>
      </c>
      <c r="B162" t="s">
        <v>59</v>
      </c>
      <c r="C162" t="s">
        <v>12</v>
      </c>
      <c r="D162">
        <v>8.5</v>
      </c>
      <c r="E162">
        <v>10.9</v>
      </c>
      <c r="F162">
        <v>13.473000000000001</v>
      </c>
      <c r="G162">
        <v>1</v>
      </c>
      <c r="H162" s="1">
        <v>45597</v>
      </c>
      <c r="I162">
        <v>11</v>
      </c>
      <c r="J162" t="s">
        <v>44</v>
      </c>
      <c r="K162" t="s">
        <v>5</v>
      </c>
      <c r="L162" t="s">
        <v>6</v>
      </c>
      <c r="M162" t="s">
        <v>6</v>
      </c>
      <c r="O162">
        <f>ABS((Table1[[#This Row],[L''s]]-Table1[[#This Row],[R''s]])/Table1[[#This Row],[Trial_Total]])</f>
        <v>0.45454545454545453</v>
      </c>
      <c r="P162">
        <f>Table1[[#This Row],[R''s]]-Table1[[#This Row],[L''s]]</f>
        <v>-5</v>
      </c>
      <c r="Q162">
        <f>Q161+COUNTIF(L162, "L")</f>
        <v>8</v>
      </c>
      <c r="R162">
        <f>R161+COUNTIF(L162, "R")</f>
        <v>3</v>
      </c>
      <c r="S162">
        <f>Table1[[#This Row],[R''s]]/(Table1[[#This Row],[L''s]]+Table1[[#This Row],[R''s]])</f>
        <v>0.27272727272727271</v>
      </c>
      <c r="T162">
        <f>Table1[[#This Row],[L''s]]/Table1[[#This Row],[Trial_Total]]</f>
        <v>0.72727272727272729</v>
      </c>
      <c r="U162">
        <f>ABS(Table1[[#This Row],[NonTotaled_L]]-Table1[[#This Row],[NonTotaled_R]])/(Table1[[#This Row],[NonTotaled_L]]+Table1[[#This Row],[NonTotaled_R]])</f>
        <v>1</v>
      </c>
      <c r="V162">
        <f>COUNTIF(L162, "L")</f>
        <v>1</v>
      </c>
      <c r="W162">
        <f>COUNTIF(L162, "R")</f>
        <v>0</v>
      </c>
      <c r="X162">
        <f>Table1[[#This Row],[NonTotaled_R]]/(Table1[[#This Row],[NonTotaled_L]]+Table1[[#This Row],[NonTotaled_R]])</f>
        <v>0</v>
      </c>
      <c r="Y162">
        <f>Table1[[#This Row],[NonTotaled_L]]/(Table1[[#This Row],[NonTotaled_L]]+Table1[[#This Row],[NonTotaled_R]])</f>
        <v>1</v>
      </c>
    </row>
    <row r="163" spans="1:25" x14ac:dyDescent="0.35">
      <c r="A163" t="s">
        <v>62</v>
      </c>
      <c r="B163" t="s">
        <v>59</v>
      </c>
      <c r="C163" t="s">
        <v>12</v>
      </c>
      <c r="D163">
        <v>8.5</v>
      </c>
      <c r="E163">
        <v>10.9</v>
      </c>
      <c r="F163">
        <v>13.473000000000001</v>
      </c>
      <c r="G163">
        <v>2</v>
      </c>
      <c r="H163" s="1">
        <v>45597</v>
      </c>
      <c r="I163">
        <v>12</v>
      </c>
      <c r="J163" t="s">
        <v>44</v>
      </c>
      <c r="K163" t="s">
        <v>6</v>
      </c>
      <c r="L163" t="s">
        <v>6</v>
      </c>
      <c r="M163" t="s">
        <v>6</v>
      </c>
      <c r="O163">
        <f>ABS((Table1[[#This Row],[L''s]]-Table1[[#This Row],[R''s]])/Table1[[#This Row],[Trial_Total]])</f>
        <v>0.5</v>
      </c>
      <c r="P163">
        <f>Table1[[#This Row],[R''s]]-Table1[[#This Row],[L''s]]</f>
        <v>-6</v>
      </c>
      <c r="Q163">
        <f>Q162+COUNTIF(L163, "L")</f>
        <v>9</v>
      </c>
      <c r="R163">
        <f>R162+COUNTIF(L163, "R")</f>
        <v>3</v>
      </c>
      <c r="S163">
        <f>Table1[[#This Row],[R''s]]/(Table1[[#This Row],[L''s]]+Table1[[#This Row],[R''s]])</f>
        <v>0.25</v>
      </c>
      <c r="T163">
        <f>Table1[[#This Row],[L''s]]/Table1[[#This Row],[Trial_Total]]</f>
        <v>0.75</v>
      </c>
      <c r="U163">
        <f>ABS(Table1[[#This Row],[NonTotaled_L]]-Table1[[#This Row],[NonTotaled_R]])/(Table1[[#This Row],[NonTotaled_L]]+Table1[[#This Row],[NonTotaled_R]])</f>
        <v>1</v>
      </c>
      <c r="V163">
        <f>COUNTIF(L162:L163, "L")</f>
        <v>2</v>
      </c>
      <c r="W163">
        <f>COUNTIF(L162:L163, "R")</f>
        <v>0</v>
      </c>
      <c r="X163">
        <f>Table1[[#This Row],[NonTotaled_R]]/(Table1[[#This Row],[NonTotaled_L]]+Table1[[#This Row],[NonTotaled_R]])</f>
        <v>0</v>
      </c>
      <c r="Y163">
        <f>Table1[[#This Row],[NonTotaled_L]]/(Table1[[#This Row],[NonTotaled_L]]+Table1[[#This Row],[NonTotaled_R]])</f>
        <v>1</v>
      </c>
    </row>
    <row r="164" spans="1:25" x14ac:dyDescent="0.35">
      <c r="A164" t="s">
        <v>62</v>
      </c>
      <c r="B164" t="s">
        <v>59</v>
      </c>
      <c r="C164" t="s">
        <v>12</v>
      </c>
      <c r="D164">
        <v>8.5</v>
      </c>
      <c r="E164">
        <v>10.9</v>
      </c>
      <c r="F164">
        <v>13.473000000000001</v>
      </c>
      <c r="G164">
        <v>3</v>
      </c>
      <c r="H164" s="1">
        <v>45597</v>
      </c>
      <c r="I164">
        <v>13</v>
      </c>
      <c r="J164" t="s">
        <v>44</v>
      </c>
      <c r="K164" t="s">
        <v>6</v>
      </c>
      <c r="L164" t="s">
        <v>5</v>
      </c>
      <c r="M164" t="s">
        <v>5</v>
      </c>
      <c r="O164">
        <f>ABS((Table1[[#This Row],[L''s]]-Table1[[#This Row],[R''s]])/Table1[[#This Row],[Trial_Total]])</f>
        <v>0.38461538461538464</v>
      </c>
      <c r="P164">
        <f>Table1[[#This Row],[R''s]]-Table1[[#This Row],[L''s]]</f>
        <v>-5</v>
      </c>
      <c r="Q164">
        <f>Q163+COUNTIF(L164, "L")</f>
        <v>9</v>
      </c>
      <c r="R164">
        <f>R163+COUNTIF(L164, "R")</f>
        <v>4</v>
      </c>
      <c r="S164">
        <f>Table1[[#This Row],[R''s]]/(Table1[[#This Row],[L''s]]+Table1[[#This Row],[R''s]])</f>
        <v>0.30769230769230771</v>
      </c>
      <c r="T164">
        <f>Table1[[#This Row],[L''s]]/Table1[[#This Row],[Trial_Total]]</f>
        <v>0.69230769230769229</v>
      </c>
      <c r="U164">
        <f>ABS(Table1[[#This Row],[NonTotaled_L]]-Table1[[#This Row],[NonTotaled_R]])/(Table1[[#This Row],[NonTotaled_L]]+Table1[[#This Row],[NonTotaled_R]])</f>
        <v>0.33333333333333331</v>
      </c>
      <c r="V164">
        <f>COUNTIF(L162:L164, "L")</f>
        <v>2</v>
      </c>
      <c r="W164">
        <f>COUNTIF(L162:L164, "R")</f>
        <v>1</v>
      </c>
      <c r="X164">
        <f>Table1[[#This Row],[NonTotaled_R]]/(Table1[[#This Row],[NonTotaled_L]]+Table1[[#This Row],[NonTotaled_R]])</f>
        <v>0.33333333333333331</v>
      </c>
      <c r="Y164">
        <f>Table1[[#This Row],[NonTotaled_L]]/(Table1[[#This Row],[NonTotaled_L]]+Table1[[#This Row],[NonTotaled_R]])</f>
        <v>0.66666666666666663</v>
      </c>
    </row>
    <row r="165" spans="1:25" x14ac:dyDescent="0.35">
      <c r="A165" t="s">
        <v>62</v>
      </c>
      <c r="B165" t="s">
        <v>59</v>
      </c>
      <c r="C165" t="s">
        <v>12</v>
      </c>
      <c r="D165">
        <v>8.5</v>
      </c>
      <c r="E165">
        <v>10.9</v>
      </c>
      <c r="F165">
        <v>13.473000000000001</v>
      </c>
      <c r="G165">
        <v>4</v>
      </c>
      <c r="H165" s="1">
        <v>45597</v>
      </c>
      <c r="I165">
        <v>14</v>
      </c>
      <c r="J165" t="s">
        <v>44</v>
      </c>
      <c r="K165" t="s">
        <v>5</v>
      </c>
      <c r="L165" t="s">
        <v>6</v>
      </c>
      <c r="M165" t="s">
        <v>6</v>
      </c>
      <c r="O165">
        <f>ABS((Table1[[#This Row],[L''s]]-Table1[[#This Row],[R''s]])/Table1[[#This Row],[Trial_Total]])</f>
        <v>0.42857142857142855</v>
      </c>
      <c r="P165">
        <f>Table1[[#This Row],[R''s]]-Table1[[#This Row],[L''s]]</f>
        <v>-6</v>
      </c>
      <c r="Q165">
        <f>Q164+COUNTIF(L165, "L")</f>
        <v>10</v>
      </c>
      <c r="R165">
        <f>R164+COUNTIF(L165, "R")</f>
        <v>4</v>
      </c>
      <c r="S165">
        <f>Table1[[#This Row],[R''s]]/(Table1[[#This Row],[L''s]]+Table1[[#This Row],[R''s]])</f>
        <v>0.2857142857142857</v>
      </c>
      <c r="T165">
        <f>Table1[[#This Row],[L''s]]/Table1[[#This Row],[Trial_Total]]</f>
        <v>0.7142857142857143</v>
      </c>
      <c r="U165">
        <f>ABS(Table1[[#This Row],[NonTotaled_L]]-Table1[[#This Row],[NonTotaled_R]])/(Table1[[#This Row],[NonTotaled_L]]+Table1[[#This Row],[NonTotaled_R]])</f>
        <v>0.5</v>
      </c>
      <c r="V165">
        <f>COUNTIF(L162:L165, "L")</f>
        <v>3</v>
      </c>
      <c r="W165">
        <f>COUNTIF(L162:L165, "R")</f>
        <v>1</v>
      </c>
      <c r="X165">
        <f>Table1[[#This Row],[NonTotaled_R]]/(Table1[[#This Row],[NonTotaled_L]]+Table1[[#This Row],[NonTotaled_R]])</f>
        <v>0.25</v>
      </c>
      <c r="Y165">
        <f>Table1[[#This Row],[NonTotaled_L]]/(Table1[[#This Row],[NonTotaled_L]]+Table1[[#This Row],[NonTotaled_R]])</f>
        <v>0.75</v>
      </c>
    </row>
    <row r="166" spans="1:25" x14ac:dyDescent="0.35">
      <c r="A166" t="s">
        <v>62</v>
      </c>
      <c r="B166" t="s">
        <v>59</v>
      </c>
      <c r="C166" t="s">
        <v>12</v>
      </c>
      <c r="D166">
        <v>8.5</v>
      </c>
      <c r="E166">
        <v>10.9</v>
      </c>
      <c r="F166">
        <v>13.473000000000001</v>
      </c>
      <c r="G166">
        <v>5</v>
      </c>
      <c r="H166" s="1">
        <v>45597</v>
      </c>
      <c r="I166">
        <v>15</v>
      </c>
      <c r="J166" t="s">
        <v>44</v>
      </c>
      <c r="K166" t="s">
        <v>5</v>
      </c>
      <c r="L166" t="s">
        <v>6</v>
      </c>
      <c r="M166" t="s">
        <v>6</v>
      </c>
      <c r="O166">
        <f>ABS((Table1[[#This Row],[L''s]]-Table1[[#This Row],[R''s]])/Table1[[#This Row],[Trial_Total]])</f>
        <v>0.46666666666666667</v>
      </c>
      <c r="P166">
        <f>Table1[[#This Row],[R''s]]-Table1[[#This Row],[L''s]]</f>
        <v>-7</v>
      </c>
      <c r="Q166">
        <f>Q165+COUNTIF(L166, "L")</f>
        <v>11</v>
      </c>
      <c r="R166">
        <f>R165+COUNTIF(L166, "R")</f>
        <v>4</v>
      </c>
      <c r="S166">
        <f>Table1[[#This Row],[R''s]]/(Table1[[#This Row],[L''s]]+Table1[[#This Row],[R''s]])</f>
        <v>0.26666666666666666</v>
      </c>
      <c r="T166">
        <f>Table1[[#This Row],[L''s]]/Table1[[#This Row],[Trial_Total]]</f>
        <v>0.73333333333333328</v>
      </c>
      <c r="U166">
        <f>ABS(Table1[[#This Row],[NonTotaled_L]]-Table1[[#This Row],[NonTotaled_R]])/(Table1[[#This Row],[NonTotaled_L]]+Table1[[#This Row],[NonTotaled_R]])</f>
        <v>0.6</v>
      </c>
      <c r="V166">
        <f>COUNTIF(L162:L166, "L")</f>
        <v>4</v>
      </c>
      <c r="W166">
        <f>COUNTIF(L162:L166, "R")</f>
        <v>1</v>
      </c>
      <c r="X166">
        <f>Table1[[#This Row],[NonTotaled_R]]/(Table1[[#This Row],[NonTotaled_L]]+Table1[[#This Row],[NonTotaled_R]])</f>
        <v>0.2</v>
      </c>
      <c r="Y166">
        <f>Table1[[#This Row],[NonTotaled_L]]/(Table1[[#This Row],[NonTotaled_L]]+Table1[[#This Row],[NonTotaled_R]])</f>
        <v>0.8</v>
      </c>
    </row>
    <row r="167" spans="1:25" x14ac:dyDescent="0.35">
      <c r="A167" t="s">
        <v>62</v>
      </c>
      <c r="B167" t="s">
        <v>59</v>
      </c>
      <c r="C167" t="s">
        <v>12</v>
      </c>
      <c r="D167">
        <v>8.5</v>
      </c>
      <c r="E167">
        <v>10.9</v>
      </c>
      <c r="F167">
        <v>13.473000000000001</v>
      </c>
      <c r="G167">
        <v>6</v>
      </c>
      <c r="H167" s="1">
        <v>45597</v>
      </c>
      <c r="I167">
        <v>16</v>
      </c>
      <c r="J167" t="s">
        <v>44</v>
      </c>
      <c r="K167" t="s">
        <v>6</v>
      </c>
      <c r="L167" t="s">
        <v>6</v>
      </c>
      <c r="M167" t="s">
        <v>6</v>
      </c>
      <c r="O167">
        <f>ABS((Table1[[#This Row],[L''s]]-Table1[[#This Row],[R''s]])/Table1[[#This Row],[Trial_Total]])</f>
        <v>0.5</v>
      </c>
      <c r="P167">
        <f>Table1[[#This Row],[R''s]]-Table1[[#This Row],[L''s]]</f>
        <v>-8</v>
      </c>
      <c r="Q167">
        <f>Q166+COUNTIF(L167, "L")</f>
        <v>12</v>
      </c>
      <c r="R167">
        <f>R166+COUNTIF(L167, "R")</f>
        <v>4</v>
      </c>
      <c r="S167">
        <f>Table1[[#This Row],[R''s]]/(Table1[[#This Row],[L''s]]+Table1[[#This Row],[R''s]])</f>
        <v>0.25</v>
      </c>
      <c r="T167">
        <f>Table1[[#This Row],[L''s]]/Table1[[#This Row],[Trial_Total]]</f>
        <v>0.75</v>
      </c>
      <c r="U167">
        <f>ABS(Table1[[#This Row],[NonTotaled_L]]-Table1[[#This Row],[NonTotaled_R]])/(Table1[[#This Row],[NonTotaled_L]]+Table1[[#This Row],[NonTotaled_R]])</f>
        <v>0.66666666666666663</v>
      </c>
      <c r="V167">
        <f>COUNTIF(L162:L167, "L")</f>
        <v>5</v>
      </c>
      <c r="W167">
        <f>COUNTIF(L162:L167, "R")</f>
        <v>1</v>
      </c>
      <c r="X167">
        <f>Table1[[#This Row],[NonTotaled_R]]/(Table1[[#This Row],[NonTotaled_L]]+Table1[[#This Row],[NonTotaled_R]])</f>
        <v>0.16666666666666666</v>
      </c>
      <c r="Y167">
        <f>Table1[[#This Row],[NonTotaled_L]]/(Table1[[#This Row],[NonTotaled_L]]+Table1[[#This Row],[NonTotaled_R]])</f>
        <v>0.83333333333333337</v>
      </c>
    </row>
    <row r="168" spans="1:25" x14ac:dyDescent="0.35">
      <c r="A168" t="s">
        <v>62</v>
      </c>
      <c r="B168" t="s">
        <v>59</v>
      </c>
      <c r="C168" t="s">
        <v>12</v>
      </c>
      <c r="D168">
        <v>8.5</v>
      </c>
      <c r="E168">
        <v>10.9</v>
      </c>
      <c r="F168">
        <v>13.473000000000001</v>
      </c>
      <c r="G168">
        <v>7</v>
      </c>
      <c r="H168" s="1">
        <v>45597</v>
      </c>
      <c r="I168">
        <v>17</v>
      </c>
      <c r="J168" t="s">
        <v>44</v>
      </c>
      <c r="K168" t="s">
        <v>5</v>
      </c>
      <c r="L168" t="s">
        <v>6</v>
      </c>
      <c r="M168" t="s">
        <v>6</v>
      </c>
      <c r="O168">
        <f>ABS((Table1[[#This Row],[L''s]]-Table1[[#This Row],[R''s]])/Table1[[#This Row],[Trial_Total]])</f>
        <v>0.52941176470588236</v>
      </c>
      <c r="P168">
        <f>Table1[[#This Row],[R''s]]-Table1[[#This Row],[L''s]]</f>
        <v>-9</v>
      </c>
      <c r="Q168">
        <f>Q167+COUNTIF(L168, "L")</f>
        <v>13</v>
      </c>
      <c r="R168">
        <f>R167+COUNTIF(L168, "R")</f>
        <v>4</v>
      </c>
      <c r="S168">
        <f>Table1[[#This Row],[R''s]]/(Table1[[#This Row],[L''s]]+Table1[[#This Row],[R''s]])</f>
        <v>0.23529411764705882</v>
      </c>
      <c r="T168">
        <f>Table1[[#This Row],[L''s]]/Table1[[#This Row],[Trial_Total]]</f>
        <v>0.76470588235294112</v>
      </c>
      <c r="U168">
        <f>ABS(Table1[[#This Row],[NonTotaled_L]]-Table1[[#This Row],[NonTotaled_R]])/(Table1[[#This Row],[NonTotaled_L]]+Table1[[#This Row],[NonTotaled_R]])</f>
        <v>0.7142857142857143</v>
      </c>
      <c r="V168">
        <f>COUNTIF(L162:L168, "L")</f>
        <v>6</v>
      </c>
      <c r="W168">
        <f>COUNTIF(L162:L168, "R")</f>
        <v>1</v>
      </c>
      <c r="X168">
        <f>Table1[[#This Row],[NonTotaled_R]]/(Table1[[#This Row],[NonTotaled_L]]+Table1[[#This Row],[NonTotaled_R]])</f>
        <v>0.14285714285714285</v>
      </c>
      <c r="Y168">
        <f>Table1[[#This Row],[NonTotaled_L]]/(Table1[[#This Row],[NonTotaled_L]]+Table1[[#This Row],[NonTotaled_R]])</f>
        <v>0.8571428571428571</v>
      </c>
    </row>
    <row r="169" spans="1:25" x14ac:dyDescent="0.35">
      <c r="A169" t="s">
        <v>62</v>
      </c>
      <c r="B169" t="s">
        <v>59</v>
      </c>
      <c r="C169" t="s">
        <v>12</v>
      </c>
      <c r="D169">
        <v>8.5</v>
      </c>
      <c r="E169">
        <v>10.9</v>
      </c>
      <c r="F169">
        <v>13.473000000000001</v>
      </c>
      <c r="G169">
        <v>8</v>
      </c>
      <c r="H169" s="1">
        <v>45597</v>
      </c>
      <c r="I169">
        <v>18</v>
      </c>
      <c r="J169" t="s">
        <v>44</v>
      </c>
      <c r="K169" t="s">
        <v>6</v>
      </c>
      <c r="L169" t="s">
        <v>6</v>
      </c>
      <c r="M169" t="s">
        <v>6</v>
      </c>
      <c r="O169">
        <f>ABS((Table1[[#This Row],[L''s]]-Table1[[#This Row],[R''s]])/Table1[[#This Row],[Trial_Total]])</f>
        <v>0.55555555555555558</v>
      </c>
      <c r="P169">
        <f>Table1[[#This Row],[R''s]]-Table1[[#This Row],[L''s]]</f>
        <v>-10</v>
      </c>
      <c r="Q169">
        <f>Q168+COUNTIF(L169, "L")</f>
        <v>14</v>
      </c>
      <c r="R169">
        <f>R168+COUNTIF(L169, "R")</f>
        <v>4</v>
      </c>
      <c r="S169">
        <f>Table1[[#This Row],[R''s]]/(Table1[[#This Row],[L''s]]+Table1[[#This Row],[R''s]])</f>
        <v>0.22222222222222221</v>
      </c>
      <c r="T169">
        <f>Table1[[#This Row],[L''s]]/Table1[[#This Row],[Trial_Total]]</f>
        <v>0.77777777777777779</v>
      </c>
      <c r="U169">
        <f>ABS(Table1[[#This Row],[NonTotaled_L]]-Table1[[#This Row],[NonTotaled_R]])/(Table1[[#This Row],[NonTotaled_L]]+Table1[[#This Row],[NonTotaled_R]])</f>
        <v>0.75</v>
      </c>
      <c r="V169">
        <f>COUNTIF(L162:L169, "L")</f>
        <v>7</v>
      </c>
      <c r="W169">
        <f>COUNTIF(L162:L169, "R")</f>
        <v>1</v>
      </c>
      <c r="X169">
        <f>Table1[[#This Row],[NonTotaled_R]]/(Table1[[#This Row],[NonTotaled_L]]+Table1[[#This Row],[NonTotaled_R]])</f>
        <v>0.125</v>
      </c>
      <c r="Y169">
        <f>Table1[[#This Row],[NonTotaled_L]]/(Table1[[#This Row],[NonTotaled_L]]+Table1[[#This Row],[NonTotaled_R]])</f>
        <v>0.875</v>
      </c>
    </row>
    <row r="170" spans="1:25" x14ac:dyDescent="0.35">
      <c r="A170" t="s">
        <v>62</v>
      </c>
      <c r="B170" t="s">
        <v>59</v>
      </c>
      <c r="C170" t="s">
        <v>12</v>
      </c>
      <c r="D170">
        <v>8.5</v>
      </c>
      <c r="E170">
        <v>10.9</v>
      </c>
      <c r="F170">
        <v>13.473000000000001</v>
      </c>
      <c r="G170">
        <v>9</v>
      </c>
      <c r="H170" s="1">
        <v>45597</v>
      </c>
      <c r="I170">
        <v>19</v>
      </c>
      <c r="J170" t="s">
        <v>44</v>
      </c>
      <c r="K170" t="s">
        <v>5</v>
      </c>
      <c r="L170" t="s">
        <v>6</v>
      </c>
      <c r="M170" t="s">
        <v>6</v>
      </c>
      <c r="O170">
        <f>ABS((Table1[[#This Row],[L''s]]-Table1[[#This Row],[R''s]])/Table1[[#This Row],[Trial_Total]])</f>
        <v>0.57894736842105265</v>
      </c>
      <c r="P170">
        <f>Table1[[#This Row],[R''s]]-Table1[[#This Row],[L''s]]</f>
        <v>-11</v>
      </c>
      <c r="Q170">
        <f>Q169+COUNTIF(L170, "L")</f>
        <v>15</v>
      </c>
      <c r="R170">
        <f>R169+COUNTIF(L170, "R")</f>
        <v>4</v>
      </c>
      <c r="S170">
        <f>Table1[[#This Row],[R''s]]/(Table1[[#This Row],[L''s]]+Table1[[#This Row],[R''s]])</f>
        <v>0.21052631578947367</v>
      </c>
      <c r="T170">
        <f>Table1[[#This Row],[L''s]]/Table1[[#This Row],[Trial_Total]]</f>
        <v>0.78947368421052633</v>
      </c>
      <c r="U170">
        <f>ABS(Table1[[#This Row],[NonTotaled_L]]-Table1[[#This Row],[NonTotaled_R]])/(Table1[[#This Row],[NonTotaled_L]]+Table1[[#This Row],[NonTotaled_R]])</f>
        <v>0.77777777777777779</v>
      </c>
      <c r="V170">
        <f>COUNTIF(L162:L170, "L")</f>
        <v>8</v>
      </c>
      <c r="W170">
        <f>COUNTIF(L162:L170, "R")</f>
        <v>1</v>
      </c>
      <c r="X170">
        <f>Table1[[#This Row],[NonTotaled_R]]/(Table1[[#This Row],[NonTotaled_L]]+Table1[[#This Row],[NonTotaled_R]])</f>
        <v>0.1111111111111111</v>
      </c>
      <c r="Y170">
        <f>Table1[[#This Row],[NonTotaled_L]]/(Table1[[#This Row],[NonTotaled_L]]+Table1[[#This Row],[NonTotaled_R]])</f>
        <v>0.88888888888888884</v>
      </c>
    </row>
    <row r="171" spans="1:25" x14ac:dyDescent="0.35">
      <c r="A171" t="s">
        <v>62</v>
      </c>
      <c r="B171" t="s">
        <v>59</v>
      </c>
      <c r="C171" t="s">
        <v>12</v>
      </c>
      <c r="D171">
        <v>8.5</v>
      </c>
      <c r="E171">
        <v>10.9</v>
      </c>
      <c r="F171">
        <v>13.473000000000001</v>
      </c>
      <c r="G171">
        <v>10</v>
      </c>
      <c r="H171" s="1">
        <v>45597</v>
      </c>
      <c r="I171">
        <v>20</v>
      </c>
      <c r="J171" t="s">
        <v>44</v>
      </c>
      <c r="K171" t="s">
        <v>6</v>
      </c>
      <c r="L171" t="s">
        <v>6</v>
      </c>
      <c r="M171" t="s">
        <v>6</v>
      </c>
      <c r="O171">
        <f>ABS((Table1[[#This Row],[L''s]]-Table1[[#This Row],[R''s]])/Table1[[#This Row],[Trial_Total]])</f>
        <v>0.6</v>
      </c>
      <c r="P171">
        <f>Table1[[#This Row],[R''s]]-Table1[[#This Row],[L''s]]</f>
        <v>-12</v>
      </c>
      <c r="Q171">
        <f>Q170+COUNTIF(L171, "L")</f>
        <v>16</v>
      </c>
      <c r="R171">
        <f>R170+COUNTIF(L171, "R")</f>
        <v>4</v>
      </c>
      <c r="S171">
        <f>Table1[[#This Row],[R''s]]/(Table1[[#This Row],[L''s]]+Table1[[#This Row],[R''s]])</f>
        <v>0.2</v>
      </c>
      <c r="T171">
        <f>Table1[[#This Row],[L''s]]/Table1[[#This Row],[Trial_Total]]</f>
        <v>0.8</v>
      </c>
      <c r="U171">
        <f>ABS(Table1[[#This Row],[NonTotaled_L]]-Table1[[#This Row],[NonTotaled_R]])/(Table1[[#This Row],[NonTotaled_L]]+Table1[[#This Row],[NonTotaled_R]])</f>
        <v>0.8</v>
      </c>
      <c r="V171">
        <f>COUNTIF(L162:L171, "L")</f>
        <v>9</v>
      </c>
      <c r="W171">
        <f>COUNTIF(L162:L171, "R")</f>
        <v>1</v>
      </c>
      <c r="X171">
        <f>Table1[[#This Row],[NonTotaled_R]]/(Table1[[#This Row],[NonTotaled_L]]+Table1[[#This Row],[NonTotaled_R]])</f>
        <v>0.1</v>
      </c>
      <c r="Y171">
        <f>Table1[[#This Row],[NonTotaled_L]]/(Table1[[#This Row],[NonTotaled_L]]+Table1[[#This Row],[NonTotaled_R]])</f>
        <v>0.9</v>
      </c>
    </row>
    <row r="172" spans="1:25" x14ac:dyDescent="0.35">
      <c r="A172" t="s">
        <v>63</v>
      </c>
      <c r="B172" t="s">
        <v>59</v>
      </c>
      <c r="C172" t="s">
        <v>12</v>
      </c>
      <c r="D172">
        <v>8.4</v>
      </c>
      <c r="E172">
        <v>10.8</v>
      </c>
      <c r="F172">
        <v>12.49</v>
      </c>
      <c r="G172">
        <v>1</v>
      </c>
      <c r="H172" s="1">
        <v>45595</v>
      </c>
      <c r="I172">
        <v>1</v>
      </c>
      <c r="J172" t="s">
        <v>44</v>
      </c>
      <c r="K172" t="s">
        <v>5</v>
      </c>
      <c r="L172" t="s">
        <v>5</v>
      </c>
      <c r="M172" t="s">
        <v>6</v>
      </c>
      <c r="O172">
        <f>ABS((Table1[[#This Row],[L''s]]-Table1[[#This Row],[R''s]])/Table1[[#This Row],[Trial_Total]])</f>
        <v>1</v>
      </c>
      <c r="P172">
        <f>Table1[[#This Row],[R''s]]-Table1[[#This Row],[L''s]]</f>
        <v>1</v>
      </c>
      <c r="Q172">
        <f>COUNTIF(L172, "L")</f>
        <v>0</v>
      </c>
      <c r="R172">
        <f>COUNTIF(L172, "R")</f>
        <v>1</v>
      </c>
      <c r="S172">
        <f>Table1[[#This Row],[R''s]]/(Table1[[#This Row],[L''s]]+Table1[[#This Row],[R''s]])</f>
        <v>1</v>
      </c>
      <c r="T172">
        <f>Table1[[#This Row],[L''s]]/Table1[[#This Row],[Trial_Total]]</f>
        <v>0</v>
      </c>
      <c r="U172">
        <f>ABS(Table1[[#This Row],[NonTotaled_L]]-Table1[[#This Row],[NonTotaled_R]])/(Table1[[#This Row],[NonTotaled_L]]+Table1[[#This Row],[NonTotaled_R]])</f>
        <v>1</v>
      </c>
      <c r="V172">
        <f>COUNTIF(L172, "L")</f>
        <v>0</v>
      </c>
      <c r="W172">
        <f>COUNTIF(L172, "R")</f>
        <v>1</v>
      </c>
      <c r="X172">
        <f>Table1[[#This Row],[NonTotaled_R]]/(Table1[[#This Row],[NonTotaled_L]]+Table1[[#This Row],[NonTotaled_R]])</f>
        <v>1</v>
      </c>
      <c r="Y172">
        <f>Table1[[#This Row],[NonTotaled_L]]/(Table1[[#This Row],[NonTotaled_L]]+Table1[[#This Row],[NonTotaled_R]])</f>
        <v>0</v>
      </c>
    </row>
    <row r="173" spans="1:25" x14ac:dyDescent="0.35">
      <c r="A173" t="s">
        <v>63</v>
      </c>
      <c r="B173" t="s">
        <v>59</v>
      </c>
      <c r="C173" t="s">
        <v>12</v>
      </c>
      <c r="D173">
        <v>8.4</v>
      </c>
      <c r="E173">
        <v>10.8</v>
      </c>
      <c r="F173">
        <v>12.49</v>
      </c>
      <c r="G173">
        <v>2</v>
      </c>
      <c r="H173" s="1">
        <v>45595</v>
      </c>
      <c r="I173">
        <v>2</v>
      </c>
      <c r="J173" t="s">
        <v>44</v>
      </c>
      <c r="K173" t="s">
        <v>6</v>
      </c>
      <c r="L173" t="s">
        <v>5</v>
      </c>
      <c r="M173" t="s">
        <v>5</v>
      </c>
      <c r="O173">
        <f>ABS((Table1[[#This Row],[L''s]]-Table1[[#This Row],[R''s]])/Table1[[#This Row],[Trial_Total]])</f>
        <v>1</v>
      </c>
      <c r="P173">
        <f>Table1[[#This Row],[R''s]]-Table1[[#This Row],[L''s]]</f>
        <v>2</v>
      </c>
      <c r="Q173">
        <f>COUNTIF(L172:L173, "L")</f>
        <v>0</v>
      </c>
      <c r="R173">
        <f>COUNTIF(L172:L173, "R")</f>
        <v>2</v>
      </c>
      <c r="S173">
        <f>Table1[[#This Row],[R''s]]/(Table1[[#This Row],[L''s]]+Table1[[#This Row],[R''s]])</f>
        <v>1</v>
      </c>
      <c r="T173">
        <f>Table1[[#This Row],[L''s]]/Table1[[#This Row],[Trial_Total]]</f>
        <v>0</v>
      </c>
      <c r="U173">
        <f>ABS(Table1[[#This Row],[NonTotaled_L]]-Table1[[#This Row],[NonTotaled_R]])/(Table1[[#This Row],[NonTotaled_L]]+Table1[[#This Row],[NonTotaled_R]])</f>
        <v>1</v>
      </c>
      <c r="V173">
        <f>COUNTIF(L172:L173, "L")</f>
        <v>0</v>
      </c>
      <c r="W173">
        <f>COUNTIF(L172:L173, "R")</f>
        <v>2</v>
      </c>
      <c r="X173">
        <f>Table1[[#This Row],[NonTotaled_R]]/(Table1[[#This Row],[NonTotaled_L]]+Table1[[#This Row],[NonTotaled_R]])</f>
        <v>1</v>
      </c>
      <c r="Y173">
        <f>Table1[[#This Row],[NonTotaled_L]]/(Table1[[#This Row],[NonTotaled_L]]+Table1[[#This Row],[NonTotaled_R]])</f>
        <v>0</v>
      </c>
    </row>
    <row r="174" spans="1:25" x14ac:dyDescent="0.35">
      <c r="A174" t="s">
        <v>63</v>
      </c>
      <c r="B174" t="s">
        <v>59</v>
      </c>
      <c r="C174" t="s">
        <v>12</v>
      </c>
      <c r="D174">
        <v>8.4</v>
      </c>
      <c r="E174">
        <v>10.8</v>
      </c>
      <c r="F174">
        <v>12.49</v>
      </c>
      <c r="G174">
        <v>3</v>
      </c>
      <c r="H174" s="1">
        <v>45595</v>
      </c>
      <c r="I174">
        <v>3</v>
      </c>
      <c r="J174" t="s">
        <v>44</v>
      </c>
      <c r="K174" t="s">
        <v>5</v>
      </c>
      <c r="L174" t="s">
        <v>5</v>
      </c>
      <c r="M174" t="s">
        <v>6</v>
      </c>
      <c r="O174">
        <f>ABS((Table1[[#This Row],[L''s]]-Table1[[#This Row],[R''s]])/Table1[[#This Row],[Trial_Total]])</f>
        <v>1</v>
      </c>
      <c r="P174">
        <f>Table1[[#This Row],[R''s]]-Table1[[#This Row],[L''s]]</f>
        <v>3</v>
      </c>
      <c r="Q174">
        <f>COUNTIF(L172:L174, "L")</f>
        <v>0</v>
      </c>
      <c r="R174">
        <f>COUNTIF(L172:L174, "R")</f>
        <v>3</v>
      </c>
      <c r="S174">
        <f>Table1[[#This Row],[R''s]]/(Table1[[#This Row],[L''s]]+Table1[[#This Row],[R''s]])</f>
        <v>1</v>
      </c>
      <c r="T174">
        <f>Table1[[#This Row],[L''s]]/Table1[[#This Row],[Trial_Total]]</f>
        <v>0</v>
      </c>
      <c r="U174">
        <f>ABS(Table1[[#This Row],[NonTotaled_L]]-Table1[[#This Row],[NonTotaled_R]])/(Table1[[#This Row],[NonTotaled_L]]+Table1[[#This Row],[NonTotaled_R]])</f>
        <v>1</v>
      </c>
      <c r="V174">
        <f>COUNTIF(L172:L174, "L")</f>
        <v>0</v>
      </c>
      <c r="W174">
        <f>COUNTIF(L172:L174, "R")</f>
        <v>3</v>
      </c>
      <c r="X174">
        <f>Table1[[#This Row],[NonTotaled_R]]/(Table1[[#This Row],[NonTotaled_L]]+Table1[[#This Row],[NonTotaled_R]])</f>
        <v>1</v>
      </c>
      <c r="Y174">
        <f>Table1[[#This Row],[NonTotaled_L]]/(Table1[[#This Row],[NonTotaled_L]]+Table1[[#This Row],[NonTotaled_R]])</f>
        <v>0</v>
      </c>
    </row>
    <row r="175" spans="1:25" x14ac:dyDescent="0.35">
      <c r="A175" t="s">
        <v>63</v>
      </c>
      <c r="B175" t="s">
        <v>59</v>
      </c>
      <c r="C175" t="s">
        <v>12</v>
      </c>
      <c r="D175">
        <v>8.4</v>
      </c>
      <c r="E175">
        <v>10.8</v>
      </c>
      <c r="F175">
        <v>12.49</v>
      </c>
      <c r="G175">
        <v>4</v>
      </c>
      <c r="H175" s="1">
        <v>45595</v>
      </c>
      <c r="I175">
        <v>4</v>
      </c>
      <c r="J175" t="s">
        <v>44</v>
      </c>
      <c r="K175" t="s">
        <v>6</v>
      </c>
      <c r="L175" t="s">
        <v>6</v>
      </c>
      <c r="M175" t="s">
        <v>6</v>
      </c>
      <c r="O175">
        <f>ABS((Table1[[#This Row],[L''s]]-Table1[[#This Row],[R''s]])/Table1[[#This Row],[Trial_Total]])</f>
        <v>0.5</v>
      </c>
      <c r="P175">
        <f>Table1[[#This Row],[R''s]]-Table1[[#This Row],[L''s]]</f>
        <v>2</v>
      </c>
      <c r="Q175">
        <f>COUNTIF(L172:L175, "L")</f>
        <v>1</v>
      </c>
      <c r="R175">
        <f>COUNTIF(L172:L175, "R")</f>
        <v>3</v>
      </c>
      <c r="S175">
        <f>Table1[[#This Row],[R''s]]/(Table1[[#This Row],[L''s]]+Table1[[#This Row],[R''s]])</f>
        <v>0.75</v>
      </c>
      <c r="T175">
        <f>Table1[[#This Row],[L''s]]/Table1[[#This Row],[Trial_Total]]</f>
        <v>0.25</v>
      </c>
      <c r="U175">
        <f>ABS(Table1[[#This Row],[NonTotaled_L]]-Table1[[#This Row],[NonTotaled_R]])/(Table1[[#This Row],[NonTotaled_L]]+Table1[[#This Row],[NonTotaled_R]])</f>
        <v>0.5</v>
      </c>
      <c r="V175">
        <f>COUNTIF(L172:L175, "L")</f>
        <v>1</v>
      </c>
      <c r="W175">
        <f>COUNTIF(L172:L175, "R")</f>
        <v>3</v>
      </c>
      <c r="X175">
        <f>Table1[[#This Row],[NonTotaled_R]]/(Table1[[#This Row],[NonTotaled_L]]+Table1[[#This Row],[NonTotaled_R]])</f>
        <v>0.75</v>
      </c>
      <c r="Y175">
        <f>Table1[[#This Row],[NonTotaled_L]]/(Table1[[#This Row],[NonTotaled_L]]+Table1[[#This Row],[NonTotaled_R]])</f>
        <v>0.25</v>
      </c>
    </row>
    <row r="176" spans="1:25" x14ac:dyDescent="0.35">
      <c r="A176" t="s">
        <v>63</v>
      </c>
      <c r="B176" t="s">
        <v>59</v>
      </c>
      <c r="C176" t="s">
        <v>12</v>
      </c>
      <c r="D176">
        <v>8.4</v>
      </c>
      <c r="E176">
        <v>10.8</v>
      </c>
      <c r="F176">
        <v>12.49</v>
      </c>
      <c r="G176">
        <v>5</v>
      </c>
      <c r="H176" s="1">
        <v>45595</v>
      </c>
      <c r="I176">
        <v>5</v>
      </c>
      <c r="J176" t="s">
        <v>44</v>
      </c>
      <c r="K176" t="s">
        <v>6</v>
      </c>
      <c r="L176" t="s">
        <v>5</v>
      </c>
      <c r="M176" t="s">
        <v>5</v>
      </c>
      <c r="O176">
        <f>ABS((Table1[[#This Row],[L''s]]-Table1[[#This Row],[R''s]])/Table1[[#This Row],[Trial_Total]])</f>
        <v>0.6</v>
      </c>
      <c r="P176">
        <f>Table1[[#This Row],[R''s]]-Table1[[#This Row],[L''s]]</f>
        <v>3</v>
      </c>
      <c r="Q176">
        <f>COUNTIF(L172:L176, "L")</f>
        <v>1</v>
      </c>
      <c r="R176">
        <f>COUNTIF(L172:L176, "R")</f>
        <v>4</v>
      </c>
      <c r="S176">
        <f>Table1[[#This Row],[R''s]]/(Table1[[#This Row],[L''s]]+Table1[[#This Row],[R''s]])</f>
        <v>0.8</v>
      </c>
      <c r="T176">
        <f>Table1[[#This Row],[L''s]]/Table1[[#This Row],[Trial_Total]]</f>
        <v>0.2</v>
      </c>
      <c r="U176">
        <f>ABS(Table1[[#This Row],[NonTotaled_L]]-Table1[[#This Row],[NonTotaled_R]])/(Table1[[#This Row],[NonTotaled_L]]+Table1[[#This Row],[NonTotaled_R]])</f>
        <v>0.6</v>
      </c>
      <c r="V176">
        <f>COUNTIF(L172:L176, "L")</f>
        <v>1</v>
      </c>
      <c r="W176">
        <f>COUNTIF(L172:L176, "R")</f>
        <v>4</v>
      </c>
      <c r="X176">
        <f>Table1[[#This Row],[NonTotaled_R]]/(Table1[[#This Row],[NonTotaled_L]]+Table1[[#This Row],[NonTotaled_R]])</f>
        <v>0.8</v>
      </c>
      <c r="Y176">
        <f>Table1[[#This Row],[NonTotaled_L]]/(Table1[[#This Row],[NonTotaled_L]]+Table1[[#This Row],[NonTotaled_R]])</f>
        <v>0.2</v>
      </c>
    </row>
    <row r="177" spans="1:25" x14ac:dyDescent="0.35">
      <c r="A177" t="s">
        <v>63</v>
      </c>
      <c r="B177" t="s">
        <v>59</v>
      </c>
      <c r="C177" t="s">
        <v>12</v>
      </c>
      <c r="D177">
        <v>8.4</v>
      </c>
      <c r="E177">
        <v>10.8</v>
      </c>
      <c r="F177">
        <v>12.49</v>
      </c>
      <c r="G177">
        <v>6</v>
      </c>
      <c r="H177" s="1">
        <v>45595</v>
      </c>
      <c r="I177">
        <v>6</v>
      </c>
      <c r="J177" t="s">
        <v>44</v>
      </c>
      <c r="K177" t="s">
        <v>5</v>
      </c>
      <c r="L177" t="s">
        <v>5</v>
      </c>
      <c r="M177" t="s">
        <v>5</v>
      </c>
      <c r="O177">
        <f>ABS((Table1[[#This Row],[L''s]]-Table1[[#This Row],[R''s]])/Table1[[#This Row],[Trial_Total]])</f>
        <v>0.66666666666666663</v>
      </c>
      <c r="P177">
        <f>Table1[[#This Row],[R''s]]-Table1[[#This Row],[L''s]]</f>
        <v>4</v>
      </c>
      <c r="Q177">
        <f>COUNTIF(L172:L177, "L")</f>
        <v>1</v>
      </c>
      <c r="R177">
        <f>COUNTIF(L172:L177, "R")</f>
        <v>5</v>
      </c>
      <c r="S177">
        <f>Table1[[#This Row],[R''s]]/(Table1[[#This Row],[L''s]]+Table1[[#This Row],[R''s]])</f>
        <v>0.83333333333333337</v>
      </c>
      <c r="T177">
        <f>Table1[[#This Row],[L''s]]/Table1[[#This Row],[Trial_Total]]</f>
        <v>0.16666666666666666</v>
      </c>
      <c r="U177">
        <f>ABS(Table1[[#This Row],[NonTotaled_L]]-Table1[[#This Row],[NonTotaled_R]])/(Table1[[#This Row],[NonTotaled_L]]+Table1[[#This Row],[NonTotaled_R]])</f>
        <v>0.66666666666666663</v>
      </c>
      <c r="V177">
        <f>COUNTIF(L172:L177, "L")</f>
        <v>1</v>
      </c>
      <c r="W177">
        <f>COUNTIF(L172:L177, "R")</f>
        <v>5</v>
      </c>
      <c r="X177">
        <f>Table1[[#This Row],[NonTotaled_R]]/(Table1[[#This Row],[NonTotaled_L]]+Table1[[#This Row],[NonTotaled_R]])</f>
        <v>0.83333333333333337</v>
      </c>
      <c r="Y177">
        <f>Table1[[#This Row],[NonTotaled_L]]/(Table1[[#This Row],[NonTotaled_L]]+Table1[[#This Row],[NonTotaled_R]])</f>
        <v>0.16666666666666666</v>
      </c>
    </row>
    <row r="178" spans="1:25" x14ac:dyDescent="0.35">
      <c r="A178" t="s">
        <v>63</v>
      </c>
      <c r="B178" t="s">
        <v>59</v>
      </c>
      <c r="C178" t="s">
        <v>12</v>
      </c>
      <c r="D178">
        <v>8.4</v>
      </c>
      <c r="E178">
        <v>10.8</v>
      </c>
      <c r="F178">
        <v>12.49</v>
      </c>
      <c r="G178">
        <v>7</v>
      </c>
      <c r="H178" s="1">
        <v>45595</v>
      </c>
      <c r="I178">
        <v>7</v>
      </c>
      <c r="J178" t="s">
        <v>44</v>
      </c>
      <c r="K178" t="s">
        <v>6</v>
      </c>
      <c r="L178" t="s">
        <v>5</v>
      </c>
      <c r="M178" t="s">
        <v>6</v>
      </c>
      <c r="O178">
        <f>ABS((Table1[[#This Row],[L''s]]-Table1[[#This Row],[R''s]])/Table1[[#This Row],[Trial_Total]])</f>
        <v>0.7142857142857143</v>
      </c>
      <c r="P178">
        <f>Table1[[#This Row],[R''s]]-Table1[[#This Row],[L''s]]</f>
        <v>5</v>
      </c>
      <c r="Q178">
        <f>COUNTIF(L172:L178, "L")</f>
        <v>1</v>
      </c>
      <c r="R178">
        <f>COUNTIF(L172:L178, "R")</f>
        <v>6</v>
      </c>
      <c r="S178">
        <f>Table1[[#This Row],[R''s]]/(Table1[[#This Row],[L''s]]+Table1[[#This Row],[R''s]])</f>
        <v>0.8571428571428571</v>
      </c>
      <c r="T178">
        <f>Table1[[#This Row],[L''s]]/Table1[[#This Row],[Trial_Total]]</f>
        <v>0.14285714285714285</v>
      </c>
      <c r="U178">
        <f>ABS(Table1[[#This Row],[NonTotaled_L]]-Table1[[#This Row],[NonTotaled_R]])/(Table1[[#This Row],[NonTotaled_L]]+Table1[[#This Row],[NonTotaled_R]])</f>
        <v>0.7142857142857143</v>
      </c>
      <c r="V178">
        <f>COUNTIF(L172:L178, "L")</f>
        <v>1</v>
      </c>
      <c r="W178">
        <f>COUNTIF(L172:L178, "R")</f>
        <v>6</v>
      </c>
      <c r="X178">
        <f>Table1[[#This Row],[NonTotaled_R]]/(Table1[[#This Row],[NonTotaled_L]]+Table1[[#This Row],[NonTotaled_R]])</f>
        <v>0.8571428571428571</v>
      </c>
      <c r="Y178">
        <f>Table1[[#This Row],[NonTotaled_L]]/(Table1[[#This Row],[NonTotaled_L]]+Table1[[#This Row],[NonTotaled_R]])</f>
        <v>0.14285714285714285</v>
      </c>
    </row>
    <row r="179" spans="1:25" x14ac:dyDescent="0.35">
      <c r="A179" t="s">
        <v>63</v>
      </c>
      <c r="B179" t="s">
        <v>59</v>
      </c>
      <c r="C179" t="s">
        <v>12</v>
      </c>
      <c r="D179">
        <v>8.4</v>
      </c>
      <c r="E179">
        <v>10.8</v>
      </c>
      <c r="F179">
        <v>12.49</v>
      </c>
      <c r="G179">
        <v>8</v>
      </c>
      <c r="H179" s="1">
        <v>45595</v>
      </c>
      <c r="I179">
        <v>8</v>
      </c>
      <c r="J179" t="s">
        <v>44</v>
      </c>
      <c r="K179" t="s">
        <v>5</v>
      </c>
      <c r="L179" t="s">
        <v>5</v>
      </c>
      <c r="M179" t="s">
        <v>5</v>
      </c>
      <c r="O179">
        <f>ABS((Table1[[#This Row],[L''s]]-Table1[[#This Row],[R''s]])/Table1[[#This Row],[Trial_Total]])</f>
        <v>0.75</v>
      </c>
      <c r="P179">
        <f>Table1[[#This Row],[R''s]]-Table1[[#This Row],[L''s]]</f>
        <v>6</v>
      </c>
      <c r="Q179">
        <f>COUNTIF(L172:L179, "L")</f>
        <v>1</v>
      </c>
      <c r="R179">
        <f>COUNTIF(L172:L179, "R")</f>
        <v>7</v>
      </c>
      <c r="S179">
        <f>Table1[[#This Row],[R''s]]/(Table1[[#This Row],[L''s]]+Table1[[#This Row],[R''s]])</f>
        <v>0.875</v>
      </c>
      <c r="T179">
        <f>Table1[[#This Row],[L''s]]/Table1[[#This Row],[Trial_Total]]</f>
        <v>0.125</v>
      </c>
      <c r="U179">
        <f>ABS(Table1[[#This Row],[NonTotaled_L]]-Table1[[#This Row],[NonTotaled_R]])/(Table1[[#This Row],[NonTotaled_L]]+Table1[[#This Row],[NonTotaled_R]])</f>
        <v>0.75</v>
      </c>
      <c r="V179">
        <f>COUNTIF(L172:L179, "L")</f>
        <v>1</v>
      </c>
      <c r="W179">
        <f>COUNTIF(L172:L179, "R")</f>
        <v>7</v>
      </c>
      <c r="X179">
        <f>Table1[[#This Row],[NonTotaled_R]]/(Table1[[#This Row],[NonTotaled_L]]+Table1[[#This Row],[NonTotaled_R]])</f>
        <v>0.875</v>
      </c>
      <c r="Y179">
        <f>Table1[[#This Row],[NonTotaled_L]]/(Table1[[#This Row],[NonTotaled_L]]+Table1[[#This Row],[NonTotaled_R]])</f>
        <v>0.125</v>
      </c>
    </row>
    <row r="180" spans="1:25" x14ac:dyDescent="0.35">
      <c r="A180" t="s">
        <v>63</v>
      </c>
      <c r="B180" t="s">
        <v>59</v>
      </c>
      <c r="C180" t="s">
        <v>12</v>
      </c>
      <c r="D180">
        <v>8.4</v>
      </c>
      <c r="E180">
        <v>10.8</v>
      </c>
      <c r="F180">
        <v>12.49</v>
      </c>
      <c r="G180">
        <v>9</v>
      </c>
      <c r="H180" s="1">
        <v>45595</v>
      </c>
      <c r="I180">
        <v>9</v>
      </c>
      <c r="J180" t="s">
        <v>44</v>
      </c>
      <c r="K180" t="s">
        <v>6</v>
      </c>
      <c r="L180" t="s">
        <v>5</v>
      </c>
      <c r="M180" t="s">
        <v>6</v>
      </c>
      <c r="O180">
        <f>ABS((Table1[[#This Row],[L''s]]-Table1[[#This Row],[R''s]])/Table1[[#This Row],[Trial_Total]])</f>
        <v>0.77777777777777779</v>
      </c>
      <c r="P180">
        <f>Table1[[#This Row],[R''s]]-Table1[[#This Row],[L''s]]</f>
        <v>7</v>
      </c>
      <c r="Q180">
        <f>COUNTIF(L172:L180, "L")</f>
        <v>1</v>
      </c>
      <c r="R180">
        <f>COUNTIF(L172:L180, "R")</f>
        <v>8</v>
      </c>
      <c r="S180">
        <f>Table1[[#This Row],[R''s]]/(Table1[[#This Row],[L''s]]+Table1[[#This Row],[R''s]])</f>
        <v>0.88888888888888884</v>
      </c>
      <c r="T180">
        <f>Table1[[#This Row],[L''s]]/Table1[[#This Row],[Trial_Total]]</f>
        <v>0.1111111111111111</v>
      </c>
      <c r="U180">
        <f>ABS(Table1[[#This Row],[NonTotaled_L]]-Table1[[#This Row],[NonTotaled_R]])/(Table1[[#This Row],[NonTotaled_L]]+Table1[[#This Row],[NonTotaled_R]])</f>
        <v>0.77777777777777779</v>
      </c>
      <c r="V180">
        <f>COUNTIF(L172:L180, "L")</f>
        <v>1</v>
      </c>
      <c r="W180">
        <f>COUNTIF(L172:L180, "R")</f>
        <v>8</v>
      </c>
      <c r="X180">
        <f>Table1[[#This Row],[NonTotaled_R]]/(Table1[[#This Row],[NonTotaled_L]]+Table1[[#This Row],[NonTotaled_R]])</f>
        <v>0.88888888888888884</v>
      </c>
      <c r="Y180">
        <f>Table1[[#This Row],[NonTotaled_L]]/(Table1[[#This Row],[NonTotaled_L]]+Table1[[#This Row],[NonTotaled_R]])</f>
        <v>0.1111111111111111</v>
      </c>
    </row>
    <row r="181" spans="1:25" x14ac:dyDescent="0.35">
      <c r="A181" t="s">
        <v>63</v>
      </c>
      <c r="B181" t="s">
        <v>59</v>
      </c>
      <c r="C181" t="s">
        <v>12</v>
      </c>
      <c r="D181">
        <v>8.4</v>
      </c>
      <c r="E181">
        <v>10.8</v>
      </c>
      <c r="F181">
        <v>12.49</v>
      </c>
      <c r="G181">
        <v>10</v>
      </c>
      <c r="H181" s="1">
        <v>45595</v>
      </c>
      <c r="I181">
        <v>10</v>
      </c>
      <c r="J181" t="s">
        <v>44</v>
      </c>
      <c r="K181" t="s">
        <v>5</v>
      </c>
      <c r="L181" t="s">
        <v>6</v>
      </c>
      <c r="M181" t="s">
        <v>6</v>
      </c>
      <c r="O181">
        <f>ABS((Table1[[#This Row],[L''s]]-Table1[[#This Row],[R''s]])/Table1[[#This Row],[Trial_Total]])</f>
        <v>0.6</v>
      </c>
      <c r="P181">
        <f>Table1[[#This Row],[R''s]]-Table1[[#This Row],[L''s]]</f>
        <v>6</v>
      </c>
      <c r="Q181">
        <f>COUNTIF(L172:L181, "L")</f>
        <v>2</v>
      </c>
      <c r="R181">
        <f>COUNTIF(L172:L181, "R")</f>
        <v>8</v>
      </c>
      <c r="S181">
        <f>Table1[[#This Row],[R''s]]/(Table1[[#This Row],[L''s]]+Table1[[#This Row],[R''s]])</f>
        <v>0.8</v>
      </c>
      <c r="T181">
        <f>Table1[[#This Row],[L''s]]/Table1[[#This Row],[Trial_Total]]</f>
        <v>0.2</v>
      </c>
      <c r="U181">
        <f>ABS(Table1[[#This Row],[NonTotaled_L]]-Table1[[#This Row],[NonTotaled_R]])/(Table1[[#This Row],[NonTotaled_L]]+Table1[[#This Row],[NonTotaled_R]])</f>
        <v>0.6</v>
      </c>
      <c r="V181">
        <f>COUNTIF(L172:L181, "L")</f>
        <v>2</v>
      </c>
      <c r="W181">
        <f>COUNTIF(L172:L181, "R")</f>
        <v>8</v>
      </c>
      <c r="X181">
        <f>Table1[[#This Row],[NonTotaled_R]]/(Table1[[#This Row],[NonTotaled_L]]+Table1[[#This Row],[NonTotaled_R]])</f>
        <v>0.8</v>
      </c>
      <c r="Y181">
        <f>Table1[[#This Row],[NonTotaled_L]]/(Table1[[#This Row],[NonTotaled_L]]+Table1[[#This Row],[NonTotaled_R]])</f>
        <v>0.2</v>
      </c>
    </row>
    <row r="182" spans="1:25" x14ac:dyDescent="0.35">
      <c r="A182" t="s">
        <v>63</v>
      </c>
      <c r="B182" t="s">
        <v>59</v>
      </c>
      <c r="C182" t="s">
        <v>12</v>
      </c>
      <c r="D182">
        <v>8.4</v>
      </c>
      <c r="E182">
        <v>10.8</v>
      </c>
      <c r="F182">
        <v>12.49</v>
      </c>
      <c r="G182">
        <v>1</v>
      </c>
      <c r="H182" s="1">
        <v>45597</v>
      </c>
      <c r="I182">
        <v>11</v>
      </c>
      <c r="J182" t="s">
        <v>44</v>
      </c>
      <c r="K182" t="s">
        <v>5</v>
      </c>
      <c r="L182" t="s">
        <v>6</v>
      </c>
      <c r="M182" t="s">
        <v>6</v>
      </c>
      <c r="O182">
        <f>ABS((Table1[[#This Row],[L''s]]-Table1[[#This Row],[R''s]])/Table1[[#This Row],[Trial_Total]])</f>
        <v>0.45454545454545453</v>
      </c>
      <c r="P182">
        <f>Table1[[#This Row],[R''s]]-Table1[[#This Row],[L''s]]</f>
        <v>5</v>
      </c>
      <c r="Q182">
        <f>Q181+COUNTIF(L182, "L")</f>
        <v>3</v>
      </c>
      <c r="R182">
        <f>R181+COUNTIF(L182, "R")</f>
        <v>8</v>
      </c>
      <c r="S182">
        <f>Table1[[#This Row],[R''s]]/(Table1[[#This Row],[L''s]]+Table1[[#This Row],[R''s]])</f>
        <v>0.72727272727272729</v>
      </c>
      <c r="T182">
        <f>Table1[[#This Row],[L''s]]/Table1[[#This Row],[Trial_Total]]</f>
        <v>0.27272727272727271</v>
      </c>
      <c r="U182">
        <f>ABS(Table1[[#This Row],[NonTotaled_L]]-Table1[[#This Row],[NonTotaled_R]])/(Table1[[#This Row],[NonTotaled_L]]+Table1[[#This Row],[NonTotaled_R]])</f>
        <v>1</v>
      </c>
      <c r="V182">
        <f>COUNTIF(L182, "L")</f>
        <v>1</v>
      </c>
      <c r="W182">
        <f>COUNTIF(L182, "R")</f>
        <v>0</v>
      </c>
      <c r="X182">
        <f>Table1[[#This Row],[NonTotaled_R]]/(Table1[[#This Row],[NonTotaled_L]]+Table1[[#This Row],[NonTotaled_R]])</f>
        <v>0</v>
      </c>
      <c r="Y182">
        <f>Table1[[#This Row],[NonTotaled_L]]/(Table1[[#This Row],[NonTotaled_L]]+Table1[[#This Row],[NonTotaled_R]])</f>
        <v>1</v>
      </c>
    </row>
    <row r="183" spans="1:25" x14ac:dyDescent="0.35">
      <c r="A183" t="s">
        <v>63</v>
      </c>
      <c r="B183" t="s">
        <v>59</v>
      </c>
      <c r="C183" t="s">
        <v>12</v>
      </c>
      <c r="D183">
        <v>8.4</v>
      </c>
      <c r="E183">
        <v>10.8</v>
      </c>
      <c r="F183">
        <v>12.49</v>
      </c>
      <c r="G183">
        <v>2</v>
      </c>
      <c r="H183" s="1">
        <v>45597</v>
      </c>
      <c r="I183">
        <v>12</v>
      </c>
      <c r="J183" t="s">
        <v>44</v>
      </c>
      <c r="K183" t="s">
        <v>6</v>
      </c>
      <c r="L183" t="s">
        <v>6</v>
      </c>
      <c r="M183" t="s">
        <v>6</v>
      </c>
      <c r="O183">
        <f>ABS((Table1[[#This Row],[L''s]]-Table1[[#This Row],[R''s]])/Table1[[#This Row],[Trial_Total]])</f>
        <v>0.33333333333333331</v>
      </c>
      <c r="P183">
        <f>Table1[[#This Row],[R''s]]-Table1[[#This Row],[L''s]]</f>
        <v>4</v>
      </c>
      <c r="Q183">
        <f>Q182+COUNTIF(L183, "L")</f>
        <v>4</v>
      </c>
      <c r="R183">
        <f>R182+COUNTIF(L183, "R")</f>
        <v>8</v>
      </c>
      <c r="S183">
        <f>Table1[[#This Row],[R''s]]/(Table1[[#This Row],[L''s]]+Table1[[#This Row],[R''s]])</f>
        <v>0.66666666666666663</v>
      </c>
      <c r="T183">
        <f>Table1[[#This Row],[L''s]]/Table1[[#This Row],[Trial_Total]]</f>
        <v>0.33333333333333331</v>
      </c>
      <c r="U183">
        <f>ABS(Table1[[#This Row],[NonTotaled_L]]-Table1[[#This Row],[NonTotaled_R]])/(Table1[[#This Row],[NonTotaled_L]]+Table1[[#This Row],[NonTotaled_R]])</f>
        <v>1</v>
      </c>
      <c r="V183">
        <f>COUNTIF(L182:L183, "L")</f>
        <v>2</v>
      </c>
      <c r="W183">
        <f>COUNTIF(L182:L183, "R")</f>
        <v>0</v>
      </c>
      <c r="X183">
        <f>Table1[[#This Row],[NonTotaled_R]]/(Table1[[#This Row],[NonTotaled_L]]+Table1[[#This Row],[NonTotaled_R]])</f>
        <v>0</v>
      </c>
      <c r="Y183">
        <f>Table1[[#This Row],[NonTotaled_L]]/(Table1[[#This Row],[NonTotaled_L]]+Table1[[#This Row],[NonTotaled_R]])</f>
        <v>1</v>
      </c>
    </row>
    <row r="184" spans="1:25" x14ac:dyDescent="0.35">
      <c r="A184" t="s">
        <v>63</v>
      </c>
      <c r="B184" t="s">
        <v>59</v>
      </c>
      <c r="C184" t="s">
        <v>12</v>
      </c>
      <c r="D184">
        <v>8.4</v>
      </c>
      <c r="E184">
        <v>10.8</v>
      </c>
      <c r="F184">
        <v>12.49</v>
      </c>
      <c r="G184">
        <v>3</v>
      </c>
      <c r="H184" s="1">
        <v>45597</v>
      </c>
      <c r="I184">
        <v>13</v>
      </c>
      <c r="J184" t="s">
        <v>44</v>
      </c>
      <c r="K184" t="s">
        <v>5</v>
      </c>
      <c r="L184" t="s">
        <v>5</v>
      </c>
      <c r="M184" t="s">
        <v>6</v>
      </c>
      <c r="O184">
        <f>ABS((Table1[[#This Row],[L''s]]-Table1[[#This Row],[R''s]])/Table1[[#This Row],[Trial_Total]])</f>
        <v>0.38461538461538464</v>
      </c>
      <c r="P184">
        <f>Table1[[#This Row],[R''s]]-Table1[[#This Row],[L''s]]</f>
        <v>5</v>
      </c>
      <c r="Q184">
        <f>Q183+COUNTIF(L184, "L")</f>
        <v>4</v>
      </c>
      <c r="R184">
        <f>R183+COUNTIF(L184, "R")</f>
        <v>9</v>
      </c>
      <c r="S184">
        <f>Table1[[#This Row],[R''s]]/(Table1[[#This Row],[L''s]]+Table1[[#This Row],[R''s]])</f>
        <v>0.69230769230769229</v>
      </c>
      <c r="T184">
        <f>Table1[[#This Row],[L''s]]/Table1[[#This Row],[Trial_Total]]</f>
        <v>0.30769230769230771</v>
      </c>
      <c r="U184">
        <f>ABS(Table1[[#This Row],[NonTotaled_L]]-Table1[[#This Row],[NonTotaled_R]])/(Table1[[#This Row],[NonTotaled_L]]+Table1[[#This Row],[NonTotaled_R]])</f>
        <v>0.33333333333333331</v>
      </c>
      <c r="V184">
        <f>COUNTIF(L182:L184, "L")</f>
        <v>2</v>
      </c>
      <c r="W184">
        <f>COUNTIF(L182:L184, "R")</f>
        <v>1</v>
      </c>
      <c r="X184">
        <f>Table1[[#This Row],[NonTotaled_R]]/(Table1[[#This Row],[NonTotaled_L]]+Table1[[#This Row],[NonTotaled_R]])</f>
        <v>0.33333333333333331</v>
      </c>
      <c r="Y184">
        <f>Table1[[#This Row],[NonTotaled_L]]/(Table1[[#This Row],[NonTotaled_L]]+Table1[[#This Row],[NonTotaled_R]])</f>
        <v>0.66666666666666663</v>
      </c>
    </row>
    <row r="185" spans="1:25" x14ac:dyDescent="0.35">
      <c r="A185" t="s">
        <v>63</v>
      </c>
      <c r="B185" t="s">
        <v>59</v>
      </c>
      <c r="C185" t="s">
        <v>12</v>
      </c>
      <c r="D185">
        <v>8.4</v>
      </c>
      <c r="E185">
        <v>10.8</v>
      </c>
      <c r="F185">
        <v>12.49</v>
      </c>
      <c r="G185">
        <v>4</v>
      </c>
      <c r="H185" s="1">
        <v>45597</v>
      </c>
      <c r="I185">
        <v>14</v>
      </c>
      <c r="J185" t="s">
        <v>44</v>
      </c>
      <c r="K185" t="s">
        <v>6</v>
      </c>
      <c r="L185" t="s">
        <v>5</v>
      </c>
      <c r="M185" t="s">
        <v>6</v>
      </c>
      <c r="O185">
        <f>ABS((Table1[[#This Row],[L''s]]-Table1[[#This Row],[R''s]])/Table1[[#This Row],[Trial_Total]])</f>
        <v>0.42857142857142855</v>
      </c>
      <c r="P185">
        <f>Table1[[#This Row],[R''s]]-Table1[[#This Row],[L''s]]</f>
        <v>6</v>
      </c>
      <c r="Q185">
        <f>Q184+COUNTIF(L185, "L")</f>
        <v>4</v>
      </c>
      <c r="R185">
        <f>R184+COUNTIF(L185, "R")</f>
        <v>10</v>
      </c>
      <c r="S185">
        <f>Table1[[#This Row],[R''s]]/(Table1[[#This Row],[L''s]]+Table1[[#This Row],[R''s]])</f>
        <v>0.7142857142857143</v>
      </c>
      <c r="T185">
        <f>Table1[[#This Row],[L''s]]/Table1[[#This Row],[Trial_Total]]</f>
        <v>0.2857142857142857</v>
      </c>
      <c r="U185">
        <f>ABS(Table1[[#This Row],[NonTotaled_L]]-Table1[[#This Row],[NonTotaled_R]])/(Table1[[#This Row],[NonTotaled_L]]+Table1[[#This Row],[NonTotaled_R]])</f>
        <v>0</v>
      </c>
      <c r="V185">
        <f>COUNTIF(L182:L185, "L")</f>
        <v>2</v>
      </c>
      <c r="W185">
        <f>COUNTIF(L182:L185, "R")</f>
        <v>2</v>
      </c>
      <c r="X185">
        <f>Table1[[#This Row],[NonTotaled_R]]/(Table1[[#This Row],[NonTotaled_L]]+Table1[[#This Row],[NonTotaled_R]])</f>
        <v>0.5</v>
      </c>
      <c r="Y185">
        <f>Table1[[#This Row],[NonTotaled_L]]/(Table1[[#This Row],[NonTotaled_L]]+Table1[[#This Row],[NonTotaled_R]])</f>
        <v>0.5</v>
      </c>
    </row>
    <row r="186" spans="1:25" x14ac:dyDescent="0.35">
      <c r="A186" t="s">
        <v>63</v>
      </c>
      <c r="B186" t="s">
        <v>59</v>
      </c>
      <c r="C186" t="s">
        <v>12</v>
      </c>
      <c r="D186">
        <v>8.4</v>
      </c>
      <c r="E186">
        <v>10.8</v>
      </c>
      <c r="F186">
        <v>12.49</v>
      </c>
      <c r="G186">
        <v>5</v>
      </c>
      <c r="H186" s="1">
        <v>45597</v>
      </c>
      <c r="I186">
        <v>15</v>
      </c>
      <c r="J186" t="s">
        <v>44</v>
      </c>
      <c r="K186" t="s">
        <v>6</v>
      </c>
      <c r="L186" t="s">
        <v>5</v>
      </c>
      <c r="M186" t="s">
        <v>6</v>
      </c>
      <c r="O186">
        <f>ABS((Table1[[#This Row],[L''s]]-Table1[[#This Row],[R''s]])/Table1[[#This Row],[Trial_Total]])</f>
        <v>0.46666666666666667</v>
      </c>
      <c r="P186">
        <f>Table1[[#This Row],[R''s]]-Table1[[#This Row],[L''s]]</f>
        <v>7</v>
      </c>
      <c r="Q186">
        <f>Q185+COUNTIF(L186, "L")</f>
        <v>4</v>
      </c>
      <c r="R186">
        <f>R185+COUNTIF(L186, "R")</f>
        <v>11</v>
      </c>
      <c r="S186">
        <f>Table1[[#This Row],[R''s]]/(Table1[[#This Row],[L''s]]+Table1[[#This Row],[R''s]])</f>
        <v>0.73333333333333328</v>
      </c>
      <c r="T186">
        <f>Table1[[#This Row],[L''s]]/Table1[[#This Row],[Trial_Total]]</f>
        <v>0.26666666666666666</v>
      </c>
      <c r="U186">
        <f>ABS(Table1[[#This Row],[NonTotaled_L]]-Table1[[#This Row],[NonTotaled_R]])/(Table1[[#This Row],[NonTotaled_L]]+Table1[[#This Row],[NonTotaled_R]])</f>
        <v>0.2</v>
      </c>
      <c r="V186">
        <f>COUNTIF(L182:L186, "L")</f>
        <v>2</v>
      </c>
      <c r="W186">
        <f>COUNTIF(L182:L186, "R")</f>
        <v>3</v>
      </c>
      <c r="X186">
        <f>Table1[[#This Row],[NonTotaled_R]]/(Table1[[#This Row],[NonTotaled_L]]+Table1[[#This Row],[NonTotaled_R]])</f>
        <v>0.6</v>
      </c>
      <c r="Y186">
        <f>Table1[[#This Row],[NonTotaled_L]]/(Table1[[#This Row],[NonTotaled_L]]+Table1[[#This Row],[NonTotaled_R]])</f>
        <v>0.4</v>
      </c>
    </row>
    <row r="187" spans="1:25" x14ac:dyDescent="0.35">
      <c r="A187" t="s">
        <v>63</v>
      </c>
      <c r="B187" t="s">
        <v>59</v>
      </c>
      <c r="C187" t="s">
        <v>12</v>
      </c>
      <c r="D187">
        <v>8.4</v>
      </c>
      <c r="E187">
        <v>10.8</v>
      </c>
      <c r="F187">
        <v>12.49</v>
      </c>
      <c r="G187">
        <v>6</v>
      </c>
      <c r="H187" s="1">
        <v>45597</v>
      </c>
      <c r="I187">
        <v>16</v>
      </c>
      <c r="J187" t="s">
        <v>44</v>
      </c>
      <c r="K187" t="s">
        <v>5</v>
      </c>
      <c r="L187" t="s">
        <v>5</v>
      </c>
      <c r="M187" t="s">
        <v>5</v>
      </c>
      <c r="O187">
        <f>ABS((Table1[[#This Row],[L''s]]-Table1[[#This Row],[R''s]])/Table1[[#This Row],[Trial_Total]])</f>
        <v>0.5</v>
      </c>
      <c r="P187">
        <f>Table1[[#This Row],[R''s]]-Table1[[#This Row],[L''s]]</f>
        <v>8</v>
      </c>
      <c r="Q187">
        <f>Q186+COUNTIF(L187, "L")</f>
        <v>4</v>
      </c>
      <c r="R187">
        <f>R186+COUNTIF(L187, "R")</f>
        <v>12</v>
      </c>
      <c r="S187">
        <f>Table1[[#This Row],[R''s]]/(Table1[[#This Row],[L''s]]+Table1[[#This Row],[R''s]])</f>
        <v>0.75</v>
      </c>
      <c r="T187">
        <f>Table1[[#This Row],[L''s]]/Table1[[#This Row],[Trial_Total]]</f>
        <v>0.25</v>
      </c>
      <c r="U187">
        <f>ABS(Table1[[#This Row],[NonTotaled_L]]-Table1[[#This Row],[NonTotaled_R]])/(Table1[[#This Row],[NonTotaled_L]]+Table1[[#This Row],[NonTotaled_R]])</f>
        <v>0.33333333333333331</v>
      </c>
      <c r="V187">
        <f>COUNTIF(L182:L187, "L")</f>
        <v>2</v>
      </c>
      <c r="W187">
        <f>COUNTIF(L182:L187, "R")</f>
        <v>4</v>
      </c>
      <c r="X187">
        <f>Table1[[#This Row],[NonTotaled_R]]/(Table1[[#This Row],[NonTotaled_L]]+Table1[[#This Row],[NonTotaled_R]])</f>
        <v>0.66666666666666663</v>
      </c>
      <c r="Y187">
        <f>Table1[[#This Row],[NonTotaled_L]]/(Table1[[#This Row],[NonTotaled_L]]+Table1[[#This Row],[NonTotaled_R]])</f>
        <v>0.33333333333333331</v>
      </c>
    </row>
    <row r="188" spans="1:25" x14ac:dyDescent="0.35">
      <c r="A188" t="s">
        <v>63</v>
      </c>
      <c r="B188" t="s">
        <v>59</v>
      </c>
      <c r="C188" t="s">
        <v>12</v>
      </c>
      <c r="D188">
        <v>8.4</v>
      </c>
      <c r="E188">
        <v>10.8</v>
      </c>
      <c r="F188">
        <v>12.49</v>
      </c>
      <c r="G188">
        <v>7</v>
      </c>
      <c r="H188" s="1">
        <v>45597</v>
      </c>
      <c r="I188">
        <v>17</v>
      </c>
      <c r="J188" t="s">
        <v>44</v>
      </c>
      <c r="K188" t="s">
        <v>5</v>
      </c>
      <c r="L188" t="s">
        <v>5</v>
      </c>
      <c r="M188" t="s">
        <v>6</v>
      </c>
      <c r="O188">
        <f>ABS((Table1[[#This Row],[L''s]]-Table1[[#This Row],[R''s]])/Table1[[#This Row],[Trial_Total]])</f>
        <v>0.52941176470588236</v>
      </c>
      <c r="P188">
        <f>Table1[[#This Row],[R''s]]-Table1[[#This Row],[L''s]]</f>
        <v>9</v>
      </c>
      <c r="Q188">
        <f>Q187+COUNTIF(L188, "L")</f>
        <v>4</v>
      </c>
      <c r="R188">
        <f>R187+COUNTIF(L188, "R")</f>
        <v>13</v>
      </c>
      <c r="S188">
        <f>Table1[[#This Row],[R''s]]/(Table1[[#This Row],[L''s]]+Table1[[#This Row],[R''s]])</f>
        <v>0.76470588235294112</v>
      </c>
      <c r="T188">
        <f>Table1[[#This Row],[L''s]]/Table1[[#This Row],[Trial_Total]]</f>
        <v>0.23529411764705882</v>
      </c>
      <c r="U188">
        <f>ABS(Table1[[#This Row],[NonTotaled_L]]-Table1[[#This Row],[NonTotaled_R]])/(Table1[[#This Row],[NonTotaled_L]]+Table1[[#This Row],[NonTotaled_R]])</f>
        <v>0.42857142857142855</v>
      </c>
      <c r="V188">
        <f>COUNTIF(L182:L188, "L")</f>
        <v>2</v>
      </c>
      <c r="W188">
        <f>COUNTIF(L182:L188, "R")</f>
        <v>5</v>
      </c>
      <c r="X188">
        <f>Table1[[#This Row],[NonTotaled_R]]/(Table1[[#This Row],[NonTotaled_L]]+Table1[[#This Row],[NonTotaled_R]])</f>
        <v>0.7142857142857143</v>
      </c>
      <c r="Y188">
        <f>Table1[[#This Row],[NonTotaled_L]]/(Table1[[#This Row],[NonTotaled_L]]+Table1[[#This Row],[NonTotaled_R]])</f>
        <v>0.2857142857142857</v>
      </c>
    </row>
    <row r="189" spans="1:25" x14ac:dyDescent="0.35">
      <c r="A189" t="s">
        <v>63</v>
      </c>
      <c r="B189" t="s">
        <v>59</v>
      </c>
      <c r="C189" t="s">
        <v>12</v>
      </c>
      <c r="D189">
        <v>8.4</v>
      </c>
      <c r="E189">
        <v>10.8</v>
      </c>
      <c r="F189">
        <v>12.49</v>
      </c>
      <c r="G189">
        <v>8</v>
      </c>
      <c r="H189" s="1">
        <v>45597</v>
      </c>
      <c r="I189">
        <v>18</v>
      </c>
      <c r="J189" t="s">
        <v>44</v>
      </c>
      <c r="K189" t="s">
        <v>6</v>
      </c>
      <c r="L189" t="s">
        <v>5</v>
      </c>
      <c r="M189" t="s">
        <v>5</v>
      </c>
      <c r="O189">
        <f>ABS((Table1[[#This Row],[L''s]]-Table1[[#This Row],[R''s]])/Table1[[#This Row],[Trial_Total]])</f>
        <v>0.55555555555555558</v>
      </c>
      <c r="P189">
        <f>Table1[[#This Row],[R''s]]-Table1[[#This Row],[L''s]]</f>
        <v>10</v>
      </c>
      <c r="Q189">
        <f>Q188+COUNTIF(L189, "L")</f>
        <v>4</v>
      </c>
      <c r="R189">
        <f>R188+COUNTIF(L189, "R")</f>
        <v>14</v>
      </c>
      <c r="S189">
        <f>Table1[[#This Row],[R''s]]/(Table1[[#This Row],[L''s]]+Table1[[#This Row],[R''s]])</f>
        <v>0.77777777777777779</v>
      </c>
      <c r="T189">
        <f>Table1[[#This Row],[L''s]]/Table1[[#This Row],[Trial_Total]]</f>
        <v>0.22222222222222221</v>
      </c>
      <c r="U189">
        <f>ABS(Table1[[#This Row],[NonTotaled_L]]-Table1[[#This Row],[NonTotaled_R]])/(Table1[[#This Row],[NonTotaled_L]]+Table1[[#This Row],[NonTotaled_R]])</f>
        <v>0.5</v>
      </c>
      <c r="V189">
        <f>COUNTIF(L182:L189, "L")</f>
        <v>2</v>
      </c>
      <c r="W189">
        <f>COUNTIF(L182:L189, "R")</f>
        <v>6</v>
      </c>
      <c r="X189">
        <f>Table1[[#This Row],[NonTotaled_R]]/(Table1[[#This Row],[NonTotaled_L]]+Table1[[#This Row],[NonTotaled_R]])</f>
        <v>0.75</v>
      </c>
      <c r="Y189">
        <f>Table1[[#This Row],[NonTotaled_L]]/(Table1[[#This Row],[NonTotaled_L]]+Table1[[#This Row],[NonTotaled_R]])</f>
        <v>0.25</v>
      </c>
    </row>
    <row r="190" spans="1:25" x14ac:dyDescent="0.35">
      <c r="A190" t="s">
        <v>63</v>
      </c>
      <c r="B190" t="s">
        <v>59</v>
      </c>
      <c r="C190" t="s">
        <v>12</v>
      </c>
      <c r="D190">
        <v>8.4</v>
      </c>
      <c r="E190">
        <v>10.8</v>
      </c>
      <c r="F190">
        <v>12.49</v>
      </c>
      <c r="G190">
        <v>9</v>
      </c>
      <c r="H190" s="1">
        <v>45597</v>
      </c>
      <c r="I190">
        <v>19</v>
      </c>
      <c r="J190" t="s">
        <v>44</v>
      </c>
      <c r="K190" t="s">
        <v>5</v>
      </c>
      <c r="L190" t="s">
        <v>6</v>
      </c>
      <c r="M190" t="s">
        <v>5</v>
      </c>
      <c r="O190">
        <f>ABS((Table1[[#This Row],[L''s]]-Table1[[#This Row],[R''s]])/Table1[[#This Row],[Trial_Total]])</f>
        <v>0.47368421052631576</v>
      </c>
      <c r="P190">
        <f>Table1[[#This Row],[R''s]]-Table1[[#This Row],[L''s]]</f>
        <v>9</v>
      </c>
      <c r="Q190">
        <f>Q189+COUNTIF(L190, "L")</f>
        <v>5</v>
      </c>
      <c r="R190">
        <f>R189+COUNTIF(L190, "R")</f>
        <v>14</v>
      </c>
      <c r="S190">
        <f>Table1[[#This Row],[R''s]]/(Table1[[#This Row],[L''s]]+Table1[[#This Row],[R''s]])</f>
        <v>0.73684210526315785</v>
      </c>
      <c r="T190">
        <f>Table1[[#This Row],[L''s]]/Table1[[#This Row],[Trial_Total]]</f>
        <v>0.26315789473684209</v>
      </c>
      <c r="U190">
        <f>ABS(Table1[[#This Row],[NonTotaled_L]]-Table1[[#This Row],[NonTotaled_R]])/(Table1[[#This Row],[NonTotaled_L]]+Table1[[#This Row],[NonTotaled_R]])</f>
        <v>0.33333333333333331</v>
      </c>
      <c r="V190">
        <f>COUNTIF(L182:L190, "L")</f>
        <v>3</v>
      </c>
      <c r="W190">
        <f>COUNTIF(L182:L190, "R")</f>
        <v>6</v>
      </c>
      <c r="X190">
        <f>Table1[[#This Row],[NonTotaled_R]]/(Table1[[#This Row],[NonTotaled_L]]+Table1[[#This Row],[NonTotaled_R]])</f>
        <v>0.66666666666666663</v>
      </c>
      <c r="Y190">
        <f>Table1[[#This Row],[NonTotaled_L]]/(Table1[[#This Row],[NonTotaled_L]]+Table1[[#This Row],[NonTotaled_R]])</f>
        <v>0.33333333333333331</v>
      </c>
    </row>
    <row r="191" spans="1:25" x14ac:dyDescent="0.35">
      <c r="A191" t="s">
        <v>63</v>
      </c>
      <c r="B191" t="s">
        <v>59</v>
      </c>
      <c r="C191" t="s">
        <v>12</v>
      </c>
      <c r="D191">
        <v>8.4</v>
      </c>
      <c r="E191">
        <v>10.8</v>
      </c>
      <c r="F191">
        <v>12.49</v>
      </c>
      <c r="G191">
        <v>10</v>
      </c>
      <c r="H191" s="1">
        <v>45597</v>
      </c>
      <c r="I191">
        <v>20</v>
      </c>
      <c r="J191" t="s">
        <v>44</v>
      </c>
      <c r="K191" t="s">
        <v>6</v>
      </c>
      <c r="L191" t="s">
        <v>5</v>
      </c>
      <c r="M191" t="s">
        <v>5</v>
      </c>
      <c r="O191">
        <f>ABS((Table1[[#This Row],[L''s]]-Table1[[#This Row],[R''s]])/Table1[[#This Row],[Trial_Total]])</f>
        <v>0.5</v>
      </c>
      <c r="P191">
        <f>Table1[[#This Row],[R''s]]-Table1[[#This Row],[L''s]]</f>
        <v>10</v>
      </c>
      <c r="Q191">
        <f>Q190+COUNTIF(L191, "L")</f>
        <v>5</v>
      </c>
      <c r="R191">
        <f>R190+COUNTIF(L191, "R")</f>
        <v>15</v>
      </c>
      <c r="S191">
        <f>Table1[[#This Row],[R''s]]/(Table1[[#This Row],[L''s]]+Table1[[#This Row],[R''s]])</f>
        <v>0.75</v>
      </c>
      <c r="T191">
        <f>Table1[[#This Row],[L''s]]/Table1[[#This Row],[Trial_Total]]</f>
        <v>0.25</v>
      </c>
      <c r="U191">
        <f>ABS(Table1[[#This Row],[NonTotaled_L]]-Table1[[#This Row],[NonTotaled_R]])/(Table1[[#This Row],[NonTotaled_L]]+Table1[[#This Row],[NonTotaled_R]])</f>
        <v>0.4</v>
      </c>
      <c r="V191">
        <f>COUNTIF(L182:L191, "L")</f>
        <v>3</v>
      </c>
      <c r="W191">
        <f>COUNTIF(L182:L191, "R")</f>
        <v>7</v>
      </c>
      <c r="X191">
        <f>Table1[[#This Row],[NonTotaled_R]]/(Table1[[#This Row],[NonTotaled_L]]+Table1[[#This Row],[NonTotaled_R]])</f>
        <v>0.7</v>
      </c>
      <c r="Y191">
        <f>Table1[[#This Row],[NonTotaled_L]]/(Table1[[#This Row],[NonTotaled_L]]+Table1[[#This Row],[NonTotaled_R]])</f>
        <v>0.3</v>
      </c>
    </row>
    <row r="192" spans="1:25" x14ac:dyDescent="0.35">
      <c r="A192" t="s">
        <v>63</v>
      </c>
      <c r="B192" t="s">
        <v>59</v>
      </c>
      <c r="C192" t="s">
        <v>12</v>
      </c>
      <c r="D192">
        <v>8.4</v>
      </c>
      <c r="E192">
        <v>10.8</v>
      </c>
      <c r="F192">
        <v>12.49</v>
      </c>
      <c r="G192">
        <v>1</v>
      </c>
      <c r="H192" s="1">
        <v>45604</v>
      </c>
      <c r="I192">
        <v>21</v>
      </c>
      <c r="J192" t="s">
        <v>44</v>
      </c>
      <c r="K192" t="s">
        <v>6</v>
      </c>
      <c r="L192" t="s">
        <v>6</v>
      </c>
      <c r="M192" t="s">
        <v>6</v>
      </c>
      <c r="O192">
        <f>ABS((Table1[[#This Row],[L''s]]-Table1[[#This Row],[R''s]])/Table1[[#This Row],[Trial_Total]])</f>
        <v>0.42857142857142855</v>
      </c>
      <c r="P192">
        <f>Table1[[#This Row],[R''s]]-Table1[[#This Row],[L''s]]</f>
        <v>9</v>
      </c>
      <c r="Q192">
        <f>Q191+COUNTIF(L192, "L")</f>
        <v>6</v>
      </c>
      <c r="R192">
        <f>R191+COUNTIF(L192, "R")</f>
        <v>15</v>
      </c>
      <c r="S192">
        <f>Table1[[#This Row],[R''s]]/(Table1[[#This Row],[L''s]]+Table1[[#This Row],[R''s]])</f>
        <v>0.7142857142857143</v>
      </c>
      <c r="T192">
        <f>Table1[[#This Row],[L''s]]/Table1[[#This Row],[Trial_Total]]</f>
        <v>0.2857142857142857</v>
      </c>
      <c r="U192">
        <f>ABS(Table1[[#This Row],[NonTotaled_L]]-Table1[[#This Row],[NonTotaled_R]])/(Table1[[#This Row],[NonTotaled_L]]+Table1[[#This Row],[NonTotaled_R]])</f>
        <v>1</v>
      </c>
      <c r="V192">
        <f>COUNTIF(L192, "L")</f>
        <v>1</v>
      </c>
      <c r="W192">
        <f>COUNTIF(L192, "R")</f>
        <v>0</v>
      </c>
      <c r="X192">
        <f>Table1[[#This Row],[NonTotaled_R]]/(Table1[[#This Row],[NonTotaled_L]]+Table1[[#This Row],[NonTotaled_R]])</f>
        <v>0</v>
      </c>
      <c r="Y192">
        <f>Table1[[#This Row],[NonTotaled_L]]/(Table1[[#This Row],[NonTotaled_L]]+Table1[[#This Row],[NonTotaled_R]])</f>
        <v>1</v>
      </c>
    </row>
    <row r="193" spans="1:25" x14ac:dyDescent="0.35">
      <c r="A193" t="s">
        <v>63</v>
      </c>
      <c r="B193" t="s">
        <v>59</v>
      </c>
      <c r="C193" t="s">
        <v>12</v>
      </c>
      <c r="D193">
        <v>8.4</v>
      </c>
      <c r="E193">
        <v>10.8</v>
      </c>
      <c r="F193">
        <v>12.49</v>
      </c>
      <c r="G193">
        <v>2</v>
      </c>
      <c r="H193" s="1">
        <v>45604</v>
      </c>
      <c r="I193">
        <v>22</v>
      </c>
      <c r="J193" t="s">
        <v>44</v>
      </c>
      <c r="K193" t="s">
        <v>5</v>
      </c>
      <c r="L193" t="s">
        <v>6</v>
      </c>
      <c r="M193" t="s">
        <v>5</v>
      </c>
      <c r="O193">
        <f>ABS((Table1[[#This Row],[L''s]]-Table1[[#This Row],[R''s]])/Table1[[#This Row],[Trial_Total]])</f>
        <v>0.36363636363636365</v>
      </c>
      <c r="P193">
        <f>Table1[[#This Row],[R''s]]-Table1[[#This Row],[L''s]]</f>
        <v>8</v>
      </c>
      <c r="Q193">
        <f>Q192+COUNTIF(L193, "L")</f>
        <v>7</v>
      </c>
      <c r="R193">
        <f>R192+COUNTIF(L193, "R")</f>
        <v>15</v>
      </c>
      <c r="S193">
        <f>Table1[[#This Row],[R''s]]/(Table1[[#This Row],[L''s]]+Table1[[#This Row],[R''s]])</f>
        <v>0.68181818181818177</v>
      </c>
      <c r="T193">
        <f>Table1[[#This Row],[L''s]]/Table1[[#This Row],[Trial_Total]]</f>
        <v>0.31818181818181818</v>
      </c>
      <c r="U193">
        <f>ABS(Table1[[#This Row],[NonTotaled_L]]-Table1[[#This Row],[NonTotaled_R]])/(Table1[[#This Row],[NonTotaled_L]]+Table1[[#This Row],[NonTotaled_R]])</f>
        <v>1</v>
      </c>
      <c r="V193">
        <f>COUNTIF(L192:L193, "L")</f>
        <v>2</v>
      </c>
      <c r="W193">
        <f>COUNTIF(L192:L193, "R")</f>
        <v>0</v>
      </c>
      <c r="X193">
        <f>Table1[[#This Row],[NonTotaled_R]]/(Table1[[#This Row],[NonTotaled_L]]+Table1[[#This Row],[NonTotaled_R]])</f>
        <v>0</v>
      </c>
      <c r="Y193">
        <f>Table1[[#This Row],[NonTotaled_L]]/(Table1[[#This Row],[NonTotaled_L]]+Table1[[#This Row],[NonTotaled_R]])</f>
        <v>1</v>
      </c>
    </row>
    <row r="194" spans="1:25" x14ac:dyDescent="0.35">
      <c r="A194" t="s">
        <v>63</v>
      </c>
      <c r="B194" t="s">
        <v>59</v>
      </c>
      <c r="C194" t="s">
        <v>12</v>
      </c>
      <c r="D194">
        <v>8.4</v>
      </c>
      <c r="E194">
        <v>10.8</v>
      </c>
      <c r="F194">
        <v>12.49</v>
      </c>
      <c r="G194">
        <v>3</v>
      </c>
      <c r="H194" s="1">
        <v>45604</v>
      </c>
      <c r="I194">
        <v>23</v>
      </c>
      <c r="J194" t="s">
        <v>44</v>
      </c>
      <c r="K194" t="s">
        <v>5</v>
      </c>
      <c r="L194" t="s">
        <v>5</v>
      </c>
      <c r="M194" t="s">
        <v>5</v>
      </c>
      <c r="O194">
        <f>ABS((Table1[[#This Row],[L''s]]-Table1[[#This Row],[R''s]])/Table1[[#This Row],[Trial_Total]])</f>
        <v>0.39130434782608697</v>
      </c>
      <c r="P194">
        <f>Table1[[#This Row],[R''s]]-Table1[[#This Row],[L''s]]</f>
        <v>9</v>
      </c>
      <c r="Q194">
        <f>Q193+COUNTIF(L194, "L")</f>
        <v>7</v>
      </c>
      <c r="R194">
        <f>R193+COUNTIF(L194, "R")</f>
        <v>16</v>
      </c>
      <c r="S194">
        <f>Table1[[#This Row],[R''s]]/(Table1[[#This Row],[L''s]]+Table1[[#This Row],[R''s]])</f>
        <v>0.69565217391304346</v>
      </c>
      <c r="T194">
        <f>Table1[[#This Row],[L''s]]/Table1[[#This Row],[Trial_Total]]</f>
        <v>0.30434782608695654</v>
      </c>
      <c r="U194">
        <f>ABS(Table1[[#This Row],[NonTotaled_L]]-Table1[[#This Row],[NonTotaled_R]])/(Table1[[#This Row],[NonTotaled_L]]+Table1[[#This Row],[NonTotaled_R]])</f>
        <v>0.33333333333333331</v>
      </c>
      <c r="V194">
        <f>COUNTIF(L192:L194, "L")</f>
        <v>2</v>
      </c>
      <c r="W194">
        <f>COUNTIF(L192:L194, "R")</f>
        <v>1</v>
      </c>
      <c r="X194">
        <f>Table1[[#This Row],[NonTotaled_R]]/(Table1[[#This Row],[NonTotaled_L]]+Table1[[#This Row],[NonTotaled_R]])</f>
        <v>0.33333333333333331</v>
      </c>
      <c r="Y194">
        <f>Table1[[#This Row],[NonTotaled_L]]/(Table1[[#This Row],[NonTotaled_L]]+Table1[[#This Row],[NonTotaled_R]])</f>
        <v>0.66666666666666663</v>
      </c>
    </row>
    <row r="195" spans="1:25" x14ac:dyDescent="0.35">
      <c r="A195" t="s">
        <v>63</v>
      </c>
      <c r="B195" t="s">
        <v>59</v>
      </c>
      <c r="C195" t="s">
        <v>12</v>
      </c>
      <c r="D195">
        <v>8.4</v>
      </c>
      <c r="E195">
        <v>10.8</v>
      </c>
      <c r="F195">
        <v>12.49</v>
      </c>
      <c r="G195">
        <v>4</v>
      </c>
      <c r="H195" s="1">
        <v>45604</v>
      </c>
      <c r="I195">
        <v>24</v>
      </c>
      <c r="J195" t="s">
        <v>44</v>
      </c>
      <c r="K195" t="s">
        <v>6</v>
      </c>
      <c r="L195" t="s">
        <v>5</v>
      </c>
      <c r="M195" t="s">
        <v>5</v>
      </c>
      <c r="O195">
        <f>ABS((Table1[[#This Row],[L''s]]-Table1[[#This Row],[R''s]])/Table1[[#This Row],[Trial_Total]])</f>
        <v>0.41666666666666669</v>
      </c>
      <c r="P195">
        <f>Table1[[#This Row],[R''s]]-Table1[[#This Row],[L''s]]</f>
        <v>10</v>
      </c>
      <c r="Q195">
        <f>Q194+COUNTIF(L195, "L")</f>
        <v>7</v>
      </c>
      <c r="R195">
        <f>R194+COUNTIF(L195, "R")</f>
        <v>17</v>
      </c>
      <c r="S195">
        <f>Table1[[#This Row],[R''s]]/(Table1[[#This Row],[L''s]]+Table1[[#This Row],[R''s]])</f>
        <v>0.70833333333333337</v>
      </c>
      <c r="T195">
        <f>Table1[[#This Row],[L''s]]/Table1[[#This Row],[Trial_Total]]</f>
        <v>0.29166666666666669</v>
      </c>
      <c r="U195">
        <f>ABS(Table1[[#This Row],[NonTotaled_L]]-Table1[[#This Row],[NonTotaled_R]])/(Table1[[#This Row],[NonTotaled_L]]+Table1[[#This Row],[NonTotaled_R]])</f>
        <v>0</v>
      </c>
      <c r="V195">
        <f>COUNTIF(L192:L195, "L")</f>
        <v>2</v>
      </c>
      <c r="W195">
        <f>COUNTIF(L192:L195, "R")</f>
        <v>2</v>
      </c>
      <c r="X195">
        <f>Table1[[#This Row],[NonTotaled_R]]/(Table1[[#This Row],[NonTotaled_L]]+Table1[[#This Row],[NonTotaled_R]])</f>
        <v>0.5</v>
      </c>
      <c r="Y195">
        <f>Table1[[#This Row],[NonTotaled_L]]/(Table1[[#This Row],[NonTotaled_L]]+Table1[[#This Row],[NonTotaled_R]])</f>
        <v>0.5</v>
      </c>
    </row>
    <row r="196" spans="1:25" x14ac:dyDescent="0.35">
      <c r="A196" t="s">
        <v>63</v>
      </c>
      <c r="B196" t="s">
        <v>59</v>
      </c>
      <c r="C196" t="s">
        <v>12</v>
      </c>
      <c r="D196">
        <v>8.4</v>
      </c>
      <c r="E196">
        <v>10.8</v>
      </c>
      <c r="F196">
        <v>12.49</v>
      </c>
      <c r="G196">
        <v>5</v>
      </c>
      <c r="H196" s="1">
        <v>45604</v>
      </c>
      <c r="I196">
        <v>25</v>
      </c>
      <c r="J196" t="s">
        <v>44</v>
      </c>
      <c r="K196" t="s">
        <v>5</v>
      </c>
      <c r="L196" t="s">
        <v>6</v>
      </c>
      <c r="M196" t="s">
        <v>6</v>
      </c>
      <c r="O196">
        <f>ABS((Table1[[#This Row],[L''s]]-Table1[[#This Row],[R''s]])/Table1[[#This Row],[Trial_Total]])</f>
        <v>0.36</v>
      </c>
      <c r="P196">
        <f>Table1[[#This Row],[R''s]]-Table1[[#This Row],[L''s]]</f>
        <v>9</v>
      </c>
      <c r="Q196">
        <f>Q195+COUNTIF(L196, "L")</f>
        <v>8</v>
      </c>
      <c r="R196">
        <f>R195+COUNTIF(L196, "R")</f>
        <v>17</v>
      </c>
      <c r="S196">
        <f>Table1[[#This Row],[R''s]]/(Table1[[#This Row],[L''s]]+Table1[[#This Row],[R''s]])</f>
        <v>0.68</v>
      </c>
      <c r="T196">
        <f>Table1[[#This Row],[L''s]]/Table1[[#This Row],[Trial_Total]]</f>
        <v>0.32</v>
      </c>
      <c r="U196">
        <f>ABS(Table1[[#This Row],[NonTotaled_L]]-Table1[[#This Row],[NonTotaled_R]])/(Table1[[#This Row],[NonTotaled_L]]+Table1[[#This Row],[NonTotaled_R]])</f>
        <v>0.2</v>
      </c>
      <c r="V196">
        <f>COUNTIF(L192:L196, "L")</f>
        <v>3</v>
      </c>
      <c r="W196">
        <f>COUNTIF(L192:L196, "R")</f>
        <v>2</v>
      </c>
      <c r="X196">
        <f>Table1[[#This Row],[NonTotaled_R]]/(Table1[[#This Row],[NonTotaled_L]]+Table1[[#This Row],[NonTotaled_R]])</f>
        <v>0.4</v>
      </c>
      <c r="Y196">
        <f>Table1[[#This Row],[NonTotaled_L]]/(Table1[[#This Row],[NonTotaled_L]]+Table1[[#This Row],[NonTotaled_R]])</f>
        <v>0.6</v>
      </c>
    </row>
    <row r="197" spans="1:25" x14ac:dyDescent="0.35">
      <c r="A197" t="s">
        <v>63</v>
      </c>
      <c r="B197" t="s">
        <v>59</v>
      </c>
      <c r="C197" t="s">
        <v>12</v>
      </c>
      <c r="D197">
        <v>8.4</v>
      </c>
      <c r="E197">
        <v>10.8</v>
      </c>
      <c r="F197">
        <v>12.49</v>
      </c>
      <c r="G197">
        <v>6</v>
      </c>
      <c r="H197" s="1">
        <v>45604</v>
      </c>
      <c r="I197">
        <v>26</v>
      </c>
      <c r="J197" t="s">
        <v>44</v>
      </c>
      <c r="K197" t="s">
        <v>6</v>
      </c>
      <c r="L197" t="s">
        <v>6</v>
      </c>
      <c r="M197" t="s">
        <v>6</v>
      </c>
      <c r="O197">
        <f>ABS((Table1[[#This Row],[L''s]]-Table1[[#This Row],[R''s]])/Table1[[#This Row],[Trial_Total]])</f>
        <v>0.30769230769230771</v>
      </c>
      <c r="P197">
        <f>Table1[[#This Row],[R''s]]-Table1[[#This Row],[L''s]]</f>
        <v>8</v>
      </c>
      <c r="Q197">
        <f>Q196+COUNTIF(L197, "L")</f>
        <v>9</v>
      </c>
      <c r="R197">
        <f>R196+COUNTIF(L197, "R")</f>
        <v>17</v>
      </c>
      <c r="S197">
        <f>Table1[[#This Row],[R''s]]/(Table1[[#This Row],[L''s]]+Table1[[#This Row],[R''s]])</f>
        <v>0.65384615384615385</v>
      </c>
      <c r="T197">
        <f>Table1[[#This Row],[L''s]]/Table1[[#This Row],[Trial_Total]]</f>
        <v>0.34615384615384615</v>
      </c>
      <c r="U197">
        <f>ABS(Table1[[#This Row],[NonTotaled_L]]-Table1[[#This Row],[NonTotaled_R]])/(Table1[[#This Row],[NonTotaled_L]]+Table1[[#This Row],[NonTotaled_R]])</f>
        <v>0.33333333333333331</v>
      </c>
      <c r="V197">
        <f>COUNTIF(L192:L197, "L")</f>
        <v>4</v>
      </c>
      <c r="W197">
        <f>COUNTIF(L192:L197, "R")</f>
        <v>2</v>
      </c>
      <c r="X197">
        <f>Table1[[#This Row],[NonTotaled_R]]/(Table1[[#This Row],[NonTotaled_L]]+Table1[[#This Row],[NonTotaled_R]])</f>
        <v>0.33333333333333331</v>
      </c>
      <c r="Y197">
        <f>Table1[[#This Row],[NonTotaled_L]]/(Table1[[#This Row],[NonTotaled_L]]+Table1[[#This Row],[NonTotaled_R]])</f>
        <v>0.66666666666666663</v>
      </c>
    </row>
    <row r="198" spans="1:25" x14ac:dyDescent="0.35">
      <c r="A198" t="s">
        <v>63</v>
      </c>
      <c r="B198" t="s">
        <v>59</v>
      </c>
      <c r="C198" t="s">
        <v>12</v>
      </c>
      <c r="D198">
        <v>8.4</v>
      </c>
      <c r="E198">
        <v>10.8</v>
      </c>
      <c r="F198">
        <v>12.49</v>
      </c>
      <c r="G198">
        <v>7</v>
      </c>
      <c r="H198" s="1">
        <v>45604</v>
      </c>
      <c r="I198">
        <v>27</v>
      </c>
      <c r="J198" t="s">
        <v>44</v>
      </c>
      <c r="K198" t="s">
        <v>5</v>
      </c>
      <c r="L198" t="s">
        <v>5</v>
      </c>
      <c r="M198" t="s">
        <v>6</v>
      </c>
      <c r="O198">
        <f>ABS((Table1[[#This Row],[L''s]]-Table1[[#This Row],[R''s]])/Table1[[#This Row],[Trial_Total]])</f>
        <v>0.33333333333333331</v>
      </c>
      <c r="P198">
        <f>Table1[[#This Row],[R''s]]-Table1[[#This Row],[L''s]]</f>
        <v>9</v>
      </c>
      <c r="Q198">
        <f>Q197+COUNTIF(L198, "L")</f>
        <v>9</v>
      </c>
      <c r="R198">
        <f>R197+COUNTIF(L198, "R")</f>
        <v>18</v>
      </c>
      <c r="S198">
        <f>Table1[[#This Row],[R''s]]/(Table1[[#This Row],[L''s]]+Table1[[#This Row],[R''s]])</f>
        <v>0.66666666666666663</v>
      </c>
      <c r="T198">
        <f>Table1[[#This Row],[L''s]]/Table1[[#This Row],[Trial_Total]]</f>
        <v>0.33333333333333331</v>
      </c>
      <c r="U198">
        <f>ABS(Table1[[#This Row],[NonTotaled_L]]-Table1[[#This Row],[NonTotaled_R]])/(Table1[[#This Row],[NonTotaled_L]]+Table1[[#This Row],[NonTotaled_R]])</f>
        <v>0.14285714285714285</v>
      </c>
      <c r="V198">
        <f>COUNTIF(L192:L198, "L")</f>
        <v>4</v>
      </c>
      <c r="W198">
        <f>COUNTIF(L192:L198, "R")</f>
        <v>3</v>
      </c>
      <c r="X198">
        <f>Table1[[#This Row],[NonTotaled_R]]/(Table1[[#This Row],[NonTotaled_L]]+Table1[[#This Row],[NonTotaled_R]])</f>
        <v>0.42857142857142855</v>
      </c>
      <c r="Y198">
        <f>Table1[[#This Row],[NonTotaled_L]]/(Table1[[#This Row],[NonTotaled_L]]+Table1[[#This Row],[NonTotaled_R]])</f>
        <v>0.5714285714285714</v>
      </c>
    </row>
    <row r="199" spans="1:25" x14ac:dyDescent="0.35">
      <c r="A199" t="s">
        <v>63</v>
      </c>
      <c r="B199" t="s">
        <v>59</v>
      </c>
      <c r="C199" t="s">
        <v>12</v>
      </c>
      <c r="D199">
        <v>8.4</v>
      </c>
      <c r="E199">
        <v>10.8</v>
      </c>
      <c r="F199">
        <v>12.49</v>
      </c>
      <c r="G199">
        <v>8</v>
      </c>
      <c r="H199" s="1">
        <v>45604</v>
      </c>
      <c r="I199">
        <v>28</v>
      </c>
      <c r="J199" t="s">
        <v>44</v>
      </c>
      <c r="K199" t="s">
        <v>6</v>
      </c>
      <c r="L199" t="s">
        <v>6</v>
      </c>
      <c r="M199" t="s">
        <v>6</v>
      </c>
      <c r="O199">
        <f>ABS((Table1[[#This Row],[L''s]]-Table1[[#This Row],[R''s]])/Table1[[#This Row],[Trial_Total]])</f>
        <v>0.2857142857142857</v>
      </c>
      <c r="P199">
        <f>Table1[[#This Row],[R''s]]-Table1[[#This Row],[L''s]]</f>
        <v>8</v>
      </c>
      <c r="Q199">
        <f>Q198+COUNTIF(L199, "L")</f>
        <v>10</v>
      </c>
      <c r="R199">
        <f>R198+COUNTIF(L199, "R")</f>
        <v>18</v>
      </c>
      <c r="S199">
        <f>Table1[[#This Row],[R''s]]/(Table1[[#This Row],[L''s]]+Table1[[#This Row],[R''s]])</f>
        <v>0.6428571428571429</v>
      </c>
      <c r="T199">
        <f>Table1[[#This Row],[L''s]]/Table1[[#This Row],[Trial_Total]]</f>
        <v>0.35714285714285715</v>
      </c>
      <c r="U199">
        <f>ABS(Table1[[#This Row],[NonTotaled_L]]-Table1[[#This Row],[NonTotaled_R]])/(Table1[[#This Row],[NonTotaled_L]]+Table1[[#This Row],[NonTotaled_R]])</f>
        <v>0.25</v>
      </c>
      <c r="V199">
        <f>COUNTIF(L192:L199, "L")</f>
        <v>5</v>
      </c>
      <c r="W199">
        <f>COUNTIF(L192:L199, "R")</f>
        <v>3</v>
      </c>
      <c r="X199">
        <f>Table1[[#This Row],[NonTotaled_R]]/(Table1[[#This Row],[NonTotaled_L]]+Table1[[#This Row],[NonTotaled_R]])</f>
        <v>0.375</v>
      </c>
      <c r="Y199">
        <f>Table1[[#This Row],[NonTotaled_L]]/(Table1[[#This Row],[NonTotaled_L]]+Table1[[#This Row],[NonTotaled_R]])</f>
        <v>0.625</v>
      </c>
    </row>
    <row r="200" spans="1:25" x14ac:dyDescent="0.35">
      <c r="A200" t="s">
        <v>63</v>
      </c>
      <c r="B200" t="s">
        <v>59</v>
      </c>
      <c r="C200" t="s">
        <v>12</v>
      </c>
      <c r="D200">
        <v>8.4</v>
      </c>
      <c r="E200">
        <v>10.8</v>
      </c>
      <c r="F200">
        <v>12.49</v>
      </c>
      <c r="G200">
        <v>9</v>
      </c>
      <c r="H200" s="1">
        <v>45604</v>
      </c>
      <c r="I200">
        <v>29</v>
      </c>
      <c r="J200" t="s">
        <v>44</v>
      </c>
      <c r="K200" t="s">
        <v>5</v>
      </c>
      <c r="L200" t="s">
        <v>6</v>
      </c>
      <c r="M200" t="s">
        <v>6</v>
      </c>
      <c r="O200">
        <f>ABS((Table1[[#This Row],[L''s]]-Table1[[#This Row],[R''s]])/Table1[[#This Row],[Trial_Total]])</f>
        <v>0.2413793103448276</v>
      </c>
      <c r="P200">
        <f>Table1[[#This Row],[R''s]]-Table1[[#This Row],[L''s]]</f>
        <v>7</v>
      </c>
      <c r="Q200">
        <f>Q199+COUNTIF(L200, "L")</f>
        <v>11</v>
      </c>
      <c r="R200">
        <f>R199+COUNTIF(L200, "R")</f>
        <v>18</v>
      </c>
      <c r="S200">
        <f>Table1[[#This Row],[R''s]]/(Table1[[#This Row],[L''s]]+Table1[[#This Row],[R''s]])</f>
        <v>0.62068965517241381</v>
      </c>
      <c r="T200">
        <f>Table1[[#This Row],[L''s]]/Table1[[#This Row],[Trial_Total]]</f>
        <v>0.37931034482758619</v>
      </c>
      <c r="U200">
        <f>ABS(Table1[[#This Row],[NonTotaled_L]]-Table1[[#This Row],[NonTotaled_R]])/(Table1[[#This Row],[NonTotaled_L]]+Table1[[#This Row],[NonTotaled_R]])</f>
        <v>0.33333333333333331</v>
      </c>
      <c r="V200">
        <f>COUNTIF(L192:L200, "L")</f>
        <v>6</v>
      </c>
      <c r="W200">
        <f>COUNTIF(L192:L200, "R")</f>
        <v>3</v>
      </c>
      <c r="X200">
        <f>Table1[[#This Row],[NonTotaled_R]]/(Table1[[#This Row],[NonTotaled_L]]+Table1[[#This Row],[NonTotaled_R]])</f>
        <v>0.33333333333333331</v>
      </c>
      <c r="Y200">
        <f>Table1[[#This Row],[NonTotaled_L]]/(Table1[[#This Row],[NonTotaled_L]]+Table1[[#This Row],[NonTotaled_R]])</f>
        <v>0.66666666666666663</v>
      </c>
    </row>
    <row r="201" spans="1:25" x14ac:dyDescent="0.35">
      <c r="A201" t="s">
        <v>63</v>
      </c>
      <c r="B201" t="s">
        <v>59</v>
      </c>
      <c r="C201" t="s">
        <v>12</v>
      </c>
      <c r="D201">
        <v>8.4</v>
      </c>
      <c r="E201">
        <v>10.8</v>
      </c>
      <c r="F201">
        <v>12.49</v>
      </c>
      <c r="G201">
        <v>10</v>
      </c>
      <c r="H201" s="1">
        <v>45604</v>
      </c>
      <c r="I201">
        <v>30</v>
      </c>
      <c r="J201" t="s">
        <v>44</v>
      </c>
      <c r="K201" t="s">
        <v>6</v>
      </c>
      <c r="L201" t="s">
        <v>5</v>
      </c>
      <c r="M201" t="s">
        <v>6</v>
      </c>
      <c r="O201">
        <f>ABS((Table1[[#This Row],[L''s]]-Table1[[#This Row],[R''s]])/Table1[[#This Row],[Trial_Total]])</f>
        <v>0.26666666666666666</v>
      </c>
      <c r="P201">
        <f>Table1[[#This Row],[R''s]]-Table1[[#This Row],[L''s]]</f>
        <v>8</v>
      </c>
      <c r="Q201">
        <f>Q200+COUNTIF(L201, "L")</f>
        <v>11</v>
      </c>
      <c r="R201">
        <f>R200+COUNTIF(L201, "R")</f>
        <v>19</v>
      </c>
      <c r="S201">
        <f>Table1[[#This Row],[R''s]]/(Table1[[#This Row],[L''s]]+Table1[[#This Row],[R''s]])</f>
        <v>0.6333333333333333</v>
      </c>
      <c r="T201">
        <f>Table1[[#This Row],[L''s]]/Table1[[#This Row],[Trial_Total]]</f>
        <v>0.36666666666666664</v>
      </c>
      <c r="U201">
        <f>ABS(Table1[[#This Row],[NonTotaled_L]]-Table1[[#This Row],[NonTotaled_R]])/(Table1[[#This Row],[NonTotaled_L]]+Table1[[#This Row],[NonTotaled_R]])</f>
        <v>0.2</v>
      </c>
      <c r="V201">
        <f>COUNTIF(L192:L201, "L")</f>
        <v>6</v>
      </c>
      <c r="W201">
        <f>COUNTIF(L192:L201, "R")</f>
        <v>4</v>
      </c>
      <c r="X201">
        <f>Table1[[#This Row],[NonTotaled_R]]/(Table1[[#This Row],[NonTotaled_L]]+Table1[[#This Row],[NonTotaled_R]])</f>
        <v>0.4</v>
      </c>
      <c r="Y201">
        <f>Table1[[#This Row],[NonTotaled_L]]/(Table1[[#This Row],[NonTotaled_L]]+Table1[[#This Row],[NonTotaled_R]])</f>
        <v>0.6</v>
      </c>
    </row>
    <row r="202" spans="1:25" x14ac:dyDescent="0.35">
      <c r="A202" t="s">
        <v>63</v>
      </c>
      <c r="B202" t="s">
        <v>59</v>
      </c>
      <c r="C202" t="s">
        <v>12</v>
      </c>
      <c r="D202">
        <v>8.4</v>
      </c>
      <c r="E202">
        <v>10.8</v>
      </c>
      <c r="F202">
        <v>12.49</v>
      </c>
      <c r="G202">
        <v>1</v>
      </c>
      <c r="H202" s="1">
        <v>45609</v>
      </c>
      <c r="I202">
        <v>31</v>
      </c>
      <c r="J202" t="s">
        <v>44</v>
      </c>
      <c r="K202" t="s">
        <v>6</v>
      </c>
      <c r="L202" t="s">
        <v>6</v>
      </c>
      <c r="M202" t="s">
        <v>6</v>
      </c>
      <c r="O202">
        <f>ABS((Table1[[#This Row],[L''s]]-Table1[[#This Row],[R''s]])/Table1[[#This Row],[Trial_Total]])</f>
        <v>0.22580645161290322</v>
      </c>
      <c r="P202">
        <f>Table1[[#This Row],[R''s]]-Table1[[#This Row],[L''s]]</f>
        <v>7</v>
      </c>
      <c r="Q202">
        <f>Q201+COUNTIF(L202, "L")</f>
        <v>12</v>
      </c>
      <c r="R202">
        <f>R201+COUNTIF(L202, "R")</f>
        <v>19</v>
      </c>
      <c r="S202">
        <f>Table1[[#This Row],[R''s]]/(Table1[[#This Row],[L''s]]+Table1[[#This Row],[R''s]])</f>
        <v>0.61290322580645162</v>
      </c>
      <c r="T202">
        <f>Table1[[#This Row],[L''s]]/Table1[[#This Row],[Trial_Total]]</f>
        <v>0.38709677419354838</v>
      </c>
      <c r="U202">
        <f>ABS(Table1[[#This Row],[NonTotaled_L]]-Table1[[#This Row],[NonTotaled_R]])/(Table1[[#This Row],[NonTotaled_L]]+Table1[[#This Row],[NonTotaled_R]])</f>
        <v>0.1111111111111111</v>
      </c>
      <c r="V202">
        <f>COUNTIF(L194:L202, "L")</f>
        <v>5</v>
      </c>
      <c r="W202">
        <f>COUNTIF(L194:L202, "R")</f>
        <v>4</v>
      </c>
      <c r="X202">
        <f>Table1[[#This Row],[NonTotaled_R]]/(Table1[[#This Row],[NonTotaled_L]]+Table1[[#This Row],[NonTotaled_R]])</f>
        <v>0.44444444444444442</v>
      </c>
      <c r="Y202">
        <f>Table1[[#This Row],[NonTotaled_L]]/(Table1[[#This Row],[NonTotaled_L]]+Table1[[#This Row],[NonTotaled_R]])</f>
        <v>0.55555555555555558</v>
      </c>
    </row>
    <row r="203" spans="1:25" x14ac:dyDescent="0.35">
      <c r="A203" t="s">
        <v>63</v>
      </c>
      <c r="B203" t="s">
        <v>59</v>
      </c>
      <c r="C203" t="s">
        <v>12</v>
      </c>
      <c r="D203">
        <v>8.4</v>
      </c>
      <c r="E203">
        <v>10.8</v>
      </c>
      <c r="F203">
        <v>12.49</v>
      </c>
      <c r="G203">
        <v>2</v>
      </c>
      <c r="H203" s="1">
        <v>45609</v>
      </c>
      <c r="I203">
        <v>32</v>
      </c>
      <c r="J203" t="s">
        <v>44</v>
      </c>
      <c r="K203" t="s">
        <v>5</v>
      </c>
      <c r="L203" t="s">
        <v>6</v>
      </c>
      <c r="M203" t="s">
        <v>6</v>
      </c>
      <c r="O203">
        <f>ABS((Table1[[#This Row],[L''s]]-Table1[[#This Row],[R''s]])/Table1[[#This Row],[Trial_Total]])</f>
        <v>0.1875</v>
      </c>
      <c r="P203">
        <f>Table1[[#This Row],[R''s]]-Table1[[#This Row],[L''s]]</f>
        <v>6</v>
      </c>
      <c r="Q203">
        <f>Q202+COUNTIF(L203, "L")</f>
        <v>13</v>
      </c>
      <c r="R203">
        <f>R202+COUNTIF(L203, "R")</f>
        <v>19</v>
      </c>
      <c r="S203">
        <f>Table1[[#This Row],[R''s]]/(Table1[[#This Row],[L''s]]+Table1[[#This Row],[R''s]])</f>
        <v>0.59375</v>
      </c>
      <c r="T203">
        <f>Table1[[#This Row],[L''s]]/Table1[[#This Row],[Trial_Total]]</f>
        <v>0.40625</v>
      </c>
      <c r="U203">
        <f>ABS(Table1[[#This Row],[NonTotaled_L]]-Table1[[#This Row],[NonTotaled_R]])/(Table1[[#This Row],[NonTotaled_L]]+Table1[[#This Row],[NonTotaled_R]])</f>
        <v>0.2</v>
      </c>
      <c r="V203">
        <f>COUNTIF(L194:L203, "L")</f>
        <v>6</v>
      </c>
      <c r="W203">
        <f>COUNTIF(L194:L203, "R")</f>
        <v>4</v>
      </c>
      <c r="X203">
        <f>Table1[[#This Row],[NonTotaled_R]]/(Table1[[#This Row],[NonTotaled_L]]+Table1[[#This Row],[NonTotaled_R]])</f>
        <v>0.4</v>
      </c>
      <c r="Y203">
        <f>Table1[[#This Row],[NonTotaled_L]]/(Table1[[#This Row],[NonTotaled_L]]+Table1[[#This Row],[NonTotaled_R]])</f>
        <v>0.6</v>
      </c>
    </row>
    <row r="204" spans="1:25" x14ac:dyDescent="0.35">
      <c r="A204" t="s">
        <v>63</v>
      </c>
      <c r="B204" t="s">
        <v>59</v>
      </c>
      <c r="C204" t="s">
        <v>12</v>
      </c>
      <c r="D204">
        <v>8.4</v>
      </c>
      <c r="E204">
        <v>10.8</v>
      </c>
      <c r="F204">
        <v>12.49</v>
      </c>
      <c r="G204">
        <v>3</v>
      </c>
      <c r="H204" s="1">
        <v>45609</v>
      </c>
      <c r="I204">
        <v>33</v>
      </c>
      <c r="J204" t="s">
        <v>44</v>
      </c>
      <c r="K204" t="s">
        <v>5</v>
      </c>
      <c r="L204" t="s">
        <v>5</v>
      </c>
      <c r="M204" t="s">
        <v>5</v>
      </c>
      <c r="O204">
        <f>ABS((Table1[[#This Row],[L''s]]-Table1[[#This Row],[R''s]])/Table1[[#This Row],[Trial_Total]])</f>
        <v>0.21212121212121213</v>
      </c>
      <c r="P204">
        <f>Table1[[#This Row],[R''s]]-Table1[[#This Row],[L''s]]</f>
        <v>7</v>
      </c>
      <c r="Q204">
        <f>Q203+COUNTIF(L204, "L")</f>
        <v>13</v>
      </c>
      <c r="R204">
        <f>R203+COUNTIF(L204, "R")</f>
        <v>20</v>
      </c>
      <c r="S204">
        <f>Table1[[#This Row],[R''s]]/(Table1[[#This Row],[L''s]]+Table1[[#This Row],[R''s]])</f>
        <v>0.60606060606060608</v>
      </c>
      <c r="T204">
        <f>Table1[[#This Row],[L''s]]/Table1[[#This Row],[Trial_Total]]</f>
        <v>0.39393939393939392</v>
      </c>
      <c r="U204">
        <f>ABS(Table1[[#This Row],[NonTotaled_L]]-Table1[[#This Row],[NonTotaled_R]])/(Table1[[#This Row],[NonTotaled_L]]+Table1[[#This Row],[NonTotaled_R]])</f>
        <v>0.33333333333333331</v>
      </c>
      <c r="V204">
        <f>COUNTIF(L196:L204, "L")</f>
        <v>6</v>
      </c>
      <c r="W204">
        <f>COUNTIF(L196:L204, "R")</f>
        <v>3</v>
      </c>
      <c r="X204">
        <f>Table1[[#This Row],[NonTotaled_R]]/(Table1[[#This Row],[NonTotaled_L]]+Table1[[#This Row],[NonTotaled_R]])</f>
        <v>0.33333333333333331</v>
      </c>
      <c r="Y204">
        <f>Table1[[#This Row],[NonTotaled_L]]/(Table1[[#This Row],[NonTotaled_L]]+Table1[[#This Row],[NonTotaled_R]])</f>
        <v>0.66666666666666663</v>
      </c>
    </row>
    <row r="205" spans="1:25" x14ac:dyDescent="0.35">
      <c r="A205" t="s">
        <v>63</v>
      </c>
      <c r="B205" t="s">
        <v>59</v>
      </c>
      <c r="C205" t="s">
        <v>12</v>
      </c>
      <c r="D205">
        <v>8.4</v>
      </c>
      <c r="E205">
        <v>10.8</v>
      </c>
      <c r="F205">
        <v>12.49</v>
      </c>
      <c r="G205">
        <v>4</v>
      </c>
      <c r="H205" s="1">
        <v>45609</v>
      </c>
      <c r="I205">
        <v>34</v>
      </c>
      <c r="J205" t="s">
        <v>44</v>
      </c>
      <c r="K205" t="s">
        <v>6</v>
      </c>
      <c r="L205" t="s">
        <v>5</v>
      </c>
      <c r="M205" t="s">
        <v>5</v>
      </c>
      <c r="O205">
        <f>ABS((Table1[[#This Row],[L''s]]-Table1[[#This Row],[R''s]])/Table1[[#This Row],[Trial_Total]])</f>
        <v>0.23529411764705882</v>
      </c>
      <c r="P205">
        <f>Table1[[#This Row],[R''s]]-Table1[[#This Row],[L''s]]</f>
        <v>8</v>
      </c>
      <c r="Q205">
        <f>Q204+COUNTIF(L205, "L")</f>
        <v>13</v>
      </c>
      <c r="R205">
        <f>R204+COUNTIF(L205, "R")</f>
        <v>21</v>
      </c>
      <c r="S205">
        <f>Table1[[#This Row],[R''s]]/(Table1[[#This Row],[L''s]]+Table1[[#This Row],[R''s]])</f>
        <v>0.61764705882352944</v>
      </c>
      <c r="T205">
        <f>Table1[[#This Row],[L''s]]/Table1[[#This Row],[Trial_Total]]</f>
        <v>0.38235294117647056</v>
      </c>
      <c r="U205">
        <f>ABS(Table1[[#This Row],[NonTotaled_L]]-Table1[[#This Row],[NonTotaled_R]])/(Table1[[#This Row],[NonTotaled_L]]+Table1[[#This Row],[NonTotaled_R]])</f>
        <v>0.2</v>
      </c>
      <c r="V205">
        <f>COUNTIF(L196:L205, "L")</f>
        <v>6</v>
      </c>
      <c r="W205">
        <f>COUNTIF(L196:L205, "R")</f>
        <v>4</v>
      </c>
      <c r="X205">
        <f>Table1[[#This Row],[NonTotaled_R]]/(Table1[[#This Row],[NonTotaled_L]]+Table1[[#This Row],[NonTotaled_R]])</f>
        <v>0.4</v>
      </c>
      <c r="Y205">
        <f>Table1[[#This Row],[NonTotaled_L]]/(Table1[[#This Row],[NonTotaled_L]]+Table1[[#This Row],[NonTotaled_R]])</f>
        <v>0.6</v>
      </c>
    </row>
    <row r="206" spans="1:25" x14ac:dyDescent="0.35">
      <c r="A206" t="s">
        <v>63</v>
      </c>
      <c r="B206" t="s">
        <v>59</v>
      </c>
      <c r="C206" t="s">
        <v>12</v>
      </c>
      <c r="D206">
        <v>8.4</v>
      </c>
      <c r="E206">
        <v>10.8</v>
      </c>
      <c r="F206">
        <v>12.49</v>
      </c>
      <c r="G206">
        <v>5</v>
      </c>
      <c r="H206" s="1">
        <v>45609</v>
      </c>
      <c r="I206">
        <v>35</v>
      </c>
      <c r="J206" t="s">
        <v>44</v>
      </c>
      <c r="K206" t="s">
        <v>6</v>
      </c>
      <c r="L206" t="s">
        <v>5</v>
      </c>
      <c r="M206" t="s">
        <v>5</v>
      </c>
      <c r="O206">
        <f>ABS((Table1[[#This Row],[L''s]]-Table1[[#This Row],[R''s]])/Table1[[#This Row],[Trial_Total]])</f>
        <v>0.25714285714285712</v>
      </c>
      <c r="P206">
        <f>Table1[[#This Row],[R''s]]-Table1[[#This Row],[L''s]]</f>
        <v>9</v>
      </c>
      <c r="Q206">
        <f>Q205+COUNTIF(L206, "L")</f>
        <v>13</v>
      </c>
      <c r="R206">
        <f>R205+COUNTIF(L206, "R")</f>
        <v>22</v>
      </c>
      <c r="S206">
        <f>Table1[[#This Row],[R''s]]/(Table1[[#This Row],[L''s]]+Table1[[#This Row],[R''s]])</f>
        <v>0.62857142857142856</v>
      </c>
      <c r="T206">
        <f>Table1[[#This Row],[L''s]]/Table1[[#This Row],[Trial_Total]]</f>
        <v>0.37142857142857144</v>
      </c>
      <c r="U206">
        <f>ABS(Table1[[#This Row],[NonTotaled_L]]-Table1[[#This Row],[NonTotaled_R]])/(Table1[[#This Row],[NonTotaled_L]]+Table1[[#This Row],[NonTotaled_R]])</f>
        <v>0.1111111111111111</v>
      </c>
      <c r="V206">
        <f>COUNTIF(L198:L206, "L")</f>
        <v>4</v>
      </c>
      <c r="W206">
        <f>COUNTIF(L198:L206, "R")</f>
        <v>5</v>
      </c>
      <c r="X206">
        <f>Table1[[#This Row],[NonTotaled_R]]/(Table1[[#This Row],[NonTotaled_L]]+Table1[[#This Row],[NonTotaled_R]])</f>
        <v>0.55555555555555558</v>
      </c>
      <c r="Y206">
        <f>Table1[[#This Row],[NonTotaled_L]]/(Table1[[#This Row],[NonTotaled_L]]+Table1[[#This Row],[NonTotaled_R]])</f>
        <v>0.44444444444444442</v>
      </c>
    </row>
    <row r="207" spans="1:25" x14ac:dyDescent="0.35">
      <c r="A207" t="s">
        <v>63</v>
      </c>
      <c r="B207" t="s">
        <v>59</v>
      </c>
      <c r="C207" t="s">
        <v>12</v>
      </c>
      <c r="D207">
        <v>8.4</v>
      </c>
      <c r="E207">
        <v>10.8</v>
      </c>
      <c r="F207">
        <v>12.49</v>
      </c>
      <c r="G207">
        <v>6</v>
      </c>
      <c r="H207" s="1">
        <v>45609</v>
      </c>
      <c r="I207">
        <v>36</v>
      </c>
      <c r="J207" t="s">
        <v>44</v>
      </c>
      <c r="K207" t="s">
        <v>5</v>
      </c>
      <c r="L207" t="s">
        <v>5</v>
      </c>
      <c r="M207" t="s">
        <v>5</v>
      </c>
      <c r="O207">
        <f>ABS((Table1[[#This Row],[L''s]]-Table1[[#This Row],[R''s]])/Table1[[#This Row],[Trial_Total]])</f>
        <v>0.27777777777777779</v>
      </c>
      <c r="P207">
        <f>Table1[[#This Row],[R''s]]-Table1[[#This Row],[L''s]]</f>
        <v>10</v>
      </c>
      <c r="Q207">
        <f>Q206+COUNTIF(L207, "L")</f>
        <v>13</v>
      </c>
      <c r="R207">
        <f>R206+COUNTIF(L207, "R")</f>
        <v>23</v>
      </c>
      <c r="S207">
        <f>Table1[[#This Row],[R''s]]/(Table1[[#This Row],[L''s]]+Table1[[#This Row],[R''s]])</f>
        <v>0.63888888888888884</v>
      </c>
      <c r="T207">
        <f>Table1[[#This Row],[L''s]]/Table1[[#This Row],[Trial_Total]]</f>
        <v>0.3611111111111111</v>
      </c>
      <c r="U207">
        <f>ABS(Table1[[#This Row],[NonTotaled_L]]-Table1[[#This Row],[NonTotaled_R]])/(Table1[[#This Row],[NonTotaled_L]]+Table1[[#This Row],[NonTotaled_R]])</f>
        <v>0.2</v>
      </c>
      <c r="V207">
        <f>COUNTIF(L198:L207, "L")</f>
        <v>4</v>
      </c>
      <c r="W207">
        <f>COUNTIF(L198:L207, "R")</f>
        <v>6</v>
      </c>
      <c r="X207">
        <f>Table1[[#This Row],[NonTotaled_R]]/(Table1[[#This Row],[NonTotaled_L]]+Table1[[#This Row],[NonTotaled_R]])</f>
        <v>0.6</v>
      </c>
      <c r="Y207">
        <f>Table1[[#This Row],[NonTotaled_L]]/(Table1[[#This Row],[NonTotaled_L]]+Table1[[#This Row],[NonTotaled_R]])</f>
        <v>0.4</v>
      </c>
    </row>
    <row r="208" spans="1:25" x14ac:dyDescent="0.35">
      <c r="A208" t="s">
        <v>63</v>
      </c>
      <c r="B208" t="s">
        <v>59</v>
      </c>
      <c r="C208" t="s">
        <v>12</v>
      </c>
      <c r="D208">
        <v>8.4</v>
      </c>
      <c r="E208">
        <v>10.8</v>
      </c>
      <c r="F208">
        <v>12.49</v>
      </c>
      <c r="G208">
        <v>7</v>
      </c>
      <c r="H208" s="1">
        <v>45609</v>
      </c>
      <c r="I208">
        <v>37</v>
      </c>
      <c r="J208" t="s">
        <v>44</v>
      </c>
      <c r="K208" t="s">
        <v>6</v>
      </c>
      <c r="L208" t="s">
        <v>5</v>
      </c>
      <c r="M208" t="s">
        <v>5</v>
      </c>
      <c r="O208">
        <f>ABS((Table1[[#This Row],[L''s]]-Table1[[#This Row],[R''s]])/Table1[[#This Row],[Trial_Total]])</f>
        <v>0.29729729729729731</v>
      </c>
      <c r="P208">
        <f>Table1[[#This Row],[R''s]]-Table1[[#This Row],[L''s]]</f>
        <v>11</v>
      </c>
      <c r="Q208">
        <f>Q207+COUNTIF(L208, "L")</f>
        <v>13</v>
      </c>
      <c r="R208">
        <f>R207+COUNTIF(L208, "R")</f>
        <v>24</v>
      </c>
      <c r="S208">
        <f>Table1[[#This Row],[R''s]]/(Table1[[#This Row],[L''s]]+Table1[[#This Row],[R''s]])</f>
        <v>0.64864864864864868</v>
      </c>
      <c r="T208">
        <f>Table1[[#This Row],[L''s]]/Table1[[#This Row],[Trial_Total]]</f>
        <v>0.35135135135135137</v>
      </c>
      <c r="U208">
        <f>ABS(Table1[[#This Row],[NonTotaled_L]]-Table1[[#This Row],[NonTotaled_R]])/(Table1[[#This Row],[NonTotaled_L]]+Table1[[#This Row],[NonTotaled_R]])</f>
        <v>0.33333333333333331</v>
      </c>
      <c r="V208">
        <f>COUNTIF(L200:L208, "L")</f>
        <v>3</v>
      </c>
      <c r="W208">
        <f>COUNTIF(L200:L208, "R")</f>
        <v>6</v>
      </c>
      <c r="X208">
        <f>Table1[[#This Row],[NonTotaled_R]]/(Table1[[#This Row],[NonTotaled_L]]+Table1[[#This Row],[NonTotaled_R]])</f>
        <v>0.66666666666666663</v>
      </c>
      <c r="Y208">
        <f>Table1[[#This Row],[NonTotaled_L]]/(Table1[[#This Row],[NonTotaled_L]]+Table1[[#This Row],[NonTotaled_R]])</f>
        <v>0.33333333333333331</v>
      </c>
    </row>
    <row r="209" spans="1:25" x14ac:dyDescent="0.35">
      <c r="A209" t="s">
        <v>63</v>
      </c>
      <c r="B209" t="s">
        <v>59</v>
      </c>
      <c r="C209" t="s">
        <v>12</v>
      </c>
      <c r="D209">
        <v>8.4</v>
      </c>
      <c r="E209">
        <v>10.8</v>
      </c>
      <c r="F209">
        <v>12.49</v>
      </c>
      <c r="G209">
        <v>8</v>
      </c>
      <c r="H209" s="1">
        <v>45609</v>
      </c>
      <c r="I209">
        <v>38</v>
      </c>
      <c r="J209" t="s">
        <v>44</v>
      </c>
      <c r="K209" t="s">
        <v>5</v>
      </c>
      <c r="L209" t="s">
        <v>5</v>
      </c>
      <c r="M209" t="s">
        <v>5</v>
      </c>
      <c r="O209">
        <f>ABS((Table1[[#This Row],[L''s]]-Table1[[#This Row],[R''s]])/Table1[[#This Row],[Trial_Total]])</f>
        <v>0.31578947368421051</v>
      </c>
      <c r="P209">
        <f>Table1[[#This Row],[R''s]]-Table1[[#This Row],[L''s]]</f>
        <v>12</v>
      </c>
      <c r="Q209">
        <f>Q208+COUNTIF(L209, "L")</f>
        <v>13</v>
      </c>
      <c r="R209">
        <f>R208+COUNTIF(L209, "R")</f>
        <v>25</v>
      </c>
      <c r="S209">
        <f>Table1[[#This Row],[R''s]]/(Table1[[#This Row],[L''s]]+Table1[[#This Row],[R''s]])</f>
        <v>0.65789473684210531</v>
      </c>
      <c r="T209">
        <f>Table1[[#This Row],[L''s]]/Table1[[#This Row],[Trial_Total]]</f>
        <v>0.34210526315789475</v>
      </c>
      <c r="U209">
        <f>ABS(Table1[[#This Row],[NonTotaled_L]]-Table1[[#This Row],[NonTotaled_R]])/(Table1[[#This Row],[NonTotaled_L]]+Table1[[#This Row],[NonTotaled_R]])</f>
        <v>0.4</v>
      </c>
      <c r="V209">
        <f>COUNTIF(L200:L209, "L")</f>
        <v>3</v>
      </c>
      <c r="W209">
        <f>COUNTIF(L200:L209, "R")</f>
        <v>7</v>
      </c>
      <c r="X209">
        <f>Table1[[#This Row],[NonTotaled_R]]/(Table1[[#This Row],[NonTotaled_L]]+Table1[[#This Row],[NonTotaled_R]])</f>
        <v>0.7</v>
      </c>
      <c r="Y209">
        <f>Table1[[#This Row],[NonTotaled_L]]/(Table1[[#This Row],[NonTotaled_L]]+Table1[[#This Row],[NonTotaled_R]])</f>
        <v>0.3</v>
      </c>
    </row>
    <row r="210" spans="1:25" x14ac:dyDescent="0.35">
      <c r="A210" t="s">
        <v>63</v>
      </c>
      <c r="B210" t="s">
        <v>59</v>
      </c>
      <c r="C210" t="s">
        <v>12</v>
      </c>
      <c r="D210">
        <v>8.4</v>
      </c>
      <c r="E210">
        <v>10.8</v>
      </c>
      <c r="F210">
        <v>12.49</v>
      </c>
      <c r="G210">
        <v>9</v>
      </c>
      <c r="H210" s="1">
        <v>45609</v>
      </c>
      <c r="I210">
        <v>39</v>
      </c>
      <c r="J210" t="s">
        <v>44</v>
      </c>
      <c r="K210" t="s">
        <v>5</v>
      </c>
      <c r="L210" t="s">
        <v>6</v>
      </c>
      <c r="M210" t="s">
        <v>6</v>
      </c>
      <c r="O210">
        <f>ABS((Table1[[#This Row],[L''s]]-Table1[[#This Row],[R''s]])/Table1[[#This Row],[Trial_Total]])</f>
        <v>0.28205128205128205</v>
      </c>
      <c r="P210">
        <f>Table1[[#This Row],[R''s]]-Table1[[#This Row],[L''s]]</f>
        <v>11</v>
      </c>
      <c r="Q210">
        <f>Q209+COUNTIF(L210, "L")</f>
        <v>14</v>
      </c>
      <c r="R210">
        <f>R209+COUNTIF(L210, "R")</f>
        <v>25</v>
      </c>
      <c r="S210">
        <f>Table1[[#This Row],[R''s]]/(Table1[[#This Row],[L''s]]+Table1[[#This Row],[R''s]])</f>
        <v>0.64102564102564108</v>
      </c>
      <c r="T210">
        <f>Table1[[#This Row],[L''s]]/Table1[[#This Row],[Trial_Total]]</f>
        <v>0.35897435897435898</v>
      </c>
      <c r="U210">
        <f>ABS(Table1[[#This Row],[NonTotaled_L]]-Table1[[#This Row],[NonTotaled_R]])/(Table1[[#This Row],[NonTotaled_L]]+Table1[[#This Row],[NonTotaled_R]])</f>
        <v>0.33333333333333331</v>
      </c>
      <c r="V210">
        <f>COUNTIF(L202:L210, "L")</f>
        <v>3</v>
      </c>
      <c r="W210">
        <f>COUNTIF(L202:L210, "R")</f>
        <v>6</v>
      </c>
      <c r="X210">
        <f>Table1[[#This Row],[NonTotaled_R]]/(Table1[[#This Row],[NonTotaled_L]]+Table1[[#This Row],[NonTotaled_R]])</f>
        <v>0.66666666666666663</v>
      </c>
      <c r="Y210">
        <f>Table1[[#This Row],[NonTotaled_L]]/(Table1[[#This Row],[NonTotaled_L]]+Table1[[#This Row],[NonTotaled_R]])</f>
        <v>0.33333333333333331</v>
      </c>
    </row>
    <row r="211" spans="1:25" x14ac:dyDescent="0.35">
      <c r="A211" t="s">
        <v>63</v>
      </c>
      <c r="B211" t="s">
        <v>59</v>
      </c>
      <c r="C211" t="s">
        <v>12</v>
      </c>
      <c r="D211">
        <v>8.4</v>
      </c>
      <c r="E211">
        <v>10.8</v>
      </c>
      <c r="F211">
        <v>12.49</v>
      </c>
      <c r="G211">
        <v>10</v>
      </c>
      <c r="H211" s="1">
        <v>45609</v>
      </c>
      <c r="I211">
        <v>40</v>
      </c>
      <c r="J211" t="s">
        <v>44</v>
      </c>
      <c r="K211" t="s">
        <v>6</v>
      </c>
      <c r="L211" t="s">
        <v>5</v>
      </c>
      <c r="M211" t="s">
        <v>6</v>
      </c>
      <c r="O211">
        <f>ABS((Table1[[#This Row],[L''s]]-Table1[[#This Row],[R''s]])/Table1[[#This Row],[Trial_Total]])</f>
        <v>0.3</v>
      </c>
      <c r="P211">
        <f>Table1[[#This Row],[R''s]]-Table1[[#This Row],[L''s]]</f>
        <v>12</v>
      </c>
      <c r="Q211">
        <f>Q210+COUNTIF(L211, "L")</f>
        <v>14</v>
      </c>
      <c r="R211">
        <f>R210+COUNTIF(L211, "R")</f>
        <v>26</v>
      </c>
      <c r="S211">
        <f>Table1[[#This Row],[R''s]]/(Table1[[#This Row],[L''s]]+Table1[[#This Row],[R''s]])</f>
        <v>0.65</v>
      </c>
      <c r="T211">
        <f>Table1[[#This Row],[L''s]]/Table1[[#This Row],[Trial_Total]]</f>
        <v>0.35</v>
      </c>
      <c r="U211">
        <f>ABS(Table1[[#This Row],[NonTotaled_L]]-Table1[[#This Row],[NonTotaled_R]])/(Table1[[#This Row],[NonTotaled_L]]+Table1[[#This Row],[NonTotaled_R]])</f>
        <v>0.4</v>
      </c>
      <c r="V211">
        <f>COUNTIF(L202:L211, "L")</f>
        <v>3</v>
      </c>
      <c r="W211">
        <f>COUNTIF(L202:L211, "R")</f>
        <v>7</v>
      </c>
      <c r="X211">
        <f>Table1[[#This Row],[NonTotaled_R]]/(Table1[[#This Row],[NonTotaled_L]]+Table1[[#This Row],[NonTotaled_R]])</f>
        <v>0.7</v>
      </c>
      <c r="Y211">
        <f>Table1[[#This Row],[NonTotaled_L]]/(Table1[[#This Row],[NonTotaled_L]]+Table1[[#This Row],[NonTotaled_R]])</f>
        <v>0.3</v>
      </c>
    </row>
    <row r="212" spans="1:25" x14ac:dyDescent="0.35">
      <c r="A212" t="s">
        <v>63</v>
      </c>
      <c r="B212" t="s">
        <v>59</v>
      </c>
      <c r="C212" t="s">
        <v>12</v>
      </c>
      <c r="D212">
        <v>8.4</v>
      </c>
      <c r="E212">
        <v>10.8</v>
      </c>
      <c r="F212">
        <v>12.49</v>
      </c>
      <c r="G212">
        <v>1</v>
      </c>
      <c r="H212" s="1">
        <v>45611</v>
      </c>
      <c r="I212">
        <v>41</v>
      </c>
      <c r="J212" t="s">
        <v>44</v>
      </c>
      <c r="K212" t="s">
        <v>6</v>
      </c>
      <c r="L212" t="s">
        <v>6</v>
      </c>
      <c r="M212" t="s">
        <v>5</v>
      </c>
      <c r="O212">
        <f>ABS((Table1[[#This Row],[L''s]]-Table1[[#This Row],[R''s]])/Table1[[#This Row],[Trial_Total]])</f>
        <v>0.26829268292682928</v>
      </c>
      <c r="P212">
        <f>Table1[[#This Row],[R''s]]-Table1[[#This Row],[L''s]]</f>
        <v>11</v>
      </c>
      <c r="Q212">
        <f>Q211+COUNTIF(L212, "L")</f>
        <v>15</v>
      </c>
      <c r="R212">
        <f>R211+COUNTIF(L212, "R")</f>
        <v>26</v>
      </c>
      <c r="S212">
        <f>Table1[[#This Row],[R''s]]/(Table1[[#This Row],[L''s]]+Table1[[#This Row],[R''s]])</f>
        <v>0.63414634146341464</v>
      </c>
      <c r="T212">
        <f>Table1[[#This Row],[L''s]]/Table1[[#This Row],[Trial_Total]]</f>
        <v>0.36585365853658536</v>
      </c>
      <c r="U212">
        <f>ABS(Table1[[#This Row],[NonTotaled_L]]-Table1[[#This Row],[NonTotaled_R]])/(Table1[[#This Row],[NonTotaled_L]]+Table1[[#This Row],[NonTotaled_R]])</f>
        <v>0.55555555555555558</v>
      </c>
      <c r="V212">
        <f>COUNTIF(L204:L212, "L")</f>
        <v>2</v>
      </c>
      <c r="W212">
        <f>COUNTIF(L204:L212, "R")</f>
        <v>7</v>
      </c>
      <c r="X212">
        <f>Table1[[#This Row],[NonTotaled_R]]/(Table1[[#This Row],[NonTotaled_L]]+Table1[[#This Row],[NonTotaled_R]])</f>
        <v>0.77777777777777779</v>
      </c>
      <c r="Y212">
        <f>Table1[[#This Row],[NonTotaled_L]]/(Table1[[#This Row],[NonTotaled_L]]+Table1[[#This Row],[NonTotaled_R]])</f>
        <v>0.22222222222222221</v>
      </c>
    </row>
    <row r="213" spans="1:25" x14ac:dyDescent="0.35">
      <c r="A213" t="s">
        <v>63</v>
      </c>
      <c r="B213" t="s">
        <v>59</v>
      </c>
      <c r="C213" t="s">
        <v>12</v>
      </c>
      <c r="D213">
        <v>8.4</v>
      </c>
      <c r="E213">
        <v>10.8</v>
      </c>
      <c r="F213">
        <v>12.49</v>
      </c>
      <c r="G213">
        <v>2</v>
      </c>
      <c r="H213" s="1">
        <v>45611</v>
      </c>
      <c r="I213">
        <v>42</v>
      </c>
      <c r="J213" t="s">
        <v>44</v>
      </c>
      <c r="K213" t="s">
        <v>5</v>
      </c>
      <c r="L213" t="s">
        <v>6</v>
      </c>
      <c r="M213" t="s">
        <v>5</v>
      </c>
      <c r="O213">
        <f>ABS((Table1[[#This Row],[L''s]]-Table1[[#This Row],[R''s]])/Table1[[#This Row],[Trial_Total]])</f>
        <v>0.23809523809523808</v>
      </c>
      <c r="P213">
        <f>Table1[[#This Row],[R''s]]-Table1[[#This Row],[L''s]]</f>
        <v>10</v>
      </c>
      <c r="Q213">
        <f>Q212+COUNTIF(L213, "L")</f>
        <v>16</v>
      </c>
      <c r="R213">
        <f>R212+COUNTIF(L213, "R")</f>
        <v>26</v>
      </c>
      <c r="S213">
        <f>Table1[[#This Row],[R''s]]/(Table1[[#This Row],[L''s]]+Table1[[#This Row],[R''s]])</f>
        <v>0.61904761904761907</v>
      </c>
      <c r="T213">
        <f>Table1[[#This Row],[L''s]]/Table1[[#This Row],[Trial_Total]]</f>
        <v>0.38095238095238093</v>
      </c>
      <c r="U213">
        <f>ABS(Table1[[#This Row],[NonTotaled_L]]-Table1[[#This Row],[NonTotaled_R]])/(Table1[[#This Row],[NonTotaled_L]]+Table1[[#This Row],[NonTotaled_R]])</f>
        <v>0.4</v>
      </c>
      <c r="V213">
        <f>COUNTIF(L204:L213, "L")</f>
        <v>3</v>
      </c>
      <c r="W213">
        <f>COUNTIF(L204:L213, "R")</f>
        <v>7</v>
      </c>
      <c r="X213">
        <f>Table1[[#This Row],[NonTotaled_R]]/(Table1[[#This Row],[NonTotaled_L]]+Table1[[#This Row],[NonTotaled_R]])</f>
        <v>0.7</v>
      </c>
      <c r="Y213">
        <f>Table1[[#This Row],[NonTotaled_L]]/(Table1[[#This Row],[NonTotaled_L]]+Table1[[#This Row],[NonTotaled_R]])</f>
        <v>0.3</v>
      </c>
    </row>
    <row r="214" spans="1:25" x14ac:dyDescent="0.35">
      <c r="A214" t="s">
        <v>63</v>
      </c>
      <c r="B214" t="s">
        <v>59</v>
      </c>
      <c r="C214" t="s">
        <v>12</v>
      </c>
      <c r="D214">
        <v>8.4</v>
      </c>
      <c r="E214">
        <v>10.8</v>
      </c>
      <c r="F214">
        <v>12.49</v>
      </c>
      <c r="G214">
        <v>3</v>
      </c>
      <c r="H214" s="1">
        <v>45611</v>
      </c>
      <c r="I214">
        <v>43</v>
      </c>
      <c r="J214" t="s">
        <v>44</v>
      </c>
      <c r="K214" t="s">
        <v>5</v>
      </c>
      <c r="L214" t="s">
        <v>6</v>
      </c>
      <c r="M214" t="s">
        <v>6</v>
      </c>
      <c r="O214">
        <f>ABS((Table1[[#This Row],[L''s]]-Table1[[#This Row],[R''s]])/Table1[[#This Row],[Trial_Total]])</f>
        <v>0.20930232558139536</v>
      </c>
      <c r="P214">
        <f>Table1[[#This Row],[R''s]]-Table1[[#This Row],[L''s]]</f>
        <v>9</v>
      </c>
      <c r="Q214">
        <f>Q213+COUNTIF(L214, "L")</f>
        <v>17</v>
      </c>
      <c r="R214">
        <f>R213+COUNTIF(L214, "R")</f>
        <v>26</v>
      </c>
      <c r="S214">
        <f>Table1[[#This Row],[R''s]]/(Table1[[#This Row],[L''s]]+Table1[[#This Row],[R''s]])</f>
        <v>0.60465116279069764</v>
      </c>
      <c r="T214">
        <f>Table1[[#This Row],[L''s]]/Table1[[#This Row],[Trial_Total]]</f>
        <v>0.39534883720930231</v>
      </c>
      <c r="U214">
        <f>ABS(Table1[[#This Row],[NonTotaled_L]]-Table1[[#This Row],[NonTotaled_R]])/(Table1[[#This Row],[NonTotaled_L]]+Table1[[#This Row],[NonTotaled_R]])</f>
        <v>0.1111111111111111</v>
      </c>
      <c r="V214">
        <f>COUNTIF(L206:L214, "L")</f>
        <v>4</v>
      </c>
      <c r="W214">
        <f>COUNTIF(L206:L214, "R")</f>
        <v>5</v>
      </c>
      <c r="X214">
        <f>Table1[[#This Row],[NonTotaled_R]]/(Table1[[#This Row],[NonTotaled_L]]+Table1[[#This Row],[NonTotaled_R]])</f>
        <v>0.55555555555555558</v>
      </c>
      <c r="Y214">
        <f>Table1[[#This Row],[NonTotaled_L]]/(Table1[[#This Row],[NonTotaled_L]]+Table1[[#This Row],[NonTotaled_R]])</f>
        <v>0.44444444444444442</v>
      </c>
    </row>
    <row r="215" spans="1:25" x14ac:dyDescent="0.35">
      <c r="A215" t="s">
        <v>63</v>
      </c>
      <c r="B215" t="s">
        <v>59</v>
      </c>
      <c r="C215" t="s">
        <v>12</v>
      </c>
      <c r="D215">
        <v>8.4</v>
      </c>
      <c r="E215">
        <v>10.8</v>
      </c>
      <c r="F215">
        <v>12.49</v>
      </c>
      <c r="G215">
        <v>4</v>
      </c>
      <c r="H215" s="1">
        <v>45611</v>
      </c>
      <c r="I215">
        <v>44</v>
      </c>
      <c r="J215" t="s">
        <v>44</v>
      </c>
      <c r="K215" t="s">
        <v>6</v>
      </c>
      <c r="L215" t="s">
        <v>6</v>
      </c>
      <c r="M215" t="s">
        <v>5</v>
      </c>
      <c r="O215">
        <f>ABS((Table1[[#This Row],[L''s]]-Table1[[#This Row],[R''s]])/Table1[[#This Row],[Trial_Total]])</f>
        <v>0.18181818181818182</v>
      </c>
      <c r="P215">
        <f>Table1[[#This Row],[R''s]]-Table1[[#This Row],[L''s]]</f>
        <v>8</v>
      </c>
      <c r="Q215">
        <f>Q214+COUNTIF(L215, "L")</f>
        <v>18</v>
      </c>
      <c r="R215">
        <f>R214+COUNTIF(L215, "R")</f>
        <v>26</v>
      </c>
      <c r="S215">
        <f>Table1[[#This Row],[R''s]]/(Table1[[#This Row],[L''s]]+Table1[[#This Row],[R''s]])</f>
        <v>0.59090909090909094</v>
      </c>
      <c r="T215">
        <f>Table1[[#This Row],[L''s]]/Table1[[#This Row],[Trial_Total]]</f>
        <v>0.40909090909090912</v>
      </c>
      <c r="U215">
        <f>ABS(Table1[[#This Row],[NonTotaled_L]]-Table1[[#This Row],[NonTotaled_R]])/(Table1[[#This Row],[NonTotaled_L]]+Table1[[#This Row],[NonTotaled_R]])</f>
        <v>0</v>
      </c>
      <c r="V215">
        <f>COUNTIF(L206:L215, "L")</f>
        <v>5</v>
      </c>
      <c r="W215">
        <f>COUNTIF(L206:L215, "R")</f>
        <v>5</v>
      </c>
      <c r="X215">
        <f>Table1[[#This Row],[NonTotaled_R]]/(Table1[[#This Row],[NonTotaled_L]]+Table1[[#This Row],[NonTotaled_R]])</f>
        <v>0.5</v>
      </c>
      <c r="Y215">
        <f>Table1[[#This Row],[NonTotaled_L]]/(Table1[[#This Row],[NonTotaled_L]]+Table1[[#This Row],[NonTotaled_R]])</f>
        <v>0.5</v>
      </c>
    </row>
    <row r="216" spans="1:25" x14ac:dyDescent="0.35">
      <c r="A216" t="s">
        <v>63</v>
      </c>
      <c r="B216" t="s">
        <v>59</v>
      </c>
      <c r="C216" t="s">
        <v>12</v>
      </c>
      <c r="D216">
        <v>8.4</v>
      </c>
      <c r="E216">
        <v>10.8</v>
      </c>
      <c r="F216">
        <v>12.49</v>
      </c>
      <c r="G216">
        <v>5</v>
      </c>
      <c r="H216" s="1">
        <v>45611</v>
      </c>
      <c r="I216">
        <v>45</v>
      </c>
      <c r="J216" t="s">
        <v>44</v>
      </c>
      <c r="K216" t="s">
        <v>6</v>
      </c>
      <c r="L216" t="s">
        <v>5</v>
      </c>
      <c r="M216" t="s">
        <v>6</v>
      </c>
      <c r="O216">
        <f>ABS((Table1[[#This Row],[L''s]]-Table1[[#This Row],[R''s]])/Table1[[#This Row],[Trial_Total]])</f>
        <v>0.2</v>
      </c>
      <c r="P216">
        <f>Table1[[#This Row],[R''s]]-Table1[[#This Row],[L''s]]</f>
        <v>9</v>
      </c>
      <c r="Q216">
        <f>Q215+COUNTIF(L216, "L")</f>
        <v>18</v>
      </c>
      <c r="R216">
        <f>R215+COUNTIF(L216, "R")</f>
        <v>27</v>
      </c>
      <c r="S216">
        <f>Table1[[#This Row],[R''s]]/(Table1[[#This Row],[L''s]]+Table1[[#This Row],[R''s]])</f>
        <v>0.6</v>
      </c>
      <c r="T216">
        <f>Table1[[#This Row],[L''s]]/Table1[[#This Row],[Trial_Total]]</f>
        <v>0.4</v>
      </c>
      <c r="U216">
        <f>ABS(Table1[[#This Row],[NonTotaled_L]]-Table1[[#This Row],[NonTotaled_R]])/(Table1[[#This Row],[NonTotaled_L]]+Table1[[#This Row],[NonTotaled_R]])</f>
        <v>0.1111111111111111</v>
      </c>
      <c r="V216">
        <f>COUNTIF(L208:L216, "L")</f>
        <v>5</v>
      </c>
      <c r="W216">
        <f>COUNTIF(L208:L216, "R")</f>
        <v>4</v>
      </c>
      <c r="X216">
        <f>Table1[[#This Row],[NonTotaled_R]]/(Table1[[#This Row],[NonTotaled_L]]+Table1[[#This Row],[NonTotaled_R]])</f>
        <v>0.44444444444444442</v>
      </c>
      <c r="Y216">
        <f>Table1[[#This Row],[NonTotaled_L]]/(Table1[[#This Row],[NonTotaled_L]]+Table1[[#This Row],[NonTotaled_R]])</f>
        <v>0.55555555555555558</v>
      </c>
    </row>
    <row r="217" spans="1:25" x14ac:dyDescent="0.35">
      <c r="A217" t="s">
        <v>63</v>
      </c>
      <c r="B217" t="s">
        <v>59</v>
      </c>
      <c r="C217" t="s">
        <v>12</v>
      </c>
      <c r="D217">
        <v>8.4</v>
      </c>
      <c r="E217">
        <v>10.8</v>
      </c>
      <c r="F217">
        <v>12.49</v>
      </c>
      <c r="G217">
        <v>6</v>
      </c>
      <c r="H217" s="1">
        <v>45611</v>
      </c>
      <c r="I217">
        <v>46</v>
      </c>
      <c r="J217" t="s">
        <v>44</v>
      </c>
      <c r="K217" t="s">
        <v>5</v>
      </c>
      <c r="L217" t="s">
        <v>5</v>
      </c>
      <c r="M217" t="s">
        <v>5</v>
      </c>
      <c r="O217">
        <f>ABS((Table1[[#This Row],[L''s]]-Table1[[#This Row],[R''s]])/Table1[[#This Row],[Trial_Total]])</f>
        <v>0.21739130434782608</v>
      </c>
      <c r="P217">
        <f>Table1[[#This Row],[R''s]]-Table1[[#This Row],[L''s]]</f>
        <v>10</v>
      </c>
      <c r="Q217">
        <f>Q216+COUNTIF(L217, "L")</f>
        <v>18</v>
      </c>
      <c r="R217">
        <f>R216+COUNTIF(L217, "R")</f>
        <v>28</v>
      </c>
      <c r="S217">
        <f>Table1[[#This Row],[R''s]]/(Table1[[#This Row],[L''s]]+Table1[[#This Row],[R''s]])</f>
        <v>0.60869565217391308</v>
      </c>
      <c r="T217">
        <f>Table1[[#This Row],[L''s]]/Table1[[#This Row],[Trial_Total]]</f>
        <v>0.39130434782608697</v>
      </c>
      <c r="U217">
        <f>ABS(Table1[[#This Row],[NonTotaled_L]]-Table1[[#This Row],[NonTotaled_R]])/(Table1[[#This Row],[NonTotaled_L]]+Table1[[#This Row],[NonTotaled_R]])</f>
        <v>0</v>
      </c>
      <c r="V217">
        <f>COUNTIF(L208:L217, "L")</f>
        <v>5</v>
      </c>
      <c r="W217">
        <f>COUNTIF(L208:L217, "R")</f>
        <v>5</v>
      </c>
      <c r="X217">
        <f>Table1[[#This Row],[NonTotaled_R]]/(Table1[[#This Row],[NonTotaled_L]]+Table1[[#This Row],[NonTotaled_R]])</f>
        <v>0.5</v>
      </c>
      <c r="Y217">
        <f>Table1[[#This Row],[NonTotaled_L]]/(Table1[[#This Row],[NonTotaled_L]]+Table1[[#This Row],[NonTotaled_R]])</f>
        <v>0.5</v>
      </c>
    </row>
    <row r="218" spans="1:25" x14ac:dyDescent="0.35">
      <c r="A218" t="s">
        <v>63</v>
      </c>
      <c r="B218" t="s">
        <v>59</v>
      </c>
      <c r="C218" t="s">
        <v>12</v>
      </c>
      <c r="D218">
        <v>8.4</v>
      </c>
      <c r="E218">
        <v>10.8</v>
      </c>
      <c r="F218">
        <v>12.49</v>
      </c>
      <c r="G218">
        <v>7</v>
      </c>
      <c r="H218" s="1">
        <v>45611</v>
      </c>
      <c r="I218">
        <v>47</v>
      </c>
      <c r="J218" t="s">
        <v>44</v>
      </c>
      <c r="K218" t="s">
        <v>6</v>
      </c>
      <c r="L218" t="s">
        <v>5</v>
      </c>
      <c r="M218" t="s">
        <v>6</v>
      </c>
      <c r="O218">
        <f>ABS((Table1[[#This Row],[L''s]]-Table1[[#This Row],[R''s]])/Table1[[#This Row],[Trial_Total]])</f>
        <v>0.23404255319148937</v>
      </c>
      <c r="P218">
        <f>Table1[[#This Row],[R''s]]-Table1[[#This Row],[L''s]]</f>
        <v>11</v>
      </c>
      <c r="Q218">
        <f>Q217+COUNTIF(L218, "L")</f>
        <v>18</v>
      </c>
      <c r="R218">
        <f>R217+COUNTIF(L218, "R")</f>
        <v>29</v>
      </c>
      <c r="S218">
        <f>Table1[[#This Row],[R''s]]/(Table1[[#This Row],[L''s]]+Table1[[#This Row],[R''s]])</f>
        <v>0.61702127659574468</v>
      </c>
      <c r="T218">
        <f>Table1[[#This Row],[L''s]]/Table1[[#This Row],[Trial_Total]]</f>
        <v>0.38297872340425532</v>
      </c>
      <c r="U218">
        <f>ABS(Table1[[#This Row],[NonTotaled_L]]-Table1[[#This Row],[NonTotaled_R]])/(Table1[[#This Row],[NonTotaled_L]]+Table1[[#This Row],[NonTotaled_R]])</f>
        <v>0.1111111111111111</v>
      </c>
      <c r="V218">
        <f>COUNTIF(L210:L218, "L")</f>
        <v>5</v>
      </c>
      <c r="W218">
        <f>COUNTIF(L210:L218, "R")</f>
        <v>4</v>
      </c>
      <c r="X218">
        <f>Table1[[#This Row],[NonTotaled_R]]/(Table1[[#This Row],[NonTotaled_L]]+Table1[[#This Row],[NonTotaled_R]])</f>
        <v>0.44444444444444442</v>
      </c>
      <c r="Y218">
        <f>Table1[[#This Row],[NonTotaled_L]]/(Table1[[#This Row],[NonTotaled_L]]+Table1[[#This Row],[NonTotaled_R]])</f>
        <v>0.55555555555555558</v>
      </c>
    </row>
    <row r="219" spans="1:25" x14ac:dyDescent="0.35">
      <c r="A219" t="s">
        <v>63</v>
      </c>
      <c r="B219" t="s">
        <v>59</v>
      </c>
      <c r="C219" t="s">
        <v>12</v>
      </c>
      <c r="D219">
        <v>8.4</v>
      </c>
      <c r="E219">
        <v>10.8</v>
      </c>
      <c r="F219">
        <v>12.49</v>
      </c>
      <c r="G219">
        <v>8</v>
      </c>
      <c r="H219" s="1">
        <v>45611</v>
      </c>
      <c r="I219">
        <v>48</v>
      </c>
      <c r="J219" t="s">
        <v>44</v>
      </c>
      <c r="K219" t="s">
        <v>5</v>
      </c>
      <c r="L219" t="s">
        <v>5</v>
      </c>
      <c r="M219" t="s">
        <v>5</v>
      </c>
      <c r="O219">
        <f>ABS((Table1[[#This Row],[L''s]]-Table1[[#This Row],[R''s]])/Table1[[#This Row],[Trial_Total]])</f>
        <v>0.25</v>
      </c>
      <c r="P219">
        <f>Table1[[#This Row],[R''s]]-Table1[[#This Row],[L''s]]</f>
        <v>12</v>
      </c>
      <c r="Q219">
        <f>Q218+COUNTIF(L219, "L")</f>
        <v>18</v>
      </c>
      <c r="R219">
        <f>R218+COUNTIF(L219, "R")</f>
        <v>30</v>
      </c>
      <c r="S219">
        <f>Table1[[#This Row],[R''s]]/(Table1[[#This Row],[L''s]]+Table1[[#This Row],[R''s]])</f>
        <v>0.625</v>
      </c>
      <c r="T219">
        <f>Table1[[#This Row],[L''s]]/Table1[[#This Row],[Trial_Total]]</f>
        <v>0.375</v>
      </c>
      <c r="U219">
        <f>ABS(Table1[[#This Row],[NonTotaled_L]]-Table1[[#This Row],[NonTotaled_R]])/(Table1[[#This Row],[NonTotaled_L]]+Table1[[#This Row],[NonTotaled_R]])</f>
        <v>0</v>
      </c>
      <c r="V219">
        <f>COUNTIF(L210:L219, "L")</f>
        <v>5</v>
      </c>
      <c r="W219">
        <f>COUNTIF(L210:L219, "R")</f>
        <v>5</v>
      </c>
      <c r="X219">
        <f>Table1[[#This Row],[NonTotaled_R]]/(Table1[[#This Row],[NonTotaled_L]]+Table1[[#This Row],[NonTotaled_R]])</f>
        <v>0.5</v>
      </c>
      <c r="Y219">
        <f>Table1[[#This Row],[NonTotaled_L]]/(Table1[[#This Row],[NonTotaled_L]]+Table1[[#This Row],[NonTotaled_R]])</f>
        <v>0.5</v>
      </c>
    </row>
    <row r="220" spans="1:25" x14ac:dyDescent="0.35">
      <c r="A220" t="s">
        <v>63</v>
      </c>
      <c r="B220" t="s">
        <v>59</v>
      </c>
      <c r="C220" t="s">
        <v>12</v>
      </c>
      <c r="D220">
        <v>8.4</v>
      </c>
      <c r="E220">
        <v>10.8</v>
      </c>
      <c r="F220">
        <v>12.49</v>
      </c>
      <c r="G220">
        <v>9</v>
      </c>
      <c r="H220" s="1">
        <v>45611</v>
      </c>
      <c r="I220">
        <v>49</v>
      </c>
      <c r="J220" t="s">
        <v>44</v>
      </c>
      <c r="K220" t="s">
        <v>6</v>
      </c>
      <c r="L220" t="s">
        <v>5</v>
      </c>
      <c r="M220" t="s">
        <v>6</v>
      </c>
      <c r="O220">
        <f>ABS((Table1[[#This Row],[L''s]]-Table1[[#This Row],[R''s]])/Table1[[#This Row],[Trial_Total]])</f>
        <v>0.26530612244897961</v>
      </c>
      <c r="P220">
        <f>Table1[[#This Row],[R''s]]-Table1[[#This Row],[L''s]]</f>
        <v>13</v>
      </c>
      <c r="Q220">
        <f>Q219+COUNTIF(L220, "L")</f>
        <v>18</v>
      </c>
      <c r="R220">
        <f>R219+COUNTIF(L220, "R")</f>
        <v>31</v>
      </c>
      <c r="S220">
        <f>Table1[[#This Row],[R''s]]/(Table1[[#This Row],[L''s]]+Table1[[#This Row],[R''s]])</f>
        <v>0.63265306122448983</v>
      </c>
      <c r="T220">
        <f>Table1[[#This Row],[L''s]]/Table1[[#This Row],[Trial_Total]]</f>
        <v>0.36734693877551022</v>
      </c>
      <c r="U220">
        <f>ABS(Table1[[#This Row],[NonTotaled_L]]-Table1[[#This Row],[NonTotaled_R]])/(Table1[[#This Row],[NonTotaled_L]]+Table1[[#This Row],[NonTotaled_R]])</f>
        <v>0.1111111111111111</v>
      </c>
      <c r="V220">
        <f>COUNTIF(L212:L220, "L")</f>
        <v>4</v>
      </c>
      <c r="W220">
        <f>COUNTIF(L212:L220, "R")</f>
        <v>5</v>
      </c>
      <c r="X220">
        <f>Table1[[#This Row],[NonTotaled_R]]/(Table1[[#This Row],[NonTotaled_L]]+Table1[[#This Row],[NonTotaled_R]])</f>
        <v>0.55555555555555558</v>
      </c>
      <c r="Y220">
        <f>Table1[[#This Row],[NonTotaled_L]]/(Table1[[#This Row],[NonTotaled_L]]+Table1[[#This Row],[NonTotaled_R]])</f>
        <v>0.44444444444444442</v>
      </c>
    </row>
    <row r="221" spans="1:25" x14ac:dyDescent="0.35">
      <c r="A221" t="s">
        <v>63</v>
      </c>
      <c r="B221" t="s">
        <v>59</v>
      </c>
      <c r="C221" t="s">
        <v>12</v>
      </c>
      <c r="D221">
        <v>8.4</v>
      </c>
      <c r="E221">
        <v>10.8</v>
      </c>
      <c r="F221">
        <v>12.49</v>
      </c>
      <c r="G221">
        <v>10</v>
      </c>
      <c r="H221" s="1">
        <v>45611</v>
      </c>
      <c r="I221">
        <v>50</v>
      </c>
      <c r="J221" t="s">
        <v>44</v>
      </c>
      <c r="K221" t="s">
        <v>5</v>
      </c>
      <c r="L221" t="s">
        <v>6</v>
      </c>
      <c r="M221" t="s">
        <v>6</v>
      </c>
      <c r="O221">
        <f>ABS((Table1[[#This Row],[L''s]]-Table1[[#This Row],[R''s]])/Table1[[#This Row],[Trial_Total]])</f>
        <v>0.24</v>
      </c>
      <c r="P221">
        <f>Table1[[#This Row],[R''s]]-Table1[[#This Row],[L''s]]</f>
        <v>12</v>
      </c>
      <c r="Q221">
        <f>Q220+COUNTIF(L221, "L")</f>
        <v>19</v>
      </c>
      <c r="R221">
        <f>R220+COUNTIF(L221, "R")</f>
        <v>31</v>
      </c>
      <c r="S221">
        <f>Table1[[#This Row],[R''s]]/(Table1[[#This Row],[L''s]]+Table1[[#This Row],[R''s]])</f>
        <v>0.62</v>
      </c>
      <c r="T221">
        <f>Table1[[#This Row],[L''s]]/Table1[[#This Row],[Trial_Total]]</f>
        <v>0.38</v>
      </c>
      <c r="U221">
        <f>ABS(Table1[[#This Row],[NonTotaled_L]]-Table1[[#This Row],[NonTotaled_R]])/(Table1[[#This Row],[NonTotaled_L]]+Table1[[#This Row],[NonTotaled_R]])</f>
        <v>0</v>
      </c>
      <c r="V221">
        <f>COUNTIF(L212:L221, "L")</f>
        <v>5</v>
      </c>
      <c r="W221">
        <f>COUNTIF(L212:L221, "R")</f>
        <v>5</v>
      </c>
      <c r="X221">
        <f>Table1[[#This Row],[NonTotaled_R]]/(Table1[[#This Row],[NonTotaled_L]]+Table1[[#This Row],[NonTotaled_R]])</f>
        <v>0.5</v>
      </c>
      <c r="Y221">
        <f>Table1[[#This Row],[NonTotaled_L]]/(Table1[[#This Row],[NonTotaled_L]]+Table1[[#This Row],[NonTotaled_R]])</f>
        <v>0.5</v>
      </c>
    </row>
    <row r="222" spans="1:25" x14ac:dyDescent="0.35">
      <c r="A222" t="s">
        <v>21</v>
      </c>
      <c r="B222" t="s">
        <v>22</v>
      </c>
      <c r="C222" t="s">
        <v>12</v>
      </c>
      <c r="E222">
        <v>23</v>
      </c>
      <c r="G222">
        <v>1</v>
      </c>
      <c r="H222" s="1">
        <v>12539</v>
      </c>
      <c r="I222">
        <f>10+Table1[[#This Row],[Trial]]</f>
        <v>11</v>
      </c>
      <c r="L222" t="s">
        <v>6</v>
      </c>
      <c r="M222" t="s">
        <v>5</v>
      </c>
      <c r="O222">
        <f>ABS((Table1[[#This Row],[L''s]]-Table1[[#This Row],[R''s]])/Table1[[#This Row],[Trial_Total]])</f>
        <v>1</v>
      </c>
      <c r="P222">
        <f>Table1[[#This Row],[R''s]]-Table1[[#This Row],[L''s]]</f>
        <v>11</v>
      </c>
      <c r="Q222">
        <f>Q221+COUNTIF(L222, "L")</f>
        <v>20</v>
      </c>
      <c r="R222">
        <f>R221+COUNTIF(L222, "R")</f>
        <v>31</v>
      </c>
      <c r="S222">
        <f>Table1[[#This Row],[R''s]]/(Table1[[#This Row],[L''s]]+Table1[[#This Row],[R''s]])</f>
        <v>0.60784313725490191</v>
      </c>
      <c r="T222">
        <f>Table1[[#This Row],[L''s]]/Table1[[#This Row],[Trial_Total]]</f>
        <v>1.8181818181818181</v>
      </c>
      <c r="U222">
        <f>ABS(Table1[[#This Row],[NonTotaled_L]]-Table1[[#This Row],[NonTotaled_R]])/(Table1[[#This Row],[NonTotaled_L]]+Table1[[#This Row],[NonTotaled_R]])</f>
        <v>1</v>
      </c>
      <c r="V222">
        <f>COUNTIF(L222, "L")</f>
        <v>1</v>
      </c>
      <c r="W222">
        <f>COUNTIF(L222, "R")</f>
        <v>0</v>
      </c>
      <c r="X222">
        <f>Table1[[#This Row],[NonTotaled_R]]/(Table1[[#This Row],[NonTotaled_L]]+Table1[[#This Row],[NonTotaled_R]])</f>
        <v>0</v>
      </c>
      <c r="Y222">
        <f>Table1[[#This Row],[NonTotaled_L]]/(Table1[[#This Row],[NonTotaled_L]]+Table1[[#This Row],[NonTotaled_R]])</f>
        <v>1</v>
      </c>
    </row>
    <row r="223" spans="1:25" x14ac:dyDescent="0.35">
      <c r="A223" t="s">
        <v>21</v>
      </c>
      <c r="B223" t="s">
        <v>22</v>
      </c>
      <c r="C223" t="s">
        <v>12</v>
      </c>
      <c r="E223">
        <v>23</v>
      </c>
      <c r="G223">
        <v>1</v>
      </c>
      <c r="H223" s="1">
        <v>45408</v>
      </c>
      <c r="I223">
        <v>1</v>
      </c>
      <c r="L223" t="s">
        <v>6</v>
      </c>
      <c r="M223" t="s">
        <v>5</v>
      </c>
      <c r="O223">
        <f>ABS((Table1[[#This Row],[L''s]]-Table1[[#This Row],[R''s]])/Table1[[#This Row],[Trial_Total]])</f>
        <v>1</v>
      </c>
      <c r="P223">
        <f>Table1[[#This Row],[R''s]]-Table1[[#This Row],[L''s]]</f>
        <v>-1</v>
      </c>
      <c r="Q223">
        <f>COUNTIF(L223, "L")</f>
        <v>1</v>
      </c>
      <c r="R223">
        <f>COUNTIF(L223, "R")</f>
        <v>0</v>
      </c>
      <c r="S223">
        <f>Table1[[#This Row],[R''s]]/(Table1[[#This Row],[L''s]]+Table1[[#This Row],[R''s]])</f>
        <v>0</v>
      </c>
      <c r="T223">
        <f>Table1[[#This Row],[L''s]]/Table1[[#This Row],[Trial_Total]]</f>
        <v>1</v>
      </c>
      <c r="U223">
        <f>ABS(Table1[[#This Row],[NonTotaled_L]]-Table1[[#This Row],[NonTotaled_R]])/(Table1[[#This Row],[NonTotaled_L]]+Table1[[#This Row],[NonTotaled_R]])</f>
        <v>1</v>
      </c>
      <c r="V223">
        <f>COUNTIF(L223, "L")</f>
        <v>1</v>
      </c>
      <c r="W223">
        <f>COUNTIF(L223, "R")</f>
        <v>0</v>
      </c>
      <c r="X223">
        <f>Table1[[#This Row],[NonTotaled_R]]/(Table1[[#This Row],[NonTotaled_L]]+Table1[[#This Row],[NonTotaled_R]])</f>
        <v>0</v>
      </c>
      <c r="Y223">
        <f>Table1[[#This Row],[NonTotaled_L]]/(Table1[[#This Row],[NonTotaled_L]]+Table1[[#This Row],[NonTotaled_R]])</f>
        <v>1</v>
      </c>
    </row>
    <row r="224" spans="1:25" x14ac:dyDescent="0.35">
      <c r="A224" t="s">
        <v>21</v>
      </c>
      <c r="B224" t="s">
        <v>22</v>
      </c>
      <c r="C224" t="s">
        <v>12</v>
      </c>
      <c r="E224">
        <v>23</v>
      </c>
      <c r="G224">
        <v>2</v>
      </c>
      <c r="H224" s="1">
        <v>45408</v>
      </c>
      <c r="I224">
        <v>2</v>
      </c>
      <c r="L224" t="s">
        <v>6</v>
      </c>
      <c r="O224">
        <f>ABS((Table1[[#This Row],[L''s]]-Table1[[#This Row],[R''s]])/Table1[[#This Row],[Trial_Total]])</f>
        <v>1</v>
      </c>
      <c r="P224">
        <f>Table1[[#This Row],[R''s]]-Table1[[#This Row],[L''s]]</f>
        <v>-2</v>
      </c>
      <c r="Q224">
        <f>COUNTIF(L223:L224, "L")</f>
        <v>2</v>
      </c>
      <c r="R224">
        <f>COUNTIF(L223:L224, "R")</f>
        <v>0</v>
      </c>
      <c r="S224">
        <f>Table1[[#This Row],[R''s]]/(Table1[[#This Row],[L''s]]+Table1[[#This Row],[R''s]])</f>
        <v>0</v>
      </c>
      <c r="T224">
        <f>Table1[[#This Row],[L''s]]/Table1[[#This Row],[Trial_Total]]</f>
        <v>1</v>
      </c>
      <c r="U224">
        <f>ABS(Table1[[#This Row],[NonTotaled_L]]-Table1[[#This Row],[NonTotaled_R]])/(Table1[[#This Row],[NonTotaled_L]]+Table1[[#This Row],[NonTotaled_R]])</f>
        <v>1</v>
      </c>
      <c r="V224">
        <f>COUNTIF(L223:L224, "L")</f>
        <v>2</v>
      </c>
      <c r="W224">
        <f>COUNTIF(L223:L224, "R")</f>
        <v>0</v>
      </c>
      <c r="X224">
        <f>Table1[[#This Row],[NonTotaled_R]]/(Table1[[#This Row],[NonTotaled_L]]+Table1[[#This Row],[NonTotaled_R]])</f>
        <v>0</v>
      </c>
      <c r="Y224">
        <f>Table1[[#This Row],[NonTotaled_L]]/(Table1[[#This Row],[NonTotaled_L]]+Table1[[#This Row],[NonTotaled_R]])</f>
        <v>1</v>
      </c>
    </row>
    <row r="225" spans="1:25" x14ac:dyDescent="0.35">
      <c r="A225" t="s">
        <v>21</v>
      </c>
      <c r="B225" t="s">
        <v>22</v>
      </c>
      <c r="C225" t="s">
        <v>12</v>
      </c>
      <c r="E225">
        <v>23</v>
      </c>
      <c r="G225">
        <v>3</v>
      </c>
      <c r="H225" s="1">
        <v>45408</v>
      </c>
      <c r="I225">
        <v>3</v>
      </c>
      <c r="L225" t="s">
        <v>5</v>
      </c>
      <c r="M225" t="s">
        <v>6</v>
      </c>
      <c r="O225">
        <f>ABS((Table1[[#This Row],[L''s]]-Table1[[#This Row],[R''s]])/Table1[[#This Row],[Trial_Total]])</f>
        <v>0.33333333333333331</v>
      </c>
      <c r="P225">
        <f>Table1[[#This Row],[R''s]]-Table1[[#This Row],[L''s]]</f>
        <v>-1</v>
      </c>
      <c r="Q225">
        <f>COUNTIF(L223:L225, "L")</f>
        <v>2</v>
      </c>
      <c r="R225">
        <f>COUNTIF(L223:L225, "R")</f>
        <v>1</v>
      </c>
      <c r="S225">
        <f>Table1[[#This Row],[R''s]]/(Table1[[#This Row],[L''s]]+Table1[[#This Row],[R''s]])</f>
        <v>0.33333333333333331</v>
      </c>
      <c r="T225">
        <f>Table1[[#This Row],[L''s]]/Table1[[#This Row],[Trial_Total]]</f>
        <v>0.66666666666666663</v>
      </c>
      <c r="U225">
        <f>ABS(Table1[[#This Row],[NonTotaled_L]]-Table1[[#This Row],[NonTotaled_R]])/(Table1[[#This Row],[NonTotaled_L]]+Table1[[#This Row],[NonTotaled_R]])</f>
        <v>0.33333333333333331</v>
      </c>
      <c r="V225">
        <f>COUNTIF(L223:L225, "L")</f>
        <v>2</v>
      </c>
      <c r="W225">
        <f>COUNTIF(L223:L225, "R")</f>
        <v>1</v>
      </c>
      <c r="X225">
        <f>Table1[[#This Row],[NonTotaled_R]]/(Table1[[#This Row],[NonTotaled_L]]+Table1[[#This Row],[NonTotaled_R]])</f>
        <v>0.33333333333333331</v>
      </c>
      <c r="Y225">
        <f>Table1[[#This Row],[NonTotaled_L]]/(Table1[[#This Row],[NonTotaled_L]]+Table1[[#This Row],[NonTotaled_R]])</f>
        <v>0.66666666666666663</v>
      </c>
    </row>
    <row r="226" spans="1:25" x14ac:dyDescent="0.35">
      <c r="A226" t="s">
        <v>21</v>
      </c>
      <c r="B226" t="s">
        <v>22</v>
      </c>
      <c r="C226" t="s">
        <v>12</v>
      </c>
      <c r="E226">
        <v>23</v>
      </c>
      <c r="G226">
        <v>4</v>
      </c>
      <c r="H226" s="1">
        <v>45408</v>
      </c>
      <c r="I226">
        <v>4</v>
      </c>
      <c r="L226" t="s">
        <v>6</v>
      </c>
      <c r="M226" t="s">
        <v>5</v>
      </c>
      <c r="O226">
        <f>ABS((Table1[[#This Row],[L''s]]-Table1[[#This Row],[R''s]])/Table1[[#This Row],[Trial_Total]])</f>
        <v>0.5</v>
      </c>
      <c r="P226">
        <f>Table1[[#This Row],[R''s]]-Table1[[#This Row],[L''s]]</f>
        <v>-2</v>
      </c>
      <c r="Q226">
        <f>COUNTIF(L223:L226, "L")</f>
        <v>3</v>
      </c>
      <c r="R226">
        <f>COUNTIF(L223:L226, "R")</f>
        <v>1</v>
      </c>
      <c r="S226">
        <f>Table1[[#This Row],[R''s]]/(Table1[[#This Row],[L''s]]+Table1[[#This Row],[R''s]])</f>
        <v>0.25</v>
      </c>
      <c r="T226">
        <f>Table1[[#This Row],[L''s]]/Table1[[#This Row],[Trial_Total]]</f>
        <v>0.75</v>
      </c>
      <c r="U226">
        <f>ABS(Table1[[#This Row],[NonTotaled_L]]-Table1[[#This Row],[NonTotaled_R]])/(Table1[[#This Row],[NonTotaled_L]]+Table1[[#This Row],[NonTotaled_R]])</f>
        <v>0.5</v>
      </c>
      <c r="V226">
        <f>COUNTIF(L223:L226, "L")</f>
        <v>3</v>
      </c>
      <c r="W226">
        <f>COUNTIF(L223:L226, "R")</f>
        <v>1</v>
      </c>
      <c r="X226">
        <f>Table1[[#This Row],[NonTotaled_R]]/(Table1[[#This Row],[NonTotaled_L]]+Table1[[#This Row],[NonTotaled_R]])</f>
        <v>0.25</v>
      </c>
      <c r="Y226">
        <f>Table1[[#This Row],[NonTotaled_L]]/(Table1[[#This Row],[NonTotaled_L]]+Table1[[#This Row],[NonTotaled_R]])</f>
        <v>0.75</v>
      </c>
    </row>
    <row r="227" spans="1:25" x14ac:dyDescent="0.35">
      <c r="A227" t="s">
        <v>21</v>
      </c>
      <c r="B227" t="s">
        <v>22</v>
      </c>
      <c r="C227" t="s">
        <v>12</v>
      </c>
      <c r="E227">
        <v>23</v>
      </c>
      <c r="G227">
        <v>5</v>
      </c>
      <c r="H227" s="1">
        <v>45408</v>
      </c>
      <c r="I227">
        <v>5</v>
      </c>
      <c r="L227" t="s">
        <v>6</v>
      </c>
      <c r="M227" t="s">
        <v>5</v>
      </c>
      <c r="O227">
        <f>ABS((Table1[[#This Row],[L''s]]-Table1[[#This Row],[R''s]])/Table1[[#This Row],[Trial_Total]])</f>
        <v>0.6</v>
      </c>
      <c r="P227">
        <f>Table1[[#This Row],[R''s]]-Table1[[#This Row],[L''s]]</f>
        <v>-3</v>
      </c>
      <c r="Q227">
        <f>COUNTIF(L223:L227, "L")</f>
        <v>4</v>
      </c>
      <c r="R227">
        <f>COUNTIF(L223:L227, "R")</f>
        <v>1</v>
      </c>
      <c r="S227">
        <f>Table1[[#This Row],[R''s]]/(Table1[[#This Row],[L''s]]+Table1[[#This Row],[R''s]])</f>
        <v>0.2</v>
      </c>
      <c r="T227">
        <f>Table1[[#This Row],[L''s]]/Table1[[#This Row],[Trial_Total]]</f>
        <v>0.8</v>
      </c>
      <c r="U227">
        <f>ABS(Table1[[#This Row],[NonTotaled_L]]-Table1[[#This Row],[NonTotaled_R]])/(Table1[[#This Row],[NonTotaled_L]]+Table1[[#This Row],[NonTotaled_R]])</f>
        <v>0.6</v>
      </c>
      <c r="V227">
        <f>COUNTIF(L223:L227, "L")</f>
        <v>4</v>
      </c>
      <c r="W227">
        <f>COUNTIF(L223:L227, "R")</f>
        <v>1</v>
      </c>
      <c r="X227">
        <f>Table1[[#This Row],[NonTotaled_R]]/(Table1[[#This Row],[NonTotaled_L]]+Table1[[#This Row],[NonTotaled_R]])</f>
        <v>0.2</v>
      </c>
      <c r="Y227">
        <f>Table1[[#This Row],[NonTotaled_L]]/(Table1[[#This Row],[NonTotaled_L]]+Table1[[#This Row],[NonTotaled_R]])</f>
        <v>0.8</v>
      </c>
    </row>
    <row r="228" spans="1:25" x14ac:dyDescent="0.35">
      <c r="A228" t="s">
        <v>21</v>
      </c>
      <c r="B228" t="s">
        <v>22</v>
      </c>
      <c r="C228" t="s">
        <v>12</v>
      </c>
      <c r="E228">
        <v>23</v>
      </c>
      <c r="G228">
        <v>6</v>
      </c>
      <c r="H228" s="1">
        <v>45408</v>
      </c>
      <c r="I228">
        <v>6</v>
      </c>
      <c r="L228" t="s">
        <v>5</v>
      </c>
      <c r="M228" t="s">
        <v>6</v>
      </c>
      <c r="O228">
        <f>ABS((Table1[[#This Row],[L''s]]-Table1[[#This Row],[R''s]])/Table1[[#This Row],[Trial_Total]])</f>
        <v>0.33333333333333331</v>
      </c>
      <c r="P228">
        <f>Table1[[#This Row],[R''s]]-Table1[[#This Row],[L''s]]</f>
        <v>-2</v>
      </c>
      <c r="Q228">
        <f>COUNTIF(L223:L228, "L")</f>
        <v>4</v>
      </c>
      <c r="R228">
        <f>COUNTIF(L223:L228, "R")</f>
        <v>2</v>
      </c>
      <c r="S228">
        <f>Table1[[#This Row],[R''s]]/(Table1[[#This Row],[L''s]]+Table1[[#This Row],[R''s]])</f>
        <v>0.33333333333333331</v>
      </c>
      <c r="T228">
        <f>Table1[[#This Row],[L''s]]/Table1[[#This Row],[Trial_Total]]</f>
        <v>0.66666666666666663</v>
      </c>
      <c r="U228">
        <f>ABS(Table1[[#This Row],[NonTotaled_L]]-Table1[[#This Row],[NonTotaled_R]])/(Table1[[#This Row],[NonTotaled_L]]+Table1[[#This Row],[NonTotaled_R]])</f>
        <v>0.33333333333333331</v>
      </c>
      <c r="V228">
        <f>COUNTIF(L223:L228, "L")</f>
        <v>4</v>
      </c>
      <c r="W228">
        <f>COUNTIF(L223:L228, "R")</f>
        <v>2</v>
      </c>
      <c r="X228">
        <f>Table1[[#This Row],[NonTotaled_R]]/(Table1[[#This Row],[NonTotaled_L]]+Table1[[#This Row],[NonTotaled_R]])</f>
        <v>0.33333333333333331</v>
      </c>
      <c r="Y228">
        <f>Table1[[#This Row],[NonTotaled_L]]/(Table1[[#This Row],[NonTotaled_L]]+Table1[[#This Row],[NonTotaled_R]])</f>
        <v>0.66666666666666663</v>
      </c>
    </row>
    <row r="229" spans="1:25" x14ac:dyDescent="0.35">
      <c r="A229" t="s">
        <v>21</v>
      </c>
      <c r="B229" t="s">
        <v>22</v>
      </c>
      <c r="C229" t="s">
        <v>12</v>
      </c>
      <c r="E229">
        <v>23</v>
      </c>
      <c r="G229">
        <v>7</v>
      </c>
      <c r="H229" s="1">
        <v>45408</v>
      </c>
      <c r="I229">
        <v>7</v>
      </c>
      <c r="L229" t="s">
        <v>6</v>
      </c>
      <c r="M229" t="s">
        <v>5</v>
      </c>
      <c r="O229">
        <f>ABS((Table1[[#This Row],[L''s]]-Table1[[#This Row],[R''s]])/Table1[[#This Row],[Trial_Total]])</f>
        <v>0.42857142857142855</v>
      </c>
      <c r="P229">
        <f>Table1[[#This Row],[R''s]]-Table1[[#This Row],[L''s]]</f>
        <v>-3</v>
      </c>
      <c r="Q229">
        <f>COUNTIF(L223:L229, "L")</f>
        <v>5</v>
      </c>
      <c r="R229">
        <f>COUNTIF(L223:L229, "R")</f>
        <v>2</v>
      </c>
      <c r="S229">
        <f>Table1[[#This Row],[R''s]]/(Table1[[#This Row],[L''s]]+Table1[[#This Row],[R''s]])</f>
        <v>0.2857142857142857</v>
      </c>
      <c r="T229">
        <f>Table1[[#This Row],[L''s]]/Table1[[#This Row],[Trial_Total]]</f>
        <v>0.7142857142857143</v>
      </c>
      <c r="U229">
        <f>ABS(Table1[[#This Row],[NonTotaled_L]]-Table1[[#This Row],[NonTotaled_R]])/(Table1[[#This Row],[NonTotaled_L]]+Table1[[#This Row],[NonTotaled_R]])</f>
        <v>0.42857142857142855</v>
      </c>
      <c r="V229">
        <f>COUNTIF(L223:L229, "L")</f>
        <v>5</v>
      </c>
      <c r="W229">
        <f>COUNTIF(L223:L229, "R")</f>
        <v>2</v>
      </c>
      <c r="X229">
        <f>Table1[[#This Row],[NonTotaled_R]]/(Table1[[#This Row],[NonTotaled_L]]+Table1[[#This Row],[NonTotaled_R]])</f>
        <v>0.2857142857142857</v>
      </c>
      <c r="Y229">
        <f>Table1[[#This Row],[NonTotaled_L]]/(Table1[[#This Row],[NonTotaled_L]]+Table1[[#This Row],[NonTotaled_R]])</f>
        <v>0.7142857142857143</v>
      </c>
    </row>
    <row r="230" spans="1:25" x14ac:dyDescent="0.35">
      <c r="A230" t="s">
        <v>21</v>
      </c>
      <c r="B230" t="s">
        <v>22</v>
      </c>
      <c r="C230" t="s">
        <v>12</v>
      </c>
      <c r="E230">
        <v>23</v>
      </c>
      <c r="G230">
        <v>8</v>
      </c>
      <c r="H230" s="1">
        <v>45408</v>
      </c>
      <c r="I230">
        <v>8</v>
      </c>
      <c r="L230" t="s">
        <v>6</v>
      </c>
      <c r="M230" t="s">
        <v>6</v>
      </c>
      <c r="O230">
        <f>ABS((Table1[[#This Row],[L''s]]-Table1[[#This Row],[R''s]])/Table1[[#This Row],[Trial_Total]])</f>
        <v>0.5</v>
      </c>
      <c r="P230">
        <f>Table1[[#This Row],[R''s]]-Table1[[#This Row],[L''s]]</f>
        <v>-4</v>
      </c>
      <c r="Q230">
        <f>COUNTIF(L223:L230, "L")</f>
        <v>6</v>
      </c>
      <c r="R230">
        <f>COUNTIF(L223:L230, "R")</f>
        <v>2</v>
      </c>
      <c r="S230">
        <f>Table1[[#This Row],[R''s]]/(Table1[[#This Row],[L''s]]+Table1[[#This Row],[R''s]])</f>
        <v>0.25</v>
      </c>
      <c r="T230">
        <f>Table1[[#This Row],[L''s]]/Table1[[#This Row],[Trial_Total]]</f>
        <v>0.75</v>
      </c>
      <c r="U230">
        <f>ABS(Table1[[#This Row],[NonTotaled_L]]-Table1[[#This Row],[NonTotaled_R]])/(Table1[[#This Row],[NonTotaled_L]]+Table1[[#This Row],[NonTotaled_R]])</f>
        <v>0.5</v>
      </c>
      <c r="V230">
        <f>COUNTIF(L223:L230, "L")</f>
        <v>6</v>
      </c>
      <c r="W230">
        <f>COUNTIF(L223:L230, "R")</f>
        <v>2</v>
      </c>
      <c r="X230">
        <f>Table1[[#This Row],[NonTotaled_R]]/(Table1[[#This Row],[NonTotaled_L]]+Table1[[#This Row],[NonTotaled_R]])</f>
        <v>0.25</v>
      </c>
      <c r="Y230">
        <f>Table1[[#This Row],[NonTotaled_L]]/(Table1[[#This Row],[NonTotaled_L]]+Table1[[#This Row],[NonTotaled_R]])</f>
        <v>0.75</v>
      </c>
    </row>
    <row r="231" spans="1:25" x14ac:dyDescent="0.35">
      <c r="A231" t="s">
        <v>21</v>
      </c>
      <c r="B231" t="s">
        <v>22</v>
      </c>
      <c r="C231" t="s">
        <v>12</v>
      </c>
      <c r="E231">
        <v>23</v>
      </c>
      <c r="G231">
        <v>9</v>
      </c>
      <c r="H231" s="1">
        <v>45408</v>
      </c>
      <c r="I231">
        <v>9</v>
      </c>
      <c r="L231" t="s">
        <v>6</v>
      </c>
      <c r="M231" t="s">
        <v>5</v>
      </c>
      <c r="O231">
        <f>ABS((Table1[[#This Row],[L''s]]-Table1[[#This Row],[R''s]])/Table1[[#This Row],[Trial_Total]])</f>
        <v>0.55555555555555558</v>
      </c>
      <c r="P231">
        <f>Table1[[#This Row],[R''s]]-Table1[[#This Row],[L''s]]</f>
        <v>-5</v>
      </c>
      <c r="Q231">
        <f>COUNTIF(L223:L231, "L")</f>
        <v>7</v>
      </c>
      <c r="R231">
        <f>COUNTIF(L223:L231, "R")</f>
        <v>2</v>
      </c>
      <c r="S231">
        <f>Table1[[#This Row],[R''s]]/(Table1[[#This Row],[L''s]]+Table1[[#This Row],[R''s]])</f>
        <v>0.22222222222222221</v>
      </c>
      <c r="T231">
        <f>Table1[[#This Row],[L''s]]/Table1[[#This Row],[Trial_Total]]</f>
        <v>0.77777777777777779</v>
      </c>
      <c r="U231">
        <f>ABS(Table1[[#This Row],[NonTotaled_L]]-Table1[[#This Row],[NonTotaled_R]])/(Table1[[#This Row],[NonTotaled_L]]+Table1[[#This Row],[NonTotaled_R]])</f>
        <v>0.55555555555555558</v>
      </c>
      <c r="V231">
        <f>COUNTIF(L223:L231, "L")</f>
        <v>7</v>
      </c>
      <c r="W231">
        <f>COUNTIF(L223:L231, "R")</f>
        <v>2</v>
      </c>
      <c r="X231">
        <f>Table1[[#This Row],[NonTotaled_R]]/(Table1[[#This Row],[NonTotaled_L]]+Table1[[#This Row],[NonTotaled_R]])</f>
        <v>0.22222222222222221</v>
      </c>
      <c r="Y231">
        <f>Table1[[#This Row],[NonTotaled_L]]/(Table1[[#This Row],[NonTotaled_L]]+Table1[[#This Row],[NonTotaled_R]])</f>
        <v>0.77777777777777779</v>
      </c>
    </row>
    <row r="232" spans="1:25" x14ac:dyDescent="0.35">
      <c r="A232" t="s">
        <v>21</v>
      </c>
      <c r="B232" t="s">
        <v>22</v>
      </c>
      <c r="C232" t="s">
        <v>12</v>
      </c>
      <c r="E232">
        <v>23</v>
      </c>
      <c r="G232">
        <v>10</v>
      </c>
      <c r="H232" s="1">
        <v>45408</v>
      </c>
      <c r="I232">
        <v>10</v>
      </c>
      <c r="L232" t="s">
        <v>6</v>
      </c>
      <c r="M232" t="s">
        <v>5</v>
      </c>
      <c r="O232">
        <f>ABS((Table1[[#This Row],[L''s]]-Table1[[#This Row],[R''s]])/Table1[[#This Row],[Trial_Total]])</f>
        <v>0.6</v>
      </c>
      <c r="P232">
        <f>Table1[[#This Row],[R''s]]-Table1[[#This Row],[L''s]]</f>
        <v>-6</v>
      </c>
      <c r="Q232">
        <f>COUNTIF(L223:L232, "L")</f>
        <v>8</v>
      </c>
      <c r="R232">
        <f>COUNTIF(L223:L232, "R")</f>
        <v>2</v>
      </c>
      <c r="S232">
        <f>Table1[[#This Row],[R''s]]/(Table1[[#This Row],[L''s]]+Table1[[#This Row],[R''s]])</f>
        <v>0.2</v>
      </c>
      <c r="T232">
        <f>Table1[[#This Row],[L''s]]/Table1[[#This Row],[Trial_Total]]</f>
        <v>0.8</v>
      </c>
      <c r="U232">
        <f>ABS(Table1[[#This Row],[NonTotaled_L]]-Table1[[#This Row],[NonTotaled_R]])/(Table1[[#This Row],[NonTotaled_L]]+Table1[[#This Row],[NonTotaled_R]])</f>
        <v>0.6</v>
      </c>
      <c r="V232">
        <f>COUNTIF(L223:L232, "L")</f>
        <v>8</v>
      </c>
      <c r="W232">
        <f>COUNTIF(L223:L232, "R")</f>
        <v>2</v>
      </c>
      <c r="X232">
        <f>Table1[[#This Row],[NonTotaled_R]]/(Table1[[#This Row],[NonTotaled_L]]+Table1[[#This Row],[NonTotaled_R]])</f>
        <v>0.2</v>
      </c>
      <c r="Y232">
        <f>Table1[[#This Row],[NonTotaled_L]]/(Table1[[#This Row],[NonTotaled_L]]+Table1[[#This Row],[NonTotaled_R]])</f>
        <v>0.8</v>
      </c>
    </row>
    <row r="233" spans="1:25" x14ac:dyDescent="0.35">
      <c r="A233" t="s">
        <v>21</v>
      </c>
      <c r="B233" t="s">
        <v>22</v>
      </c>
      <c r="C233" t="s">
        <v>12</v>
      </c>
      <c r="E233">
        <v>23</v>
      </c>
      <c r="G233">
        <v>2</v>
      </c>
      <c r="H233" s="1">
        <v>45412</v>
      </c>
      <c r="I233">
        <f>10+Table1[[#This Row],[Trial]]</f>
        <v>12</v>
      </c>
      <c r="L233" t="s">
        <v>6</v>
      </c>
      <c r="M233" t="s">
        <v>6</v>
      </c>
      <c r="O233">
        <f>ABS((Table1[[#This Row],[L''s]]-Table1[[#This Row],[R''s]])/Table1[[#This Row],[Trial_Total]])</f>
        <v>0.58333333333333337</v>
      </c>
      <c r="P233">
        <f>Table1[[#This Row],[R''s]]-Table1[[#This Row],[L''s]]</f>
        <v>-7</v>
      </c>
      <c r="Q233">
        <f>Q232+COUNTIF(L233, "L")</f>
        <v>9</v>
      </c>
      <c r="R233">
        <f>R232+COUNTIF(L233, "R")</f>
        <v>2</v>
      </c>
      <c r="S233">
        <f>Table1[[#This Row],[R''s]]/(Table1[[#This Row],[L''s]]+Table1[[#This Row],[R''s]])</f>
        <v>0.18181818181818182</v>
      </c>
      <c r="T233">
        <f>Table1[[#This Row],[L''s]]/Table1[[#This Row],[Trial_Total]]</f>
        <v>0.75</v>
      </c>
      <c r="U233">
        <f>ABS(Table1[[#This Row],[NonTotaled_L]]-Table1[[#This Row],[NonTotaled_R]])/(Table1[[#This Row],[NonTotaled_L]]+Table1[[#This Row],[NonTotaled_R]])</f>
        <v>1</v>
      </c>
      <c r="V233">
        <f>COUNTIF(L232:L233, "L")</f>
        <v>2</v>
      </c>
      <c r="W233">
        <f>COUNTIF(L232:L233, "R")</f>
        <v>0</v>
      </c>
      <c r="X233">
        <f>Table1[[#This Row],[NonTotaled_R]]/(Table1[[#This Row],[NonTotaled_L]]+Table1[[#This Row],[NonTotaled_R]])</f>
        <v>0</v>
      </c>
      <c r="Y233">
        <f>Table1[[#This Row],[NonTotaled_L]]/(Table1[[#This Row],[NonTotaled_L]]+Table1[[#This Row],[NonTotaled_R]])</f>
        <v>1</v>
      </c>
    </row>
    <row r="234" spans="1:25" x14ac:dyDescent="0.35">
      <c r="A234" t="s">
        <v>21</v>
      </c>
      <c r="B234" t="s">
        <v>22</v>
      </c>
      <c r="C234" t="s">
        <v>12</v>
      </c>
      <c r="E234">
        <v>23</v>
      </c>
      <c r="G234">
        <v>3</v>
      </c>
      <c r="H234" s="1">
        <v>144027</v>
      </c>
      <c r="I234">
        <f>10+Table1[[#This Row],[Trial]]</f>
        <v>13</v>
      </c>
      <c r="L234" t="s">
        <v>6</v>
      </c>
      <c r="M234" t="s">
        <v>6</v>
      </c>
      <c r="O234">
        <f>ABS((Table1[[#This Row],[L''s]]-Table1[[#This Row],[R''s]])/Table1[[#This Row],[Trial_Total]])</f>
        <v>0.61538461538461542</v>
      </c>
      <c r="P234">
        <f>Table1[[#This Row],[R''s]]-Table1[[#This Row],[L''s]]</f>
        <v>-8</v>
      </c>
      <c r="Q234">
        <f>Q233+COUNTIF(L234, "L")</f>
        <v>10</v>
      </c>
      <c r="R234">
        <f>R233+COUNTIF(L234, "R")</f>
        <v>2</v>
      </c>
      <c r="S234">
        <f>Table1[[#This Row],[R''s]]/(Table1[[#This Row],[L''s]]+Table1[[#This Row],[R''s]])</f>
        <v>0.16666666666666666</v>
      </c>
      <c r="T234">
        <f>Table1[[#This Row],[L''s]]/Table1[[#This Row],[Trial_Total]]</f>
        <v>0.76923076923076927</v>
      </c>
      <c r="U234">
        <f>ABS(Table1[[#This Row],[NonTotaled_L]]-Table1[[#This Row],[NonTotaled_R]])/(Table1[[#This Row],[NonTotaled_L]]+Table1[[#This Row],[NonTotaled_R]])</f>
        <v>1</v>
      </c>
      <c r="V234">
        <f>COUNTIF(L232:L234, "L")</f>
        <v>3</v>
      </c>
      <c r="W234">
        <f>COUNTIF(L232:L234, "R")</f>
        <v>0</v>
      </c>
      <c r="X234">
        <f>Table1[[#This Row],[NonTotaled_R]]/(Table1[[#This Row],[NonTotaled_L]]+Table1[[#This Row],[NonTotaled_R]])</f>
        <v>0</v>
      </c>
      <c r="Y234">
        <f>Table1[[#This Row],[NonTotaled_L]]/(Table1[[#This Row],[NonTotaled_L]]+Table1[[#This Row],[NonTotaled_R]])</f>
        <v>1</v>
      </c>
    </row>
    <row r="235" spans="1:25" x14ac:dyDescent="0.35">
      <c r="A235" t="s">
        <v>21</v>
      </c>
      <c r="B235" t="s">
        <v>22</v>
      </c>
      <c r="C235" t="s">
        <v>12</v>
      </c>
      <c r="E235">
        <v>23</v>
      </c>
      <c r="G235">
        <v>4</v>
      </c>
      <c r="H235" s="1">
        <v>176899</v>
      </c>
      <c r="I235">
        <f>10+Table1[[#This Row],[Trial]]</f>
        <v>14</v>
      </c>
      <c r="L235" t="s">
        <v>6</v>
      </c>
      <c r="M235" t="s">
        <v>5</v>
      </c>
      <c r="O235">
        <f>ABS((Table1[[#This Row],[L''s]]-Table1[[#This Row],[R''s]])/Table1[[#This Row],[Trial_Total]])</f>
        <v>0.6428571428571429</v>
      </c>
      <c r="P235">
        <f>Table1[[#This Row],[R''s]]-Table1[[#This Row],[L''s]]</f>
        <v>-9</v>
      </c>
      <c r="Q235">
        <f>Q234+COUNTIF(L235, "L")</f>
        <v>11</v>
      </c>
      <c r="R235">
        <f>R234+COUNTIF(L235, "R")</f>
        <v>2</v>
      </c>
      <c r="S235">
        <f>Table1[[#This Row],[R''s]]/(Table1[[#This Row],[L''s]]+Table1[[#This Row],[R''s]])</f>
        <v>0.15384615384615385</v>
      </c>
      <c r="T235">
        <f>Table1[[#This Row],[L''s]]/Table1[[#This Row],[Trial_Total]]</f>
        <v>0.7857142857142857</v>
      </c>
      <c r="U235">
        <f>ABS(Table1[[#This Row],[NonTotaled_L]]-Table1[[#This Row],[NonTotaled_R]])/(Table1[[#This Row],[NonTotaled_L]]+Table1[[#This Row],[NonTotaled_R]])</f>
        <v>1</v>
      </c>
      <c r="V235">
        <f>COUNTIF(L232:L235, "L")</f>
        <v>4</v>
      </c>
      <c r="W235">
        <f>COUNTIF(L232:L235, "R")</f>
        <v>0</v>
      </c>
      <c r="X235">
        <f>Table1[[#This Row],[NonTotaled_R]]/(Table1[[#This Row],[NonTotaled_L]]+Table1[[#This Row],[NonTotaled_R]])</f>
        <v>0</v>
      </c>
      <c r="Y235">
        <f>Table1[[#This Row],[NonTotaled_L]]/(Table1[[#This Row],[NonTotaled_L]]+Table1[[#This Row],[NonTotaled_R]])</f>
        <v>1</v>
      </c>
    </row>
    <row r="236" spans="1:25" x14ac:dyDescent="0.35">
      <c r="A236" t="s">
        <v>21</v>
      </c>
      <c r="B236" t="s">
        <v>22</v>
      </c>
      <c r="C236" t="s">
        <v>12</v>
      </c>
      <c r="E236">
        <v>23</v>
      </c>
      <c r="G236">
        <v>5</v>
      </c>
      <c r="H236" s="1">
        <v>275514</v>
      </c>
      <c r="I236">
        <f>10+Table1[[#This Row],[Trial]]</f>
        <v>15</v>
      </c>
      <c r="L236" t="s">
        <v>5</v>
      </c>
      <c r="M236" t="s">
        <v>6</v>
      </c>
      <c r="O236">
        <f>ABS((Table1[[#This Row],[L''s]]-Table1[[#This Row],[R''s]])/Table1[[#This Row],[Trial_Total]])</f>
        <v>0.53333333333333333</v>
      </c>
      <c r="P236">
        <f>Table1[[#This Row],[R''s]]-Table1[[#This Row],[L''s]]</f>
        <v>-8</v>
      </c>
      <c r="Q236">
        <f>Q235+COUNTIF(L236, "L")</f>
        <v>11</v>
      </c>
      <c r="R236">
        <f>R235+COUNTIF(L236, "R")</f>
        <v>3</v>
      </c>
      <c r="S236">
        <f>Table1[[#This Row],[R''s]]/(Table1[[#This Row],[L''s]]+Table1[[#This Row],[R''s]])</f>
        <v>0.21428571428571427</v>
      </c>
      <c r="T236">
        <f>Table1[[#This Row],[L''s]]/Table1[[#This Row],[Trial_Total]]</f>
        <v>0.73333333333333328</v>
      </c>
      <c r="U236">
        <f>ABS(Table1[[#This Row],[NonTotaled_L]]-Table1[[#This Row],[NonTotaled_R]])/(Table1[[#This Row],[NonTotaled_L]]+Table1[[#This Row],[NonTotaled_R]])</f>
        <v>0.6</v>
      </c>
      <c r="V236">
        <f>COUNTIF(L232:L236, "L")</f>
        <v>4</v>
      </c>
      <c r="W236">
        <f>COUNTIF(L232:L236, "R")</f>
        <v>1</v>
      </c>
      <c r="X236">
        <f>Table1[[#This Row],[NonTotaled_R]]/(Table1[[#This Row],[NonTotaled_L]]+Table1[[#This Row],[NonTotaled_R]])</f>
        <v>0.2</v>
      </c>
      <c r="Y236">
        <f>Table1[[#This Row],[NonTotaled_L]]/(Table1[[#This Row],[NonTotaled_L]]+Table1[[#This Row],[NonTotaled_R]])</f>
        <v>0.8</v>
      </c>
    </row>
    <row r="237" spans="1:25" x14ac:dyDescent="0.35">
      <c r="A237" t="s">
        <v>21</v>
      </c>
      <c r="B237" t="s">
        <v>22</v>
      </c>
      <c r="C237" t="s">
        <v>12</v>
      </c>
      <c r="E237">
        <v>23</v>
      </c>
      <c r="G237">
        <v>6</v>
      </c>
      <c r="H237" s="1">
        <v>308386</v>
      </c>
      <c r="I237">
        <f>10+Table1[[#This Row],[Trial]]</f>
        <v>16</v>
      </c>
      <c r="L237" t="s">
        <v>6</v>
      </c>
      <c r="M237" t="s">
        <v>5</v>
      </c>
      <c r="O237">
        <f>ABS((Table1[[#This Row],[L''s]]-Table1[[#This Row],[R''s]])/Table1[[#This Row],[Trial_Total]])</f>
        <v>0.5625</v>
      </c>
      <c r="P237">
        <f>Table1[[#This Row],[R''s]]-Table1[[#This Row],[L''s]]</f>
        <v>-9</v>
      </c>
      <c r="Q237">
        <f>Q236+COUNTIF(L237, "L")</f>
        <v>12</v>
      </c>
      <c r="R237">
        <f>R236+COUNTIF(L237, "R")</f>
        <v>3</v>
      </c>
      <c r="S237">
        <f>Table1[[#This Row],[R''s]]/(Table1[[#This Row],[L''s]]+Table1[[#This Row],[R''s]])</f>
        <v>0.2</v>
      </c>
      <c r="T237">
        <f>Table1[[#This Row],[L''s]]/Table1[[#This Row],[Trial_Total]]</f>
        <v>0.75</v>
      </c>
      <c r="U237">
        <f>ABS(Table1[[#This Row],[NonTotaled_L]]-Table1[[#This Row],[NonTotaled_R]])/(Table1[[#This Row],[NonTotaled_L]]+Table1[[#This Row],[NonTotaled_R]])</f>
        <v>0.66666666666666663</v>
      </c>
      <c r="V237">
        <f>COUNTIF(L232:L237, "L")</f>
        <v>5</v>
      </c>
      <c r="W237">
        <f>COUNTIF(L232:L237, "R")</f>
        <v>1</v>
      </c>
      <c r="X237">
        <f>Table1[[#This Row],[NonTotaled_R]]/(Table1[[#This Row],[NonTotaled_L]]+Table1[[#This Row],[NonTotaled_R]])</f>
        <v>0.16666666666666666</v>
      </c>
      <c r="Y237">
        <f>Table1[[#This Row],[NonTotaled_L]]/(Table1[[#This Row],[NonTotaled_L]]+Table1[[#This Row],[NonTotaled_R]])</f>
        <v>0.83333333333333337</v>
      </c>
    </row>
    <row r="238" spans="1:25" x14ac:dyDescent="0.35">
      <c r="A238" t="s">
        <v>21</v>
      </c>
      <c r="B238" t="s">
        <v>22</v>
      </c>
      <c r="C238" t="s">
        <v>12</v>
      </c>
      <c r="E238">
        <v>23</v>
      </c>
      <c r="G238">
        <v>7</v>
      </c>
      <c r="H238" s="1">
        <v>407001</v>
      </c>
      <c r="I238">
        <f>10+Table1[[#This Row],[Trial]]</f>
        <v>17</v>
      </c>
      <c r="L238" t="s">
        <v>6</v>
      </c>
      <c r="M238" t="s">
        <v>5</v>
      </c>
      <c r="O238">
        <f>ABS((Table1[[#This Row],[L''s]]-Table1[[#This Row],[R''s]])/Table1[[#This Row],[Trial_Total]])</f>
        <v>0.58823529411764708</v>
      </c>
      <c r="P238">
        <f>Table1[[#This Row],[R''s]]-Table1[[#This Row],[L''s]]</f>
        <v>-10</v>
      </c>
      <c r="Q238">
        <f>Q237+COUNTIF(L238, "L")</f>
        <v>13</v>
      </c>
      <c r="R238">
        <f>R237+COUNTIF(L238, "R")</f>
        <v>3</v>
      </c>
      <c r="S238">
        <f>Table1[[#This Row],[R''s]]/(Table1[[#This Row],[L''s]]+Table1[[#This Row],[R''s]])</f>
        <v>0.1875</v>
      </c>
      <c r="T238">
        <f>Table1[[#This Row],[L''s]]/Table1[[#This Row],[Trial_Total]]</f>
        <v>0.76470588235294112</v>
      </c>
      <c r="U238">
        <f>ABS(Table1[[#This Row],[NonTotaled_L]]-Table1[[#This Row],[NonTotaled_R]])/(Table1[[#This Row],[NonTotaled_L]]+Table1[[#This Row],[NonTotaled_R]])</f>
        <v>0.7142857142857143</v>
      </c>
      <c r="V238">
        <f>COUNTIF(L232:L238, "L")</f>
        <v>6</v>
      </c>
      <c r="W238">
        <f>COUNTIF(L232:L238, "R")</f>
        <v>1</v>
      </c>
      <c r="X238">
        <f>Table1[[#This Row],[NonTotaled_R]]/(Table1[[#This Row],[NonTotaled_L]]+Table1[[#This Row],[NonTotaled_R]])</f>
        <v>0.14285714285714285</v>
      </c>
      <c r="Y238">
        <f>Table1[[#This Row],[NonTotaled_L]]/(Table1[[#This Row],[NonTotaled_L]]+Table1[[#This Row],[NonTotaled_R]])</f>
        <v>0.8571428571428571</v>
      </c>
    </row>
    <row r="239" spans="1:25" x14ac:dyDescent="0.35">
      <c r="A239" t="s">
        <v>21</v>
      </c>
      <c r="B239" t="s">
        <v>22</v>
      </c>
      <c r="C239" t="s">
        <v>12</v>
      </c>
      <c r="E239">
        <v>23</v>
      </c>
      <c r="G239">
        <v>8</v>
      </c>
      <c r="H239" s="1">
        <v>439873</v>
      </c>
      <c r="I239">
        <f>10+Table1[[#This Row],[Trial]]</f>
        <v>18</v>
      </c>
      <c r="L239" t="s">
        <v>6</v>
      </c>
      <c r="M239" t="s">
        <v>5</v>
      </c>
      <c r="O239">
        <f>ABS((Table1[[#This Row],[L''s]]-Table1[[#This Row],[R''s]])/Table1[[#This Row],[Trial_Total]])</f>
        <v>0.61111111111111116</v>
      </c>
      <c r="P239">
        <f>Table1[[#This Row],[R''s]]-Table1[[#This Row],[L''s]]</f>
        <v>-11</v>
      </c>
      <c r="Q239">
        <f>Q238+COUNTIF(L239, "L")</f>
        <v>14</v>
      </c>
      <c r="R239">
        <f>R238+COUNTIF(L239, "R")</f>
        <v>3</v>
      </c>
      <c r="S239">
        <f>Table1[[#This Row],[R''s]]/(Table1[[#This Row],[L''s]]+Table1[[#This Row],[R''s]])</f>
        <v>0.17647058823529413</v>
      </c>
      <c r="T239">
        <f>Table1[[#This Row],[L''s]]/Table1[[#This Row],[Trial_Total]]</f>
        <v>0.77777777777777779</v>
      </c>
      <c r="U239">
        <f>ABS(Table1[[#This Row],[NonTotaled_L]]-Table1[[#This Row],[NonTotaled_R]])/(Table1[[#This Row],[NonTotaled_L]]+Table1[[#This Row],[NonTotaled_R]])</f>
        <v>0.75</v>
      </c>
      <c r="V239">
        <f>COUNTIF(L232:L239, "L")</f>
        <v>7</v>
      </c>
      <c r="W239">
        <f>COUNTIF(L232:L239, "R")</f>
        <v>1</v>
      </c>
      <c r="X239">
        <f>Table1[[#This Row],[NonTotaled_R]]/(Table1[[#This Row],[NonTotaled_L]]+Table1[[#This Row],[NonTotaled_R]])</f>
        <v>0.125</v>
      </c>
      <c r="Y239">
        <f>Table1[[#This Row],[NonTotaled_L]]/(Table1[[#This Row],[NonTotaled_L]]+Table1[[#This Row],[NonTotaled_R]])</f>
        <v>0.875</v>
      </c>
    </row>
    <row r="240" spans="1:25" x14ac:dyDescent="0.35">
      <c r="A240" t="s">
        <v>21</v>
      </c>
      <c r="B240" t="s">
        <v>22</v>
      </c>
      <c r="C240" t="s">
        <v>12</v>
      </c>
      <c r="E240">
        <v>23</v>
      </c>
      <c r="G240">
        <v>9</v>
      </c>
      <c r="H240" s="1">
        <v>538489</v>
      </c>
      <c r="I240">
        <f>10+Table1[[#This Row],[Trial]]</f>
        <v>19</v>
      </c>
      <c r="L240" t="s">
        <v>5</v>
      </c>
      <c r="M240" t="s">
        <v>5</v>
      </c>
      <c r="O240">
        <f>ABS((Table1[[#This Row],[L''s]]-Table1[[#This Row],[R''s]])/Table1[[#This Row],[Trial_Total]])</f>
        <v>0.52631578947368418</v>
      </c>
      <c r="P240">
        <f>Table1[[#This Row],[R''s]]-Table1[[#This Row],[L''s]]</f>
        <v>-10</v>
      </c>
      <c r="Q240">
        <f>Q239+COUNTIF(L240, "L")</f>
        <v>14</v>
      </c>
      <c r="R240">
        <f>R239+COUNTIF(L240, "R")</f>
        <v>4</v>
      </c>
      <c r="S240">
        <f>Table1[[#This Row],[R''s]]/(Table1[[#This Row],[L''s]]+Table1[[#This Row],[R''s]])</f>
        <v>0.22222222222222221</v>
      </c>
      <c r="T240">
        <f>Table1[[#This Row],[L''s]]/Table1[[#This Row],[Trial_Total]]</f>
        <v>0.73684210526315785</v>
      </c>
      <c r="U240">
        <f>ABS(Table1[[#This Row],[NonTotaled_L]]-Table1[[#This Row],[NonTotaled_R]])/(Table1[[#This Row],[NonTotaled_L]]+Table1[[#This Row],[NonTotaled_R]])</f>
        <v>0.55555555555555558</v>
      </c>
      <c r="V240">
        <f>COUNTIF(L232:L240, "L")</f>
        <v>7</v>
      </c>
      <c r="W240">
        <f>COUNTIF(L232:L240, "R")</f>
        <v>2</v>
      </c>
      <c r="X240">
        <f>Table1[[#This Row],[NonTotaled_R]]/(Table1[[#This Row],[NonTotaled_L]]+Table1[[#This Row],[NonTotaled_R]])</f>
        <v>0.22222222222222221</v>
      </c>
      <c r="Y240">
        <f>Table1[[#This Row],[NonTotaled_L]]/(Table1[[#This Row],[NonTotaled_L]]+Table1[[#This Row],[NonTotaled_R]])</f>
        <v>0.77777777777777779</v>
      </c>
    </row>
    <row r="241" spans="1:25" x14ac:dyDescent="0.35">
      <c r="A241" t="s">
        <v>21</v>
      </c>
      <c r="B241" t="s">
        <v>22</v>
      </c>
      <c r="C241" t="s">
        <v>12</v>
      </c>
      <c r="E241">
        <v>23</v>
      </c>
      <c r="G241">
        <v>10</v>
      </c>
      <c r="H241" s="1">
        <v>571361</v>
      </c>
      <c r="I241">
        <f>10+Table1[[#This Row],[Trial]]</f>
        <v>20</v>
      </c>
      <c r="L241" t="s">
        <v>5</v>
      </c>
      <c r="M241" t="s">
        <v>6</v>
      </c>
      <c r="O241">
        <f>ABS((Table1[[#This Row],[L''s]]-Table1[[#This Row],[R''s]])/Table1[[#This Row],[Trial_Total]])</f>
        <v>0.45</v>
      </c>
      <c r="P241">
        <f>Table1[[#This Row],[R''s]]-Table1[[#This Row],[L''s]]</f>
        <v>-9</v>
      </c>
      <c r="Q241">
        <f>Q240+COUNTIF(L241, "L")</f>
        <v>14</v>
      </c>
      <c r="R241">
        <f>R240+COUNTIF(L241, "R")</f>
        <v>5</v>
      </c>
      <c r="S241">
        <f>Table1[[#This Row],[R''s]]/(Table1[[#This Row],[L''s]]+Table1[[#This Row],[R''s]])</f>
        <v>0.26315789473684209</v>
      </c>
      <c r="T241">
        <f>Table1[[#This Row],[L''s]]/Table1[[#This Row],[Trial_Total]]</f>
        <v>0.7</v>
      </c>
      <c r="U241">
        <f>ABS(Table1[[#This Row],[NonTotaled_L]]-Table1[[#This Row],[NonTotaled_R]])/(Table1[[#This Row],[NonTotaled_L]]+Table1[[#This Row],[NonTotaled_R]])</f>
        <v>0.4</v>
      </c>
      <c r="V241">
        <f>COUNTIF(L232:L241, "L")</f>
        <v>7</v>
      </c>
      <c r="W241">
        <f>COUNTIF(L232:L241, "R")</f>
        <v>3</v>
      </c>
      <c r="X241">
        <f>Table1[[#This Row],[NonTotaled_R]]/(Table1[[#This Row],[NonTotaled_L]]+Table1[[#This Row],[NonTotaled_R]])</f>
        <v>0.3</v>
      </c>
      <c r="Y241">
        <f>Table1[[#This Row],[NonTotaled_L]]/(Table1[[#This Row],[NonTotaled_L]]+Table1[[#This Row],[NonTotaled_R]])</f>
        <v>0.7</v>
      </c>
    </row>
    <row r="242" spans="1:25" x14ac:dyDescent="0.35">
      <c r="A242" t="s">
        <v>20</v>
      </c>
      <c r="B242" t="s">
        <v>22</v>
      </c>
      <c r="C242" t="s">
        <v>12</v>
      </c>
      <c r="E242">
        <v>20.2</v>
      </c>
      <c r="G242">
        <v>1</v>
      </c>
      <c r="H242" s="1">
        <v>45408</v>
      </c>
      <c r="I242">
        <v>1</v>
      </c>
      <c r="L242" t="s">
        <v>6</v>
      </c>
      <c r="M242" t="s">
        <v>5</v>
      </c>
      <c r="O242">
        <f>ABS((Table1[[#This Row],[L''s]]-Table1[[#This Row],[R''s]])/Table1[[#This Row],[Trial_Total]])</f>
        <v>1</v>
      </c>
      <c r="P242">
        <f>Table1[[#This Row],[R''s]]-Table1[[#This Row],[L''s]]</f>
        <v>-1</v>
      </c>
      <c r="Q242">
        <f>COUNTIF(L242, "L")</f>
        <v>1</v>
      </c>
      <c r="R242">
        <f>COUNTIF(L242, "R")</f>
        <v>0</v>
      </c>
      <c r="S242">
        <f>Table1[[#This Row],[R''s]]/(Table1[[#This Row],[L''s]]+Table1[[#This Row],[R''s]])</f>
        <v>0</v>
      </c>
      <c r="T242">
        <f>Table1[[#This Row],[L''s]]/Table1[[#This Row],[Trial_Total]]</f>
        <v>1</v>
      </c>
      <c r="U242">
        <f>ABS(Table1[[#This Row],[NonTotaled_L]]-Table1[[#This Row],[NonTotaled_R]])/(Table1[[#This Row],[NonTotaled_L]]+Table1[[#This Row],[NonTotaled_R]])</f>
        <v>1</v>
      </c>
      <c r="V242">
        <f>COUNTIF(L242, "L")</f>
        <v>1</v>
      </c>
      <c r="W242">
        <f>COUNTIF(L242, "R")</f>
        <v>0</v>
      </c>
      <c r="X242">
        <f>Table1[[#This Row],[NonTotaled_R]]/(Table1[[#This Row],[NonTotaled_L]]+Table1[[#This Row],[NonTotaled_R]])</f>
        <v>0</v>
      </c>
      <c r="Y242">
        <f>Table1[[#This Row],[NonTotaled_L]]/(Table1[[#This Row],[NonTotaled_L]]+Table1[[#This Row],[NonTotaled_R]])</f>
        <v>1</v>
      </c>
    </row>
    <row r="243" spans="1:25" x14ac:dyDescent="0.35">
      <c r="A243" t="s">
        <v>20</v>
      </c>
      <c r="B243" t="s">
        <v>22</v>
      </c>
      <c r="C243" t="s">
        <v>12</v>
      </c>
      <c r="E243">
        <v>20.2</v>
      </c>
      <c r="G243">
        <v>2</v>
      </c>
      <c r="H243" s="1">
        <v>45408</v>
      </c>
      <c r="I243">
        <v>2</v>
      </c>
      <c r="L243" t="s">
        <v>6</v>
      </c>
      <c r="M243" t="s">
        <v>5</v>
      </c>
      <c r="O243">
        <f>ABS((Table1[[#This Row],[L''s]]-Table1[[#This Row],[R''s]])/Table1[[#This Row],[Trial_Total]])</f>
        <v>1</v>
      </c>
      <c r="P243">
        <f>Table1[[#This Row],[R''s]]-Table1[[#This Row],[L''s]]</f>
        <v>-2</v>
      </c>
      <c r="Q243">
        <f>COUNTIF(L242:L243, "L")</f>
        <v>2</v>
      </c>
      <c r="R243">
        <f>COUNTIF(L242:L243, "R")</f>
        <v>0</v>
      </c>
      <c r="S243">
        <f>Table1[[#This Row],[R''s]]/(Table1[[#This Row],[L''s]]+Table1[[#This Row],[R''s]])</f>
        <v>0</v>
      </c>
      <c r="T243">
        <f>Table1[[#This Row],[L''s]]/Table1[[#This Row],[Trial_Total]]</f>
        <v>1</v>
      </c>
      <c r="U243">
        <f>ABS(Table1[[#This Row],[NonTotaled_L]]-Table1[[#This Row],[NonTotaled_R]])/(Table1[[#This Row],[NonTotaled_L]]+Table1[[#This Row],[NonTotaled_R]])</f>
        <v>1</v>
      </c>
      <c r="V243">
        <f>COUNTIF(L242:L243, "L")</f>
        <v>2</v>
      </c>
      <c r="W243">
        <f>COUNTIF(L242:L243, "R")</f>
        <v>0</v>
      </c>
      <c r="X243">
        <f>Table1[[#This Row],[NonTotaled_R]]/(Table1[[#This Row],[NonTotaled_L]]+Table1[[#This Row],[NonTotaled_R]])</f>
        <v>0</v>
      </c>
      <c r="Y243">
        <f>Table1[[#This Row],[NonTotaled_L]]/(Table1[[#This Row],[NonTotaled_L]]+Table1[[#This Row],[NonTotaled_R]])</f>
        <v>1</v>
      </c>
    </row>
    <row r="244" spans="1:25" x14ac:dyDescent="0.35">
      <c r="A244" t="s">
        <v>20</v>
      </c>
      <c r="B244" t="s">
        <v>22</v>
      </c>
      <c r="C244" t="s">
        <v>12</v>
      </c>
      <c r="E244">
        <v>20.2</v>
      </c>
      <c r="G244">
        <v>3</v>
      </c>
      <c r="H244" s="1">
        <v>45408</v>
      </c>
      <c r="I244">
        <v>3</v>
      </c>
      <c r="L244" t="s">
        <v>5</v>
      </c>
      <c r="M244" t="s">
        <v>6</v>
      </c>
      <c r="O244">
        <f>ABS((Table1[[#This Row],[L''s]]-Table1[[#This Row],[R''s]])/Table1[[#This Row],[Trial_Total]])</f>
        <v>0.33333333333333331</v>
      </c>
      <c r="P244">
        <f>Table1[[#This Row],[R''s]]-Table1[[#This Row],[L''s]]</f>
        <v>-1</v>
      </c>
      <c r="Q244">
        <f>COUNTIF(L242:L244, "L")</f>
        <v>2</v>
      </c>
      <c r="R244">
        <f>COUNTIF(L242:L244, "R")</f>
        <v>1</v>
      </c>
      <c r="S244">
        <f>Table1[[#This Row],[R''s]]/(Table1[[#This Row],[L''s]]+Table1[[#This Row],[R''s]])</f>
        <v>0.33333333333333331</v>
      </c>
      <c r="T244">
        <f>Table1[[#This Row],[L''s]]/Table1[[#This Row],[Trial_Total]]</f>
        <v>0.66666666666666663</v>
      </c>
      <c r="U244">
        <f>ABS(Table1[[#This Row],[NonTotaled_L]]-Table1[[#This Row],[NonTotaled_R]])/(Table1[[#This Row],[NonTotaled_L]]+Table1[[#This Row],[NonTotaled_R]])</f>
        <v>0.33333333333333331</v>
      </c>
      <c r="V244">
        <f>COUNTIF(L242:L244, "L")</f>
        <v>2</v>
      </c>
      <c r="W244">
        <f>COUNTIF(L242:L244, "R")</f>
        <v>1</v>
      </c>
      <c r="X244">
        <f>Table1[[#This Row],[NonTotaled_R]]/(Table1[[#This Row],[NonTotaled_L]]+Table1[[#This Row],[NonTotaled_R]])</f>
        <v>0.33333333333333331</v>
      </c>
      <c r="Y244">
        <f>Table1[[#This Row],[NonTotaled_L]]/(Table1[[#This Row],[NonTotaled_L]]+Table1[[#This Row],[NonTotaled_R]])</f>
        <v>0.66666666666666663</v>
      </c>
    </row>
    <row r="245" spans="1:25" x14ac:dyDescent="0.35">
      <c r="A245" t="s">
        <v>20</v>
      </c>
      <c r="B245" t="s">
        <v>22</v>
      </c>
      <c r="C245" t="s">
        <v>12</v>
      </c>
      <c r="E245">
        <v>20.2</v>
      </c>
      <c r="G245">
        <v>4</v>
      </c>
      <c r="H245" s="1">
        <v>45408</v>
      </c>
      <c r="I245">
        <v>4</v>
      </c>
      <c r="L245" t="s">
        <v>5</v>
      </c>
      <c r="M245" t="s">
        <v>6</v>
      </c>
      <c r="O245">
        <f>ABS((Table1[[#This Row],[L''s]]-Table1[[#This Row],[R''s]])/Table1[[#This Row],[Trial_Total]])</f>
        <v>0</v>
      </c>
      <c r="P245">
        <f>Table1[[#This Row],[R''s]]-Table1[[#This Row],[L''s]]</f>
        <v>0</v>
      </c>
      <c r="Q245">
        <f>COUNTIF(L242:L245, "L")</f>
        <v>2</v>
      </c>
      <c r="R245">
        <f>COUNTIF(L242:L245, "R")</f>
        <v>2</v>
      </c>
      <c r="S245">
        <f>Table1[[#This Row],[R''s]]/(Table1[[#This Row],[L''s]]+Table1[[#This Row],[R''s]])</f>
        <v>0.5</v>
      </c>
      <c r="T245">
        <f>Table1[[#This Row],[L''s]]/Table1[[#This Row],[Trial_Total]]</f>
        <v>0.5</v>
      </c>
      <c r="U245">
        <f>ABS(Table1[[#This Row],[NonTotaled_L]]-Table1[[#This Row],[NonTotaled_R]])/(Table1[[#This Row],[NonTotaled_L]]+Table1[[#This Row],[NonTotaled_R]])</f>
        <v>0</v>
      </c>
      <c r="V245">
        <f>COUNTIF(L242:L245, "L")</f>
        <v>2</v>
      </c>
      <c r="W245">
        <f>COUNTIF(L242:L245, "R")</f>
        <v>2</v>
      </c>
      <c r="X245">
        <f>Table1[[#This Row],[NonTotaled_R]]/(Table1[[#This Row],[NonTotaled_L]]+Table1[[#This Row],[NonTotaled_R]])</f>
        <v>0.5</v>
      </c>
      <c r="Y245">
        <f>Table1[[#This Row],[NonTotaled_L]]/(Table1[[#This Row],[NonTotaled_L]]+Table1[[#This Row],[NonTotaled_R]])</f>
        <v>0.5</v>
      </c>
    </row>
    <row r="246" spans="1:25" x14ac:dyDescent="0.35">
      <c r="A246" t="s">
        <v>20</v>
      </c>
      <c r="B246" t="s">
        <v>22</v>
      </c>
      <c r="C246" t="s">
        <v>12</v>
      </c>
      <c r="E246">
        <v>20.2</v>
      </c>
      <c r="G246">
        <v>5</v>
      </c>
      <c r="H246" s="1">
        <v>45408</v>
      </c>
      <c r="I246">
        <v>5</v>
      </c>
      <c r="L246" t="s">
        <v>5</v>
      </c>
      <c r="M246" t="s">
        <v>6</v>
      </c>
      <c r="O246">
        <f>ABS((Table1[[#This Row],[L''s]]-Table1[[#This Row],[R''s]])/Table1[[#This Row],[Trial_Total]])</f>
        <v>0.2</v>
      </c>
      <c r="P246">
        <f>Table1[[#This Row],[R''s]]-Table1[[#This Row],[L''s]]</f>
        <v>1</v>
      </c>
      <c r="Q246">
        <f>COUNTIF(L242:L246, "L")</f>
        <v>2</v>
      </c>
      <c r="R246">
        <f>COUNTIF(L242:L246, "R")</f>
        <v>3</v>
      </c>
      <c r="S246">
        <f>Table1[[#This Row],[R''s]]/(Table1[[#This Row],[L''s]]+Table1[[#This Row],[R''s]])</f>
        <v>0.6</v>
      </c>
      <c r="T246">
        <f>Table1[[#This Row],[L''s]]/Table1[[#This Row],[Trial_Total]]</f>
        <v>0.4</v>
      </c>
      <c r="U246">
        <f>ABS(Table1[[#This Row],[NonTotaled_L]]-Table1[[#This Row],[NonTotaled_R]])/(Table1[[#This Row],[NonTotaled_L]]+Table1[[#This Row],[NonTotaled_R]])</f>
        <v>0.2</v>
      </c>
      <c r="V246">
        <f>COUNTIF(L242:L246, "L")</f>
        <v>2</v>
      </c>
      <c r="W246">
        <f>COUNTIF(L242:L246, "R")</f>
        <v>3</v>
      </c>
      <c r="X246">
        <f>Table1[[#This Row],[NonTotaled_R]]/(Table1[[#This Row],[NonTotaled_L]]+Table1[[#This Row],[NonTotaled_R]])</f>
        <v>0.6</v>
      </c>
      <c r="Y246">
        <f>Table1[[#This Row],[NonTotaled_L]]/(Table1[[#This Row],[NonTotaled_L]]+Table1[[#This Row],[NonTotaled_R]])</f>
        <v>0.4</v>
      </c>
    </row>
    <row r="247" spans="1:25" x14ac:dyDescent="0.35">
      <c r="A247" t="s">
        <v>20</v>
      </c>
      <c r="B247" t="s">
        <v>22</v>
      </c>
      <c r="C247" t="s">
        <v>12</v>
      </c>
      <c r="E247">
        <v>20.2</v>
      </c>
      <c r="G247">
        <v>6</v>
      </c>
      <c r="H247" s="1">
        <v>45408</v>
      </c>
      <c r="I247">
        <v>6</v>
      </c>
      <c r="L247" t="s">
        <v>5</v>
      </c>
      <c r="M247" t="s">
        <v>6</v>
      </c>
      <c r="O247">
        <f>ABS((Table1[[#This Row],[L''s]]-Table1[[#This Row],[R''s]])/Table1[[#This Row],[Trial_Total]])</f>
        <v>0.33333333333333331</v>
      </c>
      <c r="P247">
        <f>Table1[[#This Row],[R''s]]-Table1[[#This Row],[L''s]]</f>
        <v>2</v>
      </c>
      <c r="Q247">
        <f>COUNTIF(L242:L247, "L")</f>
        <v>2</v>
      </c>
      <c r="R247">
        <f>COUNTIF(L242:L247, "R")</f>
        <v>4</v>
      </c>
      <c r="S247">
        <f>Table1[[#This Row],[R''s]]/(Table1[[#This Row],[L''s]]+Table1[[#This Row],[R''s]])</f>
        <v>0.66666666666666663</v>
      </c>
      <c r="T247">
        <f>Table1[[#This Row],[L''s]]/Table1[[#This Row],[Trial_Total]]</f>
        <v>0.33333333333333331</v>
      </c>
      <c r="U247">
        <f>ABS(Table1[[#This Row],[NonTotaled_L]]-Table1[[#This Row],[NonTotaled_R]])/(Table1[[#This Row],[NonTotaled_L]]+Table1[[#This Row],[NonTotaled_R]])</f>
        <v>0.33333333333333331</v>
      </c>
      <c r="V247">
        <f>COUNTIF(L242:L247, "L")</f>
        <v>2</v>
      </c>
      <c r="W247">
        <f>COUNTIF(L242:L247, "R")</f>
        <v>4</v>
      </c>
      <c r="X247">
        <f>Table1[[#This Row],[NonTotaled_R]]/(Table1[[#This Row],[NonTotaled_L]]+Table1[[#This Row],[NonTotaled_R]])</f>
        <v>0.66666666666666663</v>
      </c>
      <c r="Y247">
        <f>Table1[[#This Row],[NonTotaled_L]]/(Table1[[#This Row],[NonTotaled_L]]+Table1[[#This Row],[NonTotaled_R]])</f>
        <v>0.33333333333333331</v>
      </c>
    </row>
    <row r="248" spans="1:25" x14ac:dyDescent="0.35">
      <c r="A248" t="s">
        <v>20</v>
      </c>
      <c r="B248" t="s">
        <v>22</v>
      </c>
      <c r="C248" t="s">
        <v>12</v>
      </c>
      <c r="E248">
        <v>20.2</v>
      </c>
      <c r="G248">
        <v>7</v>
      </c>
      <c r="H248" s="1">
        <v>45408</v>
      </c>
      <c r="I248">
        <v>7</v>
      </c>
      <c r="L248" t="s">
        <v>6</v>
      </c>
      <c r="M248" t="s">
        <v>5</v>
      </c>
      <c r="O248">
        <f>ABS((Table1[[#This Row],[L''s]]-Table1[[#This Row],[R''s]])/Table1[[#This Row],[Trial_Total]])</f>
        <v>0.14285714285714285</v>
      </c>
      <c r="P248">
        <f>Table1[[#This Row],[R''s]]-Table1[[#This Row],[L''s]]</f>
        <v>1</v>
      </c>
      <c r="Q248">
        <f>COUNTIF(L242:L248, "L")</f>
        <v>3</v>
      </c>
      <c r="R248">
        <f>COUNTIF(L242:L248, "R")</f>
        <v>4</v>
      </c>
      <c r="S248">
        <f>Table1[[#This Row],[R''s]]/(Table1[[#This Row],[L''s]]+Table1[[#This Row],[R''s]])</f>
        <v>0.5714285714285714</v>
      </c>
      <c r="T248">
        <f>Table1[[#This Row],[L''s]]/Table1[[#This Row],[Trial_Total]]</f>
        <v>0.42857142857142855</v>
      </c>
      <c r="U248">
        <f>ABS(Table1[[#This Row],[NonTotaled_L]]-Table1[[#This Row],[NonTotaled_R]])/(Table1[[#This Row],[NonTotaled_L]]+Table1[[#This Row],[NonTotaled_R]])</f>
        <v>0.14285714285714285</v>
      </c>
      <c r="V248">
        <f>COUNTIF(L242:L248, "L")</f>
        <v>3</v>
      </c>
      <c r="W248">
        <f>COUNTIF(L242:L248, "R")</f>
        <v>4</v>
      </c>
      <c r="X248">
        <f>Table1[[#This Row],[NonTotaled_R]]/(Table1[[#This Row],[NonTotaled_L]]+Table1[[#This Row],[NonTotaled_R]])</f>
        <v>0.5714285714285714</v>
      </c>
      <c r="Y248">
        <f>Table1[[#This Row],[NonTotaled_L]]/(Table1[[#This Row],[NonTotaled_L]]+Table1[[#This Row],[NonTotaled_R]])</f>
        <v>0.42857142857142855</v>
      </c>
    </row>
    <row r="249" spans="1:25" x14ac:dyDescent="0.35">
      <c r="A249" t="s">
        <v>20</v>
      </c>
      <c r="B249" t="s">
        <v>22</v>
      </c>
      <c r="C249" t="s">
        <v>12</v>
      </c>
      <c r="E249">
        <v>20.2</v>
      </c>
      <c r="G249">
        <v>8</v>
      </c>
      <c r="H249" s="1">
        <v>45408</v>
      </c>
      <c r="I249">
        <v>8</v>
      </c>
      <c r="L249" t="s">
        <v>5</v>
      </c>
      <c r="M249" t="s">
        <v>6</v>
      </c>
      <c r="O249">
        <f>ABS((Table1[[#This Row],[L''s]]-Table1[[#This Row],[R''s]])/Table1[[#This Row],[Trial_Total]])</f>
        <v>0.25</v>
      </c>
      <c r="P249">
        <f>Table1[[#This Row],[R''s]]-Table1[[#This Row],[L''s]]</f>
        <v>2</v>
      </c>
      <c r="Q249">
        <f>COUNTIF(L242:L249, "L")</f>
        <v>3</v>
      </c>
      <c r="R249">
        <f>COUNTIF(L242:L249, "R")</f>
        <v>5</v>
      </c>
      <c r="S249">
        <f>Table1[[#This Row],[R''s]]/(Table1[[#This Row],[L''s]]+Table1[[#This Row],[R''s]])</f>
        <v>0.625</v>
      </c>
      <c r="T249">
        <f>Table1[[#This Row],[L''s]]/Table1[[#This Row],[Trial_Total]]</f>
        <v>0.375</v>
      </c>
      <c r="U249">
        <f>ABS(Table1[[#This Row],[NonTotaled_L]]-Table1[[#This Row],[NonTotaled_R]])/(Table1[[#This Row],[NonTotaled_L]]+Table1[[#This Row],[NonTotaled_R]])</f>
        <v>0.25</v>
      </c>
      <c r="V249">
        <f>COUNTIF(L242:L249, "L")</f>
        <v>3</v>
      </c>
      <c r="W249">
        <f>COUNTIF(L242:L249, "R")</f>
        <v>5</v>
      </c>
      <c r="X249">
        <f>Table1[[#This Row],[NonTotaled_R]]/(Table1[[#This Row],[NonTotaled_L]]+Table1[[#This Row],[NonTotaled_R]])</f>
        <v>0.625</v>
      </c>
      <c r="Y249">
        <f>Table1[[#This Row],[NonTotaled_L]]/(Table1[[#This Row],[NonTotaled_L]]+Table1[[#This Row],[NonTotaled_R]])</f>
        <v>0.375</v>
      </c>
    </row>
    <row r="250" spans="1:25" x14ac:dyDescent="0.35">
      <c r="A250" t="s">
        <v>20</v>
      </c>
      <c r="B250" t="s">
        <v>22</v>
      </c>
      <c r="C250" t="s">
        <v>12</v>
      </c>
      <c r="E250">
        <v>20.2</v>
      </c>
      <c r="G250">
        <v>9</v>
      </c>
      <c r="H250" s="1">
        <v>45408</v>
      </c>
      <c r="I250">
        <v>9</v>
      </c>
      <c r="L250" t="s">
        <v>5</v>
      </c>
      <c r="M250" t="s">
        <v>6</v>
      </c>
      <c r="O250">
        <f>ABS((Table1[[#This Row],[L''s]]-Table1[[#This Row],[R''s]])/Table1[[#This Row],[Trial_Total]])</f>
        <v>0.33333333333333331</v>
      </c>
      <c r="P250">
        <f>Table1[[#This Row],[R''s]]-Table1[[#This Row],[L''s]]</f>
        <v>3</v>
      </c>
      <c r="Q250">
        <f>COUNTIF(L242:L250, "L")</f>
        <v>3</v>
      </c>
      <c r="R250">
        <f>COUNTIF(L242:L250, "R")</f>
        <v>6</v>
      </c>
      <c r="S250">
        <f>Table1[[#This Row],[R''s]]/(Table1[[#This Row],[L''s]]+Table1[[#This Row],[R''s]])</f>
        <v>0.66666666666666663</v>
      </c>
      <c r="T250">
        <f>Table1[[#This Row],[L''s]]/Table1[[#This Row],[Trial_Total]]</f>
        <v>0.33333333333333331</v>
      </c>
      <c r="U250">
        <f>ABS(Table1[[#This Row],[NonTotaled_L]]-Table1[[#This Row],[NonTotaled_R]])/(Table1[[#This Row],[NonTotaled_L]]+Table1[[#This Row],[NonTotaled_R]])</f>
        <v>0.33333333333333331</v>
      </c>
      <c r="V250">
        <f>COUNTIF(L242:L250, "L")</f>
        <v>3</v>
      </c>
      <c r="W250">
        <f>COUNTIF(L242:L250, "R")</f>
        <v>6</v>
      </c>
      <c r="X250">
        <f>Table1[[#This Row],[NonTotaled_R]]/(Table1[[#This Row],[NonTotaled_L]]+Table1[[#This Row],[NonTotaled_R]])</f>
        <v>0.66666666666666663</v>
      </c>
      <c r="Y250">
        <f>Table1[[#This Row],[NonTotaled_L]]/(Table1[[#This Row],[NonTotaled_L]]+Table1[[#This Row],[NonTotaled_R]])</f>
        <v>0.33333333333333331</v>
      </c>
    </row>
    <row r="251" spans="1:25" x14ac:dyDescent="0.35">
      <c r="A251" t="s">
        <v>20</v>
      </c>
      <c r="B251" t="s">
        <v>22</v>
      </c>
      <c r="C251" t="s">
        <v>12</v>
      </c>
      <c r="E251">
        <v>20.2</v>
      </c>
      <c r="G251">
        <v>10</v>
      </c>
      <c r="H251" s="1">
        <v>45408</v>
      </c>
      <c r="I251">
        <v>10</v>
      </c>
      <c r="L251" t="s">
        <v>5</v>
      </c>
      <c r="M251" t="s">
        <v>6</v>
      </c>
      <c r="O251">
        <f>ABS((Table1[[#This Row],[L''s]]-Table1[[#This Row],[R''s]])/Table1[[#This Row],[Trial_Total]])</f>
        <v>0.4</v>
      </c>
      <c r="P251">
        <f>Table1[[#This Row],[R''s]]-Table1[[#This Row],[L''s]]</f>
        <v>4</v>
      </c>
      <c r="Q251">
        <f>COUNTIF(L242:L251, "L")</f>
        <v>3</v>
      </c>
      <c r="R251">
        <f>COUNTIF(L242:L251, "R")</f>
        <v>7</v>
      </c>
      <c r="S251">
        <f>Table1[[#This Row],[R''s]]/(Table1[[#This Row],[L''s]]+Table1[[#This Row],[R''s]])</f>
        <v>0.7</v>
      </c>
      <c r="T251">
        <f>Table1[[#This Row],[L''s]]/Table1[[#This Row],[Trial_Total]]</f>
        <v>0.3</v>
      </c>
      <c r="U251">
        <f>ABS(Table1[[#This Row],[NonTotaled_L]]-Table1[[#This Row],[NonTotaled_R]])/(Table1[[#This Row],[NonTotaled_L]]+Table1[[#This Row],[NonTotaled_R]])</f>
        <v>0.4</v>
      </c>
      <c r="V251">
        <f>COUNTIF(L242:L251, "L")</f>
        <v>3</v>
      </c>
      <c r="W251">
        <f>COUNTIF(L242:L251, "R")</f>
        <v>7</v>
      </c>
      <c r="X251">
        <f>Table1[[#This Row],[NonTotaled_R]]/(Table1[[#This Row],[NonTotaled_L]]+Table1[[#This Row],[NonTotaled_R]])</f>
        <v>0.7</v>
      </c>
      <c r="Y251">
        <f>Table1[[#This Row],[NonTotaled_L]]/(Table1[[#This Row],[NonTotaled_L]]+Table1[[#This Row],[NonTotaled_R]])</f>
        <v>0.3</v>
      </c>
    </row>
    <row r="252" spans="1:25" x14ac:dyDescent="0.35">
      <c r="A252" t="s">
        <v>20</v>
      </c>
      <c r="B252" t="s">
        <v>22</v>
      </c>
      <c r="C252" t="s">
        <v>12</v>
      </c>
      <c r="E252">
        <v>20.2</v>
      </c>
      <c r="G252">
        <v>1</v>
      </c>
      <c r="H252" s="1">
        <v>78283</v>
      </c>
      <c r="I252">
        <f>10+Table1[[#This Row],[Trial]]</f>
        <v>11</v>
      </c>
      <c r="L252" t="s">
        <v>5</v>
      </c>
      <c r="M252" t="s">
        <v>6</v>
      </c>
      <c r="O252">
        <f>ABS((Table1[[#This Row],[L''s]]-Table1[[#This Row],[R''s]])/Table1[[#This Row],[Trial_Total]])</f>
        <v>0.45454545454545453</v>
      </c>
      <c r="P252">
        <f>Table1[[#This Row],[R''s]]-Table1[[#This Row],[L''s]]</f>
        <v>5</v>
      </c>
      <c r="Q252">
        <f>Q251+COUNTIF(L252, "L")</f>
        <v>3</v>
      </c>
      <c r="R252">
        <f>R251+COUNTIF(L252, "R")</f>
        <v>8</v>
      </c>
      <c r="S252">
        <f>Table1[[#This Row],[R''s]]/(Table1[[#This Row],[L''s]]+Table1[[#This Row],[R''s]])</f>
        <v>0.72727272727272729</v>
      </c>
      <c r="T252">
        <f>Table1[[#This Row],[L''s]]/Table1[[#This Row],[Trial_Total]]</f>
        <v>0.27272727272727271</v>
      </c>
      <c r="U252">
        <f>ABS(Table1[[#This Row],[NonTotaled_L]]-Table1[[#This Row],[NonTotaled_R]])/(Table1[[#This Row],[NonTotaled_L]]+Table1[[#This Row],[NonTotaled_R]])</f>
        <v>1</v>
      </c>
      <c r="V252">
        <f>COUNTIF(L252, "L")</f>
        <v>0</v>
      </c>
      <c r="W252">
        <f>COUNTIF(L252, "R")</f>
        <v>1</v>
      </c>
      <c r="X252">
        <f>Table1[[#This Row],[NonTotaled_R]]/(Table1[[#This Row],[NonTotaled_L]]+Table1[[#This Row],[NonTotaled_R]])</f>
        <v>1</v>
      </c>
      <c r="Y252">
        <f>Table1[[#This Row],[NonTotaled_L]]/(Table1[[#This Row],[NonTotaled_L]]+Table1[[#This Row],[NonTotaled_R]])</f>
        <v>0</v>
      </c>
    </row>
    <row r="253" spans="1:25" x14ac:dyDescent="0.35">
      <c r="A253" t="s">
        <v>20</v>
      </c>
      <c r="B253" t="s">
        <v>22</v>
      </c>
      <c r="C253" t="s">
        <v>12</v>
      </c>
      <c r="E253">
        <v>20.2</v>
      </c>
      <c r="G253">
        <v>2</v>
      </c>
      <c r="H253" s="1">
        <v>111155</v>
      </c>
      <c r="I253">
        <f>10+Table1[[#This Row],[Trial]]</f>
        <v>12</v>
      </c>
      <c r="L253" t="s">
        <v>5</v>
      </c>
      <c r="M253" t="s">
        <v>6</v>
      </c>
      <c r="O253">
        <f>ABS((Table1[[#This Row],[L''s]]-Table1[[#This Row],[R''s]])/Table1[[#This Row],[Trial_Total]])</f>
        <v>0.5</v>
      </c>
      <c r="P253">
        <f>Table1[[#This Row],[R''s]]-Table1[[#This Row],[L''s]]</f>
        <v>6</v>
      </c>
      <c r="Q253">
        <f>Q252+COUNTIF(L253, "L")</f>
        <v>3</v>
      </c>
      <c r="R253">
        <f>R252+COUNTIF(L253, "R")</f>
        <v>9</v>
      </c>
      <c r="S253">
        <f>Table1[[#This Row],[R''s]]/(Table1[[#This Row],[L''s]]+Table1[[#This Row],[R''s]])</f>
        <v>0.75</v>
      </c>
      <c r="T253">
        <f>Table1[[#This Row],[L''s]]/Table1[[#This Row],[Trial_Total]]</f>
        <v>0.25</v>
      </c>
      <c r="U253">
        <f>ABS(Table1[[#This Row],[NonTotaled_L]]-Table1[[#This Row],[NonTotaled_R]])/(Table1[[#This Row],[NonTotaled_L]]+Table1[[#This Row],[NonTotaled_R]])</f>
        <v>1</v>
      </c>
      <c r="V253">
        <f>COUNTIF(L252:L253, "L")</f>
        <v>0</v>
      </c>
      <c r="W253">
        <f>COUNTIF(L252:L253, "R")</f>
        <v>2</v>
      </c>
      <c r="X253">
        <f>Table1[[#This Row],[NonTotaled_R]]/(Table1[[#This Row],[NonTotaled_L]]+Table1[[#This Row],[NonTotaled_R]])</f>
        <v>1</v>
      </c>
      <c r="Y253">
        <f>Table1[[#This Row],[NonTotaled_L]]/(Table1[[#This Row],[NonTotaled_L]]+Table1[[#This Row],[NonTotaled_R]])</f>
        <v>0</v>
      </c>
    </row>
    <row r="254" spans="1:25" x14ac:dyDescent="0.35">
      <c r="A254" t="s">
        <v>20</v>
      </c>
      <c r="B254" t="s">
        <v>22</v>
      </c>
      <c r="C254" t="s">
        <v>12</v>
      </c>
      <c r="E254">
        <v>20.2</v>
      </c>
      <c r="G254">
        <v>3</v>
      </c>
      <c r="H254" s="1">
        <v>209771</v>
      </c>
      <c r="I254">
        <f>10+Table1[[#This Row],[Trial]]</f>
        <v>13</v>
      </c>
      <c r="L254" t="s">
        <v>5</v>
      </c>
      <c r="M254" t="s">
        <v>6</v>
      </c>
      <c r="O254">
        <f>ABS((Table1[[#This Row],[L''s]]-Table1[[#This Row],[R''s]])/Table1[[#This Row],[Trial_Total]])</f>
        <v>0.53846153846153844</v>
      </c>
      <c r="P254">
        <f>Table1[[#This Row],[R''s]]-Table1[[#This Row],[L''s]]</f>
        <v>7</v>
      </c>
      <c r="Q254">
        <f>Q253+COUNTIF(L254, "L")</f>
        <v>3</v>
      </c>
      <c r="R254">
        <f>R253+COUNTIF(L254, "R")</f>
        <v>10</v>
      </c>
      <c r="S254">
        <f>Table1[[#This Row],[R''s]]/(Table1[[#This Row],[L''s]]+Table1[[#This Row],[R''s]])</f>
        <v>0.76923076923076927</v>
      </c>
      <c r="T254">
        <f>Table1[[#This Row],[L''s]]/Table1[[#This Row],[Trial_Total]]</f>
        <v>0.23076923076923078</v>
      </c>
      <c r="U254">
        <f>ABS(Table1[[#This Row],[NonTotaled_L]]-Table1[[#This Row],[NonTotaled_R]])/(Table1[[#This Row],[NonTotaled_L]]+Table1[[#This Row],[NonTotaled_R]])</f>
        <v>1</v>
      </c>
      <c r="V254">
        <f>COUNTIF(L252:L254, "L")</f>
        <v>0</v>
      </c>
      <c r="W254">
        <f>COUNTIF(L252:L254, "R")</f>
        <v>3</v>
      </c>
      <c r="X254">
        <f>Table1[[#This Row],[NonTotaled_R]]/(Table1[[#This Row],[NonTotaled_L]]+Table1[[#This Row],[NonTotaled_R]])</f>
        <v>1</v>
      </c>
      <c r="Y254">
        <f>Table1[[#This Row],[NonTotaled_L]]/(Table1[[#This Row],[NonTotaled_L]]+Table1[[#This Row],[NonTotaled_R]])</f>
        <v>0</v>
      </c>
    </row>
    <row r="255" spans="1:25" x14ac:dyDescent="0.35">
      <c r="A255" t="s">
        <v>20</v>
      </c>
      <c r="B255" t="s">
        <v>22</v>
      </c>
      <c r="C255" t="s">
        <v>12</v>
      </c>
      <c r="E255">
        <v>20.2</v>
      </c>
      <c r="G255">
        <v>4</v>
      </c>
      <c r="H255" s="1">
        <v>242643</v>
      </c>
      <c r="I255">
        <f>10+Table1[[#This Row],[Trial]]</f>
        <v>14</v>
      </c>
      <c r="L255" t="s">
        <v>5</v>
      </c>
      <c r="M255" t="s">
        <v>5</v>
      </c>
      <c r="O255">
        <f>ABS((Table1[[#This Row],[L''s]]-Table1[[#This Row],[R''s]])/Table1[[#This Row],[Trial_Total]])</f>
        <v>0.5714285714285714</v>
      </c>
      <c r="P255">
        <f>Table1[[#This Row],[R''s]]-Table1[[#This Row],[L''s]]</f>
        <v>8</v>
      </c>
      <c r="Q255">
        <f>Q254+COUNTIF(L255, "L")</f>
        <v>3</v>
      </c>
      <c r="R255">
        <f>R254+COUNTIF(L255, "R")</f>
        <v>11</v>
      </c>
      <c r="S255">
        <f>Table1[[#This Row],[R''s]]/(Table1[[#This Row],[L''s]]+Table1[[#This Row],[R''s]])</f>
        <v>0.7857142857142857</v>
      </c>
      <c r="T255">
        <f>Table1[[#This Row],[L''s]]/Table1[[#This Row],[Trial_Total]]</f>
        <v>0.21428571428571427</v>
      </c>
      <c r="U255">
        <f>ABS(Table1[[#This Row],[NonTotaled_L]]-Table1[[#This Row],[NonTotaled_R]])/(Table1[[#This Row],[NonTotaled_L]]+Table1[[#This Row],[NonTotaled_R]])</f>
        <v>1</v>
      </c>
      <c r="V255">
        <f>COUNTIF(L252:L255, "L")</f>
        <v>0</v>
      </c>
      <c r="W255">
        <f>COUNTIF(L252:L255, "R")</f>
        <v>4</v>
      </c>
      <c r="X255">
        <f>Table1[[#This Row],[NonTotaled_R]]/(Table1[[#This Row],[NonTotaled_L]]+Table1[[#This Row],[NonTotaled_R]])</f>
        <v>1</v>
      </c>
      <c r="Y255">
        <f>Table1[[#This Row],[NonTotaled_L]]/(Table1[[#This Row],[NonTotaled_L]]+Table1[[#This Row],[NonTotaled_R]])</f>
        <v>0</v>
      </c>
    </row>
    <row r="256" spans="1:25" x14ac:dyDescent="0.35">
      <c r="A256" t="s">
        <v>20</v>
      </c>
      <c r="B256" t="s">
        <v>22</v>
      </c>
      <c r="C256" t="s">
        <v>12</v>
      </c>
      <c r="E256">
        <v>20.2</v>
      </c>
      <c r="G256">
        <v>5</v>
      </c>
      <c r="H256" s="1">
        <v>341258</v>
      </c>
      <c r="I256">
        <f>10+Table1[[#This Row],[Trial]]</f>
        <v>15</v>
      </c>
      <c r="L256" t="s">
        <v>5</v>
      </c>
      <c r="M256" t="s">
        <v>6</v>
      </c>
      <c r="O256">
        <f>ABS((Table1[[#This Row],[L''s]]-Table1[[#This Row],[R''s]])/Table1[[#This Row],[Trial_Total]])</f>
        <v>0.6</v>
      </c>
      <c r="P256">
        <f>Table1[[#This Row],[R''s]]-Table1[[#This Row],[L''s]]</f>
        <v>9</v>
      </c>
      <c r="Q256">
        <f>Q255+COUNTIF(L256, "L")</f>
        <v>3</v>
      </c>
      <c r="R256">
        <f>R255+COUNTIF(L256, "R")</f>
        <v>12</v>
      </c>
      <c r="S256">
        <f>Table1[[#This Row],[R''s]]/(Table1[[#This Row],[L''s]]+Table1[[#This Row],[R''s]])</f>
        <v>0.8</v>
      </c>
      <c r="T256">
        <f>Table1[[#This Row],[L''s]]/Table1[[#This Row],[Trial_Total]]</f>
        <v>0.2</v>
      </c>
      <c r="U256">
        <f>ABS(Table1[[#This Row],[NonTotaled_L]]-Table1[[#This Row],[NonTotaled_R]])/(Table1[[#This Row],[NonTotaled_L]]+Table1[[#This Row],[NonTotaled_R]])</f>
        <v>1</v>
      </c>
      <c r="V256">
        <f>COUNTIF(L252:L256, "L")</f>
        <v>0</v>
      </c>
      <c r="W256">
        <f>COUNTIF(L252:L256, "R")</f>
        <v>5</v>
      </c>
      <c r="X256">
        <f>Table1[[#This Row],[NonTotaled_R]]/(Table1[[#This Row],[NonTotaled_L]]+Table1[[#This Row],[NonTotaled_R]])</f>
        <v>1</v>
      </c>
      <c r="Y256">
        <f>Table1[[#This Row],[NonTotaled_L]]/(Table1[[#This Row],[NonTotaled_L]]+Table1[[#This Row],[NonTotaled_R]])</f>
        <v>0</v>
      </c>
    </row>
    <row r="257" spans="1:25" x14ac:dyDescent="0.35">
      <c r="A257" t="s">
        <v>20</v>
      </c>
      <c r="B257" t="s">
        <v>22</v>
      </c>
      <c r="C257" t="s">
        <v>12</v>
      </c>
      <c r="E257">
        <v>20.2</v>
      </c>
      <c r="G257">
        <v>6</v>
      </c>
      <c r="H257" s="1">
        <v>374130</v>
      </c>
      <c r="I257">
        <f>10+Table1[[#This Row],[Trial]]</f>
        <v>16</v>
      </c>
      <c r="L257" t="s">
        <v>5</v>
      </c>
      <c r="M257" t="s">
        <v>6</v>
      </c>
      <c r="O257">
        <f>ABS((Table1[[#This Row],[L''s]]-Table1[[#This Row],[R''s]])/Table1[[#This Row],[Trial_Total]])</f>
        <v>0.625</v>
      </c>
      <c r="P257">
        <f>Table1[[#This Row],[R''s]]-Table1[[#This Row],[L''s]]</f>
        <v>10</v>
      </c>
      <c r="Q257">
        <f>Q256+COUNTIF(L257, "L")</f>
        <v>3</v>
      </c>
      <c r="R257">
        <f>R256+COUNTIF(L257, "R")</f>
        <v>13</v>
      </c>
      <c r="S257">
        <f>Table1[[#This Row],[R''s]]/(Table1[[#This Row],[L''s]]+Table1[[#This Row],[R''s]])</f>
        <v>0.8125</v>
      </c>
      <c r="T257">
        <f>Table1[[#This Row],[L''s]]/Table1[[#This Row],[Trial_Total]]</f>
        <v>0.1875</v>
      </c>
      <c r="U257">
        <f>ABS(Table1[[#This Row],[NonTotaled_L]]-Table1[[#This Row],[NonTotaled_R]])/(Table1[[#This Row],[NonTotaled_L]]+Table1[[#This Row],[NonTotaled_R]])</f>
        <v>1</v>
      </c>
      <c r="V257">
        <f>COUNTIF(L252:L257, "L")</f>
        <v>0</v>
      </c>
      <c r="W257">
        <f>COUNTIF(L252:L257, "R")</f>
        <v>6</v>
      </c>
      <c r="X257">
        <f>Table1[[#This Row],[NonTotaled_R]]/(Table1[[#This Row],[NonTotaled_L]]+Table1[[#This Row],[NonTotaled_R]])</f>
        <v>1</v>
      </c>
      <c r="Y257">
        <f>Table1[[#This Row],[NonTotaled_L]]/(Table1[[#This Row],[NonTotaled_L]]+Table1[[#This Row],[NonTotaled_R]])</f>
        <v>0</v>
      </c>
    </row>
    <row r="258" spans="1:25" x14ac:dyDescent="0.35">
      <c r="A258" t="s">
        <v>20</v>
      </c>
      <c r="B258" t="s">
        <v>22</v>
      </c>
      <c r="C258" t="s">
        <v>12</v>
      </c>
      <c r="E258">
        <v>20.2</v>
      </c>
      <c r="G258">
        <v>7</v>
      </c>
      <c r="H258" s="1">
        <v>472745</v>
      </c>
      <c r="I258">
        <f>10+Table1[[#This Row],[Trial]]</f>
        <v>17</v>
      </c>
      <c r="L258" t="s">
        <v>5</v>
      </c>
      <c r="M258" t="s">
        <v>5</v>
      </c>
      <c r="O258">
        <f>ABS((Table1[[#This Row],[L''s]]-Table1[[#This Row],[R''s]])/Table1[[#This Row],[Trial_Total]])</f>
        <v>0.6470588235294118</v>
      </c>
      <c r="P258">
        <f>Table1[[#This Row],[R''s]]-Table1[[#This Row],[L''s]]</f>
        <v>11</v>
      </c>
      <c r="Q258">
        <f>Q257+COUNTIF(L258, "L")</f>
        <v>3</v>
      </c>
      <c r="R258">
        <f>R257+COUNTIF(L258, "R")</f>
        <v>14</v>
      </c>
      <c r="S258">
        <f>Table1[[#This Row],[R''s]]/(Table1[[#This Row],[L''s]]+Table1[[#This Row],[R''s]])</f>
        <v>0.82352941176470584</v>
      </c>
      <c r="T258">
        <f>Table1[[#This Row],[L''s]]/Table1[[#This Row],[Trial_Total]]</f>
        <v>0.17647058823529413</v>
      </c>
      <c r="U258">
        <f>ABS(Table1[[#This Row],[NonTotaled_L]]-Table1[[#This Row],[NonTotaled_R]])/(Table1[[#This Row],[NonTotaled_L]]+Table1[[#This Row],[NonTotaled_R]])</f>
        <v>1</v>
      </c>
      <c r="V258">
        <f>COUNTIF(L252:L258, "L")</f>
        <v>0</v>
      </c>
      <c r="W258">
        <f>COUNTIF(L252:L258, "R")</f>
        <v>7</v>
      </c>
      <c r="X258">
        <f>Table1[[#This Row],[NonTotaled_R]]/(Table1[[#This Row],[NonTotaled_L]]+Table1[[#This Row],[NonTotaled_R]])</f>
        <v>1</v>
      </c>
      <c r="Y258">
        <f>Table1[[#This Row],[NonTotaled_L]]/(Table1[[#This Row],[NonTotaled_L]]+Table1[[#This Row],[NonTotaled_R]])</f>
        <v>0</v>
      </c>
    </row>
    <row r="259" spans="1:25" x14ac:dyDescent="0.35">
      <c r="A259" t="s">
        <v>20</v>
      </c>
      <c r="B259" t="s">
        <v>22</v>
      </c>
      <c r="C259" t="s">
        <v>12</v>
      </c>
      <c r="E259">
        <v>20.2</v>
      </c>
      <c r="G259">
        <v>8</v>
      </c>
      <c r="H259" s="1">
        <v>505618</v>
      </c>
      <c r="I259">
        <f>10+Table1[[#This Row],[Trial]]</f>
        <v>18</v>
      </c>
      <c r="L259" t="s">
        <v>6</v>
      </c>
      <c r="M259" t="s">
        <v>6</v>
      </c>
      <c r="O259">
        <f>ABS((Table1[[#This Row],[L''s]]-Table1[[#This Row],[R''s]])/Table1[[#This Row],[Trial_Total]])</f>
        <v>0.55555555555555558</v>
      </c>
      <c r="P259">
        <f>Table1[[#This Row],[R''s]]-Table1[[#This Row],[L''s]]</f>
        <v>10</v>
      </c>
      <c r="Q259">
        <f>Q258+COUNTIF(L259, "L")</f>
        <v>4</v>
      </c>
      <c r="R259">
        <f>R258+COUNTIF(L259, "R")</f>
        <v>14</v>
      </c>
      <c r="S259">
        <f>Table1[[#This Row],[R''s]]/(Table1[[#This Row],[L''s]]+Table1[[#This Row],[R''s]])</f>
        <v>0.77777777777777779</v>
      </c>
      <c r="T259">
        <f>Table1[[#This Row],[L''s]]/Table1[[#This Row],[Trial_Total]]</f>
        <v>0.22222222222222221</v>
      </c>
      <c r="U259">
        <f>ABS(Table1[[#This Row],[NonTotaled_L]]-Table1[[#This Row],[NonTotaled_R]])/(Table1[[#This Row],[NonTotaled_L]]+Table1[[#This Row],[NonTotaled_R]])</f>
        <v>0.75</v>
      </c>
      <c r="V259">
        <f>COUNTIF(L252:L259, "L")</f>
        <v>1</v>
      </c>
      <c r="W259">
        <f>COUNTIF(L252:L259, "R")</f>
        <v>7</v>
      </c>
      <c r="X259">
        <f>Table1[[#This Row],[NonTotaled_R]]/(Table1[[#This Row],[NonTotaled_L]]+Table1[[#This Row],[NonTotaled_R]])</f>
        <v>0.875</v>
      </c>
      <c r="Y259">
        <f>Table1[[#This Row],[NonTotaled_L]]/(Table1[[#This Row],[NonTotaled_L]]+Table1[[#This Row],[NonTotaled_R]])</f>
        <v>0.125</v>
      </c>
    </row>
    <row r="260" spans="1:25" x14ac:dyDescent="0.35">
      <c r="A260" t="s">
        <v>20</v>
      </c>
      <c r="B260" t="s">
        <v>22</v>
      </c>
      <c r="C260" t="s">
        <v>12</v>
      </c>
      <c r="E260">
        <v>20.2</v>
      </c>
      <c r="G260">
        <v>9</v>
      </c>
      <c r="H260" s="1">
        <v>604232</v>
      </c>
      <c r="I260">
        <f>10+Table1[[#This Row],[Trial]]</f>
        <v>19</v>
      </c>
      <c r="L260" t="s">
        <v>6</v>
      </c>
      <c r="M260" t="s">
        <v>6</v>
      </c>
      <c r="O260">
        <f>ABS((Table1[[#This Row],[L''s]]-Table1[[#This Row],[R''s]])/Table1[[#This Row],[Trial_Total]])</f>
        <v>0.47368421052631576</v>
      </c>
      <c r="P260">
        <f>Table1[[#This Row],[R''s]]-Table1[[#This Row],[L''s]]</f>
        <v>9</v>
      </c>
      <c r="Q260">
        <f>Q259+COUNTIF(L260, "L")</f>
        <v>5</v>
      </c>
      <c r="R260">
        <f>R259+COUNTIF(L260, "R")</f>
        <v>14</v>
      </c>
      <c r="S260">
        <f>Table1[[#This Row],[R''s]]/(Table1[[#This Row],[L''s]]+Table1[[#This Row],[R''s]])</f>
        <v>0.73684210526315785</v>
      </c>
      <c r="T260">
        <f>Table1[[#This Row],[L''s]]/Table1[[#This Row],[Trial_Total]]</f>
        <v>0.26315789473684209</v>
      </c>
      <c r="U260">
        <f>ABS(Table1[[#This Row],[NonTotaled_L]]-Table1[[#This Row],[NonTotaled_R]])/(Table1[[#This Row],[NonTotaled_L]]+Table1[[#This Row],[NonTotaled_R]])</f>
        <v>0.55555555555555558</v>
      </c>
      <c r="V260">
        <f>COUNTIF(L252:L260, "L")</f>
        <v>2</v>
      </c>
      <c r="W260">
        <f>COUNTIF(L252:L260, "R")</f>
        <v>7</v>
      </c>
      <c r="X260">
        <f>Table1[[#This Row],[NonTotaled_R]]/(Table1[[#This Row],[NonTotaled_L]]+Table1[[#This Row],[NonTotaled_R]])</f>
        <v>0.77777777777777779</v>
      </c>
      <c r="Y260">
        <f>Table1[[#This Row],[NonTotaled_L]]/(Table1[[#This Row],[NonTotaled_L]]+Table1[[#This Row],[NonTotaled_R]])</f>
        <v>0.22222222222222221</v>
      </c>
    </row>
    <row r="261" spans="1:25" x14ac:dyDescent="0.35">
      <c r="A261" t="s">
        <v>20</v>
      </c>
      <c r="B261" t="s">
        <v>22</v>
      </c>
      <c r="C261" t="s">
        <v>12</v>
      </c>
      <c r="E261">
        <v>20.2</v>
      </c>
      <c r="G261">
        <v>10</v>
      </c>
      <c r="H261" s="1">
        <v>637105</v>
      </c>
      <c r="I261">
        <f>10+Table1[[#This Row],[Trial]]</f>
        <v>20</v>
      </c>
      <c r="L261" t="s">
        <v>5</v>
      </c>
      <c r="M261" t="s">
        <v>5</v>
      </c>
      <c r="O261">
        <f>ABS((Table1[[#This Row],[L''s]]-Table1[[#This Row],[R''s]])/Table1[[#This Row],[Trial_Total]])</f>
        <v>0.5</v>
      </c>
      <c r="P261">
        <f>Table1[[#This Row],[R''s]]-Table1[[#This Row],[L''s]]</f>
        <v>10</v>
      </c>
      <c r="Q261">
        <f>Q260+COUNTIF(L261, "L")</f>
        <v>5</v>
      </c>
      <c r="R261">
        <f>R260+COUNTIF(L261, "R")</f>
        <v>15</v>
      </c>
      <c r="S261">
        <f>Table1[[#This Row],[R''s]]/(Table1[[#This Row],[L''s]]+Table1[[#This Row],[R''s]])</f>
        <v>0.75</v>
      </c>
      <c r="T261">
        <f>Table1[[#This Row],[L''s]]/Table1[[#This Row],[Trial_Total]]</f>
        <v>0.25</v>
      </c>
      <c r="U261">
        <f>ABS(Table1[[#This Row],[NonTotaled_L]]-Table1[[#This Row],[NonTotaled_R]])/(Table1[[#This Row],[NonTotaled_L]]+Table1[[#This Row],[NonTotaled_R]])</f>
        <v>0.6</v>
      </c>
      <c r="V261">
        <f>COUNTIF(L252:L261, "L")</f>
        <v>2</v>
      </c>
      <c r="W261">
        <f>COUNTIF(L252:L261, "R")</f>
        <v>8</v>
      </c>
      <c r="X261">
        <f>Table1[[#This Row],[NonTotaled_R]]/(Table1[[#This Row],[NonTotaled_L]]+Table1[[#This Row],[NonTotaled_R]])</f>
        <v>0.8</v>
      </c>
      <c r="Y261">
        <f>Table1[[#This Row],[NonTotaled_L]]/(Table1[[#This Row],[NonTotaled_L]]+Table1[[#This Row],[NonTotaled_R]])</f>
        <v>0.2</v>
      </c>
    </row>
    <row r="262" spans="1:25" x14ac:dyDescent="0.35">
      <c r="A262" t="s">
        <v>18</v>
      </c>
      <c r="B262" t="s">
        <v>9</v>
      </c>
      <c r="C262" t="s">
        <v>11</v>
      </c>
      <c r="D262">
        <v>13.2</v>
      </c>
      <c r="E262">
        <v>13</v>
      </c>
      <c r="F262">
        <v>48</v>
      </c>
      <c r="G262">
        <v>1</v>
      </c>
      <c r="H262" s="1">
        <v>45408</v>
      </c>
      <c r="I262">
        <v>1</v>
      </c>
      <c r="L262" t="s">
        <v>6</v>
      </c>
      <c r="M262" t="s">
        <v>6</v>
      </c>
      <c r="O262">
        <f>ABS((Table1[[#This Row],[L''s]]-Table1[[#This Row],[R''s]])/Table1[[#This Row],[Trial_Total]])</f>
        <v>1</v>
      </c>
      <c r="P262">
        <f>Table1[[#This Row],[R''s]]-Table1[[#This Row],[L''s]]</f>
        <v>-1</v>
      </c>
      <c r="Q262">
        <f>COUNTIF(L262, "L")</f>
        <v>1</v>
      </c>
      <c r="R262">
        <f>COUNTIF(L262, "R")</f>
        <v>0</v>
      </c>
      <c r="S262">
        <f>Table1[[#This Row],[R''s]]/(Table1[[#This Row],[L''s]]+Table1[[#This Row],[R''s]])</f>
        <v>0</v>
      </c>
      <c r="T262">
        <f>Table1[[#This Row],[L''s]]/Table1[[#This Row],[Trial_Total]]</f>
        <v>1</v>
      </c>
      <c r="U262">
        <f>ABS(Table1[[#This Row],[NonTotaled_L]]-Table1[[#This Row],[NonTotaled_R]])/(Table1[[#This Row],[NonTotaled_L]]+Table1[[#This Row],[NonTotaled_R]])</f>
        <v>1</v>
      </c>
      <c r="V262">
        <f>COUNTIF(L262, "L")</f>
        <v>1</v>
      </c>
      <c r="W262">
        <f>COUNTIF(L262, "R")</f>
        <v>0</v>
      </c>
      <c r="X262">
        <f>Table1[[#This Row],[NonTotaled_R]]/(Table1[[#This Row],[NonTotaled_L]]+Table1[[#This Row],[NonTotaled_R]])</f>
        <v>0</v>
      </c>
      <c r="Y262">
        <f>Table1[[#This Row],[NonTotaled_L]]/(Table1[[#This Row],[NonTotaled_L]]+Table1[[#This Row],[NonTotaled_R]])</f>
        <v>1</v>
      </c>
    </row>
    <row r="263" spans="1:25" x14ac:dyDescent="0.35">
      <c r="A263" t="s">
        <v>18</v>
      </c>
      <c r="B263" t="s">
        <v>9</v>
      </c>
      <c r="C263" t="s">
        <v>11</v>
      </c>
      <c r="D263">
        <v>13.2</v>
      </c>
      <c r="E263">
        <v>13</v>
      </c>
      <c r="F263">
        <v>48</v>
      </c>
      <c r="G263">
        <v>2</v>
      </c>
      <c r="H263" s="1">
        <v>45408</v>
      </c>
      <c r="I263">
        <v>2</v>
      </c>
      <c r="L263" t="s">
        <v>5</v>
      </c>
      <c r="M263" t="s">
        <v>6</v>
      </c>
      <c r="O263">
        <f>ABS((Table1[[#This Row],[L''s]]-Table1[[#This Row],[R''s]])/Table1[[#This Row],[Trial_Total]])</f>
        <v>0</v>
      </c>
      <c r="P263">
        <f>Table1[[#This Row],[R''s]]-Table1[[#This Row],[L''s]]</f>
        <v>0</v>
      </c>
      <c r="Q263">
        <f>COUNTIF(L262:L263, "L")</f>
        <v>1</v>
      </c>
      <c r="R263">
        <f>COUNTIF(L262:L263, "R")</f>
        <v>1</v>
      </c>
      <c r="S263">
        <f>Table1[[#This Row],[R''s]]/(Table1[[#This Row],[L''s]]+Table1[[#This Row],[R''s]])</f>
        <v>0.5</v>
      </c>
      <c r="T263">
        <f>Table1[[#This Row],[L''s]]/Table1[[#This Row],[Trial_Total]]</f>
        <v>0.5</v>
      </c>
      <c r="U263">
        <f>ABS(Table1[[#This Row],[NonTotaled_L]]-Table1[[#This Row],[NonTotaled_R]])/(Table1[[#This Row],[NonTotaled_L]]+Table1[[#This Row],[NonTotaled_R]])</f>
        <v>0</v>
      </c>
      <c r="V263">
        <f>COUNTIF(L262:L263, "L")</f>
        <v>1</v>
      </c>
      <c r="W263">
        <f>COUNTIF(L262:L263, "R")</f>
        <v>1</v>
      </c>
      <c r="X263">
        <f>Table1[[#This Row],[NonTotaled_R]]/(Table1[[#This Row],[NonTotaled_L]]+Table1[[#This Row],[NonTotaled_R]])</f>
        <v>0.5</v>
      </c>
      <c r="Y263">
        <f>Table1[[#This Row],[NonTotaled_L]]/(Table1[[#This Row],[NonTotaled_L]]+Table1[[#This Row],[NonTotaled_R]])</f>
        <v>0.5</v>
      </c>
    </row>
    <row r="264" spans="1:25" x14ac:dyDescent="0.35">
      <c r="A264" t="s">
        <v>18</v>
      </c>
      <c r="B264" t="s">
        <v>9</v>
      </c>
      <c r="C264" t="s">
        <v>11</v>
      </c>
      <c r="D264">
        <v>13.2</v>
      </c>
      <c r="E264">
        <v>13</v>
      </c>
      <c r="F264">
        <v>48</v>
      </c>
      <c r="G264">
        <v>3</v>
      </c>
      <c r="H264" s="1">
        <v>45408</v>
      </c>
      <c r="I264">
        <v>3</v>
      </c>
      <c r="L264" t="s">
        <v>5</v>
      </c>
      <c r="M264" t="s">
        <v>26</v>
      </c>
      <c r="O264">
        <f>ABS((Table1[[#This Row],[L''s]]-Table1[[#This Row],[R''s]])/Table1[[#This Row],[Trial_Total]])</f>
        <v>0.33333333333333331</v>
      </c>
      <c r="P264">
        <f>Table1[[#This Row],[R''s]]-Table1[[#This Row],[L''s]]</f>
        <v>1</v>
      </c>
      <c r="Q264">
        <f>COUNTIF(L262:L264, "L")</f>
        <v>1</v>
      </c>
      <c r="R264">
        <f>COUNTIF(L262:L264, "R")</f>
        <v>2</v>
      </c>
      <c r="S264">
        <f>Table1[[#This Row],[R''s]]/(Table1[[#This Row],[L''s]]+Table1[[#This Row],[R''s]])</f>
        <v>0.66666666666666663</v>
      </c>
      <c r="T264">
        <f>Table1[[#This Row],[L''s]]/Table1[[#This Row],[Trial_Total]]</f>
        <v>0.33333333333333331</v>
      </c>
      <c r="U264">
        <f>ABS(Table1[[#This Row],[NonTotaled_L]]-Table1[[#This Row],[NonTotaled_R]])/(Table1[[#This Row],[NonTotaled_L]]+Table1[[#This Row],[NonTotaled_R]])</f>
        <v>0.33333333333333331</v>
      </c>
      <c r="V264">
        <f>COUNTIF(L262:L264, "L")</f>
        <v>1</v>
      </c>
      <c r="W264">
        <f>COUNTIF(L262:L264, "R")</f>
        <v>2</v>
      </c>
      <c r="X264">
        <f>Table1[[#This Row],[NonTotaled_R]]/(Table1[[#This Row],[NonTotaled_L]]+Table1[[#This Row],[NonTotaled_R]])</f>
        <v>0.66666666666666663</v>
      </c>
      <c r="Y264">
        <f>Table1[[#This Row],[NonTotaled_L]]/(Table1[[#This Row],[NonTotaled_L]]+Table1[[#This Row],[NonTotaled_R]])</f>
        <v>0.33333333333333331</v>
      </c>
    </row>
    <row r="265" spans="1:25" x14ac:dyDescent="0.35">
      <c r="A265" t="s">
        <v>18</v>
      </c>
      <c r="B265" t="s">
        <v>9</v>
      </c>
      <c r="C265" t="s">
        <v>11</v>
      </c>
      <c r="D265">
        <v>13.2</v>
      </c>
      <c r="E265">
        <v>13</v>
      </c>
      <c r="F265">
        <v>48</v>
      </c>
      <c r="G265">
        <v>4</v>
      </c>
      <c r="H265" s="1">
        <v>45408</v>
      </c>
      <c r="I265">
        <v>4</v>
      </c>
      <c r="L265" t="s">
        <v>6</v>
      </c>
      <c r="M265" t="s">
        <v>6</v>
      </c>
      <c r="O265">
        <f>ABS((Table1[[#This Row],[L''s]]-Table1[[#This Row],[R''s]])/Table1[[#This Row],[Trial_Total]])</f>
        <v>0</v>
      </c>
      <c r="P265">
        <f>Table1[[#This Row],[R''s]]-Table1[[#This Row],[L''s]]</f>
        <v>0</v>
      </c>
      <c r="Q265">
        <f>COUNTIF(L262:L265, "L")</f>
        <v>2</v>
      </c>
      <c r="R265">
        <f>COUNTIF(L262:L265, "R")</f>
        <v>2</v>
      </c>
      <c r="S265">
        <f>Table1[[#This Row],[R''s]]/(Table1[[#This Row],[L''s]]+Table1[[#This Row],[R''s]])</f>
        <v>0.5</v>
      </c>
      <c r="T265">
        <f>Table1[[#This Row],[L''s]]/Table1[[#This Row],[Trial_Total]]</f>
        <v>0.5</v>
      </c>
      <c r="U265">
        <f>ABS(Table1[[#This Row],[NonTotaled_L]]-Table1[[#This Row],[NonTotaled_R]])/(Table1[[#This Row],[NonTotaled_L]]+Table1[[#This Row],[NonTotaled_R]])</f>
        <v>0</v>
      </c>
      <c r="V265">
        <f>COUNTIF(L262:L265, "L")</f>
        <v>2</v>
      </c>
      <c r="W265">
        <f>COUNTIF(L262:L265, "R")</f>
        <v>2</v>
      </c>
      <c r="X265">
        <f>Table1[[#This Row],[NonTotaled_R]]/(Table1[[#This Row],[NonTotaled_L]]+Table1[[#This Row],[NonTotaled_R]])</f>
        <v>0.5</v>
      </c>
      <c r="Y265">
        <f>Table1[[#This Row],[NonTotaled_L]]/(Table1[[#This Row],[NonTotaled_L]]+Table1[[#This Row],[NonTotaled_R]])</f>
        <v>0.5</v>
      </c>
    </row>
    <row r="266" spans="1:25" x14ac:dyDescent="0.35">
      <c r="A266" t="s">
        <v>18</v>
      </c>
      <c r="B266" t="s">
        <v>9</v>
      </c>
      <c r="C266" t="s">
        <v>11</v>
      </c>
      <c r="D266">
        <v>13.2</v>
      </c>
      <c r="E266">
        <v>13</v>
      </c>
      <c r="F266">
        <v>48</v>
      </c>
      <c r="G266">
        <v>5</v>
      </c>
      <c r="H266" s="1">
        <v>45408</v>
      </c>
      <c r="I266">
        <v>5</v>
      </c>
      <c r="L266" t="s">
        <v>6</v>
      </c>
      <c r="M266" t="s">
        <v>26</v>
      </c>
      <c r="O266">
        <f>ABS((Table1[[#This Row],[L''s]]-Table1[[#This Row],[R''s]])/Table1[[#This Row],[Trial_Total]])</f>
        <v>0.2</v>
      </c>
      <c r="P266">
        <f>Table1[[#This Row],[R''s]]-Table1[[#This Row],[L''s]]</f>
        <v>-1</v>
      </c>
      <c r="Q266">
        <f>COUNTIF(L262:L266, "L")</f>
        <v>3</v>
      </c>
      <c r="R266">
        <f>COUNTIF(L262:L266, "R")</f>
        <v>2</v>
      </c>
      <c r="S266">
        <f>Table1[[#This Row],[R''s]]/(Table1[[#This Row],[L''s]]+Table1[[#This Row],[R''s]])</f>
        <v>0.4</v>
      </c>
      <c r="T266">
        <f>Table1[[#This Row],[L''s]]/Table1[[#This Row],[Trial_Total]]</f>
        <v>0.6</v>
      </c>
      <c r="U266">
        <f>ABS(Table1[[#This Row],[NonTotaled_L]]-Table1[[#This Row],[NonTotaled_R]])/(Table1[[#This Row],[NonTotaled_L]]+Table1[[#This Row],[NonTotaled_R]])</f>
        <v>0.2</v>
      </c>
      <c r="V266">
        <f>COUNTIF(L262:L266, "L")</f>
        <v>3</v>
      </c>
      <c r="W266">
        <f>COUNTIF(L262:L266, "R")</f>
        <v>2</v>
      </c>
      <c r="X266">
        <f>Table1[[#This Row],[NonTotaled_R]]/(Table1[[#This Row],[NonTotaled_L]]+Table1[[#This Row],[NonTotaled_R]])</f>
        <v>0.4</v>
      </c>
      <c r="Y266">
        <f>Table1[[#This Row],[NonTotaled_L]]/(Table1[[#This Row],[NonTotaled_L]]+Table1[[#This Row],[NonTotaled_R]])</f>
        <v>0.6</v>
      </c>
    </row>
    <row r="267" spans="1:25" x14ac:dyDescent="0.35">
      <c r="A267" t="s">
        <v>18</v>
      </c>
      <c r="B267" t="s">
        <v>9</v>
      </c>
      <c r="C267" t="s">
        <v>11</v>
      </c>
      <c r="D267">
        <v>13.2</v>
      </c>
      <c r="E267">
        <v>13</v>
      </c>
      <c r="F267">
        <v>48</v>
      </c>
      <c r="G267">
        <v>6</v>
      </c>
      <c r="H267" s="1">
        <v>45408</v>
      </c>
      <c r="I267">
        <v>6</v>
      </c>
      <c r="L267" t="s">
        <v>6</v>
      </c>
      <c r="M267" t="s">
        <v>5</v>
      </c>
      <c r="O267">
        <f>ABS((Table1[[#This Row],[L''s]]-Table1[[#This Row],[R''s]])/Table1[[#This Row],[Trial_Total]])</f>
        <v>0.33333333333333331</v>
      </c>
      <c r="P267">
        <f>Table1[[#This Row],[R''s]]-Table1[[#This Row],[L''s]]</f>
        <v>-2</v>
      </c>
      <c r="Q267">
        <f>COUNTIF(L262:L267, "L")</f>
        <v>4</v>
      </c>
      <c r="R267">
        <f>COUNTIF(L262:L267, "R")</f>
        <v>2</v>
      </c>
      <c r="S267">
        <f>Table1[[#This Row],[R''s]]/(Table1[[#This Row],[L''s]]+Table1[[#This Row],[R''s]])</f>
        <v>0.33333333333333331</v>
      </c>
      <c r="T267">
        <f>Table1[[#This Row],[L''s]]/Table1[[#This Row],[Trial_Total]]</f>
        <v>0.66666666666666663</v>
      </c>
      <c r="U267">
        <f>ABS(Table1[[#This Row],[NonTotaled_L]]-Table1[[#This Row],[NonTotaled_R]])/(Table1[[#This Row],[NonTotaled_L]]+Table1[[#This Row],[NonTotaled_R]])</f>
        <v>0.33333333333333331</v>
      </c>
      <c r="V267">
        <f>COUNTIF(L262:L267, "L")</f>
        <v>4</v>
      </c>
      <c r="W267">
        <f>COUNTIF(L262:L267, "R")</f>
        <v>2</v>
      </c>
      <c r="X267">
        <f>Table1[[#This Row],[NonTotaled_R]]/(Table1[[#This Row],[NonTotaled_L]]+Table1[[#This Row],[NonTotaled_R]])</f>
        <v>0.33333333333333331</v>
      </c>
      <c r="Y267">
        <f>Table1[[#This Row],[NonTotaled_L]]/(Table1[[#This Row],[NonTotaled_L]]+Table1[[#This Row],[NonTotaled_R]])</f>
        <v>0.66666666666666663</v>
      </c>
    </row>
    <row r="268" spans="1:25" x14ac:dyDescent="0.35">
      <c r="A268" t="s">
        <v>18</v>
      </c>
      <c r="B268" t="s">
        <v>9</v>
      </c>
      <c r="C268" t="s">
        <v>11</v>
      </c>
      <c r="D268">
        <v>13.2</v>
      </c>
      <c r="E268">
        <v>13</v>
      </c>
      <c r="F268">
        <v>48</v>
      </c>
      <c r="G268">
        <v>7</v>
      </c>
      <c r="H268" s="1">
        <v>45408</v>
      </c>
      <c r="I268">
        <v>7</v>
      </c>
      <c r="L268" t="s">
        <v>5</v>
      </c>
      <c r="M268" t="s">
        <v>6</v>
      </c>
      <c r="O268">
        <f>ABS((Table1[[#This Row],[L''s]]-Table1[[#This Row],[R''s]])/Table1[[#This Row],[Trial_Total]])</f>
        <v>0.14285714285714285</v>
      </c>
      <c r="P268">
        <f>Table1[[#This Row],[R''s]]-Table1[[#This Row],[L''s]]</f>
        <v>-1</v>
      </c>
      <c r="Q268">
        <f>COUNTIF(L262:L268, "L")</f>
        <v>4</v>
      </c>
      <c r="R268">
        <f>COUNTIF(L262:L268, "R")</f>
        <v>3</v>
      </c>
      <c r="S268">
        <f>Table1[[#This Row],[R''s]]/(Table1[[#This Row],[L''s]]+Table1[[#This Row],[R''s]])</f>
        <v>0.42857142857142855</v>
      </c>
      <c r="T268">
        <f>Table1[[#This Row],[L''s]]/Table1[[#This Row],[Trial_Total]]</f>
        <v>0.5714285714285714</v>
      </c>
      <c r="U268">
        <f>ABS(Table1[[#This Row],[NonTotaled_L]]-Table1[[#This Row],[NonTotaled_R]])/(Table1[[#This Row],[NonTotaled_L]]+Table1[[#This Row],[NonTotaled_R]])</f>
        <v>0.14285714285714285</v>
      </c>
      <c r="V268">
        <f>COUNTIF(L262:L268, "L")</f>
        <v>4</v>
      </c>
      <c r="W268">
        <f>COUNTIF(L262:L268, "R")</f>
        <v>3</v>
      </c>
      <c r="X268">
        <f>Table1[[#This Row],[NonTotaled_R]]/(Table1[[#This Row],[NonTotaled_L]]+Table1[[#This Row],[NonTotaled_R]])</f>
        <v>0.42857142857142855</v>
      </c>
      <c r="Y268">
        <f>Table1[[#This Row],[NonTotaled_L]]/(Table1[[#This Row],[NonTotaled_L]]+Table1[[#This Row],[NonTotaled_R]])</f>
        <v>0.5714285714285714</v>
      </c>
    </row>
    <row r="269" spans="1:25" x14ac:dyDescent="0.35">
      <c r="A269" t="s">
        <v>18</v>
      </c>
      <c r="B269" t="s">
        <v>9</v>
      </c>
      <c r="C269" t="s">
        <v>11</v>
      </c>
      <c r="D269">
        <v>13.2</v>
      </c>
      <c r="E269">
        <v>13</v>
      </c>
      <c r="F269">
        <v>48</v>
      </c>
      <c r="G269">
        <v>8</v>
      </c>
      <c r="H269" s="1">
        <v>45408</v>
      </c>
      <c r="I269">
        <v>8</v>
      </c>
      <c r="L269" t="s">
        <v>5</v>
      </c>
      <c r="M269" t="s">
        <v>5</v>
      </c>
      <c r="O269">
        <f>ABS((Table1[[#This Row],[L''s]]-Table1[[#This Row],[R''s]])/Table1[[#This Row],[Trial_Total]])</f>
        <v>0</v>
      </c>
      <c r="P269">
        <f>Table1[[#This Row],[R''s]]-Table1[[#This Row],[L''s]]</f>
        <v>0</v>
      </c>
      <c r="Q269">
        <f>COUNTIF(L262:L269, "L")</f>
        <v>4</v>
      </c>
      <c r="R269">
        <f>COUNTIF(L262:L269, "R")</f>
        <v>4</v>
      </c>
      <c r="S269">
        <f>Table1[[#This Row],[R''s]]/(Table1[[#This Row],[L''s]]+Table1[[#This Row],[R''s]])</f>
        <v>0.5</v>
      </c>
      <c r="T269">
        <f>Table1[[#This Row],[L''s]]/Table1[[#This Row],[Trial_Total]]</f>
        <v>0.5</v>
      </c>
      <c r="U269">
        <f>ABS(Table1[[#This Row],[NonTotaled_L]]-Table1[[#This Row],[NonTotaled_R]])/(Table1[[#This Row],[NonTotaled_L]]+Table1[[#This Row],[NonTotaled_R]])</f>
        <v>0</v>
      </c>
      <c r="V269">
        <f>COUNTIF(L262:L269, "L")</f>
        <v>4</v>
      </c>
      <c r="W269">
        <f>COUNTIF(L262:L269, "R")</f>
        <v>4</v>
      </c>
      <c r="X269">
        <f>Table1[[#This Row],[NonTotaled_R]]/(Table1[[#This Row],[NonTotaled_L]]+Table1[[#This Row],[NonTotaled_R]])</f>
        <v>0.5</v>
      </c>
      <c r="Y269">
        <f>Table1[[#This Row],[NonTotaled_L]]/(Table1[[#This Row],[NonTotaled_L]]+Table1[[#This Row],[NonTotaled_R]])</f>
        <v>0.5</v>
      </c>
    </row>
    <row r="270" spans="1:25" x14ac:dyDescent="0.35">
      <c r="A270" t="s">
        <v>18</v>
      </c>
      <c r="B270" t="s">
        <v>9</v>
      </c>
      <c r="C270" t="s">
        <v>11</v>
      </c>
      <c r="D270">
        <v>13.2</v>
      </c>
      <c r="E270">
        <v>13</v>
      </c>
      <c r="F270">
        <v>48</v>
      </c>
      <c r="G270">
        <v>9</v>
      </c>
      <c r="H270" s="1">
        <v>45408</v>
      </c>
      <c r="I270">
        <v>9</v>
      </c>
      <c r="L270" t="s">
        <v>6</v>
      </c>
      <c r="M270" t="s">
        <v>5</v>
      </c>
      <c r="O270">
        <f>ABS((Table1[[#This Row],[L''s]]-Table1[[#This Row],[R''s]])/Table1[[#This Row],[Trial_Total]])</f>
        <v>0.1111111111111111</v>
      </c>
      <c r="P270">
        <f>Table1[[#This Row],[R''s]]-Table1[[#This Row],[L''s]]</f>
        <v>-1</v>
      </c>
      <c r="Q270">
        <f>COUNTIF(L262:L270, "L")</f>
        <v>5</v>
      </c>
      <c r="R270">
        <f>COUNTIF(L262:L270, "R")</f>
        <v>4</v>
      </c>
      <c r="S270">
        <f>Table1[[#This Row],[R''s]]/(Table1[[#This Row],[L''s]]+Table1[[#This Row],[R''s]])</f>
        <v>0.44444444444444442</v>
      </c>
      <c r="T270">
        <f>Table1[[#This Row],[L''s]]/Table1[[#This Row],[Trial_Total]]</f>
        <v>0.55555555555555558</v>
      </c>
      <c r="U270">
        <f>ABS(Table1[[#This Row],[NonTotaled_L]]-Table1[[#This Row],[NonTotaled_R]])/(Table1[[#This Row],[NonTotaled_L]]+Table1[[#This Row],[NonTotaled_R]])</f>
        <v>0.1111111111111111</v>
      </c>
      <c r="V270">
        <f>COUNTIF(L262:L270, "L")</f>
        <v>5</v>
      </c>
      <c r="W270">
        <f>COUNTIF(L262:L270, "R")</f>
        <v>4</v>
      </c>
      <c r="X270">
        <f>Table1[[#This Row],[NonTotaled_R]]/(Table1[[#This Row],[NonTotaled_L]]+Table1[[#This Row],[NonTotaled_R]])</f>
        <v>0.44444444444444442</v>
      </c>
      <c r="Y270">
        <f>Table1[[#This Row],[NonTotaled_L]]/(Table1[[#This Row],[NonTotaled_L]]+Table1[[#This Row],[NonTotaled_R]])</f>
        <v>0.55555555555555558</v>
      </c>
    </row>
    <row r="271" spans="1:25" x14ac:dyDescent="0.35">
      <c r="A271" t="s">
        <v>18</v>
      </c>
      <c r="B271" t="s">
        <v>9</v>
      </c>
      <c r="C271" t="s">
        <v>11</v>
      </c>
      <c r="D271">
        <v>13.2</v>
      </c>
      <c r="E271">
        <v>13</v>
      </c>
      <c r="F271">
        <v>48</v>
      </c>
      <c r="G271">
        <v>10</v>
      </c>
      <c r="H271" s="1">
        <v>45408</v>
      </c>
      <c r="I271">
        <v>10</v>
      </c>
      <c r="L271" t="s">
        <v>25</v>
      </c>
      <c r="M271" t="s">
        <v>5</v>
      </c>
      <c r="O271">
        <f>ABS((Table1[[#This Row],[L''s]]-Table1[[#This Row],[R''s]])/Table1[[#This Row],[Trial_Total]])</f>
        <v>0.1</v>
      </c>
      <c r="P271">
        <f>Table1[[#This Row],[R''s]]-Table1[[#This Row],[L''s]]</f>
        <v>-1</v>
      </c>
      <c r="Q271">
        <f>COUNTIF(L262:L271, "L")</f>
        <v>5</v>
      </c>
      <c r="R271">
        <f>COUNTIF(L262:L271, "R")</f>
        <v>4</v>
      </c>
      <c r="S271">
        <f>Table1[[#This Row],[R''s]]/(Table1[[#This Row],[L''s]]+Table1[[#This Row],[R''s]])</f>
        <v>0.44444444444444442</v>
      </c>
      <c r="T271">
        <f>Table1[[#This Row],[L''s]]/Table1[[#This Row],[Trial_Total]]</f>
        <v>0.5</v>
      </c>
      <c r="U271">
        <f>ABS(Table1[[#This Row],[NonTotaled_L]]-Table1[[#This Row],[NonTotaled_R]])/(Table1[[#This Row],[NonTotaled_L]]+Table1[[#This Row],[NonTotaled_R]])</f>
        <v>0.1111111111111111</v>
      </c>
      <c r="V271">
        <f>COUNTIF(L262:L271, "L")</f>
        <v>5</v>
      </c>
      <c r="W271">
        <f>COUNTIF(L262:L271, "R")</f>
        <v>4</v>
      </c>
      <c r="X271">
        <f>Table1[[#This Row],[NonTotaled_R]]/(Table1[[#This Row],[NonTotaled_L]]+Table1[[#This Row],[NonTotaled_R]])</f>
        <v>0.44444444444444442</v>
      </c>
      <c r="Y271">
        <f>Table1[[#This Row],[NonTotaled_L]]/(Table1[[#This Row],[NonTotaled_L]]+Table1[[#This Row],[NonTotaled_R]])</f>
        <v>0.55555555555555558</v>
      </c>
    </row>
    <row r="272" spans="1:25" x14ac:dyDescent="0.35">
      <c r="A272" t="s">
        <v>18</v>
      </c>
      <c r="B272" t="s">
        <v>9</v>
      </c>
      <c r="C272" t="s">
        <v>11</v>
      </c>
      <c r="D272">
        <v>13.2</v>
      </c>
      <c r="E272">
        <v>13</v>
      </c>
      <c r="F272">
        <v>48</v>
      </c>
      <c r="G272">
        <v>1</v>
      </c>
      <c r="H272" s="1">
        <v>45411</v>
      </c>
      <c r="I272">
        <v>11</v>
      </c>
      <c r="L272" t="s">
        <v>5</v>
      </c>
      <c r="M272" t="s">
        <v>5</v>
      </c>
      <c r="O272">
        <f>ABS((Table1[[#This Row],[L''s]]-Table1[[#This Row],[R''s]])/Table1[[#This Row],[Trial_Total]])</f>
        <v>0</v>
      </c>
      <c r="P272">
        <f>Table1[[#This Row],[R''s]]-Table1[[#This Row],[L''s]]</f>
        <v>0</v>
      </c>
      <c r="Q272">
        <f>Q271+COUNTIF(L272, "L")</f>
        <v>5</v>
      </c>
      <c r="R272">
        <f>R271+COUNTIF(L272, "R")</f>
        <v>5</v>
      </c>
      <c r="S272">
        <f>Table1[[#This Row],[R''s]]/(Table1[[#This Row],[L''s]]+Table1[[#This Row],[R''s]])</f>
        <v>0.5</v>
      </c>
      <c r="T272">
        <f>Table1[[#This Row],[L''s]]/Table1[[#This Row],[Trial_Total]]</f>
        <v>0.45454545454545453</v>
      </c>
      <c r="U272">
        <f>ABS(Table1[[#This Row],[NonTotaled_L]]-Table1[[#This Row],[NonTotaled_R]])/(Table1[[#This Row],[NonTotaled_L]]+Table1[[#This Row],[NonTotaled_R]])</f>
        <v>1</v>
      </c>
      <c r="V272">
        <f>COUNTIF(L272, "L")</f>
        <v>0</v>
      </c>
      <c r="W272">
        <f>COUNTIF(L272, "R")</f>
        <v>1</v>
      </c>
      <c r="X272">
        <f>Table1[[#This Row],[NonTotaled_R]]/(Table1[[#This Row],[NonTotaled_L]]+Table1[[#This Row],[NonTotaled_R]])</f>
        <v>1</v>
      </c>
      <c r="Y272">
        <f>Table1[[#This Row],[NonTotaled_L]]/(Table1[[#This Row],[NonTotaled_L]]+Table1[[#This Row],[NonTotaled_R]])</f>
        <v>0</v>
      </c>
    </row>
    <row r="273" spans="1:25" x14ac:dyDescent="0.35">
      <c r="A273" t="s">
        <v>18</v>
      </c>
      <c r="B273" t="s">
        <v>9</v>
      </c>
      <c r="C273" t="s">
        <v>11</v>
      </c>
      <c r="D273">
        <v>13.2</v>
      </c>
      <c r="E273">
        <v>13</v>
      </c>
      <c r="F273">
        <v>48</v>
      </c>
      <c r="G273">
        <v>2</v>
      </c>
      <c r="H273" s="1">
        <v>45411</v>
      </c>
      <c r="I273">
        <v>12</v>
      </c>
      <c r="L273" t="s">
        <v>6</v>
      </c>
      <c r="M273" t="s">
        <v>5</v>
      </c>
      <c r="O273">
        <f>ABS((Table1[[#This Row],[L''s]]-Table1[[#This Row],[R''s]])/Table1[[#This Row],[Trial_Total]])</f>
        <v>8.3333333333333329E-2</v>
      </c>
      <c r="P273">
        <f>Table1[[#This Row],[R''s]]-Table1[[#This Row],[L''s]]</f>
        <v>-1</v>
      </c>
      <c r="Q273">
        <f>Q272+COUNTIF(L273, "L")</f>
        <v>6</v>
      </c>
      <c r="R273">
        <f>R272+COUNTIF(L273, "R")</f>
        <v>5</v>
      </c>
      <c r="S273">
        <f>Table1[[#This Row],[R''s]]/(Table1[[#This Row],[L''s]]+Table1[[#This Row],[R''s]])</f>
        <v>0.45454545454545453</v>
      </c>
      <c r="T273">
        <f>Table1[[#This Row],[L''s]]/Table1[[#This Row],[Trial_Total]]</f>
        <v>0.5</v>
      </c>
      <c r="U273">
        <f>ABS(Table1[[#This Row],[NonTotaled_L]]-Table1[[#This Row],[NonTotaled_R]])/(Table1[[#This Row],[NonTotaled_L]]+Table1[[#This Row],[NonTotaled_R]])</f>
        <v>0</v>
      </c>
      <c r="V273">
        <f>COUNTIF(L272:L273, "L")</f>
        <v>1</v>
      </c>
      <c r="W273">
        <f>COUNTIF(L272:L273, "R")</f>
        <v>1</v>
      </c>
      <c r="X273">
        <f>Table1[[#This Row],[NonTotaled_R]]/(Table1[[#This Row],[NonTotaled_L]]+Table1[[#This Row],[NonTotaled_R]])</f>
        <v>0.5</v>
      </c>
      <c r="Y273">
        <f>Table1[[#This Row],[NonTotaled_L]]/(Table1[[#This Row],[NonTotaled_L]]+Table1[[#This Row],[NonTotaled_R]])</f>
        <v>0.5</v>
      </c>
    </row>
    <row r="274" spans="1:25" x14ac:dyDescent="0.35">
      <c r="A274" t="s">
        <v>18</v>
      </c>
      <c r="B274" t="s">
        <v>9</v>
      </c>
      <c r="C274" t="s">
        <v>11</v>
      </c>
      <c r="D274">
        <v>13.2</v>
      </c>
      <c r="E274">
        <v>13</v>
      </c>
      <c r="F274">
        <v>48</v>
      </c>
      <c r="G274">
        <v>3</v>
      </c>
      <c r="H274" s="1">
        <v>45411</v>
      </c>
      <c r="I274">
        <v>13</v>
      </c>
      <c r="L274" t="s">
        <v>5</v>
      </c>
      <c r="M274" t="s">
        <v>5</v>
      </c>
      <c r="O274">
        <f>ABS((Table1[[#This Row],[L''s]]-Table1[[#This Row],[R''s]])/Table1[[#This Row],[Trial_Total]])</f>
        <v>0</v>
      </c>
      <c r="P274">
        <f>Table1[[#This Row],[R''s]]-Table1[[#This Row],[L''s]]</f>
        <v>0</v>
      </c>
      <c r="Q274">
        <f>Q273+COUNTIF(L274, "L")</f>
        <v>6</v>
      </c>
      <c r="R274">
        <f>R273+COUNTIF(L274, "R")</f>
        <v>6</v>
      </c>
      <c r="S274">
        <f>Table1[[#This Row],[R''s]]/(Table1[[#This Row],[L''s]]+Table1[[#This Row],[R''s]])</f>
        <v>0.5</v>
      </c>
      <c r="T274">
        <f>Table1[[#This Row],[L''s]]/Table1[[#This Row],[Trial_Total]]</f>
        <v>0.46153846153846156</v>
      </c>
      <c r="U274">
        <f>ABS(Table1[[#This Row],[NonTotaled_L]]-Table1[[#This Row],[NonTotaled_R]])/(Table1[[#This Row],[NonTotaled_L]]+Table1[[#This Row],[NonTotaled_R]])</f>
        <v>0.33333333333333331</v>
      </c>
      <c r="V274">
        <f>COUNTIF(L272:L274, "L")</f>
        <v>1</v>
      </c>
      <c r="W274">
        <f>COUNTIF(L272:L274, "R")</f>
        <v>2</v>
      </c>
      <c r="X274">
        <f>Table1[[#This Row],[NonTotaled_R]]/(Table1[[#This Row],[NonTotaled_L]]+Table1[[#This Row],[NonTotaled_R]])</f>
        <v>0.66666666666666663</v>
      </c>
      <c r="Y274">
        <f>Table1[[#This Row],[NonTotaled_L]]/(Table1[[#This Row],[NonTotaled_L]]+Table1[[#This Row],[NonTotaled_R]])</f>
        <v>0.33333333333333331</v>
      </c>
    </row>
    <row r="275" spans="1:25" x14ac:dyDescent="0.35">
      <c r="A275" t="s">
        <v>18</v>
      </c>
      <c r="B275" t="s">
        <v>9</v>
      </c>
      <c r="C275" t="s">
        <v>11</v>
      </c>
      <c r="D275">
        <v>13.2</v>
      </c>
      <c r="E275">
        <v>13</v>
      </c>
      <c r="F275">
        <v>48</v>
      </c>
      <c r="G275">
        <v>4</v>
      </c>
      <c r="H275" s="1">
        <v>45411</v>
      </c>
      <c r="I275">
        <v>14</v>
      </c>
      <c r="L275" t="s">
        <v>5</v>
      </c>
      <c r="M275" t="s">
        <v>6</v>
      </c>
      <c r="O275">
        <f>ABS((Table1[[#This Row],[L''s]]-Table1[[#This Row],[R''s]])/Table1[[#This Row],[Trial_Total]])</f>
        <v>7.1428571428571425E-2</v>
      </c>
      <c r="P275">
        <f>Table1[[#This Row],[R''s]]-Table1[[#This Row],[L''s]]</f>
        <v>1</v>
      </c>
      <c r="Q275">
        <f>Q274+COUNTIF(L275, "L")</f>
        <v>6</v>
      </c>
      <c r="R275">
        <f>R274+COUNTIF(L275, "R")</f>
        <v>7</v>
      </c>
      <c r="S275">
        <f>Table1[[#This Row],[R''s]]/(Table1[[#This Row],[L''s]]+Table1[[#This Row],[R''s]])</f>
        <v>0.53846153846153844</v>
      </c>
      <c r="T275">
        <f>Table1[[#This Row],[L''s]]/Table1[[#This Row],[Trial_Total]]</f>
        <v>0.42857142857142855</v>
      </c>
      <c r="U275">
        <f>ABS(Table1[[#This Row],[NonTotaled_L]]-Table1[[#This Row],[NonTotaled_R]])/(Table1[[#This Row],[NonTotaled_L]]+Table1[[#This Row],[NonTotaled_R]])</f>
        <v>0.5</v>
      </c>
      <c r="V275">
        <f>COUNTIF(L272:L275, "L")</f>
        <v>1</v>
      </c>
      <c r="W275">
        <f>COUNTIF(L272:L275, "R")</f>
        <v>3</v>
      </c>
      <c r="X275">
        <f>Table1[[#This Row],[NonTotaled_R]]/(Table1[[#This Row],[NonTotaled_L]]+Table1[[#This Row],[NonTotaled_R]])</f>
        <v>0.75</v>
      </c>
      <c r="Y275">
        <f>Table1[[#This Row],[NonTotaled_L]]/(Table1[[#This Row],[NonTotaled_L]]+Table1[[#This Row],[NonTotaled_R]])</f>
        <v>0.25</v>
      </c>
    </row>
    <row r="276" spans="1:25" x14ac:dyDescent="0.35">
      <c r="A276" t="s">
        <v>18</v>
      </c>
      <c r="B276" t="s">
        <v>9</v>
      </c>
      <c r="C276" t="s">
        <v>11</v>
      </c>
      <c r="D276">
        <v>13.2</v>
      </c>
      <c r="E276">
        <v>13</v>
      </c>
      <c r="F276">
        <v>48</v>
      </c>
      <c r="G276">
        <v>5</v>
      </c>
      <c r="H276" s="1">
        <v>45411</v>
      </c>
      <c r="I276">
        <v>15</v>
      </c>
      <c r="L276" t="s">
        <v>6</v>
      </c>
      <c r="M276" t="s">
        <v>6</v>
      </c>
      <c r="O276">
        <f>ABS((Table1[[#This Row],[L''s]]-Table1[[#This Row],[R''s]])/Table1[[#This Row],[Trial_Total]])</f>
        <v>0</v>
      </c>
      <c r="P276">
        <f>Table1[[#This Row],[R''s]]-Table1[[#This Row],[L''s]]</f>
        <v>0</v>
      </c>
      <c r="Q276">
        <f>Q275+COUNTIF(L276, "L")</f>
        <v>7</v>
      </c>
      <c r="R276">
        <f>R275+COUNTIF(L276, "R")</f>
        <v>7</v>
      </c>
      <c r="S276">
        <f>Table1[[#This Row],[R''s]]/(Table1[[#This Row],[L''s]]+Table1[[#This Row],[R''s]])</f>
        <v>0.5</v>
      </c>
      <c r="T276">
        <f>Table1[[#This Row],[L''s]]/Table1[[#This Row],[Trial_Total]]</f>
        <v>0.46666666666666667</v>
      </c>
      <c r="U276">
        <f>ABS(Table1[[#This Row],[NonTotaled_L]]-Table1[[#This Row],[NonTotaled_R]])/(Table1[[#This Row],[NonTotaled_L]]+Table1[[#This Row],[NonTotaled_R]])</f>
        <v>0.2</v>
      </c>
      <c r="V276">
        <f>COUNTIF(L272:L276, "L")</f>
        <v>2</v>
      </c>
      <c r="W276">
        <f>COUNTIF(L272:L276, "R")</f>
        <v>3</v>
      </c>
      <c r="X276">
        <f>Table1[[#This Row],[NonTotaled_R]]/(Table1[[#This Row],[NonTotaled_L]]+Table1[[#This Row],[NonTotaled_R]])</f>
        <v>0.6</v>
      </c>
      <c r="Y276">
        <f>Table1[[#This Row],[NonTotaled_L]]/(Table1[[#This Row],[NonTotaled_L]]+Table1[[#This Row],[NonTotaled_R]])</f>
        <v>0.4</v>
      </c>
    </row>
    <row r="277" spans="1:25" x14ac:dyDescent="0.35">
      <c r="A277" t="s">
        <v>18</v>
      </c>
      <c r="B277" t="s">
        <v>9</v>
      </c>
      <c r="C277" t="s">
        <v>11</v>
      </c>
      <c r="D277">
        <v>13.2</v>
      </c>
      <c r="E277">
        <v>13</v>
      </c>
      <c r="F277">
        <v>48</v>
      </c>
      <c r="G277">
        <v>6</v>
      </c>
      <c r="H277" s="1">
        <v>45411</v>
      </c>
      <c r="I277">
        <v>16</v>
      </c>
      <c r="L277" t="s">
        <v>6</v>
      </c>
      <c r="M277" t="s">
        <v>5</v>
      </c>
      <c r="O277">
        <f>ABS((Table1[[#This Row],[L''s]]-Table1[[#This Row],[R''s]])/Table1[[#This Row],[Trial_Total]])</f>
        <v>6.25E-2</v>
      </c>
      <c r="P277">
        <f>Table1[[#This Row],[R''s]]-Table1[[#This Row],[L''s]]</f>
        <v>-1</v>
      </c>
      <c r="Q277">
        <f>Q276+COUNTIF(L277, "L")</f>
        <v>8</v>
      </c>
      <c r="R277">
        <f>R276+COUNTIF(L277, "R")</f>
        <v>7</v>
      </c>
      <c r="S277">
        <f>Table1[[#This Row],[R''s]]/(Table1[[#This Row],[L''s]]+Table1[[#This Row],[R''s]])</f>
        <v>0.46666666666666667</v>
      </c>
      <c r="T277">
        <f>Table1[[#This Row],[L''s]]/Table1[[#This Row],[Trial_Total]]</f>
        <v>0.5</v>
      </c>
      <c r="U277">
        <f>ABS(Table1[[#This Row],[NonTotaled_L]]-Table1[[#This Row],[NonTotaled_R]])/(Table1[[#This Row],[NonTotaled_L]]+Table1[[#This Row],[NonTotaled_R]])</f>
        <v>0</v>
      </c>
      <c r="V277">
        <f>COUNTIF(L272:L277, "L")</f>
        <v>3</v>
      </c>
      <c r="W277">
        <f>COUNTIF(L272:L277, "R")</f>
        <v>3</v>
      </c>
      <c r="X277">
        <f>Table1[[#This Row],[NonTotaled_R]]/(Table1[[#This Row],[NonTotaled_L]]+Table1[[#This Row],[NonTotaled_R]])</f>
        <v>0.5</v>
      </c>
      <c r="Y277">
        <f>Table1[[#This Row],[NonTotaled_L]]/(Table1[[#This Row],[NonTotaled_L]]+Table1[[#This Row],[NonTotaled_R]])</f>
        <v>0.5</v>
      </c>
    </row>
    <row r="278" spans="1:25" x14ac:dyDescent="0.35">
      <c r="A278" t="s">
        <v>18</v>
      </c>
      <c r="B278" t="s">
        <v>9</v>
      </c>
      <c r="C278" t="s">
        <v>11</v>
      </c>
      <c r="D278">
        <v>13.2</v>
      </c>
      <c r="E278">
        <v>13</v>
      </c>
      <c r="F278">
        <v>48</v>
      </c>
      <c r="G278">
        <v>7</v>
      </c>
      <c r="H278" s="1">
        <v>45411</v>
      </c>
      <c r="I278">
        <v>17</v>
      </c>
      <c r="L278" t="s">
        <v>5</v>
      </c>
      <c r="M278" t="s">
        <v>5</v>
      </c>
      <c r="O278">
        <f>ABS((Table1[[#This Row],[L''s]]-Table1[[#This Row],[R''s]])/Table1[[#This Row],[Trial_Total]])</f>
        <v>0</v>
      </c>
      <c r="P278">
        <f>Table1[[#This Row],[R''s]]-Table1[[#This Row],[L''s]]</f>
        <v>0</v>
      </c>
      <c r="Q278">
        <f>Q277+COUNTIF(L278, "L")</f>
        <v>8</v>
      </c>
      <c r="R278">
        <f>R277+COUNTIF(L278, "R")</f>
        <v>8</v>
      </c>
      <c r="S278">
        <f>Table1[[#This Row],[R''s]]/(Table1[[#This Row],[L''s]]+Table1[[#This Row],[R''s]])</f>
        <v>0.5</v>
      </c>
      <c r="T278">
        <f>Table1[[#This Row],[L''s]]/Table1[[#This Row],[Trial_Total]]</f>
        <v>0.47058823529411764</v>
      </c>
      <c r="U278">
        <f>ABS(Table1[[#This Row],[NonTotaled_L]]-Table1[[#This Row],[NonTotaled_R]])/(Table1[[#This Row],[NonTotaled_L]]+Table1[[#This Row],[NonTotaled_R]])</f>
        <v>0.14285714285714285</v>
      </c>
      <c r="V278">
        <f>COUNTIF(L272:L278, "L")</f>
        <v>3</v>
      </c>
      <c r="W278">
        <f>COUNTIF(L272:L278, "R")</f>
        <v>4</v>
      </c>
      <c r="X278">
        <f>Table1[[#This Row],[NonTotaled_R]]/(Table1[[#This Row],[NonTotaled_L]]+Table1[[#This Row],[NonTotaled_R]])</f>
        <v>0.5714285714285714</v>
      </c>
      <c r="Y278">
        <f>Table1[[#This Row],[NonTotaled_L]]/(Table1[[#This Row],[NonTotaled_L]]+Table1[[#This Row],[NonTotaled_R]])</f>
        <v>0.42857142857142855</v>
      </c>
    </row>
    <row r="279" spans="1:25" x14ac:dyDescent="0.35">
      <c r="A279" t="s">
        <v>18</v>
      </c>
      <c r="B279" t="s">
        <v>9</v>
      </c>
      <c r="C279" t="s">
        <v>11</v>
      </c>
      <c r="D279">
        <v>13.2</v>
      </c>
      <c r="E279">
        <v>13</v>
      </c>
      <c r="F279">
        <v>48</v>
      </c>
      <c r="G279">
        <v>8</v>
      </c>
      <c r="H279" s="1">
        <v>45411</v>
      </c>
      <c r="I279">
        <v>18</v>
      </c>
      <c r="L279" t="s">
        <v>5</v>
      </c>
      <c r="M279" t="s">
        <v>5</v>
      </c>
      <c r="O279">
        <f>ABS((Table1[[#This Row],[L''s]]-Table1[[#This Row],[R''s]])/Table1[[#This Row],[Trial_Total]])</f>
        <v>5.5555555555555552E-2</v>
      </c>
      <c r="P279">
        <f>Table1[[#This Row],[R''s]]-Table1[[#This Row],[L''s]]</f>
        <v>1</v>
      </c>
      <c r="Q279">
        <f>Q278+COUNTIF(L279, "L")</f>
        <v>8</v>
      </c>
      <c r="R279">
        <f>R278+COUNTIF(L279, "R")</f>
        <v>9</v>
      </c>
      <c r="S279">
        <f>Table1[[#This Row],[R''s]]/(Table1[[#This Row],[L''s]]+Table1[[#This Row],[R''s]])</f>
        <v>0.52941176470588236</v>
      </c>
      <c r="T279">
        <f>Table1[[#This Row],[L''s]]/Table1[[#This Row],[Trial_Total]]</f>
        <v>0.44444444444444442</v>
      </c>
      <c r="U279">
        <f>ABS(Table1[[#This Row],[NonTotaled_L]]-Table1[[#This Row],[NonTotaled_R]])/(Table1[[#This Row],[NonTotaled_L]]+Table1[[#This Row],[NonTotaled_R]])</f>
        <v>0.25</v>
      </c>
      <c r="V279">
        <f>COUNTIF(L272:L279, "L")</f>
        <v>3</v>
      </c>
      <c r="W279">
        <f>COUNTIF(L272:L279, "R")</f>
        <v>5</v>
      </c>
      <c r="X279">
        <f>Table1[[#This Row],[NonTotaled_R]]/(Table1[[#This Row],[NonTotaled_L]]+Table1[[#This Row],[NonTotaled_R]])</f>
        <v>0.625</v>
      </c>
      <c r="Y279">
        <f>Table1[[#This Row],[NonTotaled_L]]/(Table1[[#This Row],[NonTotaled_L]]+Table1[[#This Row],[NonTotaled_R]])</f>
        <v>0.375</v>
      </c>
    </row>
    <row r="280" spans="1:25" x14ac:dyDescent="0.35">
      <c r="A280" t="s">
        <v>18</v>
      </c>
      <c r="B280" t="s">
        <v>9</v>
      </c>
      <c r="C280" t="s">
        <v>11</v>
      </c>
      <c r="D280">
        <v>13.2</v>
      </c>
      <c r="E280">
        <v>13</v>
      </c>
      <c r="F280">
        <v>48</v>
      </c>
      <c r="G280">
        <v>9</v>
      </c>
      <c r="H280" s="1">
        <v>45411</v>
      </c>
      <c r="I280">
        <v>19</v>
      </c>
      <c r="L280" t="s">
        <v>6</v>
      </c>
      <c r="M280" t="s">
        <v>5</v>
      </c>
      <c r="O280">
        <f>ABS((Table1[[#This Row],[L''s]]-Table1[[#This Row],[R''s]])/Table1[[#This Row],[Trial_Total]])</f>
        <v>0</v>
      </c>
      <c r="P280">
        <f>Table1[[#This Row],[R''s]]-Table1[[#This Row],[L''s]]</f>
        <v>0</v>
      </c>
      <c r="Q280">
        <f>Q279+COUNTIF(L280, "L")</f>
        <v>9</v>
      </c>
      <c r="R280">
        <f>R279+COUNTIF(L280, "R")</f>
        <v>9</v>
      </c>
      <c r="S280">
        <f>Table1[[#This Row],[R''s]]/(Table1[[#This Row],[L''s]]+Table1[[#This Row],[R''s]])</f>
        <v>0.5</v>
      </c>
      <c r="T280">
        <f>Table1[[#This Row],[L''s]]/Table1[[#This Row],[Trial_Total]]</f>
        <v>0.47368421052631576</v>
      </c>
      <c r="U280">
        <f>ABS(Table1[[#This Row],[NonTotaled_L]]-Table1[[#This Row],[NonTotaled_R]])/(Table1[[#This Row],[NonTotaled_L]]+Table1[[#This Row],[NonTotaled_R]])</f>
        <v>0.1111111111111111</v>
      </c>
      <c r="V280">
        <f>COUNTIF(L272:L280, "L")</f>
        <v>4</v>
      </c>
      <c r="W280">
        <f>COUNTIF(L272:L280, "R")</f>
        <v>5</v>
      </c>
      <c r="X280">
        <f>Table1[[#This Row],[NonTotaled_R]]/(Table1[[#This Row],[NonTotaled_L]]+Table1[[#This Row],[NonTotaled_R]])</f>
        <v>0.55555555555555558</v>
      </c>
      <c r="Y280">
        <f>Table1[[#This Row],[NonTotaled_L]]/(Table1[[#This Row],[NonTotaled_L]]+Table1[[#This Row],[NonTotaled_R]])</f>
        <v>0.44444444444444442</v>
      </c>
    </row>
    <row r="281" spans="1:25" x14ac:dyDescent="0.35">
      <c r="A281" t="s">
        <v>18</v>
      </c>
      <c r="B281" t="s">
        <v>9</v>
      </c>
      <c r="C281" t="s">
        <v>11</v>
      </c>
      <c r="D281">
        <v>13.2</v>
      </c>
      <c r="E281">
        <v>13</v>
      </c>
      <c r="F281">
        <v>48</v>
      </c>
      <c r="G281">
        <v>10</v>
      </c>
      <c r="H281" s="1">
        <v>45411</v>
      </c>
      <c r="I281">
        <v>20</v>
      </c>
      <c r="L281" t="s">
        <v>6</v>
      </c>
      <c r="M281" t="s">
        <v>6</v>
      </c>
      <c r="O281">
        <f>ABS((Table1[[#This Row],[L''s]]-Table1[[#This Row],[R''s]])/Table1[[#This Row],[Trial_Total]])</f>
        <v>0.05</v>
      </c>
      <c r="P281">
        <f>Table1[[#This Row],[R''s]]-Table1[[#This Row],[L''s]]</f>
        <v>-1</v>
      </c>
      <c r="Q281">
        <f>Q280+COUNTIF(L281, "L")</f>
        <v>10</v>
      </c>
      <c r="R281">
        <f>R280+COUNTIF(L281, "R")</f>
        <v>9</v>
      </c>
      <c r="S281">
        <f>Table1[[#This Row],[R''s]]/(Table1[[#This Row],[L''s]]+Table1[[#This Row],[R''s]])</f>
        <v>0.47368421052631576</v>
      </c>
      <c r="T281">
        <f>Table1[[#This Row],[L''s]]/Table1[[#This Row],[Trial_Total]]</f>
        <v>0.5</v>
      </c>
      <c r="U281">
        <f>ABS(Table1[[#This Row],[NonTotaled_L]]-Table1[[#This Row],[NonTotaled_R]])/(Table1[[#This Row],[NonTotaled_L]]+Table1[[#This Row],[NonTotaled_R]])</f>
        <v>0</v>
      </c>
      <c r="V281">
        <f>COUNTIF(L272:L281, "L")</f>
        <v>5</v>
      </c>
      <c r="W281">
        <f>COUNTIF(L272:L281, "R")</f>
        <v>5</v>
      </c>
      <c r="X281">
        <f>Table1[[#This Row],[NonTotaled_R]]/(Table1[[#This Row],[NonTotaled_L]]+Table1[[#This Row],[NonTotaled_R]])</f>
        <v>0.5</v>
      </c>
      <c r="Y281">
        <f>Table1[[#This Row],[NonTotaled_L]]/(Table1[[#This Row],[NonTotaled_L]]+Table1[[#This Row],[NonTotaled_R]])</f>
        <v>0.5</v>
      </c>
    </row>
    <row r="282" spans="1:25" x14ac:dyDescent="0.35">
      <c r="A282" t="s">
        <v>18</v>
      </c>
      <c r="B282" t="s">
        <v>9</v>
      </c>
      <c r="C282" t="s">
        <v>11</v>
      </c>
      <c r="D282">
        <v>13.2</v>
      </c>
      <c r="E282">
        <v>13</v>
      </c>
      <c r="F282">
        <v>48</v>
      </c>
      <c r="G282">
        <v>1</v>
      </c>
      <c r="H282" s="1">
        <v>45414</v>
      </c>
      <c r="I282">
        <v>21</v>
      </c>
      <c r="L282" t="s">
        <v>5</v>
      </c>
      <c r="M282" t="s">
        <v>6</v>
      </c>
      <c r="O282">
        <f>ABS((Table1[[#This Row],[L''s]]-Table1[[#This Row],[R''s]])/Table1[[#This Row],[Trial_Total]])</f>
        <v>0</v>
      </c>
      <c r="P282">
        <f>Table1[[#This Row],[R''s]]-Table1[[#This Row],[L''s]]</f>
        <v>0</v>
      </c>
      <c r="Q282">
        <f>Q281+COUNTIF(L282, "L")</f>
        <v>10</v>
      </c>
      <c r="R282">
        <f>R281+COUNTIF(L282, "R")</f>
        <v>10</v>
      </c>
      <c r="S282">
        <f>Table1[[#This Row],[R''s]]/(Table1[[#This Row],[L''s]]+Table1[[#This Row],[R''s]])</f>
        <v>0.5</v>
      </c>
      <c r="T282">
        <f>Table1[[#This Row],[L''s]]/Table1[[#This Row],[Trial_Total]]</f>
        <v>0.47619047619047616</v>
      </c>
      <c r="U282">
        <f>ABS(Table1[[#This Row],[NonTotaled_L]]-Table1[[#This Row],[NonTotaled_R]])/(Table1[[#This Row],[NonTotaled_L]]+Table1[[#This Row],[NonTotaled_R]])</f>
        <v>1</v>
      </c>
      <c r="V282">
        <f>COUNTIF(L282, "L")</f>
        <v>0</v>
      </c>
      <c r="W282">
        <f>COUNTIF(L282, "R")</f>
        <v>1</v>
      </c>
      <c r="X282">
        <f>Table1[[#This Row],[NonTotaled_R]]/(Table1[[#This Row],[NonTotaled_L]]+Table1[[#This Row],[NonTotaled_R]])</f>
        <v>1</v>
      </c>
      <c r="Y282">
        <f>Table1[[#This Row],[NonTotaled_L]]/(Table1[[#This Row],[NonTotaled_L]]+Table1[[#This Row],[NonTotaled_R]])</f>
        <v>0</v>
      </c>
    </row>
    <row r="283" spans="1:25" x14ac:dyDescent="0.35">
      <c r="A283" t="s">
        <v>18</v>
      </c>
      <c r="B283" t="s">
        <v>9</v>
      </c>
      <c r="C283" t="s">
        <v>11</v>
      </c>
      <c r="D283">
        <v>13.2</v>
      </c>
      <c r="E283">
        <v>13</v>
      </c>
      <c r="F283">
        <v>48</v>
      </c>
      <c r="G283">
        <v>2</v>
      </c>
      <c r="H283" s="1">
        <v>45414</v>
      </c>
      <c r="I283">
        <v>22</v>
      </c>
      <c r="L283" t="s">
        <v>6</v>
      </c>
      <c r="M283" t="s">
        <v>6</v>
      </c>
      <c r="O283">
        <f>ABS((Table1[[#This Row],[L''s]]-Table1[[#This Row],[R''s]])/Table1[[#This Row],[Trial_Total]])</f>
        <v>4.5454545454545456E-2</v>
      </c>
      <c r="P283">
        <f>Table1[[#This Row],[R''s]]-Table1[[#This Row],[L''s]]</f>
        <v>-1</v>
      </c>
      <c r="Q283">
        <f>Q282+COUNTIF(L283, "L")</f>
        <v>11</v>
      </c>
      <c r="R283">
        <f>R282+COUNTIF(L283, "R")</f>
        <v>10</v>
      </c>
      <c r="S283">
        <f>Table1[[#This Row],[R''s]]/(Table1[[#This Row],[L''s]]+Table1[[#This Row],[R''s]])</f>
        <v>0.47619047619047616</v>
      </c>
      <c r="T283">
        <f>Table1[[#This Row],[L''s]]/Table1[[#This Row],[Trial_Total]]</f>
        <v>0.5</v>
      </c>
      <c r="U283">
        <f>ABS(Table1[[#This Row],[NonTotaled_L]]-Table1[[#This Row],[NonTotaled_R]])/(Table1[[#This Row],[NonTotaled_L]]+Table1[[#This Row],[NonTotaled_R]])</f>
        <v>0</v>
      </c>
      <c r="V283">
        <f>COUNTIF(L282:L283, "L")</f>
        <v>1</v>
      </c>
      <c r="W283">
        <f>COUNTIF(L282:L283, "R")</f>
        <v>1</v>
      </c>
      <c r="X283">
        <f>Table1[[#This Row],[NonTotaled_R]]/(Table1[[#This Row],[NonTotaled_L]]+Table1[[#This Row],[NonTotaled_R]])</f>
        <v>0.5</v>
      </c>
      <c r="Y283">
        <f>Table1[[#This Row],[NonTotaled_L]]/(Table1[[#This Row],[NonTotaled_L]]+Table1[[#This Row],[NonTotaled_R]])</f>
        <v>0.5</v>
      </c>
    </row>
    <row r="284" spans="1:25" x14ac:dyDescent="0.35">
      <c r="A284" t="s">
        <v>18</v>
      </c>
      <c r="B284" t="s">
        <v>9</v>
      </c>
      <c r="C284" t="s">
        <v>11</v>
      </c>
      <c r="D284">
        <v>13.2</v>
      </c>
      <c r="E284">
        <v>13</v>
      </c>
      <c r="F284">
        <v>48</v>
      </c>
      <c r="G284">
        <v>3</v>
      </c>
      <c r="H284" s="1">
        <v>45414</v>
      </c>
      <c r="I284">
        <v>23</v>
      </c>
      <c r="L284" t="s">
        <v>6</v>
      </c>
      <c r="M284" t="s">
        <v>6</v>
      </c>
      <c r="O284">
        <f>ABS((Table1[[#This Row],[L''s]]-Table1[[#This Row],[R''s]])/Table1[[#This Row],[Trial_Total]])</f>
        <v>8.6956521739130432E-2</v>
      </c>
      <c r="P284">
        <f>Table1[[#This Row],[R''s]]-Table1[[#This Row],[L''s]]</f>
        <v>-2</v>
      </c>
      <c r="Q284">
        <f>Q283+COUNTIF(L284, "L")</f>
        <v>12</v>
      </c>
      <c r="R284">
        <f>R283+COUNTIF(L284, "R")</f>
        <v>10</v>
      </c>
      <c r="S284">
        <f>Table1[[#This Row],[R''s]]/(Table1[[#This Row],[L''s]]+Table1[[#This Row],[R''s]])</f>
        <v>0.45454545454545453</v>
      </c>
      <c r="T284">
        <f>Table1[[#This Row],[L''s]]/Table1[[#This Row],[Trial_Total]]</f>
        <v>0.52173913043478259</v>
      </c>
      <c r="U284">
        <f>ABS(Table1[[#This Row],[NonTotaled_L]]-Table1[[#This Row],[NonTotaled_R]])/(Table1[[#This Row],[NonTotaled_L]]+Table1[[#This Row],[NonTotaled_R]])</f>
        <v>0.33333333333333331</v>
      </c>
      <c r="V284">
        <f>COUNTIF(L282:L284, "L")</f>
        <v>2</v>
      </c>
      <c r="W284">
        <f>COUNTIF(L282:L284, "R")</f>
        <v>1</v>
      </c>
      <c r="X284">
        <f>Table1[[#This Row],[NonTotaled_R]]/(Table1[[#This Row],[NonTotaled_L]]+Table1[[#This Row],[NonTotaled_R]])</f>
        <v>0.33333333333333331</v>
      </c>
      <c r="Y284">
        <f>Table1[[#This Row],[NonTotaled_L]]/(Table1[[#This Row],[NonTotaled_L]]+Table1[[#This Row],[NonTotaled_R]])</f>
        <v>0.66666666666666663</v>
      </c>
    </row>
    <row r="285" spans="1:25" x14ac:dyDescent="0.35">
      <c r="A285" t="s">
        <v>18</v>
      </c>
      <c r="B285" t="s">
        <v>9</v>
      </c>
      <c r="C285" t="s">
        <v>11</v>
      </c>
      <c r="D285">
        <v>13.2</v>
      </c>
      <c r="E285">
        <v>13</v>
      </c>
      <c r="F285">
        <v>48</v>
      </c>
      <c r="G285">
        <v>4</v>
      </c>
      <c r="H285" s="1">
        <v>45414</v>
      </c>
      <c r="I285">
        <v>24</v>
      </c>
      <c r="L285" t="s">
        <v>6</v>
      </c>
      <c r="M285" t="s">
        <v>5</v>
      </c>
      <c r="O285">
        <f>ABS((Table1[[#This Row],[L''s]]-Table1[[#This Row],[R''s]])/Table1[[#This Row],[Trial_Total]])</f>
        <v>0.125</v>
      </c>
      <c r="P285">
        <f>Table1[[#This Row],[R''s]]-Table1[[#This Row],[L''s]]</f>
        <v>-3</v>
      </c>
      <c r="Q285">
        <f>Q284+COUNTIF(L285, "L")</f>
        <v>13</v>
      </c>
      <c r="R285">
        <f>R284+COUNTIF(L285, "R")</f>
        <v>10</v>
      </c>
      <c r="S285">
        <f>Table1[[#This Row],[R''s]]/(Table1[[#This Row],[L''s]]+Table1[[#This Row],[R''s]])</f>
        <v>0.43478260869565216</v>
      </c>
      <c r="T285">
        <f>Table1[[#This Row],[L''s]]/Table1[[#This Row],[Trial_Total]]</f>
        <v>0.54166666666666663</v>
      </c>
      <c r="U285">
        <f>ABS(Table1[[#This Row],[NonTotaled_L]]-Table1[[#This Row],[NonTotaled_R]])/(Table1[[#This Row],[NonTotaled_L]]+Table1[[#This Row],[NonTotaled_R]])</f>
        <v>0.5</v>
      </c>
      <c r="V285">
        <f>COUNTIF(L282:L285, "L")</f>
        <v>3</v>
      </c>
      <c r="W285">
        <f>COUNTIF(L282:L285, "R")</f>
        <v>1</v>
      </c>
      <c r="X285">
        <f>Table1[[#This Row],[NonTotaled_R]]/(Table1[[#This Row],[NonTotaled_L]]+Table1[[#This Row],[NonTotaled_R]])</f>
        <v>0.25</v>
      </c>
      <c r="Y285">
        <f>Table1[[#This Row],[NonTotaled_L]]/(Table1[[#This Row],[NonTotaled_L]]+Table1[[#This Row],[NonTotaled_R]])</f>
        <v>0.75</v>
      </c>
    </row>
    <row r="286" spans="1:25" x14ac:dyDescent="0.35">
      <c r="A286" t="s">
        <v>18</v>
      </c>
      <c r="B286" t="s">
        <v>9</v>
      </c>
      <c r="C286" t="s">
        <v>11</v>
      </c>
      <c r="D286">
        <v>13.2</v>
      </c>
      <c r="E286">
        <v>13</v>
      </c>
      <c r="F286">
        <v>48</v>
      </c>
      <c r="G286">
        <v>5</v>
      </c>
      <c r="H286" s="1">
        <v>45414</v>
      </c>
      <c r="I286">
        <v>25</v>
      </c>
      <c r="L286" t="s">
        <v>6</v>
      </c>
      <c r="M286" t="s">
        <v>5</v>
      </c>
      <c r="O286">
        <f>ABS((Table1[[#This Row],[L''s]]-Table1[[#This Row],[R''s]])/Table1[[#This Row],[Trial_Total]])</f>
        <v>0.16</v>
      </c>
      <c r="P286">
        <f>Table1[[#This Row],[R''s]]-Table1[[#This Row],[L''s]]</f>
        <v>-4</v>
      </c>
      <c r="Q286">
        <f>Q285+COUNTIF(L286, "L")</f>
        <v>14</v>
      </c>
      <c r="R286">
        <f>R285+COUNTIF(L286, "R")</f>
        <v>10</v>
      </c>
      <c r="S286">
        <f>Table1[[#This Row],[R''s]]/(Table1[[#This Row],[L''s]]+Table1[[#This Row],[R''s]])</f>
        <v>0.41666666666666669</v>
      </c>
      <c r="T286">
        <f>Table1[[#This Row],[L''s]]/Table1[[#This Row],[Trial_Total]]</f>
        <v>0.56000000000000005</v>
      </c>
      <c r="U286">
        <f>ABS(Table1[[#This Row],[NonTotaled_L]]-Table1[[#This Row],[NonTotaled_R]])/(Table1[[#This Row],[NonTotaled_L]]+Table1[[#This Row],[NonTotaled_R]])</f>
        <v>0.6</v>
      </c>
      <c r="V286">
        <f>COUNTIF(L282:L286, "L")</f>
        <v>4</v>
      </c>
      <c r="W286">
        <f>COUNTIF(L282:L286, "R")</f>
        <v>1</v>
      </c>
      <c r="X286">
        <f>Table1[[#This Row],[NonTotaled_R]]/(Table1[[#This Row],[NonTotaled_L]]+Table1[[#This Row],[NonTotaled_R]])</f>
        <v>0.2</v>
      </c>
      <c r="Y286">
        <f>Table1[[#This Row],[NonTotaled_L]]/(Table1[[#This Row],[NonTotaled_L]]+Table1[[#This Row],[NonTotaled_R]])</f>
        <v>0.8</v>
      </c>
    </row>
    <row r="287" spans="1:25" x14ac:dyDescent="0.35">
      <c r="A287" t="s">
        <v>18</v>
      </c>
      <c r="B287" t="s">
        <v>9</v>
      </c>
      <c r="C287" t="s">
        <v>11</v>
      </c>
      <c r="D287">
        <v>13.2</v>
      </c>
      <c r="E287">
        <v>13</v>
      </c>
      <c r="F287">
        <v>48</v>
      </c>
      <c r="G287">
        <v>6</v>
      </c>
      <c r="H287" s="1">
        <v>45414</v>
      </c>
      <c r="I287">
        <v>26</v>
      </c>
      <c r="L287" t="s">
        <v>5</v>
      </c>
      <c r="M287" t="s">
        <v>6</v>
      </c>
      <c r="O287">
        <f>ABS((Table1[[#This Row],[L''s]]-Table1[[#This Row],[R''s]])/Table1[[#This Row],[Trial_Total]])</f>
        <v>0.11538461538461539</v>
      </c>
      <c r="P287">
        <f>Table1[[#This Row],[R''s]]-Table1[[#This Row],[L''s]]</f>
        <v>-3</v>
      </c>
      <c r="Q287">
        <f>Q286+COUNTIF(L287, "L")</f>
        <v>14</v>
      </c>
      <c r="R287">
        <f>R286+COUNTIF(L287, "R")</f>
        <v>11</v>
      </c>
      <c r="S287">
        <f>Table1[[#This Row],[R''s]]/(Table1[[#This Row],[L''s]]+Table1[[#This Row],[R''s]])</f>
        <v>0.44</v>
      </c>
      <c r="T287">
        <f>Table1[[#This Row],[L''s]]/Table1[[#This Row],[Trial_Total]]</f>
        <v>0.53846153846153844</v>
      </c>
      <c r="U287">
        <f>ABS(Table1[[#This Row],[NonTotaled_L]]-Table1[[#This Row],[NonTotaled_R]])/(Table1[[#This Row],[NonTotaled_L]]+Table1[[#This Row],[NonTotaled_R]])</f>
        <v>0.33333333333333331</v>
      </c>
      <c r="V287">
        <f>COUNTIF(L282:L287, "L")</f>
        <v>4</v>
      </c>
      <c r="W287">
        <f>COUNTIF(L282:L287, "R")</f>
        <v>2</v>
      </c>
      <c r="X287">
        <f>Table1[[#This Row],[NonTotaled_R]]/(Table1[[#This Row],[NonTotaled_L]]+Table1[[#This Row],[NonTotaled_R]])</f>
        <v>0.33333333333333331</v>
      </c>
      <c r="Y287">
        <f>Table1[[#This Row],[NonTotaled_L]]/(Table1[[#This Row],[NonTotaled_L]]+Table1[[#This Row],[NonTotaled_R]])</f>
        <v>0.66666666666666663</v>
      </c>
    </row>
    <row r="288" spans="1:25" x14ac:dyDescent="0.35">
      <c r="A288" t="s">
        <v>18</v>
      </c>
      <c r="B288" t="s">
        <v>9</v>
      </c>
      <c r="C288" t="s">
        <v>11</v>
      </c>
      <c r="D288">
        <v>13.2</v>
      </c>
      <c r="E288">
        <v>13</v>
      </c>
      <c r="F288">
        <v>48</v>
      </c>
      <c r="G288">
        <v>7</v>
      </c>
      <c r="H288" s="1">
        <v>45414</v>
      </c>
      <c r="I288">
        <v>27</v>
      </c>
      <c r="L288" t="s">
        <v>5</v>
      </c>
      <c r="M288" t="s">
        <v>5</v>
      </c>
      <c r="O288">
        <f>ABS((Table1[[#This Row],[L''s]]-Table1[[#This Row],[R''s]])/Table1[[#This Row],[Trial_Total]])</f>
        <v>7.407407407407407E-2</v>
      </c>
      <c r="P288">
        <f>Table1[[#This Row],[R''s]]-Table1[[#This Row],[L''s]]</f>
        <v>-2</v>
      </c>
      <c r="Q288">
        <f>Q287+COUNTIF(L288, "L")</f>
        <v>14</v>
      </c>
      <c r="R288">
        <f>R287+COUNTIF(L288, "R")</f>
        <v>12</v>
      </c>
      <c r="S288">
        <f>Table1[[#This Row],[R''s]]/(Table1[[#This Row],[L''s]]+Table1[[#This Row],[R''s]])</f>
        <v>0.46153846153846156</v>
      </c>
      <c r="T288">
        <f>Table1[[#This Row],[L''s]]/Table1[[#This Row],[Trial_Total]]</f>
        <v>0.51851851851851849</v>
      </c>
      <c r="U288">
        <f>ABS(Table1[[#This Row],[NonTotaled_L]]-Table1[[#This Row],[NonTotaled_R]])/(Table1[[#This Row],[NonTotaled_L]]+Table1[[#This Row],[NonTotaled_R]])</f>
        <v>0.14285714285714285</v>
      </c>
      <c r="V288">
        <f>COUNTIF(L282:L288, "L")</f>
        <v>4</v>
      </c>
      <c r="W288">
        <f>COUNTIF(L282:L288, "R")</f>
        <v>3</v>
      </c>
      <c r="X288">
        <f>Table1[[#This Row],[NonTotaled_R]]/(Table1[[#This Row],[NonTotaled_L]]+Table1[[#This Row],[NonTotaled_R]])</f>
        <v>0.42857142857142855</v>
      </c>
      <c r="Y288">
        <f>Table1[[#This Row],[NonTotaled_L]]/(Table1[[#This Row],[NonTotaled_L]]+Table1[[#This Row],[NonTotaled_R]])</f>
        <v>0.5714285714285714</v>
      </c>
    </row>
    <row r="289" spans="1:25" x14ac:dyDescent="0.35">
      <c r="A289" t="s">
        <v>18</v>
      </c>
      <c r="B289" t="s">
        <v>9</v>
      </c>
      <c r="C289" t="s">
        <v>11</v>
      </c>
      <c r="D289">
        <v>13.2</v>
      </c>
      <c r="E289">
        <v>13</v>
      </c>
      <c r="F289">
        <v>48</v>
      </c>
      <c r="G289">
        <v>8</v>
      </c>
      <c r="H289" s="1">
        <v>45414</v>
      </c>
      <c r="I289">
        <v>28</v>
      </c>
      <c r="L289" t="s">
        <v>5</v>
      </c>
      <c r="M289" t="s">
        <v>5</v>
      </c>
      <c r="O289">
        <f>ABS((Table1[[#This Row],[L''s]]-Table1[[#This Row],[R''s]])/Table1[[#This Row],[Trial_Total]])</f>
        <v>3.5714285714285712E-2</v>
      </c>
      <c r="P289">
        <f>Table1[[#This Row],[R''s]]-Table1[[#This Row],[L''s]]</f>
        <v>-1</v>
      </c>
      <c r="Q289">
        <f>Q288+COUNTIF(L289, "L")</f>
        <v>14</v>
      </c>
      <c r="R289">
        <f>R288+COUNTIF(L289, "R")</f>
        <v>13</v>
      </c>
      <c r="S289">
        <f>Table1[[#This Row],[R''s]]/(Table1[[#This Row],[L''s]]+Table1[[#This Row],[R''s]])</f>
        <v>0.48148148148148145</v>
      </c>
      <c r="T289">
        <f>Table1[[#This Row],[L''s]]/Table1[[#This Row],[Trial_Total]]</f>
        <v>0.5</v>
      </c>
      <c r="U289">
        <f>ABS(Table1[[#This Row],[NonTotaled_L]]-Table1[[#This Row],[NonTotaled_R]])/(Table1[[#This Row],[NonTotaled_L]]+Table1[[#This Row],[NonTotaled_R]])</f>
        <v>0</v>
      </c>
      <c r="V289">
        <f>COUNTIF(L282:L289, "L")</f>
        <v>4</v>
      </c>
      <c r="W289">
        <f>COUNTIF(L282:L289, "R")</f>
        <v>4</v>
      </c>
      <c r="X289">
        <f>Table1[[#This Row],[NonTotaled_R]]/(Table1[[#This Row],[NonTotaled_L]]+Table1[[#This Row],[NonTotaled_R]])</f>
        <v>0.5</v>
      </c>
      <c r="Y289">
        <f>Table1[[#This Row],[NonTotaled_L]]/(Table1[[#This Row],[NonTotaled_L]]+Table1[[#This Row],[NonTotaled_R]])</f>
        <v>0.5</v>
      </c>
    </row>
    <row r="290" spans="1:25" x14ac:dyDescent="0.35">
      <c r="A290" t="s">
        <v>18</v>
      </c>
      <c r="B290" t="s">
        <v>9</v>
      </c>
      <c r="C290" t="s">
        <v>11</v>
      </c>
      <c r="D290">
        <v>13.2</v>
      </c>
      <c r="E290">
        <v>13</v>
      </c>
      <c r="F290">
        <v>48</v>
      </c>
      <c r="G290">
        <v>9</v>
      </c>
      <c r="H290" s="1">
        <v>45414</v>
      </c>
      <c r="I290">
        <v>29</v>
      </c>
      <c r="L290" t="s">
        <v>5</v>
      </c>
      <c r="M290" t="s">
        <v>6</v>
      </c>
      <c r="O290">
        <f>ABS((Table1[[#This Row],[L''s]]-Table1[[#This Row],[R''s]])/Table1[[#This Row],[Trial_Total]])</f>
        <v>0</v>
      </c>
      <c r="P290">
        <f>Table1[[#This Row],[R''s]]-Table1[[#This Row],[L''s]]</f>
        <v>0</v>
      </c>
      <c r="Q290">
        <f>Q289+COUNTIF(L290, "L")</f>
        <v>14</v>
      </c>
      <c r="R290">
        <f>R289+COUNTIF(L290, "R")</f>
        <v>14</v>
      </c>
      <c r="S290">
        <f>Table1[[#This Row],[R''s]]/(Table1[[#This Row],[L''s]]+Table1[[#This Row],[R''s]])</f>
        <v>0.5</v>
      </c>
      <c r="T290">
        <f>Table1[[#This Row],[L''s]]/Table1[[#This Row],[Trial_Total]]</f>
        <v>0.48275862068965519</v>
      </c>
      <c r="U290">
        <f>ABS(Table1[[#This Row],[NonTotaled_L]]-Table1[[#This Row],[NonTotaled_R]])/(Table1[[#This Row],[NonTotaled_L]]+Table1[[#This Row],[NonTotaled_R]])</f>
        <v>0.1111111111111111</v>
      </c>
      <c r="V290">
        <f>COUNTIF(L282:L290, "L")</f>
        <v>4</v>
      </c>
      <c r="W290">
        <f>COUNTIF(L282:L290, "R")</f>
        <v>5</v>
      </c>
      <c r="X290">
        <f>Table1[[#This Row],[NonTotaled_R]]/(Table1[[#This Row],[NonTotaled_L]]+Table1[[#This Row],[NonTotaled_R]])</f>
        <v>0.55555555555555558</v>
      </c>
      <c r="Y290">
        <f>Table1[[#This Row],[NonTotaled_L]]/(Table1[[#This Row],[NonTotaled_L]]+Table1[[#This Row],[NonTotaled_R]])</f>
        <v>0.44444444444444442</v>
      </c>
    </row>
    <row r="291" spans="1:25" x14ac:dyDescent="0.35">
      <c r="A291" t="s">
        <v>18</v>
      </c>
      <c r="B291" t="s">
        <v>9</v>
      </c>
      <c r="C291" t="s">
        <v>11</v>
      </c>
      <c r="D291">
        <v>13.2</v>
      </c>
      <c r="E291">
        <v>13</v>
      </c>
      <c r="F291">
        <v>48</v>
      </c>
      <c r="G291">
        <v>10</v>
      </c>
      <c r="H291" s="1">
        <v>45414</v>
      </c>
      <c r="I291">
        <v>30</v>
      </c>
      <c r="L291" t="s">
        <v>5</v>
      </c>
      <c r="M291" t="s">
        <v>6</v>
      </c>
      <c r="O291">
        <f>ABS((Table1[[#This Row],[L''s]]-Table1[[#This Row],[R''s]])/Table1[[#This Row],[Trial_Total]])</f>
        <v>3.3333333333333333E-2</v>
      </c>
      <c r="P291">
        <f>Table1[[#This Row],[R''s]]-Table1[[#This Row],[L''s]]</f>
        <v>1</v>
      </c>
      <c r="Q291">
        <f>Q290+COUNTIF(L291, "L")</f>
        <v>14</v>
      </c>
      <c r="R291">
        <f>R290+COUNTIF(L291, "R")</f>
        <v>15</v>
      </c>
      <c r="S291">
        <f>Table1[[#This Row],[R''s]]/(Table1[[#This Row],[L''s]]+Table1[[#This Row],[R''s]])</f>
        <v>0.51724137931034486</v>
      </c>
      <c r="T291">
        <f>Table1[[#This Row],[L''s]]/Table1[[#This Row],[Trial_Total]]</f>
        <v>0.46666666666666667</v>
      </c>
      <c r="U291">
        <f>ABS(Table1[[#This Row],[NonTotaled_L]]-Table1[[#This Row],[NonTotaled_R]])/(Table1[[#This Row],[NonTotaled_L]]+Table1[[#This Row],[NonTotaled_R]])</f>
        <v>0.2</v>
      </c>
      <c r="V291">
        <f>COUNTIF(L282:L291, "L")</f>
        <v>4</v>
      </c>
      <c r="W291">
        <f>COUNTIF(L282:L291, "R")</f>
        <v>6</v>
      </c>
      <c r="X291">
        <f>Table1[[#This Row],[NonTotaled_R]]/(Table1[[#This Row],[NonTotaled_L]]+Table1[[#This Row],[NonTotaled_R]])</f>
        <v>0.6</v>
      </c>
      <c r="Y291">
        <f>Table1[[#This Row],[NonTotaled_L]]/(Table1[[#This Row],[NonTotaled_L]]+Table1[[#This Row],[NonTotaled_R]])</f>
        <v>0.4</v>
      </c>
    </row>
    <row r="292" spans="1:25" x14ac:dyDescent="0.35">
      <c r="A292" t="s">
        <v>18</v>
      </c>
      <c r="B292" t="s">
        <v>9</v>
      </c>
      <c r="C292" t="s">
        <v>11</v>
      </c>
      <c r="D292">
        <v>13.2</v>
      </c>
      <c r="E292">
        <v>13</v>
      </c>
      <c r="F292">
        <v>48</v>
      </c>
      <c r="G292">
        <v>1</v>
      </c>
      <c r="H292" s="1">
        <v>45616</v>
      </c>
      <c r="I292">
        <v>31</v>
      </c>
      <c r="J292" t="s">
        <v>44</v>
      </c>
      <c r="K292" t="s">
        <v>5</v>
      </c>
      <c r="L292" t="s">
        <v>5</v>
      </c>
      <c r="M292" t="s">
        <v>5</v>
      </c>
      <c r="O292">
        <f>ABS((Table1[[#This Row],[L''s]]-Table1[[#This Row],[R''s]])/Table1[[#This Row],[Trial_Total]])</f>
        <v>6.4516129032258063E-2</v>
      </c>
      <c r="P292">
        <f>Table1[[#This Row],[R''s]]-Table1[[#This Row],[L''s]]</f>
        <v>2</v>
      </c>
      <c r="Q292">
        <f>Q291+COUNTIF(L292, "L")</f>
        <v>14</v>
      </c>
      <c r="R292">
        <f>R291+COUNTIF(L292, "R")</f>
        <v>16</v>
      </c>
      <c r="S292">
        <f>Table1[[#This Row],[R''s]]/(Table1[[#This Row],[L''s]]+Table1[[#This Row],[R''s]])</f>
        <v>0.53333333333333333</v>
      </c>
      <c r="T292">
        <f>Table1[[#This Row],[L''s]]/Table1[[#This Row],[Trial_Total]]</f>
        <v>0.45161290322580644</v>
      </c>
      <c r="U292">
        <f>ABS(Table1[[#This Row],[NonTotaled_L]]-Table1[[#This Row],[NonTotaled_R]])/(Table1[[#This Row],[NonTotaled_L]]+Table1[[#This Row],[NonTotaled_R]])</f>
        <v>0.33333333333333331</v>
      </c>
      <c r="V292">
        <f>COUNTIF(L284:L292, "L")</f>
        <v>3</v>
      </c>
      <c r="W292">
        <f>COUNTIF(L284:L292, "R")</f>
        <v>6</v>
      </c>
      <c r="X292">
        <f>Table1[[#This Row],[NonTotaled_R]]/(Table1[[#This Row],[NonTotaled_L]]+Table1[[#This Row],[NonTotaled_R]])</f>
        <v>0.66666666666666663</v>
      </c>
      <c r="Y292">
        <f>Table1[[#This Row],[NonTotaled_L]]/(Table1[[#This Row],[NonTotaled_L]]+Table1[[#This Row],[NonTotaled_R]])</f>
        <v>0.33333333333333331</v>
      </c>
    </row>
    <row r="293" spans="1:25" x14ac:dyDescent="0.35">
      <c r="A293" t="s">
        <v>18</v>
      </c>
      <c r="B293" t="s">
        <v>9</v>
      </c>
      <c r="C293" t="s">
        <v>11</v>
      </c>
      <c r="D293">
        <v>13.2</v>
      </c>
      <c r="E293">
        <v>13</v>
      </c>
      <c r="F293">
        <v>48</v>
      </c>
      <c r="G293">
        <v>2</v>
      </c>
      <c r="H293" s="1">
        <v>45616</v>
      </c>
      <c r="I293">
        <v>32</v>
      </c>
      <c r="J293" t="s">
        <v>44</v>
      </c>
      <c r="K293" t="s">
        <v>6</v>
      </c>
      <c r="L293" t="s">
        <v>5</v>
      </c>
      <c r="M293" t="s">
        <v>5</v>
      </c>
      <c r="O293">
        <f>ABS((Table1[[#This Row],[L''s]]-Table1[[#This Row],[R''s]])/Table1[[#This Row],[Trial_Total]])</f>
        <v>9.375E-2</v>
      </c>
      <c r="P293">
        <f>Table1[[#This Row],[R''s]]-Table1[[#This Row],[L''s]]</f>
        <v>3</v>
      </c>
      <c r="Q293">
        <f>Q292+COUNTIF(L293, "L")</f>
        <v>14</v>
      </c>
      <c r="R293">
        <f>R292+COUNTIF(L293, "R")</f>
        <v>17</v>
      </c>
      <c r="S293">
        <f>Table1[[#This Row],[R''s]]/(Table1[[#This Row],[L''s]]+Table1[[#This Row],[R''s]])</f>
        <v>0.54838709677419351</v>
      </c>
      <c r="T293">
        <f>Table1[[#This Row],[L''s]]/Table1[[#This Row],[Trial_Total]]</f>
        <v>0.4375</v>
      </c>
      <c r="U293">
        <f>ABS(Table1[[#This Row],[NonTotaled_L]]-Table1[[#This Row],[NonTotaled_R]])/(Table1[[#This Row],[NonTotaled_L]]+Table1[[#This Row],[NonTotaled_R]])</f>
        <v>0.4</v>
      </c>
      <c r="V293">
        <f>COUNTIF(L284:L293, "L")</f>
        <v>3</v>
      </c>
      <c r="W293">
        <f>COUNTIF(L284:L293, "R")</f>
        <v>7</v>
      </c>
      <c r="X293">
        <f>Table1[[#This Row],[NonTotaled_R]]/(Table1[[#This Row],[NonTotaled_L]]+Table1[[#This Row],[NonTotaled_R]])</f>
        <v>0.7</v>
      </c>
      <c r="Y293">
        <f>Table1[[#This Row],[NonTotaled_L]]/(Table1[[#This Row],[NonTotaled_L]]+Table1[[#This Row],[NonTotaled_R]])</f>
        <v>0.3</v>
      </c>
    </row>
    <row r="294" spans="1:25" x14ac:dyDescent="0.35">
      <c r="A294" t="s">
        <v>18</v>
      </c>
      <c r="B294" t="s">
        <v>9</v>
      </c>
      <c r="C294" t="s">
        <v>11</v>
      </c>
      <c r="D294">
        <v>13.2</v>
      </c>
      <c r="E294">
        <v>13</v>
      </c>
      <c r="F294">
        <v>48</v>
      </c>
      <c r="G294">
        <v>3</v>
      </c>
      <c r="H294" s="1">
        <v>45616</v>
      </c>
      <c r="I294">
        <v>33</v>
      </c>
      <c r="J294" t="s">
        <v>44</v>
      </c>
      <c r="K294" t="s">
        <v>6</v>
      </c>
      <c r="L294" t="s">
        <v>5</v>
      </c>
      <c r="M294" t="s">
        <v>6</v>
      </c>
      <c r="O294">
        <f>ABS((Table1[[#This Row],[L''s]]-Table1[[#This Row],[R''s]])/Table1[[#This Row],[Trial_Total]])</f>
        <v>0.12121212121212122</v>
      </c>
      <c r="P294">
        <f>Table1[[#This Row],[R''s]]-Table1[[#This Row],[L''s]]</f>
        <v>4</v>
      </c>
      <c r="Q294">
        <f>Q293+COUNTIF(L294, "L")</f>
        <v>14</v>
      </c>
      <c r="R294">
        <f>R293+COUNTIF(L294, "R")</f>
        <v>18</v>
      </c>
      <c r="S294">
        <f>Table1[[#This Row],[R''s]]/(Table1[[#This Row],[L''s]]+Table1[[#This Row],[R''s]])</f>
        <v>0.5625</v>
      </c>
      <c r="T294">
        <f>Table1[[#This Row],[L''s]]/Table1[[#This Row],[Trial_Total]]</f>
        <v>0.42424242424242425</v>
      </c>
      <c r="U294">
        <f>ABS(Table1[[#This Row],[NonTotaled_L]]-Table1[[#This Row],[NonTotaled_R]])/(Table1[[#This Row],[NonTotaled_L]]+Table1[[#This Row],[NonTotaled_R]])</f>
        <v>0.77777777777777779</v>
      </c>
      <c r="V294">
        <f>COUNTIF(L286:L294, "L")</f>
        <v>1</v>
      </c>
      <c r="W294">
        <f>COUNTIF(L286:L294, "R")</f>
        <v>8</v>
      </c>
      <c r="X294">
        <f>Table1[[#This Row],[NonTotaled_R]]/(Table1[[#This Row],[NonTotaled_L]]+Table1[[#This Row],[NonTotaled_R]])</f>
        <v>0.88888888888888884</v>
      </c>
      <c r="Y294">
        <f>Table1[[#This Row],[NonTotaled_L]]/(Table1[[#This Row],[NonTotaled_L]]+Table1[[#This Row],[NonTotaled_R]])</f>
        <v>0.1111111111111111</v>
      </c>
    </row>
    <row r="295" spans="1:25" x14ac:dyDescent="0.35">
      <c r="A295" t="s">
        <v>18</v>
      </c>
      <c r="B295" t="s">
        <v>9</v>
      </c>
      <c r="C295" t="s">
        <v>11</v>
      </c>
      <c r="D295">
        <v>13.2</v>
      </c>
      <c r="E295">
        <v>13</v>
      </c>
      <c r="F295">
        <v>48</v>
      </c>
      <c r="G295">
        <v>4</v>
      </c>
      <c r="H295" s="1">
        <v>45616</v>
      </c>
      <c r="I295">
        <v>34</v>
      </c>
      <c r="J295" t="s">
        <v>44</v>
      </c>
      <c r="K295" t="s">
        <v>5</v>
      </c>
      <c r="L295" t="s">
        <v>5</v>
      </c>
      <c r="M295" t="s">
        <v>6</v>
      </c>
      <c r="O295">
        <f>ABS((Table1[[#This Row],[L''s]]-Table1[[#This Row],[R''s]])/Table1[[#This Row],[Trial_Total]])</f>
        <v>0.14705882352941177</v>
      </c>
      <c r="P295">
        <f>Table1[[#This Row],[R''s]]-Table1[[#This Row],[L''s]]</f>
        <v>5</v>
      </c>
      <c r="Q295">
        <f>Q294+COUNTIF(L295, "L")</f>
        <v>14</v>
      </c>
      <c r="R295">
        <f>R294+COUNTIF(L295, "R")</f>
        <v>19</v>
      </c>
      <c r="S295">
        <f>Table1[[#This Row],[R''s]]/(Table1[[#This Row],[L''s]]+Table1[[#This Row],[R''s]])</f>
        <v>0.5757575757575758</v>
      </c>
      <c r="T295">
        <f>Table1[[#This Row],[L''s]]/Table1[[#This Row],[Trial_Total]]</f>
        <v>0.41176470588235292</v>
      </c>
      <c r="U295">
        <f>ABS(Table1[[#This Row],[NonTotaled_L]]-Table1[[#This Row],[NonTotaled_R]])/(Table1[[#This Row],[NonTotaled_L]]+Table1[[#This Row],[NonTotaled_R]])</f>
        <v>0.8</v>
      </c>
      <c r="V295">
        <f>COUNTIF(L286:L295, "L")</f>
        <v>1</v>
      </c>
      <c r="W295">
        <f>COUNTIF(L286:L295, "R")</f>
        <v>9</v>
      </c>
      <c r="X295">
        <f>Table1[[#This Row],[NonTotaled_R]]/(Table1[[#This Row],[NonTotaled_L]]+Table1[[#This Row],[NonTotaled_R]])</f>
        <v>0.9</v>
      </c>
      <c r="Y295">
        <f>Table1[[#This Row],[NonTotaled_L]]/(Table1[[#This Row],[NonTotaled_L]]+Table1[[#This Row],[NonTotaled_R]])</f>
        <v>0.1</v>
      </c>
    </row>
    <row r="296" spans="1:25" x14ac:dyDescent="0.35">
      <c r="A296" t="s">
        <v>18</v>
      </c>
      <c r="B296" t="s">
        <v>9</v>
      </c>
      <c r="C296" t="s">
        <v>11</v>
      </c>
      <c r="D296">
        <v>13.2</v>
      </c>
      <c r="E296">
        <v>13</v>
      </c>
      <c r="F296">
        <v>48</v>
      </c>
      <c r="G296">
        <v>5</v>
      </c>
      <c r="H296" s="1">
        <v>45616</v>
      </c>
      <c r="I296">
        <v>35</v>
      </c>
      <c r="J296" t="s">
        <v>44</v>
      </c>
      <c r="K296" t="s">
        <v>5</v>
      </c>
      <c r="L296" t="s">
        <v>5</v>
      </c>
      <c r="M296" t="s">
        <v>5</v>
      </c>
      <c r="O296">
        <f>ABS((Table1[[#This Row],[L''s]]-Table1[[#This Row],[R''s]])/Table1[[#This Row],[Trial_Total]])</f>
        <v>0.17142857142857143</v>
      </c>
      <c r="P296">
        <f>Table1[[#This Row],[R''s]]-Table1[[#This Row],[L''s]]</f>
        <v>6</v>
      </c>
      <c r="Q296">
        <f>Q295+COUNTIF(L296, "L")</f>
        <v>14</v>
      </c>
      <c r="R296">
        <f>R295+COUNTIF(L296, "R")</f>
        <v>20</v>
      </c>
      <c r="S296">
        <f>Table1[[#This Row],[R''s]]/(Table1[[#This Row],[L''s]]+Table1[[#This Row],[R''s]])</f>
        <v>0.58823529411764708</v>
      </c>
      <c r="T296">
        <f>Table1[[#This Row],[L''s]]/Table1[[#This Row],[Trial_Total]]</f>
        <v>0.4</v>
      </c>
      <c r="U296">
        <f>ABS(Table1[[#This Row],[NonTotaled_L]]-Table1[[#This Row],[NonTotaled_R]])/(Table1[[#This Row],[NonTotaled_L]]+Table1[[#This Row],[NonTotaled_R]])</f>
        <v>1</v>
      </c>
      <c r="V296">
        <f>COUNTIF(L288:L296, "L")</f>
        <v>0</v>
      </c>
      <c r="W296">
        <f>COUNTIF(L288:L296, "R")</f>
        <v>9</v>
      </c>
      <c r="X296">
        <f>Table1[[#This Row],[NonTotaled_R]]/(Table1[[#This Row],[NonTotaled_L]]+Table1[[#This Row],[NonTotaled_R]])</f>
        <v>1</v>
      </c>
      <c r="Y296">
        <f>Table1[[#This Row],[NonTotaled_L]]/(Table1[[#This Row],[NonTotaled_L]]+Table1[[#This Row],[NonTotaled_R]])</f>
        <v>0</v>
      </c>
    </row>
    <row r="297" spans="1:25" x14ac:dyDescent="0.35">
      <c r="A297" t="s">
        <v>18</v>
      </c>
      <c r="B297" t="s">
        <v>9</v>
      </c>
      <c r="C297" t="s">
        <v>11</v>
      </c>
      <c r="D297">
        <v>13.2</v>
      </c>
      <c r="E297">
        <v>13</v>
      </c>
      <c r="F297">
        <v>48</v>
      </c>
      <c r="G297">
        <v>6</v>
      </c>
      <c r="H297" s="1">
        <v>45616</v>
      </c>
      <c r="I297">
        <v>36</v>
      </c>
      <c r="J297" t="s">
        <v>44</v>
      </c>
      <c r="K297" t="s">
        <v>6</v>
      </c>
      <c r="L297" t="s">
        <v>5</v>
      </c>
      <c r="M297" t="s">
        <v>5</v>
      </c>
      <c r="O297">
        <f>ABS((Table1[[#This Row],[L''s]]-Table1[[#This Row],[R''s]])/Table1[[#This Row],[Trial_Total]])</f>
        <v>0.19444444444444445</v>
      </c>
      <c r="P297">
        <f>Table1[[#This Row],[R''s]]-Table1[[#This Row],[L''s]]</f>
        <v>7</v>
      </c>
      <c r="Q297">
        <f>Q296+COUNTIF(L297, "L")</f>
        <v>14</v>
      </c>
      <c r="R297">
        <f>R296+COUNTIF(L297, "R")</f>
        <v>21</v>
      </c>
      <c r="S297">
        <f>Table1[[#This Row],[R''s]]/(Table1[[#This Row],[L''s]]+Table1[[#This Row],[R''s]])</f>
        <v>0.6</v>
      </c>
      <c r="T297">
        <f>Table1[[#This Row],[L''s]]/Table1[[#This Row],[Trial_Total]]</f>
        <v>0.3888888888888889</v>
      </c>
      <c r="U297">
        <f>ABS(Table1[[#This Row],[NonTotaled_L]]-Table1[[#This Row],[NonTotaled_R]])/(Table1[[#This Row],[NonTotaled_L]]+Table1[[#This Row],[NonTotaled_R]])</f>
        <v>1</v>
      </c>
      <c r="V297">
        <f>COUNTIF(L288:L297, "L")</f>
        <v>0</v>
      </c>
      <c r="W297">
        <f>COUNTIF(L288:L297, "R")</f>
        <v>10</v>
      </c>
      <c r="X297">
        <f>Table1[[#This Row],[NonTotaled_R]]/(Table1[[#This Row],[NonTotaled_L]]+Table1[[#This Row],[NonTotaled_R]])</f>
        <v>1</v>
      </c>
      <c r="Y297">
        <f>Table1[[#This Row],[NonTotaled_L]]/(Table1[[#This Row],[NonTotaled_L]]+Table1[[#This Row],[NonTotaled_R]])</f>
        <v>0</v>
      </c>
    </row>
    <row r="298" spans="1:25" x14ac:dyDescent="0.35">
      <c r="A298" t="s">
        <v>18</v>
      </c>
      <c r="B298" t="s">
        <v>9</v>
      </c>
      <c r="C298" t="s">
        <v>11</v>
      </c>
      <c r="D298">
        <v>13.2</v>
      </c>
      <c r="E298">
        <v>13</v>
      </c>
      <c r="F298">
        <v>48</v>
      </c>
      <c r="G298">
        <v>7</v>
      </c>
      <c r="H298" s="1">
        <v>45616</v>
      </c>
      <c r="I298">
        <v>37</v>
      </c>
      <c r="J298" t="s">
        <v>44</v>
      </c>
      <c r="K298" t="s">
        <v>5</v>
      </c>
      <c r="L298" t="s">
        <v>6</v>
      </c>
      <c r="M298" t="s">
        <v>5</v>
      </c>
      <c r="O298">
        <f>ABS((Table1[[#This Row],[L''s]]-Table1[[#This Row],[R''s]])/Table1[[#This Row],[Trial_Total]])</f>
        <v>0.16216216216216217</v>
      </c>
      <c r="P298">
        <f>Table1[[#This Row],[R''s]]-Table1[[#This Row],[L''s]]</f>
        <v>6</v>
      </c>
      <c r="Q298">
        <f>Q297+COUNTIF(L298, "L")</f>
        <v>15</v>
      </c>
      <c r="R298">
        <f>R297+COUNTIF(L298, "R")</f>
        <v>21</v>
      </c>
      <c r="S298">
        <f>Table1[[#This Row],[R''s]]/(Table1[[#This Row],[L''s]]+Table1[[#This Row],[R''s]])</f>
        <v>0.58333333333333337</v>
      </c>
      <c r="T298">
        <f>Table1[[#This Row],[L''s]]/Table1[[#This Row],[Trial_Total]]</f>
        <v>0.40540540540540543</v>
      </c>
      <c r="U298">
        <f>ABS(Table1[[#This Row],[NonTotaled_L]]-Table1[[#This Row],[NonTotaled_R]])/(Table1[[#This Row],[NonTotaled_L]]+Table1[[#This Row],[NonTotaled_R]])</f>
        <v>0.77777777777777779</v>
      </c>
      <c r="V298">
        <f>COUNTIF(L290:L298, "L")</f>
        <v>1</v>
      </c>
      <c r="W298">
        <f>COUNTIF(L290:L298, "R")</f>
        <v>8</v>
      </c>
      <c r="X298">
        <f>Table1[[#This Row],[NonTotaled_R]]/(Table1[[#This Row],[NonTotaled_L]]+Table1[[#This Row],[NonTotaled_R]])</f>
        <v>0.88888888888888884</v>
      </c>
      <c r="Y298">
        <f>Table1[[#This Row],[NonTotaled_L]]/(Table1[[#This Row],[NonTotaled_L]]+Table1[[#This Row],[NonTotaled_R]])</f>
        <v>0.1111111111111111</v>
      </c>
    </row>
    <row r="299" spans="1:25" x14ac:dyDescent="0.35">
      <c r="A299" t="s">
        <v>18</v>
      </c>
      <c r="B299" t="s">
        <v>9</v>
      </c>
      <c r="C299" t="s">
        <v>11</v>
      </c>
      <c r="D299">
        <v>13.2</v>
      </c>
      <c r="E299">
        <v>13</v>
      </c>
      <c r="F299">
        <v>48</v>
      </c>
      <c r="G299">
        <v>8</v>
      </c>
      <c r="H299" s="1">
        <v>45616</v>
      </c>
      <c r="I299">
        <v>38</v>
      </c>
      <c r="J299" t="s">
        <v>44</v>
      </c>
      <c r="K299" t="s">
        <v>6</v>
      </c>
      <c r="L299" t="s">
        <v>5</v>
      </c>
      <c r="M299" t="s">
        <v>6</v>
      </c>
      <c r="O299">
        <f>ABS((Table1[[#This Row],[L''s]]-Table1[[#This Row],[R''s]])/Table1[[#This Row],[Trial_Total]])</f>
        <v>0.18421052631578946</v>
      </c>
      <c r="P299">
        <f>Table1[[#This Row],[R''s]]-Table1[[#This Row],[L''s]]</f>
        <v>7</v>
      </c>
      <c r="Q299">
        <f>Q298+COUNTIF(L299, "L")</f>
        <v>15</v>
      </c>
      <c r="R299">
        <f>R298+COUNTIF(L299, "R")</f>
        <v>22</v>
      </c>
      <c r="S299">
        <f>Table1[[#This Row],[R''s]]/(Table1[[#This Row],[L''s]]+Table1[[#This Row],[R''s]])</f>
        <v>0.59459459459459463</v>
      </c>
      <c r="T299">
        <f>Table1[[#This Row],[L''s]]/Table1[[#This Row],[Trial_Total]]</f>
        <v>0.39473684210526316</v>
      </c>
      <c r="U299">
        <f>ABS(Table1[[#This Row],[NonTotaled_L]]-Table1[[#This Row],[NonTotaled_R]])/(Table1[[#This Row],[NonTotaled_L]]+Table1[[#This Row],[NonTotaled_R]])</f>
        <v>0.8</v>
      </c>
      <c r="V299">
        <f>COUNTIF(L290:L299, "L")</f>
        <v>1</v>
      </c>
      <c r="W299">
        <f>COUNTIF(L290:L299, "R")</f>
        <v>9</v>
      </c>
      <c r="X299">
        <f>Table1[[#This Row],[NonTotaled_R]]/(Table1[[#This Row],[NonTotaled_L]]+Table1[[#This Row],[NonTotaled_R]])</f>
        <v>0.9</v>
      </c>
      <c r="Y299">
        <f>Table1[[#This Row],[NonTotaled_L]]/(Table1[[#This Row],[NonTotaled_L]]+Table1[[#This Row],[NonTotaled_R]])</f>
        <v>0.1</v>
      </c>
    </row>
    <row r="300" spans="1:25" x14ac:dyDescent="0.35">
      <c r="A300" t="s">
        <v>18</v>
      </c>
      <c r="B300" t="s">
        <v>9</v>
      </c>
      <c r="C300" t="s">
        <v>11</v>
      </c>
      <c r="D300">
        <v>13.2</v>
      </c>
      <c r="E300">
        <v>13</v>
      </c>
      <c r="F300">
        <v>48</v>
      </c>
      <c r="G300">
        <v>9</v>
      </c>
      <c r="H300" s="1">
        <v>45616</v>
      </c>
      <c r="I300">
        <v>39</v>
      </c>
      <c r="J300" t="s">
        <v>44</v>
      </c>
      <c r="K300" t="s">
        <v>6</v>
      </c>
      <c r="L300" t="s">
        <v>6</v>
      </c>
      <c r="M300" t="s">
        <v>5</v>
      </c>
      <c r="O300">
        <f>ABS((Table1[[#This Row],[L''s]]-Table1[[#This Row],[R''s]])/Table1[[#This Row],[Trial_Total]])</f>
        <v>0.15384615384615385</v>
      </c>
      <c r="P300">
        <f>Table1[[#This Row],[R''s]]-Table1[[#This Row],[L''s]]</f>
        <v>6</v>
      </c>
      <c r="Q300">
        <f>Q299+COUNTIF(L300, "L")</f>
        <v>16</v>
      </c>
      <c r="R300">
        <f>R299+COUNTIF(L300, "R")</f>
        <v>22</v>
      </c>
      <c r="S300">
        <f>Table1[[#This Row],[R''s]]/(Table1[[#This Row],[L''s]]+Table1[[#This Row],[R''s]])</f>
        <v>0.57894736842105265</v>
      </c>
      <c r="T300">
        <f>Table1[[#This Row],[L''s]]/Table1[[#This Row],[Trial_Total]]</f>
        <v>0.41025641025641024</v>
      </c>
      <c r="U300">
        <f>ABS(Table1[[#This Row],[NonTotaled_L]]-Table1[[#This Row],[NonTotaled_R]])/(Table1[[#This Row],[NonTotaled_L]]+Table1[[#This Row],[NonTotaled_R]])</f>
        <v>0.55555555555555558</v>
      </c>
      <c r="V300">
        <f>COUNTIF(L292:L300, "L")</f>
        <v>2</v>
      </c>
      <c r="W300">
        <f>COUNTIF(L292:L300, "R")</f>
        <v>7</v>
      </c>
      <c r="X300">
        <f>Table1[[#This Row],[NonTotaled_R]]/(Table1[[#This Row],[NonTotaled_L]]+Table1[[#This Row],[NonTotaled_R]])</f>
        <v>0.77777777777777779</v>
      </c>
      <c r="Y300">
        <f>Table1[[#This Row],[NonTotaled_L]]/(Table1[[#This Row],[NonTotaled_L]]+Table1[[#This Row],[NonTotaled_R]])</f>
        <v>0.22222222222222221</v>
      </c>
    </row>
    <row r="301" spans="1:25" x14ac:dyDescent="0.35">
      <c r="A301" t="s">
        <v>18</v>
      </c>
      <c r="B301" t="s">
        <v>9</v>
      </c>
      <c r="C301" t="s">
        <v>11</v>
      </c>
      <c r="D301">
        <v>13.2</v>
      </c>
      <c r="E301">
        <v>13</v>
      </c>
      <c r="F301">
        <v>48</v>
      </c>
      <c r="G301">
        <v>10</v>
      </c>
      <c r="H301" s="1">
        <v>45616</v>
      </c>
      <c r="I301">
        <v>40</v>
      </c>
      <c r="J301" t="s">
        <v>44</v>
      </c>
      <c r="K301" t="s">
        <v>5</v>
      </c>
      <c r="L301" t="s">
        <v>6</v>
      </c>
      <c r="M301" t="s">
        <v>6</v>
      </c>
      <c r="O301">
        <f>ABS((Table1[[#This Row],[L''s]]-Table1[[#This Row],[R''s]])/Table1[[#This Row],[Trial_Total]])</f>
        <v>0.125</v>
      </c>
      <c r="P301">
        <f>Table1[[#This Row],[R''s]]-Table1[[#This Row],[L''s]]</f>
        <v>5</v>
      </c>
      <c r="Q301">
        <f>Q300+COUNTIF(L301, "L")</f>
        <v>17</v>
      </c>
      <c r="R301">
        <f>R300+COUNTIF(L301, "R")</f>
        <v>22</v>
      </c>
      <c r="S301">
        <f>Table1[[#This Row],[R''s]]/(Table1[[#This Row],[L''s]]+Table1[[#This Row],[R''s]])</f>
        <v>0.5641025641025641</v>
      </c>
      <c r="T301">
        <f>Table1[[#This Row],[L''s]]/Table1[[#This Row],[Trial_Total]]</f>
        <v>0.42499999999999999</v>
      </c>
      <c r="U301">
        <f>ABS(Table1[[#This Row],[NonTotaled_L]]-Table1[[#This Row],[NonTotaled_R]])/(Table1[[#This Row],[NonTotaled_L]]+Table1[[#This Row],[NonTotaled_R]])</f>
        <v>0.4</v>
      </c>
      <c r="V301">
        <f>COUNTIF(L292:L301, "L")</f>
        <v>3</v>
      </c>
      <c r="W301">
        <f>COUNTIF(L292:L301, "R")</f>
        <v>7</v>
      </c>
      <c r="X301">
        <f>Table1[[#This Row],[NonTotaled_R]]/(Table1[[#This Row],[NonTotaled_L]]+Table1[[#This Row],[NonTotaled_R]])</f>
        <v>0.7</v>
      </c>
      <c r="Y301">
        <f>Table1[[#This Row],[NonTotaled_L]]/(Table1[[#This Row],[NonTotaled_L]]+Table1[[#This Row],[NonTotaled_R]])</f>
        <v>0.3</v>
      </c>
    </row>
    <row r="302" spans="1:25" x14ac:dyDescent="0.35">
      <c r="A302" t="s">
        <v>18</v>
      </c>
      <c r="B302" t="s">
        <v>9</v>
      </c>
      <c r="C302" t="s">
        <v>11</v>
      </c>
      <c r="D302">
        <v>13.2</v>
      </c>
      <c r="E302">
        <v>13</v>
      </c>
      <c r="F302">
        <v>48</v>
      </c>
      <c r="G302">
        <v>1</v>
      </c>
      <c r="H302" s="1">
        <v>45635</v>
      </c>
      <c r="I302">
        <v>41</v>
      </c>
      <c r="J302" t="s">
        <v>44</v>
      </c>
      <c r="K302" t="s">
        <v>5</v>
      </c>
      <c r="L302" t="s">
        <v>5</v>
      </c>
      <c r="M302" t="s">
        <v>6</v>
      </c>
      <c r="O302">
        <f>ABS((Table1[[#This Row],[L''s]]-Table1[[#This Row],[R''s]])/Table1[[#This Row],[Trial_Total]])</f>
        <v>0.14634146341463414</v>
      </c>
      <c r="P302">
        <f>Table1[[#This Row],[R''s]]-Table1[[#This Row],[L''s]]</f>
        <v>6</v>
      </c>
      <c r="Q302">
        <f>Q301+COUNTIF(L302, "L")</f>
        <v>17</v>
      </c>
      <c r="R302">
        <f>R301+COUNTIF(L302, "R")</f>
        <v>23</v>
      </c>
      <c r="S302">
        <f>Table1[[#This Row],[R''s]]/(Table1[[#This Row],[L''s]]+Table1[[#This Row],[R''s]])</f>
        <v>0.57499999999999996</v>
      </c>
      <c r="T302">
        <f>Table1[[#This Row],[L''s]]/Table1[[#This Row],[Trial_Total]]</f>
        <v>0.41463414634146339</v>
      </c>
      <c r="U302">
        <f>ABS(Table1[[#This Row],[NonTotaled_L]]-Table1[[#This Row],[NonTotaled_R]])/(Table1[[#This Row],[NonTotaled_L]]+Table1[[#This Row],[NonTotaled_R]])</f>
        <v>0.33333333333333331</v>
      </c>
      <c r="V302">
        <f>COUNTIF(L294:L302, "L")</f>
        <v>3</v>
      </c>
      <c r="W302">
        <f>COUNTIF(L294:L302, "R")</f>
        <v>6</v>
      </c>
      <c r="X302">
        <f>Table1[[#This Row],[NonTotaled_R]]/(Table1[[#This Row],[NonTotaled_L]]+Table1[[#This Row],[NonTotaled_R]])</f>
        <v>0.66666666666666663</v>
      </c>
      <c r="Y302">
        <f>Table1[[#This Row],[NonTotaled_L]]/(Table1[[#This Row],[NonTotaled_L]]+Table1[[#This Row],[NonTotaled_R]])</f>
        <v>0.33333333333333331</v>
      </c>
    </row>
    <row r="303" spans="1:25" x14ac:dyDescent="0.35">
      <c r="A303" t="s">
        <v>18</v>
      </c>
      <c r="B303" t="s">
        <v>9</v>
      </c>
      <c r="C303" t="s">
        <v>11</v>
      </c>
      <c r="D303">
        <v>13.2</v>
      </c>
      <c r="E303">
        <v>13</v>
      </c>
      <c r="F303">
        <v>48</v>
      </c>
      <c r="G303">
        <v>2</v>
      </c>
      <c r="H303" s="1">
        <v>45635</v>
      </c>
      <c r="I303">
        <v>42</v>
      </c>
      <c r="J303" t="s">
        <v>44</v>
      </c>
      <c r="K303" t="s">
        <v>6</v>
      </c>
      <c r="L303" t="s">
        <v>5</v>
      </c>
      <c r="M303" t="s">
        <v>5</v>
      </c>
      <c r="O303">
        <f>ABS((Table1[[#This Row],[L''s]]-Table1[[#This Row],[R''s]])/Table1[[#This Row],[Trial_Total]])</f>
        <v>0.16666666666666666</v>
      </c>
      <c r="P303">
        <f>Table1[[#This Row],[R''s]]-Table1[[#This Row],[L''s]]</f>
        <v>7</v>
      </c>
      <c r="Q303">
        <f>Q302+COUNTIF(L303, "L")</f>
        <v>17</v>
      </c>
      <c r="R303">
        <f>R302+COUNTIF(L303, "R")</f>
        <v>24</v>
      </c>
      <c r="S303">
        <f>Table1[[#This Row],[R''s]]/(Table1[[#This Row],[L''s]]+Table1[[#This Row],[R''s]])</f>
        <v>0.58536585365853655</v>
      </c>
      <c r="T303">
        <f>Table1[[#This Row],[L''s]]/Table1[[#This Row],[Trial_Total]]</f>
        <v>0.40476190476190477</v>
      </c>
      <c r="U303">
        <f>ABS(Table1[[#This Row],[NonTotaled_L]]-Table1[[#This Row],[NonTotaled_R]])/(Table1[[#This Row],[NonTotaled_L]]+Table1[[#This Row],[NonTotaled_R]])</f>
        <v>0.4</v>
      </c>
      <c r="V303">
        <f>COUNTIF(L294:L303, "L")</f>
        <v>3</v>
      </c>
      <c r="W303">
        <f>COUNTIF(L294:L303, "R")</f>
        <v>7</v>
      </c>
      <c r="X303">
        <f>Table1[[#This Row],[NonTotaled_R]]/(Table1[[#This Row],[NonTotaled_L]]+Table1[[#This Row],[NonTotaled_R]])</f>
        <v>0.7</v>
      </c>
      <c r="Y303">
        <f>Table1[[#This Row],[NonTotaled_L]]/(Table1[[#This Row],[NonTotaled_L]]+Table1[[#This Row],[NonTotaled_R]])</f>
        <v>0.3</v>
      </c>
    </row>
    <row r="304" spans="1:25" x14ac:dyDescent="0.35">
      <c r="A304" t="s">
        <v>18</v>
      </c>
      <c r="B304" t="s">
        <v>9</v>
      </c>
      <c r="C304" t="s">
        <v>11</v>
      </c>
      <c r="D304">
        <v>13.2</v>
      </c>
      <c r="E304">
        <v>13</v>
      </c>
      <c r="F304">
        <v>48</v>
      </c>
      <c r="G304">
        <v>3</v>
      </c>
      <c r="H304" s="1">
        <v>45635</v>
      </c>
      <c r="I304">
        <v>43</v>
      </c>
      <c r="J304" t="s">
        <v>44</v>
      </c>
      <c r="K304" t="s">
        <v>6</v>
      </c>
      <c r="L304" t="s">
        <v>5</v>
      </c>
      <c r="M304" t="s">
        <v>6</v>
      </c>
      <c r="O304">
        <f>ABS((Table1[[#This Row],[L''s]]-Table1[[#This Row],[R''s]])/Table1[[#This Row],[Trial_Total]])</f>
        <v>0.18604651162790697</v>
      </c>
      <c r="P304">
        <f>Table1[[#This Row],[R''s]]-Table1[[#This Row],[L''s]]</f>
        <v>8</v>
      </c>
      <c r="Q304">
        <f>Q303+COUNTIF(L304, "L")</f>
        <v>17</v>
      </c>
      <c r="R304">
        <f>R303+COUNTIF(L304, "R")</f>
        <v>25</v>
      </c>
      <c r="S304">
        <f>Table1[[#This Row],[R''s]]/(Table1[[#This Row],[L''s]]+Table1[[#This Row],[R''s]])</f>
        <v>0.59523809523809523</v>
      </c>
      <c r="T304">
        <f>Table1[[#This Row],[L''s]]/Table1[[#This Row],[Trial_Total]]</f>
        <v>0.39534883720930231</v>
      </c>
      <c r="U304">
        <f>ABS(Table1[[#This Row],[NonTotaled_L]]-Table1[[#This Row],[NonTotaled_R]])/(Table1[[#This Row],[NonTotaled_L]]+Table1[[#This Row],[NonTotaled_R]])</f>
        <v>0.33333333333333331</v>
      </c>
      <c r="V304">
        <f>COUNTIF(L296:L304, "L")</f>
        <v>3</v>
      </c>
      <c r="W304">
        <f>COUNTIF(L296:L304, "R")</f>
        <v>6</v>
      </c>
      <c r="X304">
        <f>Table1[[#This Row],[NonTotaled_R]]/(Table1[[#This Row],[NonTotaled_L]]+Table1[[#This Row],[NonTotaled_R]])</f>
        <v>0.66666666666666663</v>
      </c>
      <c r="Y304">
        <f>Table1[[#This Row],[NonTotaled_L]]/(Table1[[#This Row],[NonTotaled_L]]+Table1[[#This Row],[NonTotaled_R]])</f>
        <v>0.33333333333333331</v>
      </c>
    </row>
    <row r="305" spans="1:25" x14ac:dyDescent="0.35">
      <c r="A305" t="s">
        <v>18</v>
      </c>
      <c r="B305" t="s">
        <v>9</v>
      </c>
      <c r="C305" t="s">
        <v>11</v>
      </c>
      <c r="D305">
        <v>13.2</v>
      </c>
      <c r="E305">
        <v>13</v>
      </c>
      <c r="F305">
        <v>48</v>
      </c>
      <c r="G305">
        <v>4</v>
      </c>
      <c r="H305" s="1">
        <v>45635</v>
      </c>
      <c r="I305">
        <v>44</v>
      </c>
      <c r="J305" t="s">
        <v>44</v>
      </c>
      <c r="K305" t="s">
        <v>5</v>
      </c>
      <c r="L305" t="s">
        <v>5</v>
      </c>
      <c r="M305" t="s">
        <v>5</v>
      </c>
      <c r="O305">
        <f>ABS((Table1[[#This Row],[L''s]]-Table1[[#This Row],[R''s]])/Table1[[#This Row],[Trial_Total]])</f>
        <v>0.20454545454545456</v>
      </c>
      <c r="P305">
        <f>Table1[[#This Row],[R''s]]-Table1[[#This Row],[L''s]]</f>
        <v>9</v>
      </c>
      <c r="Q305">
        <f>Q304+COUNTIF(L305, "L")</f>
        <v>17</v>
      </c>
      <c r="R305">
        <f>R304+COUNTIF(L305, "R")</f>
        <v>26</v>
      </c>
      <c r="S305">
        <f>Table1[[#This Row],[R''s]]/(Table1[[#This Row],[L''s]]+Table1[[#This Row],[R''s]])</f>
        <v>0.60465116279069764</v>
      </c>
      <c r="T305">
        <f>Table1[[#This Row],[L''s]]/Table1[[#This Row],[Trial_Total]]</f>
        <v>0.38636363636363635</v>
      </c>
      <c r="U305">
        <f>ABS(Table1[[#This Row],[NonTotaled_L]]-Table1[[#This Row],[NonTotaled_R]])/(Table1[[#This Row],[NonTotaled_L]]+Table1[[#This Row],[NonTotaled_R]])</f>
        <v>0.4</v>
      </c>
      <c r="V305">
        <f>COUNTIF(L296:L305, "L")</f>
        <v>3</v>
      </c>
      <c r="W305">
        <f>COUNTIF(L296:L305, "R")</f>
        <v>7</v>
      </c>
      <c r="X305">
        <f>Table1[[#This Row],[NonTotaled_R]]/(Table1[[#This Row],[NonTotaled_L]]+Table1[[#This Row],[NonTotaled_R]])</f>
        <v>0.7</v>
      </c>
      <c r="Y305">
        <f>Table1[[#This Row],[NonTotaled_L]]/(Table1[[#This Row],[NonTotaled_L]]+Table1[[#This Row],[NonTotaled_R]])</f>
        <v>0.3</v>
      </c>
    </row>
    <row r="306" spans="1:25" x14ac:dyDescent="0.35">
      <c r="A306" t="s">
        <v>18</v>
      </c>
      <c r="B306" t="s">
        <v>9</v>
      </c>
      <c r="C306" t="s">
        <v>11</v>
      </c>
      <c r="D306">
        <v>13.2</v>
      </c>
      <c r="E306">
        <v>13</v>
      </c>
      <c r="F306">
        <v>48</v>
      </c>
      <c r="G306">
        <v>5</v>
      </c>
      <c r="H306" s="1">
        <v>45635</v>
      </c>
      <c r="I306">
        <v>45</v>
      </c>
      <c r="J306" t="s">
        <v>44</v>
      </c>
      <c r="K306" t="s">
        <v>6</v>
      </c>
      <c r="L306" t="s">
        <v>6</v>
      </c>
      <c r="M306" t="s">
        <v>5</v>
      </c>
      <c r="O306">
        <f>ABS((Table1[[#This Row],[L''s]]-Table1[[#This Row],[R''s]])/Table1[[#This Row],[Trial_Total]])</f>
        <v>0.17777777777777778</v>
      </c>
      <c r="P306">
        <f>Table1[[#This Row],[R''s]]-Table1[[#This Row],[L''s]]</f>
        <v>8</v>
      </c>
      <c r="Q306">
        <f>Q305+COUNTIF(L306, "L")</f>
        <v>18</v>
      </c>
      <c r="R306">
        <f>R305+COUNTIF(L306, "R")</f>
        <v>26</v>
      </c>
      <c r="S306">
        <f>Table1[[#This Row],[R''s]]/(Table1[[#This Row],[L''s]]+Table1[[#This Row],[R''s]])</f>
        <v>0.59090909090909094</v>
      </c>
      <c r="T306">
        <f>Table1[[#This Row],[L''s]]/Table1[[#This Row],[Trial_Total]]</f>
        <v>0.4</v>
      </c>
      <c r="U306">
        <f>ABS(Table1[[#This Row],[NonTotaled_L]]-Table1[[#This Row],[NonTotaled_R]])/(Table1[[#This Row],[NonTotaled_L]]+Table1[[#This Row],[NonTotaled_R]])</f>
        <v>0.1111111111111111</v>
      </c>
      <c r="V306">
        <f>COUNTIF(L298:L306, "L")</f>
        <v>4</v>
      </c>
      <c r="W306">
        <f>COUNTIF(L298:L306, "R")</f>
        <v>5</v>
      </c>
      <c r="X306">
        <f>Table1[[#This Row],[NonTotaled_R]]/(Table1[[#This Row],[NonTotaled_L]]+Table1[[#This Row],[NonTotaled_R]])</f>
        <v>0.55555555555555558</v>
      </c>
      <c r="Y306">
        <f>Table1[[#This Row],[NonTotaled_L]]/(Table1[[#This Row],[NonTotaled_L]]+Table1[[#This Row],[NonTotaled_R]])</f>
        <v>0.44444444444444442</v>
      </c>
    </row>
    <row r="307" spans="1:25" x14ac:dyDescent="0.35">
      <c r="A307" t="s">
        <v>18</v>
      </c>
      <c r="B307" t="s">
        <v>9</v>
      </c>
      <c r="C307" t="s">
        <v>11</v>
      </c>
      <c r="D307">
        <v>13.2</v>
      </c>
      <c r="E307">
        <v>13</v>
      </c>
      <c r="F307">
        <v>48</v>
      </c>
      <c r="G307">
        <v>6</v>
      </c>
      <c r="H307" s="1">
        <v>45635</v>
      </c>
      <c r="I307">
        <v>46</v>
      </c>
      <c r="J307" t="s">
        <v>44</v>
      </c>
      <c r="K307" t="s">
        <v>5</v>
      </c>
      <c r="L307" t="s">
        <v>5</v>
      </c>
      <c r="M307" t="s">
        <v>5</v>
      </c>
      <c r="O307">
        <f>ABS((Table1[[#This Row],[L''s]]-Table1[[#This Row],[R''s]])/Table1[[#This Row],[Trial_Total]])</f>
        <v>0.19565217391304349</v>
      </c>
      <c r="P307">
        <f>Table1[[#This Row],[R''s]]-Table1[[#This Row],[L''s]]</f>
        <v>9</v>
      </c>
      <c r="Q307">
        <f>Q306+COUNTIF(L307, "L")</f>
        <v>18</v>
      </c>
      <c r="R307">
        <f>R306+COUNTIF(L307, "R")</f>
        <v>27</v>
      </c>
      <c r="S307">
        <f>Table1[[#This Row],[R''s]]/(Table1[[#This Row],[L''s]]+Table1[[#This Row],[R''s]])</f>
        <v>0.6</v>
      </c>
      <c r="T307">
        <f>Table1[[#This Row],[L''s]]/Table1[[#This Row],[Trial_Total]]</f>
        <v>0.39130434782608697</v>
      </c>
      <c r="U307">
        <f>ABS(Table1[[#This Row],[NonTotaled_L]]-Table1[[#This Row],[NonTotaled_R]])/(Table1[[#This Row],[NonTotaled_L]]+Table1[[#This Row],[NonTotaled_R]])</f>
        <v>0.2</v>
      </c>
      <c r="V307">
        <f>COUNTIF(L298:L307, "L")</f>
        <v>4</v>
      </c>
      <c r="W307">
        <f>COUNTIF(L298:L307, "R")</f>
        <v>6</v>
      </c>
      <c r="X307">
        <f>Table1[[#This Row],[NonTotaled_R]]/(Table1[[#This Row],[NonTotaled_L]]+Table1[[#This Row],[NonTotaled_R]])</f>
        <v>0.6</v>
      </c>
      <c r="Y307">
        <f>Table1[[#This Row],[NonTotaled_L]]/(Table1[[#This Row],[NonTotaled_L]]+Table1[[#This Row],[NonTotaled_R]])</f>
        <v>0.4</v>
      </c>
    </row>
    <row r="308" spans="1:25" x14ac:dyDescent="0.35">
      <c r="A308" t="s">
        <v>18</v>
      </c>
      <c r="B308" t="s">
        <v>9</v>
      </c>
      <c r="C308" t="s">
        <v>11</v>
      </c>
      <c r="D308">
        <v>13.2</v>
      </c>
      <c r="E308">
        <v>13</v>
      </c>
      <c r="F308">
        <v>48</v>
      </c>
      <c r="G308">
        <v>7</v>
      </c>
      <c r="H308" s="1">
        <v>45635</v>
      </c>
      <c r="I308">
        <v>47</v>
      </c>
      <c r="J308" t="s">
        <v>44</v>
      </c>
      <c r="K308" t="s">
        <v>6</v>
      </c>
      <c r="L308" t="s">
        <v>6</v>
      </c>
      <c r="M308" t="s">
        <v>6</v>
      </c>
      <c r="O308">
        <f>ABS((Table1[[#This Row],[L''s]]-Table1[[#This Row],[R''s]])/Table1[[#This Row],[Trial_Total]])</f>
        <v>0.1702127659574468</v>
      </c>
      <c r="P308">
        <f>Table1[[#This Row],[R''s]]-Table1[[#This Row],[L''s]]</f>
        <v>8</v>
      </c>
      <c r="Q308">
        <f>Q307+COUNTIF(L308, "L")</f>
        <v>19</v>
      </c>
      <c r="R308">
        <f>R307+COUNTIF(L308, "R")</f>
        <v>27</v>
      </c>
      <c r="S308">
        <f>Table1[[#This Row],[R''s]]/(Table1[[#This Row],[L''s]]+Table1[[#This Row],[R''s]])</f>
        <v>0.58695652173913049</v>
      </c>
      <c r="T308">
        <f>Table1[[#This Row],[L''s]]/Table1[[#This Row],[Trial_Total]]</f>
        <v>0.40425531914893614</v>
      </c>
      <c r="U308">
        <f>ABS(Table1[[#This Row],[NonTotaled_L]]-Table1[[#This Row],[NonTotaled_R]])/(Table1[[#This Row],[NonTotaled_L]]+Table1[[#This Row],[NonTotaled_R]])</f>
        <v>0.1111111111111111</v>
      </c>
      <c r="V308">
        <f>COUNTIF(L300:L308, "L")</f>
        <v>4</v>
      </c>
      <c r="W308">
        <f>COUNTIF(L300:L308, "R")</f>
        <v>5</v>
      </c>
      <c r="X308">
        <f>Table1[[#This Row],[NonTotaled_R]]/(Table1[[#This Row],[NonTotaled_L]]+Table1[[#This Row],[NonTotaled_R]])</f>
        <v>0.55555555555555558</v>
      </c>
      <c r="Y308">
        <f>Table1[[#This Row],[NonTotaled_L]]/(Table1[[#This Row],[NonTotaled_L]]+Table1[[#This Row],[NonTotaled_R]])</f>
        <v>0.44444444444444442</v>
      </c>
    </row>
    <row r="309" spans="1:25" x14ac:dyDescent="0.35">
      <c r="A309" t="s">
        <v>18</v>
      </c>
      <c r="B309" t="s">
        <v>9</v>
      </c>
      <c r="C309" t="s">
        <v>11</v>
      </c>
      <c r="D309">
        <v>13.2</v>
      </c>
      <c r="E309">
        <v>13</v>
      </c>
      <c r="F309">
        <v>48</v>
      </c>
      <c r="G309">
        <v>8</v>
      </c>
      <c r="H309" s="1">
        <v>45635</v>
      </c>
      <c r="I309">
        <v>48</v>
      </c>
      <c r="J309" t="s">
        <v>44</v>
      </c>
      <c r="K309" t="s">
        <v>5</v>
      </c>
      <c r="L309" t="s">
        <v>6</v>
      </c>
      <c r="M309" t="s">
        <v>6</v>
      </c>
      <c r="O309">
        <f>ABS((Table1[[#This Row],[L''s]]-Table1[[#This Row],[R''s]])/Table1[[#This Row],[Trial_Total]])</f>
        <v>0.14583333333333334</v>
      </c>
      <c r="P309">
        <f>Table1[[#This Row],[R''s]]-Table1[[#This Row],[L''s]]</f>
        <v>7</v>
      </c>
      <c r="Q309">
        <f>Q308+COUNTIF(L309, "L")</f>
        <v>20</v>
      </c>
      <c r="R309">
        <f>R308+COUNTIF(L309, "R")</f>
        <v>27</v>
      </c>
      <c r="S309">
        <f>Table1[[#This Row],[R''s]]/(Table1[[#This Row],[L''s]]+Table1[[#This Row],[R''s]])</f>
        <v>0.57446808510638303</v>
      </c>
      <c r="T309">
        <f>Table1[[#This Row],[L''s]]/Table1[[#This Row],[Trial_Total]]</f>
        <v>0.41666666666666669</v>
      </c>
      <c r="U309">
        <f>ABS(Table1[[#This Row],[NonTotaled_L]]-Table1[[#This Row],[NonTotaled_R]])/(Table1[[#This Row],[NonTotaled_L]]+Table1[[#This Row],[NonTotaled_R]])</f>
        <v>0</v>
      </c>
      <c r="V309">
        <f>COUNTIF(L300:L309, "L")</f>
        <v>5</v>
      </c>
      <c r="W309">
        <f>COUNTIF(L300:L309, "R")</f>
        <v>5</v>
      </c>
      <c r="X309">
        <f>Table1[[#This Row],[NonTotaled_R]]/(Table1[[#This Row],[NonTotaled_L]]+Table1[[#This Row],[NonTotaled_R]])</f>
        <v>0.5</v>
      </c>
      <c r="Y309">
        <f>Table1[[#This Row],[NonTotaled_L]]/(Table1[[#This Row],[NonTotaled_L]]+Table1[[#This Row],[NonTotaled_R]])</f>
        <v>0.5</v>
      </c>
    </row>
    <row r="310" spans="1:25" x14ac:dyDescent="0.35">
      <c r="A310" t="s">
        <v>18</v>
      </c>
      <c r="B310" t="s">
        <v>9</v>
      </c>
      <c r="C310" t="s">
        <v>11</v>
      </c>
      <c r="D310">
        <v>13.2</v>
      </c>
      <c r="E310">
        <v>13</v>
      </c>
      <c r="F310">
        <v>48</v>
      </c>
      <c r="G310">
        <v>9</v>
      </c>
      <c r="H310" s="1">
        <v>45635</v>
      </c>
      <c r="I310">
        <v>49</v>
      </c>
      <c r="J310" t="s">
        <v>44</v>
      </c>
      <c r="K310" t="s">
        <v>6</v>
      </c>
      <c r="L310" t="s">
        <v>6</v>
      </c>
      <c r="M310" t="s">
        <v>6</v>
      </c>
      <c r="O310">
        <f>ABS((Table1[[#This Row],[L''s]]-Table1[[#This Row],[R''s]])/Table1[[#This Row],[Trial_Total]])</f>
        <v>0.12244897959183673</v>
      </c>
      <c r="P310">
        <f>Table1[[#This Row],[R''s]]-Table1[[#This Row],[L''s]]</f>
        <v>6</v>
      </c>
      <c r="Q310">
        <f>Q309+COUNTIF(L310, "L")</f>
        <v>21</v>
      </c>
      <c r="R310">
        <f>R309+COUNTIF(L310, "R")</f>
        <v>27</v>
      </c>
      <c r="S310">
        <f>Table1[[#This Row],[R''s]]/(Table1[[#This Row],[L''s]]+Table1[[#This Row],[R''s]])</f>
        <v>0.5625</v>
      </c>
      <c r="T310">
        <f>Table1[[#This Row],[L''s]]/Table1[[#This Row],[Trial_Total]]</f>
        <v>0.42857142857142855</v>
      </c>
      <c r="U310">
        <f>ABS(Table1[[#This Row],[NonTotaled_L]]-Table1[[#This Row],[NonTotaled_R]])/(Table1[[#This Row],[NonTotaled_L]]+Table1[[#This Row],[NonTotaled_R]])</f>
        <v>0.1111111111111111</v>
      </c>
      <c r="V310">
        <f>COUNTIF(L302:L310, "L")</f>
        <v>4</v>
      </c>
      <c r="W310">
        <f>COUNTIF(L302:L310, "R")</f>
        <v>5</v>
      </c>
      <c r="X310">
        <f>Table1[[#This Row],[NonTotaled_R]]/(Table1[[#This Row],[NonTotaled_L]]+Table1[[#This Row],[NonTotaled_R]])</f>
        <v>0.55555555555555558</v>
      </c>
      <c r="Y310">
        <f>Table1[[#This Row],[NonTotaled_L]]/(Table1[[#This Row],[NonTotaled_L]]+Table1[[#This Row],[NonTotaled_R]])</f>
        <v>0.44444444444444442</v>
      </c>
    </row>
    <row r="311" spans="1:25" x14ac:dyDescent="0.35">
      <c r="A311" t="s">
        <v>18</v>
      </c>
      <c r="B311" t="s">
        <v>9</v>
      </c>
      <c r="C311" t="s">
        <v>11</v>
      </c>
      <c r="D311">
        <v>13.2</v>
      </c>
      <c r="E311">
        <v>13</v>
      </c>
      <c r="F311">
        <v>48</v>
      </c>
      <c r="G311">
        <v>10</v>
      </c>
      <c r="H311" s="1">
        <v>45635</v>
      </c>
      <c r="I311">
        <v>50</v>
      </c>
      <c r="J311" t="s">
        <v>44</v>
      </c>
      <c r="K311" t="s">
        <v>5</v>
      </c>
      <c r="L311" t="s">
        <v>5</v>
      </c>
      <c r="M311" t="s">
        <v>6</v>
      </c>
      <c r="O311">
        <f>ABS((Table1[[#This Row],[L''s]]-Table1[[#This Row],[R''s]])/Table1[[#This Row],[Trial_Total]])</f>
        <v>0.14000000000000001</v>
      </c>
      <c r="P311">
        <f>Table1[[#This Row],[R''s]]-Table1[[#This Row],[L''s]]</f>
        <v>7</v>
      </c>
      <c r="Q311">
        <f>Q310+COUNTIF(L311, "L")</f>
        <v>21</v>
      </c>
      <c r="R311">
        <f>R310+COUNTIF(L311, "R")</f>
        <v>28</v>
      </c>
      <c r="S311">
        <f>Table1[[#This Row],[R''s]]/(Table1[[#This Row],[L''s]]+Table1[[#This Row],[R''s]])</f>
        <v>0.5714285714285714</v>
      </c>
      <c r="T311">
        <f>Table1[[#This Row],[L''s]]/Table1[[#This Row],[Trial_Total]]</f>
        <v>0.42</v>
      </c>
      <c r="U311">
        <f>ABS(Table1[[#This Row],[NonTotaled_L]]-Table1[[#This Row],[NonTotaled_R]])/(Table1[[#This Row],[NonTotaled_L]]+Table1[[#This Row],[NonTotaled_R]])</f>
        <v>0.2</v>
      </c>
      <c r="V311">
        <f>COUNTIF(L302:L311, "L")</f>
        <v>4</v>
      </c>
      <c r="W311">
        <f>COUNTIF(L302:L311, "R")</f>
        <v>6</v>
      </c>
      <c r="X311">
        <f>Table1[[#This Row],[NonTotaled_R]]/(Table1[[#This Row],[NonTotaled_L]]+Table1[[#This Row],[NonTotaled_R]])</f>
        <v>0.6</v>
      </c>
      <c r="Y311">
        <f>Table1[[#This Row],[NonTotaled_L]]/(Table1[[#This Row],[NonTotaled_L]]+Table1[[#This Row],[NonTotaled_R]])</f>
        <v>0.4</v>
      </c>
    </row>
    <row r="312" spans="1:25" x14ac:dyDescent="0.35">
      <c r="A312" t="s">
        <v>19</v>
      </c>
      <c r="B312" t="s">
        <v>9</v>
      </c>
      <c r="C312" t="s">
        <v>11</v>
      </c>
      <c r="D312">
        <v>13.5</v>
      </c>
      <c r="E312">
        <v>15</v>
      </c>
      <c r="F312">
        <v>42.89</v>
      </c>
      <c r="G312">
        <v>1</v>
      </c>
      <c r="H312" s="1">
        <v>45408</v>
      </c>
      <c r="I312">
        <v>1</v>
      </c>
      <c r="L312" t="s">
        <v>5</v>
      </c>
      <c r="M312" t="s">
        <v>6</v>
      </c>
      <c r="O312">
        <f>ABS((Table1[[#This Row],[L''s]]-Table1[[#This Row],[R''s]])/Table1[[#This Row],[Trial_Total]])</f>
        <v>1</v>
      </c>
      <c r="P312">
        <f>Table1[[#This Row],[R''s]]-Table1[[#This Row],[L''s]]</f>
        <v>1</v>
      </c>
      <c r="Q312">
        <f>COUNTIF(L312, "L")</f>
        <v>0</v>
      </c>
      <c r="R312">
        <f>COUNTIF(L312, "R")</f>
        <v>1</v>
      </c>
      <c r="S312">
        <f>Table1[[#This Row],[R''s]]/(Table1[[#This Row],[L''s]]+Table1[[#This Row],[R''s]])</f>
        <v>1</v>
      </c>
      <c r="T312">
        <f>Table1[[#This Row],[L''s]]/Table1[[#This Row],[Trial_Total]]</f>
        <v>0</v>
      </c>
      <c r="U312">
        <f>ABS(Table1[[#This Row],[NonTotaled_L]]-Table1[[#This Row],[NonTotaled_R]])/(Table1[[#This Row],[NonTotaled_L]]+Table1[[#This Row],[NonTotaled_R]])</f>
        <v>1</v>
      </c>
      <c r="V312">
        <f>COUNTIF(L312, "L")</f>
        <v>0</v>
      </c>
      <c r="W312">
        <f>COUNTIF(L312, "R")</f>
        <v>1</v>
      </c>
      <c r="X312">
        <f>Table1[[#This Row],[NonTotaled_R]]/(Table1[[#This Row],[NonTotaled_L]]+Table1[[#This Row],[NonTotaled_R]])</f>
        <v>1</v>
      </c>
      <c r="Y312">
        <f>Table1[[#This Row],[NonTotaled_L]]/(Table1[[#This Row],[NonTotaled_L]]+Table1[[#This Row],[NonTotaled_R]])</f>
        <v>0</v>
      </c>
    </row>
    <row r="313" spans="1:25" x14ac:dyDescent="0.35">
      <c r="A313" t="s">
        <v>19</v>
      </c>
      <c r="B313" t="s">
        <v>9</v>
      </c>
      <c r="C313" t="s">
        <v>11</v>
      </c>
      <c r="D313">
        <v>13.5</v>
      </c>
      <c r="E313">
        <v>15</v>
      </c>
      <c r="F313">
        <v>42.89</v>
      </c>
      <c r="G313">
        <v>2</v>
      </c>
      <c r="H313" s="1">
        <v>45408</v>
      </c>
      <c r="I313">
        <v>2</v>
      </c>
      <c r="L313" t="s">
        <v>5</v>
      </c>
      <c r="M313" t="s">
        <v>6</v>
      </c>
      <c r="O313">
        <f>ABS((Table1[[#This Row],[L''s]]-Table1[[#This Row],[R''s]])/Table1[[#This Row],[Trial_Total]])</f>
        <v>1</v>
      </c>
      <c r="P313">
        <f>Table1[[#This Row],[R''s]]-Table1[[#This Row],[L''s]]</f>
        <v>2</v>
      </c>
      <c r="Q313">
        <f>COUNTIF(L312:L313, "L")</f>
        <v>0</v>
      </c>
      <c r="R313">
        <f>COUNTIF(L312:L313, "R")</f>
        <v>2</v>
      </c>
      <c r="S313">
        <f>Table1[[#This Row],[R''s]]/(Table1[[#This Row],[L''s]]+Table1[[#This Row],[R''s]])</f>
        <v>1</v>
      </c>
      <c r="T313">
        <f>Table1[[#This Row],[L''s]]/Table1[[#This Row],[Trial_Total]]</f>
        <v>0</v>
      </c>
      <c r="U313">
        <f>ABS(Table1[[#This Row],[NonTotaled_L]]-Table1[[#This Row],[NonTotaled_R]])/(Table1[[#This Row],[NonTotaled_L]]+Table1[[#This Row],[NonTotaled_R]])</f>
        <v>1</v>
      </c>
      <c r="V313">
        <f>COUNTIF(L312:L313, "L")</f>
        <v>0</v>
      </c>
      <c r="W313">
        <f>COUNTIF(L312:L313, "R")</f>
        <v>2</v>
      </c>
      <c r="X313">
        <f>Table1[[#This Row],[NonTotaled_R]]/(Table1[[#This Row],[NonTotaled_L]]+Table1[[#This Row],[NonTotaled_R]])</f>
        <v>1</v>
      </c>
      <c r="Y313">
        <f>Table1[[#This Row],[NonTotaled_L]]/(Table1[[#This Row],[NonTotaled_L]]+Table1[[#This Row],[NonTotaled_R]])</f>
        <v>0</v>
      </c>
    </row>
    <row r="314" spans="1:25" x14ac:dyDescent="0.35">
      <c r="A314" t="s">
        <v>19</v>
      </c>
      <c r="B314" t="s">
        <v>9</v>
      </c>
      <c r="C314" t="s">
        <v>11</v>
      </c>
      <c r="D314">
        <v>13.5</v>
      </c>
      <c r="E314">
        <v>15</v>
      </c>
      <c r="F314">
        <v>42.89</v>
      </c>
      <c r="G314">
        <v>3</v>
      </c>
      <c r="H314" s="1">
        <v>45408</v>
      </c>
      <c r="I314">
        <v>3</v>
      </c>
      <c r="L314" t="s">
        <v>6</v>
      </c>
      <c r="M314" t="s">
        <v>6</v>
      </c>
      <c r="O314">
        <f>ABS((Table1[[#This Row],[L''s]]-Table1[[#This Row],[R''s]])/Table1[[#This Row],[Trial_Total]])</f>
        <v>0.33333333333333331</v>
      </c>
      <c r="P314">
        <f>Table1[[#This Row],[R''s]]-Table1[[#This Row],[L''s]]</f>
        <v>1</v>
      </c>
      <c r="Q314">
        <f>COUNTIF(L312:L314, "L")</f>
        <v>1</v>
      </c>
      <c r="R314">
        <f>COUNTIF(L312:L314, "R")</f>
        <v>2</v>
      </c>
      <c r="S314">
        <f>Table1[[#This Row],[R''s]]/(Table1[[#This Row],[L''s]]+Table1[[#This Row],[R''s]])</f>
        <v>0.66666666666666663</v>
      </c>
      <c r="T314">
        <f>Table1[[#This Row],[L''s]]/Table1[[#This Row],[Trial_Total]]</f>
        <v>0.33333333333333331</v>
      </c>
      <c r="U314">
        <f>ABS(Table1[[#This Row],[NonTotaled_L]]-Table1[[#This Row],[NonTotaled_R]])/(Table1[[#This Row],[NonTotaled_L]]+Table1[[#This Row],[NonTotaled_R]])</f>
        <v>0.33333333333333331</v>
      </c>
      <c r="V314">
        <f>COUNTIF(L312:L314, "L")</f>
        <v>1</v>
      </c>
      <c r="W314">
        <f>COUNTIF(L312:L314, "R")</f>
        <v>2</v>
      </c>
      <c r="X314">
        <f>Table1[[#This Row],[NonTotaled_R]]/(Table1[[#This Row],[NonTotaled_L]]+Table1[[#This Row],[NonTotaled_R]])</f>
        <v>0.66666666666666663</v>
      </c>
      <c r="Y314">
        <f>Table1[[#This Row],[NonTotaled_L]]/(Table1[[#This Row],[NonTotaled_L]]+Table1[[#This Row],[NonTotaled_R]])</f>
        <v>0.33333333333333331</v>
      </c>
    </row>
    <row r="315" spans="1:25" x14ac:dyDescent="0.35">
      <c r="A315" t="s">
        <v>19</v>
      </c>
      <c r="B315" t="s">
        <v>9</v>
      </c>
      <c r="C315" t="s">
        <v>11</v>
      </c>
      <c r="D315">
        <v>13.5</v>
      </c>
      <c r="E315">
        <v>15</v>
      </c>
      <c r="F315">
        <v>42.89</v>
      </c>
      <c r="G315">
        <v>4</v>
      </c>
      <c r="H315" s="1">
        <v>45408</v>
      </c>
      <c r="I315">
        <v>4</v>
      </c>
      <c r="L315" t="s">
        <v>6</v>
      </c>
      <c r="M315" t="s">
        <v>5</v>
      </c>
      <c r="O315">
        <f>ABS((Table1[[#This Row],[L''s]]-Table1[[#This Row],[R''s]])/Table1[[#This Row],[Trial_Total]])</f>
        <v>0</v>
      </c>
      <c r="P315">
        <f>Table1[[#This Row],[R''s]]-Table1[[#This Row],[L''s]]</f>
        <v>0</v>
      </c>
      <c r="Q315">
        <f>COUNTIF(L312:L315, "L")</f>
        <v>2</v>
      </c>
      <c r="R315">
        <f>COUNTIF(L312:L315, "R")</f>
        <v>2</v>
      </c>
      <c r="S315">
        <f>Table1[[#This Row],[R''s]]/(Table1[[#This Row],[L''s]]+Table1[[#This Row],[R''s]])</f>
        <v>0.5</v>
      </c>
      <c r="T315">
        <f>Table1[[#This Row],[L''s]]/Table1[[#This Row],[Trial_Total]]</f>
        <v>0.5</v>
      </c>
      <c r="U315">
        <f>ABS(Table1[[#This Row],[NonTotaled_L]]-Table1[[#This Row],[NonTotaled_R]])/(Table1[[#This Row],[NonTotaled_L]]+Table1[[#This Row],[NonTotaled_R]])</f>
        <v>0</v>
      </c>
      <c r="V315">
        <f>COUNTIF(L312:L315, "L")</f>
        <v>2</v>
      </c>
      <c r="W315">
        <f>COUNTIF(L312:L315, "R")</f>
        <v>2</v>
      </c>
      <c r="X315">
        <f>Table1[[#This Row],[NonTotaled_R]]/(Table1[[#This Row],[NonTotaled_L]]+Table1[[#This Row],[NonTotaled_R]])</f>
        <v>0.5</v>
      </c>
      <c r="Y315">
        <f>Table1[[#This Row],[NonTotaled_L]]/(Table1[[#This Row],[NonTotaled_L]]+Table1[[#This Row],[NonTotaled_R]])</f>
        <v>0.5</v>
      </c>
    </row>
    <row r="316" spans="1:25" x14ac:dyDescent="0.35">
      <c r="A316" t="s">
        <v>19</v>
      </c>
      <c r="B316" t="s">
        <v>9</v>
      </c>
      <c r="C316" t="s">
        <v>11</v>
      </c>
      <c r="D316">
        <v>13.5</v>
      </c>
      <c r="E316">
        <v>15</v>
      </c>
      <c r="F316">
        <v>42.89</v>
      </c>
      <c r="G316">
        <v>5</v>
      </c>
      <c r="H316" s="1">
        <v>45408</v>
      </c>
      <c r="I316">
        <v>5</v>
      </c>
      <c r="L316" t="s">
        <v>5</v>
      </c>
      <c r="M316" t="s">
        <v>6</v>
      </c>
      <c r="O316">
        <f>ABS((Table1[[#This Row],[L''s]]-Table1[[#This Row],[R''s]])/Table1[[#This Row],[Trial_Total]])</f>
        <v>0.2</v>
      </c>
      <c r="P316">
        <f>Table1[[#This Row],[R''s]]-Table1[[#This Row],[L''s]]</f>
        <v>1</v>
      </c>
      <c r="Q316">
        <f>COUNTIF(L312:L316, "L")</f>
        <v>2</v>
      </c>
      <c r="R316">
        <f>COUNTIF(L312:L316, "R")</f>
        <v>3</v>
      </c>
      <c r="S316">
        <f>Table1[[#This Row],[R''s]]/(Table1[[#This Row],[L''s]]+Table1[[#This Row],[R''s]])</f>
        <v>0.6</v>
      </c>
      <c r="T316">
        <f>Table1[[#This Row],[L''s]]/Table1[[#This Row],[Trial_Total]]</f>
        <v>0.4</v>
      </c>
      <c r="U316">
        <f>ABS(Table1[[#This Row],[NonTotaled_L]]-Table1[[#This Row],[NonTotaled_R]])/(Table1[[#This Row],[NonTotaled_L]]+Table1[[#This Row],[NonTotaled_R]])</f>
        <v>0.2</v>
      </c>
      <c r="V316">
        <f>COUNTIF(L312:L316, "L")</f>
        <v>2</v>
      </c>
      <c r="W316">
        <f>COUNTIF(L312:L316, "R")</f>
        <v>3</v>
      </c>
      <c r="X316">
        <f>Table1[[#This Row],[NonTotaled_R]]/(Table1[[#This Row],[NonTotaled_L]]+Table1[[#This Row],[NonTotaled_R]])</f>
        <v>0.6</v>
      </c>
      <c r="Y316">
        <f>Table1[[#This Row],[NonTotaled_L]]/(Table1[[#This Row],[NonTotaled_L]]+Table1[[#This Row],[NonTotaled_R]])</f>
        <v>0.4</v>
      </c>
    </row>
    <row r="317" spans="1:25" x14ac:dyDescent="0.35">
      <c r="A317" t="s">
        <v>19</v>
      </c>
      <c r="B317" t="s">
        <v>9</v>
      </c>
      <c r="C317" t="s">
        <v>11</v>
      </c>
      <c r="D317">
        <v>13.5</v>
      </c>
      <c r="E317">
        <v>15</v>
      </c>
      <c r="F317">
        <v>42.89</v>
      </c>
      <c r="G317">
        <v>6</v>
      </c>
      <c r="H317" s="1">
        <v>45408</v>
      </c>
      <c r="I317">
        <v>6</v>
      </c>
      <c r="L317" t="s">
        <v>5</v>
      </c>
      <c r="M317" t="s">
        <v>26</v>
      </c>
      <c r="O317">
        <f>ABS((Table1[[#This Row],[L''s]]-Table1[[#This Row],[R''s]])/Table1[[#This Row],[Trial_Total]])</f>
        <v>0.33333333333333331</v>
      </c>
      <c r="P317">
        <f>Table1[[#This Row],[R''s]]-Table1[[#This Row],[L''s]]</f>
        <v>2</v>
      </c>
      <c r="Q317">
        <f>COUNTIF(L312:L317, "L")</f>
        <v>2</v>
      </c>
      <c r="R317">
        <f>COUNTIF(L312:L317, "R")</f>
        <v>4</v>
      </c>
      <c r="S317">
        <f>Table1[[#This Row],[R''s]]/(Table1[[#This Row],[L''s]]+Table1[[#This Row],[R''s]])</f>
        <v>0.66666666666666663</v>
      </c>
      <c r="T317">
        <f>Table1[[#This Row],[L''s]]/Table1[[#This Row],[Trial_Total]]</f>
        <v>0.33333333333333331</v>
      </c>
      <c r="U317">
        <f>ABS(Table1[[#This Row],[NonTotaled_L]]-Table1[[#This Row],[NonTotaled_R]])/(Table1[[#This Row],[NonTotaled_L]]+Table1[[#This Row],[NonTotaled_R]])</f>
        <v>0.33333333333333331</v>
      </c>
      <c r="V317">
        <f>COUNTIF(L312:L317, "L")</f>
        <v>2</v>
      </c>
      <c r="W317">
        <f>COUNTIF(L312:L317, "R")</f>
        <v>4</v>
      </c>
      <c r="X317">
        <f>Table1[[#This Row],[NonTotaled_R]]/(Table1[[#This Row],[NonTotaled_L]]+Table1[[#This Row],[NonTotaled_R]])</f>
        <v>0.66666666666666663</v>
      </c>
      <c r="Y317">
        <f>Table1[[#This Row],[NonTotaled_L]]/(Table1[[#This Row],[NonTotaled_L]]+Table1[[#This Row],[NonTotaled_R]])</f>
        <v>0.33333333333333331</v>
      </c>
    </row>
    <row r="318" spans="1:25" x14ac:dyDescent="0.35">
      <c r="A318" t="s">
        <v>19</v>
      </c>
      <c r="B318" t="s">
        <v>9</v>
      </c>
      <c r="C318" t="s">
        <v>11</v>
      </c>
      <c r="D318">
        <v>13.5</v>
      </c>
      <c r="E318">
        <v>15</v>
      </c>
      <c r="F318">
        <v>42.89</v>
      </c>
      <c r="G318">
        <v>7</v>
      </c>
      <c r="H318" s="1">
        <v>45408</v>
      </c>
      <c r="I318">
        <v>7</v>
      </c>
      <c r="L318" t="s">
        <v>6</v>
      </c>
      <c r="M318" t="s">
        <v>5</v>
      </c>
      <c r="O318">
        <f>ABS((Table1[[#This Row],[L''s]]-Table1[[#This Row],[R''s]])/Table1[[#This Row],[Trial_Total]])</f>
        <v>0.14285714285714285</v>
      </c>
      <c r="P318">
        <f>Table1[[#This Row],[R''s]]-Table1[[#This Row],[L''s]]</f>
        <v>1</v>
      </c>
      <c r="Q318">
        <f>COUNTIF(L312:L318, "L")</f>
        <v>3</v>
      </c>
      <c r="R318">
        <f>COUNTIF(L312:L318, "R")</f>
        <v>4</v>
      </c>
      <c r="S318">
        <f>Table1[[#This Row],[R''s]]/(Table1[[#This Row],[L''s]]+Table1[[#This Row],[R''s]])</f>
        <v>0.5714285714285714</v>
      </c>
      <c r="T318">
        <f>Table1[[#This Row],[L''s]]/Table1[[#This Row],[Trial_Total]]</f>
        <v>0.42857142857142855</v>
      </c>
      <c r="U318">
        <f>ABS(Table1[[#This Row],[NonTotaled_L]]-Table1[[#This Row],[NonTotaled_R]])/(Table1[[#This Row],[NonTotaled_L]]+Table1[[#This Row],[NonTotaled_R]])</f>
        <v>0.14285714285714285</v>
      </c>
      <c r="V318">
        <f>COUNTIF(L312:L318, "L")</f>
        <v>3</v>
      </c>
      <c r="W318">
        <f>COUNTIF(L312:L318, "R")</f>
        <v>4</v>
      </c>
      <c r="X318">
        <f>Table1[[#This Row],[NonTotaled_R]]/(Table1[[#This Row],[NonTotaled_L]]+Table1[[#This Row],[NonTotaled_R]])</f>
        <v>0.5714285714285714</v>
      </c>
      <c r="Y318">
        <f>Table1[[#This Row],[NonTotaled_L]]/(Table1[[#This Row],[NonTotaled_L]]+Table1[[#This Row],[NonTotaled_R]])</f>
        <v>0.42857142857142855</v>
      </c>
    </row>
    <row r="319" spans="1:25" x14ac:dyDescent="0.35">
      <c r="A319" t="s">
        <v>19</v>
      </c>
      <c r="B319" t="s">
        <v>9</v>
      </c>
      <c r="C319" t="s">
        <v>11</v>
      </c>
      <c r="D319">
        <v>13.5</v>
      </c>
      <c r="E319">
        <v>15</v>
      </c>
      <c r="F319">
        <v>42.89</v>
      </c>
      <c r="G319">
        <v>8</v>
      </c>
      <c r="H319" s="1">
        <v>45408</v>
      </c>
      <c r="I319">
        <v>8</v>
      </c>
      <c r="L319" t="s">
        <v>5</v>
      </c>
      <c r="M319" t="s">
        <v>6</v>
      </c>
      <c r="O319">
        <f>ABS((Table1[[#This Row],[L''s]]-Table1[[#This Row],[R''s]])/Table1[[#This Row],[Trial_Total]])</f>
        <v>0.25</v>
      </c>
      <c r="P319">
        <f>Table1[[#This Row],[R''s]]-Table1[[#This Row],[L''s]]</f>
        <v>2</v>
      </c>
      <c r="Q319">
        <f>COUNTIF(L312:L319, "L")</f>
        <v>3</v>
      </c>
      <c r="R319">
        <f>COUNTIF(L312:L319, "R")</f>
        <v>5</v>
      </c>
      <c r="S319">
        <f>Table1[[#This Row],[R''s]]/(Table1[[#This Row],[L''s]]+Table1[[#This Row],[R''s]])</f>
        <v>0.625</v>
      </c>
      <c r="T319">
        <f>Table1[[#This Row],[L''s]]/Table1[[#This Row],[Trial_Total]]</f>
        <v>0.375</v>
      </c>
      <c r="U319">
        <f>ABS(Table1[[#This Row],[NonTotaled_L]]-Table1[[#This Row],[NonTotaled_R]])/(Table1[[#This Row],[NonTotaled_L]]+Table1[[#This Row],[NonTotaled_R]])</f>
        <v>0.25</v>
      </c>
      <c r="V319">
        <f>COUNTIF(L312:L319, "L")</f>
        <v>3</v>
      </c>
      <c r="W319">
        <f>COUNTIF(L312:L319, "R")</f>
        <v>5</v>
      </c>
      <c r="X319">
        <f>Table1[[#This Row],[NonTotaled_R]]/(Table1[[#This Row],[NonTotaled_L]]+Table1[[#This Row],[NonTotaled_R]])</f>
        <v>0.625</v>
      </c>
      <c r="Y319">
        <f>Table1[[#This Row],[NonTotaled_L]]/(Table1[[#This Row],[NonTotaled_L]]+Table1[[#This Row],[NonTotaled_R]])</f>
        <v>0.375</v>
      </c>
    </row>
    <row r="320" spans="1:25" x14ac:dyDescent="0.35">
      <c r="A320" t="s">
        <v>19</v>
      </c>
      <c r="B320" t="s">
        <v>9</v>
      </c>
      <c r="C320" t="s">
        <v>11</v>
      </c>
      <c r="D320">
        <v>13.5</v>
      </c>
      <c r="E320">
        <v>15</v>
      </c>
      <c r="F320">
        <v>42.89</v>
      </c>
      <c r="G320">
        <v>9</v>
      </c>
      <c r="H320" s="1">
        <v>45408</v>
      </c>
      <c r="I320">
        <v>9</v>
      </c>
      <c r="L320" t="s">
        <v>6</v>
      </c>
      <c r="M320" t="s">
        <v>6</v>
      </c>
      <c r="O320">
        <f>ABS((Table1[[#This Row],[L''s]]-Table1[[#This Row],[R''s]])/Table1[[#This Row],[Trial_Total]])</f>
        <v>0.1111111111111111</v>
      </c>
      <c r="P320">
        <f>Table1[[#This Row],[R''s]]-Table1[[#This Row],[L''s]]</f>
        <v>1</v>
      </c>
      <c r="Q320">
        <f>COUNTIF(L312:L320, "L")</f>
        <v>4</v>
      </c>
      <c r="R320">
        <f>COUNTIF(L312:L320, "R")</f>
        <v>5</v>
      </c>
      <c r="S320">
        <f>Table1[[#This Row],[R''s]]/(Table1[[#This Row],[L''s]]+Table1[[#This Row],[R''s]])</f>
        <v>0.55555555555555558</v>
      </c>
      <c r="T320">
        <f>Table1[[#This Row],[L''s]]/Table1[[#This Row],[Trial_Total]]</f>
        <v>0.44444444444444442</v>
      </c>
      <c r="U320">
        <f>ABS(Table1[[#This Row],[NonTotaled_L]]-Table1[[#This Row],[NonTotaled_R]])/(Table1[[#This Row],[NonTotaled_L]]+Table1[[#This Row],[NonTotaled_R]])</f>
        <v>0.1111111111111111</v>
      </c>
      <c r="V320">
        <f>COUNTIF(L312:L320, "L")</f>
        <v>4</v>
      </c>
      <c r="W320">
        <f>COUNTIF(L312:L320, "R")</f>
        <v>5</v>
      </c>
      <c r="X320">
        <f>Table1[[#This Row],[NonTotaled_R]]/(Table1[[#This Row],[NonTotaled_L]]+Table1[[#This Row],[NonTotaled_R]])</f>
        <v>0.55555555555555558</v>
      </c>
      <c r="Y320">
        <f>Table1[[#This Row],[NonTotaled_L]]/(Table1[[#This Row],[NonTotaled_L]]+Table1[[#This Row],[NonTotaled_R]])</f>
        <v>0.44444444444444442</v>
      </c>
    </row>
    <row r="321" spans="1:25" x14ac:dyDescent="0.35">
      <c r="A321" t="s">
        <v>19</v>
      </c>
      <c r="B321" t="s">
        <v>9</v>
      </c>
      <c r="C321" t="s">
        <v>11</v>
      </c>
      <c r="D321">
        <v>13.5</v>
      </c>
      <c r="E321">
        <v>15</v>
      </c>
      <c r="F321">
        <v>42.89</v>
      </c>
      <c r="G321">
        <v>10</v>
      </c>
      <c r="H321" s="1">
        <v>45408</v>
      </c>
      <c r="I321">
        <v>10</v>
      </c>
      <c r="L321" t="s">
        <v>6</v>
      </c>
      <c r="M321" t="s">
        <v>5</v>
      </c>
      <c r="O321">
        <f>ABS((Table1[[#This Row],[L''s]]-Table1[[#This Row],[R''s]])/Table1[[#This Row],[Trial_Total]])</f>
        <v>0</v>
      </c>
      <c r="P321">
        <f>Table1[[#This Row],[R''s]]-Table1[[#This Row],[L''s]]</f>
        <v>0</v>
      </c>
      <c r="Q321">
        <f>COUNTIF(L312:L321, "L")</f>
        <v>5</v>
      </c>
      <c r="R321">
        <f>COUNTIF(L312:L321, "R")</f>
        <v>5</v>
      </c>
      <c r="S321">
        <f>Table1[[#This Row],[R''s]]/(Table1[[#This Row],[L''s]]+Table1[[#This Row],[R''s]])</f>
        <v>0.5</v>
      </c>
      <c r="T321">
        <f>Table1[[#This Row],[L''s]]/Table1[[#This Row],[Trial_Total]]</f>
        <v>0.5</v>
      </c>
      <c r="U321">
        <f>ABS(Table1[[#This Row],[NonTotaled_L]]-Table1[[#This Row],[NonTotaled_R]])/(Table1[[#This Row],[NonTotaled_L]]+Table1[[#This Row],[NonTotaled_R]])</f>
        <v>0</v>
      </c>
      <c r="V321">
        <f>COUNTIF(L312:L321, "L")</f>
        <v>5</v>
      </c>
      <c r="W321">
        <f>COUNTIF(L312:L321, "R")</f>
        <v>5</v>
      </c>
      <c r="X321">
        <f>Table1[[#This Row],[NonTotaled_R]]/(Table1[[#This Row],[NonTotaled_L]]+Table1[[#This Row],[NonTotaled_R]])</f>
        <v>0.5</v>
      </c>
      <c r="Y321">
        <f>Table1[[#This Row],[NonTotaled_L]]/(Table1[[#This Row],[NonTotaled_L]]+Table1[[#This Row],[NonTotaled_R]])</f>
        <v>0.5</v>
      </c>
    </row>
    <row r="322" spans="1:25" x14ac:dyDescent="0.35">
      <c r="A322" t="s">
        <v>19</v>
      </c>
      <c r="B322" t="s">
        <v>9</v>
      </c>
      <c r="C322" t="s">
        <v>11</v>
      </c>
      <c r="D322">
        <v>13.5</v>
      </c>
      <c r="E322">
        <v>15</v>
      </c>
      <c r="F322">
        <v>42.89</v>
      </c>
      <c r="G322">
        <v>1</v>
      </c>
      <c r="H322" s="1">
        <v>45411</v>
      </c>
      <c r="I322">
        <v>11</v>
      </c>
      <c r="L322" t="s">
        <v>6</v>
      </c>
      <c r="M322" t="s">
        <v>6</v>
      </c>
      <c r="O322">
        <f>ABS((Table1[[#This Row],[L''s]]-Table1[[#This Row],[R''s]])/Table1[[#This Row],[Trial_Total]])</f>
        <v>9.0909090909090912E-2</v>
      </c>
      <c r="P322">
        <f>Table1[[#This Row],[R''s]]-Table1[[#This Row],[L''s]]</f>
        <v>-1</v>
      </c>
      <c r="Q322">
        <f>Q321+COUNTIF(L322, "L")</f>
        <v>6</v>
      </c>
      <c r="R322">
        <f>R321+COUNTIF(L322, "R")</f>
        <v>5</v>
      </c>
      <c r="S322">
        <f>Table1[[#This Row],[R''s]]/(Table1[[#This Row],[L''s]]+Table1[[#This Row],[R''s]])</f>
        <v>0.45454545454545453</v>
      </c>
      <c r="T322">
        <f>Table1[[#This Row],[L''s]]/Table1[[#This Row],[Trial_Total]]</f>
        <v>0.54545454545454541</v>
      </c>
      <c r="U322">
        <f>ABS(Table1[[#This Row],[NonTotaled_L]]-Table1[[#This Row],[NonTotaled_R]])/(Table1[[#This Row],[NonTotaled_L]]+Table1[[#This Row],[NonTotaled_R]])</f>
        <v>1</v>
      </c>
      <c r="V322">
        <f>COUNTIF(L322, "L")</f>
        <v>1</v>
      </c>
      <c r="W322">
        <f>COUNTIF(L322, "R")</f>
        <v>0</v>
      </c>
      <c r="X322">
        <f>Table1[[#This Row],[NonTotaled_R]]/(Table1[[#This Row],[NonTotaled_L]]+Table1[[#This Row],[NonTotaled_R]])</f>
        <v>0</v>
      </c>
      <c r="Y322">
        <f>Table1[[#This Row],[NonTotaled_L]]/(Table1[[#This Row],[NonTotaled_L]]+Table1[[#This Row],[NonTotaled_R]])</f>
        <v>1</v>
      </c>
    </row>
    <row r="323" spans="1:25" x14ac:dyDescent="0.35">
      <c r="A323" t="s">
        <v>19</v>
      </c>
      <c r="B323" t="s">
        <v>9</v>
      </c>
      <c r="C323" t="s">
        <v>11</v>
      </c>
      <c r="D323">
        <v>13.5</v>
      </c>
      <c r="E323">
        <v>15</v>
      </c>
      <c r="F323">
        <v>42.89</v>
      </c>
      <c r="G323">
        <v>2</v>
      </c>
      <c r="H323" s="1">
        <v>45411</v>
      </c>
      <c r="I323">
        <v>12</v>
      </c>
      <c r="L323" t="s">
        <v>6</v>
      </c>
      <c r="M323" t="s">
        <v>6</v>
      </c>
      <c r="O323">
        <f>ABS((Table1[[#This Row],[L''s]]-Table1[[#This Row],[R''s]])/Table1[[#This Row],[Trial_Total]])</f>
        <v>0.16666666666666666</v>
      </c>
      <c r="P323">
        <f>Table1[[#This Row],[R''s]]-Table1[[#This Row],[L''s]]</f>
        <v>-2</v>
      </c>
      <c r="Q323">
        <f>Q322+COUNTIF(L323, "L")</f>
        <v>7</v>
      </c>
      <c r="R323">
        <f>R322+COUNTIF(L323, "R")</f>
        <v>5</v>
      </c>
      <c r="S323">
        <f>Table1[[#This Row],[R''s]]/(Table1[[#This Row],[L''s]]+Table1[[#This Row],[R''s]])</f>
        <v>0.41666666666666669</v>
      </c>
      <c r="T323">
        <f>Table1[[#This Row],[L''s]]/Table1[[#This Row],[Trial_Total]]</f>
        <v>0.58333333333333337</v>
      </c>
      <c r="U323">
        <f>ABS(Table1[[#This Row],[NonTotaled_L]]-Table1[[#This Row],[NonTotaled_R]])/(Table1[[#This Row],[NonTotaled_L]]+Table1[[#This Row],[NonTotaled_R]])</f>
        <v>1</v>
      </c>
      <c r="V323">
        <f>COUNTIF(L322:L323, "L")</f>
        <v>2</v>
      </c>
      <c r="W323">
        <f>COUNTIF(L322:L323, "R")</f>
        <v>0</v>
      </c>
      <c r="X323">
        <f>Table1[[#This Row],[NonTotaled_R]]/(Table1[[#This Row],[NonTotaled_L]]+Table1[[#This Row],[NonTotaled_R]])</f>
        <v>0</v>
      </c>
      <c r="Y323">
        <f>Table1[[#This Row],[NonTotaled_L]]/(Table1[[#This Row],[NonTotaled_L]]+Table1[[#This Row],[NonTotaled_R]])</f>
        <v>1</v>
      </c>
    </row>
    <row r="324" spans="1:25" x14ac:dyDescent="0.35">
      <c r="A324" t="s">
        <v>19</v>
      </c>
      <c r="B324" t="s">
        <v>9</v>
      </c>
      <c r="C324" t="s">
        <v>11</v>
      </c>
      <c r="D324">
        <v>13.5</v>
      </c>
      <c r="E324">
        <v>15</v>
      </c>
      <c r="F324">
        <v>42.89</v>
      </c>
      <c r="G324">
        <v>3</v>
      </c>
      <c r="H324" s="1">
        <v>45411</v>
      </c>
      <c r="I324">
        <v>13</v>
      </c>
      <c r="L324" t="s">
        <v>6</v>
      </c>
      <c r="M324" t="s">
        <v>6</v>
      </c>
      <c r="O324">
        <f>ABS((Table1[[#This Row],[L''s]]-Table1[[#This Row],[R''s]])/Table1[[#This Row],[Trial_Total]])</f>
        <v>0.23076923076923078</v>
      </c>
      <c r="P324">
        <f>Table1[[#This Row],[R''s]]-Table1[[#This Row],[L''s]]</f>
        <v>-3</v>
      </c>
      <c r="Q324">
        <f>Q323+COUNTIF(L324, "L")</f>
        <v>8</v>
      </c>
      <c r="R324">
        <f>R323+COUNTIF(L324, "R")</f>
        <v>5</v>
      </c>
      <c r="S324">
        <f>Table1[[#This Row],[R''s]]/(Table1[[#This Row],[L''s]]+Table1[[#This Row],[R''s]])</f>
        <v>0.38461538461538464</v>
      </c>
      <c r="T324">
        <f>Table1[[#This Row],[L''s]]/Table1[[#This Row],[Trial_Total]]</f>
        <v>0.61538461538461542</v>
      </c>
      <c r="U324">
        <f>ABS(Table1[[#This Row],[NonTotaled_L]]-Table1[[#This Row],[NonTotaled_R]])/(Table1[[#This Row],[NonTotaled_L]]+Table1[[#This Row],[NonTotaled_R]])</f>
        <v>1</v>
      </c>
      <c r="V324">
        <f>COUNTIF(L322:L324, "L")</f>
        <v>3</v>
      </c>
      <c r="W324">
        <f>COUNTIF(L322:L324, "R")</f>
        <v>0</v>
      </c>
      <c r="X324">
        <f>Table1[[#This Row],[NonTotaled_R]]/(Table1[[#This Row],[NonTotaled_L]]+Table1[[#This Row],[NonTotaled_R]])</f>
        <v>0</v>
      </c>
      <c r="Y324">
        <f>Table1[[#This Row],[NonTotaled_L]]/(Table1[[#This Row],[NonTotaled_L]]+Table1[[#This Row],[NonTotaled_R]])</f>
        <v>1</v>
      </c>
    </row>
    <row r="325" spans="1:25" x14ac:dyDescent="0.35">
      <c r="A325" t="s">
        <v>19</v>
      </c>
      <c r="B325" t="s">
        <v>9</v>
      </c>
      <c r="C325" t="s">
        <v>11</v>
      </c>
      <c r="D325">
        <v>13.5</v>
      </c>
      <c r="E325">
        <v>15</v>
      </c>
      <c r="F325">
        <v>42.89</v>
      </c>
      <c r="G325">
        <v>4</v>
      </c>
      <c r="H325" s="1">
        <v>45411</v>
      </c>
      <c r="I325">
        <v>14</v>
      </c>
      <c r="L325" t="s">
        <v>6</v>
      </c>
      <c r="M325" t="s">
        <v>5</v>
      </c>
      <c r="O325">
        <f>ABS((Table1[[#This Row],[L''s]]-Table1[[#This Row],[R''s]])/Table1[[#This Row],[Trial_Total]])</f>
        <v>0.2857142857142857</v>
      </c>
      <c r="P325">
        <f>Table1[[#This Row],[R''s]]-Table1[[#This Row],[L''s]]</f>
        <v>-4</v>
      </c>
      <c r="Q325">
        <f>Q324+COUNTIF(L325, "L")</f>
        <v>9</v>
      </c>
      <c r="R325">
        <f>R324+COUNTIF(L325, "R")</f>
        <v>5</v>
      </c>
      <c r="S325">
        <f>Table1[[#This Row],[R''s]]/(Table1[[#This Row],[L''s]]+Table1[[#This Row],[R''s]])</f>
        <v>0.35714285714285715</v>
      </c>
      <c r="T325">
        <f>Table1[[#This Row],[L''s]]/Table1[[#This Row],[Trial_Total]]</f>
        <v>0.6428571428571429</v>
      </c>
      <c r="U325">
        <f>ABS(Table1[[#This Row],[NonTotaled_L]]-Table1[[#This Row],[NonTotaled_R]])/(Table1[[#This Row],[NonTotaled_L]]+Table1[[#This Row],[NonTotaled_R]])</f>
        <v>1</v>
      </c>
      <c r="V325">
        <f>COUNTIF(L322:L325, "L")</f>
        <v>4</v>
      </c>
      <c r="W325">
        <f>COUNTIF(L322:L325, "R")</f>
        <v>0</v>
      </c>
      <c r="X325">
        <f>Table1[[#This Row],[NonTotaled_R]]/(Table1[[#This Row],[NonTotaled_L]]+Table1[[#This Row],[NonTotaled_R]])</f>
        <v>0</v>
      </c>
      <c r="Y325">
        <f>Table1[[#This Row],[NonTotaled_L]]/(Table1[[#This Row],[NonTotaled_L]]+Table1[[#This Row],[NonTotaled_R]])</f>
        <v>1</v>
      </c>
    </row>
    <row r="326" spans="1:25" x14ac:dyDescent="0.35">
      <c r="A326" t="s">
        <v>19</v>
      </c>
      <c r="B326" t="s">
        <v>9</v>
      </c>
      <c r="C326" t="s">
        <v>11</v>
      </c>
      <c r="D326">
        <v>13.5</v>
      </c>
      <c r="E326">
        <v>15</v>
      </c>
      <c r="F326">
        <v>42.89</v>
      </c>
      <c r="G326">
        <v>5</v>
      </c>
      <c r="H326" s="1">
        <v>45411</v>
      </c>
      <c r="I326">
        <v>15</v>
      </c>
      <c r="L326" t="s">
        <v>6</v>
      </c>
      <c r="M326" t="s">
        <v>6</v>
      </c>
      <c r="O326">
        <f>ABS((Table1[[#This Row],[L''s]]-Table1[[#This Row],[R''s]])/Table1[[#This Row],[Trial_Total]])</f>
        <v>0.33333333333333331</v>
      </c>
      <c r="P326">
        <f>Table1[[#This Row],[R''s]]-Table1[[#This Row],[L''s]]</f>
        <v>-5</v>
      </c>
      <c r="Q326">
        <f>Q325+COUNTIF(L326, "L")</f>
        <v>10</v>
      </c>
      <c r="R326">
        <f>R325+COUNTIF(L326, "R")</f>
        <v>5</v>
      </c>
      <c r="S326">
        <f>Table1[[#This Row],[R''s]]/(Table1[[#This Row],[L''s]]+Table1[[#This Row],[R''s]])</f>
        <v>0.33333333333333331</v>
      </c>
      <c r="T326">
        <f>Table1[[#This Row],[L''s]]/Table1[[#This Row],[Trial_Total]]</f>
        <v>0.66666666666666663</v>
      </c>
      <c r="U326">
        <f>ABS(Table1[[#This Row],[NonTotaled_L]]-Table1[[#This Row],[NonTotaled_R]])/(Table1[[#This Row],[NonTotaled_L]]+Table1[[#This Row],[NonTotaled_R]])</f>
        <v>1</v>
      </c>
      <c r="V326">
        <f>COUNTIF(L322:L326, "L")</f>
        <v>5</v>
      </c>
      <c r="W326">
        <f>COUNTIF(L322:L326, "R")</f>
        <v>0</v>
      </c>
      <c r="X326">
        <f>Table1[[#This Row],[NonTotaled_R]]/(Table1[[#This Row],[NonTotaled_L]]+Table1[[#This Row],[NonTotaled_R]])</f>
        <v>0</v>
      </c>
      <c r="Y326">
        <f>Table1[[#This Row],[NonTotaled_L]]/(Table1[[#This Row],[NonTotaled_L]]+Table1[[#This Row],[NonTotaled_R]])</f>
        <v>1</v>
      </c>
    </row>
    <row r="327" spans="1:25" x14ac:dyDescent="0.35">
      <c r="A327" t="s">
        <v>19</v>
      </c>
      <c r="B327" t="s">
        <v>9</v>
      </c>
      <c r="C327" t="s">
        <v>11</v>
      </c>
      <c r="D327">
        <v>13.5</v>
      </c>
      <c r="E327">
        <v>15</v>
      </c>
      <c r="F327">
        <v>42.89</v>
      </c>
      <c r="G327">
        <v>6</v>
      </c>
      <c r="H327" s="1">
        <v>45411</v>
      </c>
      <c r="I327">
        <v>16</v>
      </c>
      <c r="L327" t="s">
        <v>6</v>
      </c>
      <c r="M327" t="s">
        <v>5</v>
      </c>
      <c r="O327">
        <f>ABS((Table1[[#This Row],[L''s]]-Table1[[#This Row],[R''s]])/Table1[[#This Row],[Trial_Total]])</f>
        <v>0.375</v>
      </c>
      <c r="P327">
        <f>Table1[[#This Row],[R''s]]-Table1[[#This Row],[L''s]]</f>
        <v>-6</v>
      </c>
      <c r="Q327">
        <f>Q326+COUNTIF(L327, "L")</f>
        <v>11</v>
      </c>
      <c r="R327">
        <f>R326+COUNTIF(L327, "R")</f>
        <v>5</v>
      </c>
      <c r="S327">
        <f>Table1[[#This Row],[R''s]]/(Table1[[#This Row],[L''s]]+Table1[[#This Row],[R''s]])</f>
        <v>0.3125</v>
      </c>
      <c r="T327">
        <f>Table1[[#This Row],[L''s]]/Table1[[#This Row],[Trial_Total]]</f>
        <v>0.6875</v>
      </c>
      <c r="U327">
        <f>ABS(Table1[[#This Row],[NonTotaled_L]]-Table1[[#This Row],[NonTotaled_R]])/(Table1[[#This Row],[NonTotaled_L]]+Table1[[#This Row],[NonTotaled_R]])</f>
        <v>1</v>
      </c>
      <c r="V327">
        <f>COUNTIF(L322:L327, "L")</f>
        <v>6</v>
      </c>
      <c r="W327">
        <f>COUNTIF(L322:L327, "R")</f>
        <v>0</v>
      </c>
      <c r="X327">
        <f>Table1[[#This Row],[NonTotaled_R]]/(Table1[[#This Row],[NonTotaled_L]]+Table1[[#This Row],[NonTotaled_R]])</f>
        <v>0</v>
      </c>
      <c r="Y327">
        <f>Table1[[#This Row],[NonTotaled_L]]/(Table1[[#This Row],[NonTotaled_L]]+Table1[[#This Row],[NonTotaled_R]])</f>
        <v>1</v>
      </c>
    </row>
    <row r="328" spans="1:25" x14ac:dyDescent="0.35">
      <c r="A328" t="s">
        <v>19</v>
      </c>
      <c r="B328" t="s">
        <v>9</v>
      </c>
      <c r="C328" t="s">
        <v>11</v>
      </c>
      <c r="D328">
        <v>13.5</v>
      </c>
      <c r="E328">
        <v>15</v>
      </c>
      <c r="F328">
        <v>42.89</v>
      </c>
      <c r="G328">
        <v>7</v>
      </c>
      <c r="H328" s="1">
        <v>45411</v>
      </c>
      <c r="I328">
        <v>17</v>
      </c>
      <c r="L328" t="s">
        <v>5</v>
      </c>
      <c r="M328" t="s">
        <v>6</v>
      </c>
      <c r="O328">
        <f>ABS((Table1[[#This Row],[L''s]]-Table1[[#This Row],[R''s]])/Table1[[#This Row],[Trial_Total]])</f>
        <v>0.29411764705882354</v>
      </c>
      <c r="P328">
        <f>Table1[[#This Row],[R''s]]-Table1[[#This Row],[L''s]]</f>
        <v>-5</v>
      </c>
      <c r="Q328">
        <f>Q327+COUNTIF(L328, "L")</f>
        <v>11</v>
      </c>
      <c r="R328">
        <f>R327+COUNTIF(L328, "R")</f>
        <v>6</v>
      </c>
      <c r="S328">
        <f>Table1[[#This Row],[R''s]]/(Table1[[#This Row],[L''s]]+Table1[[#This Row],[R''s]])</f>
        <v>0.35294117647058826</v>
      </c>
      <c r="T328">
        <f>Table1[[#This Row],[L''s]]/Table1[[#This Row],[Trial_Total]]</f>
        <v>0.6470588235294118</v>
      </c>
      <c r="U328">
        <f>ABS(Table1[[#This Row],[NonTotaled_L]]-Table1[[#This Row],[NonTotaled_R]])/(Table1[[#This Row],[NonTotaled_L]]+Table1[[#This Row],[NonTotaled_R]])</f>
        <v>0.7142857142857143</v>
      </c>
      <c r="V328">
        <f>COUNTIF(L322:L328, "L")</f>
        <v>6</v>
      </c>
      <c r="W328">
        <f>COUNTIF(L322:L328, "R")</f>
        <v>1</v>
      </c>
      <c r="X328">
        <f>Table1[[#This Row],[NonTotaled_R]]/(Table1[[#This Row],[NonTotaled_L]]+Table1[[#This Row],[NonTotaled_R]])</f>
        <v>0.14285714285714285</v>
      </c>
      <c r="Y328">
        <f>Table1[[#This Row],[NonTotaled_L]]/(Table1[[#This Row],[NonTotaled_L]]+Table1[[#This Row],[NonTotaled_R]])</f>
        <v>0.8571428571428571</v>
      </c>
    </row>
    <row r="329" spans="1:25" x14ac:dyDescent="0.35">
      <c r="A329" t="s">
        <v>19</v>
      </c>
      <c r="B329" t="s">
        <v>9</v>
      </c>
      <c r="C329" t="s">
        <v>11</v>
      </c>
      <c r="D329">
        <v>13.5</v>
      </c>
      <c r="E329">
        <v>15</v>
      </c>
      <c r="F329">
        <v>42.89</v>
      </c>
      <c r="G329">
        <v>8</v>
      </c>
      <c r="H329" s="1">
        <v>45411</v>
      </c>
      <c r="I329">
        <v>18</v>
      </c>
      <c r="L329" t="s">
        <v>5</v>
      </c>
      <c r="M329" t="s">
        <v>5</v>
      </c>
      <c r="O329">
        <f>ABS((Table1[[#This Row],[L''s]]-Table1[[#This Row],[R''s]])/Table1[[#This Row],[Trial_Total]])</f>
        <v>0.22222222222222221</v>
      </c>
      <c r="P329">
        <f>Table1[[#This Row],[R''s]]-Table1[[#This Row],[L''s]]</f>
        <v>-4</v>
      </c>
      <c r="Q329">
        <f>Q328+COUNTIF(L329, "L")</f>
        <v>11</v>
      </c>
      <c r="R329">
        <f>R328+COUNTIF(L329, "R")</f>
        <v>7</v>
      </c>
      <c r="S329">
        <f>Table1[[#This Row],[R''s]]/(Table1[[#This Row],[L''s]]+Table1[[#This Row],[R''s]])</f>
        <v>0.3888888888888889</v>
      </c>
      <c r="T329">
        <f>Table1[[#This Row],[L''s]]/Table1[[#This Row],[Trial_Total]]</f>
        <v>0.61111111111111116</v>
      </c>
      <c r="U329">
        <f>ABS(Table1[[#This Row],[NonTotaled_L]]-Table1[[#This Row],[NonTotaled_R]])/(Table1[[#This Row],[NonTotaled_L]]+Table1[[#This Row],[NonTotaled_R]])</f>
        <v>0.5</v>
      </c>
      <c r="V329">
        <f>COUNTIF(L322:L329, "L")</f>
        <v>6</v>
      </c>
      <c r="W329">
        <f>COUNTIF(L322:L329, "R")</f>
        <v>2</v>
      </c>
      <c r="X329">
        <f>Table1[[#This Row],[NonTotaled_R]]/(Table1[[#This Row],[NonTotaled_L]]+Table1[[#This Row],[NonTotaled_R]])</f>
        <v>0.25</v>
      </c>
      <c r="Y329">
        <f>Table1[[#This Row],[NonTotaled_L]]/(Table1[[#This Row],[NonTotaled_L]]+Table1[[#This Row],[NonTotaled_R]])</f>
        <v>0.75</v>
      </c>
    </row>
    <row r="330" spans="1:25" x14ac:dyDescent="0.35">
      <c r="A330" t="s">
        <v>19</v>
      </c>
      <c r="B330" t="s">
        <v>9</v>
      </c>
      <c r="C330" t="s">
        <v>11</v>
      </c>
      <c r="D330">
        <v>13.5</v>
      </c>
      <c r="E330">
        <v>15</v>
      </c>
      <c r="F330">
        <v>42.89</v>
      </c>
      <c r="G330">
        <v>9</v>
      </c>
      <c r="H330" s="1">
        <v>45411</v>
      </c>
      <c r="I330">
        <v>19</v>
      </c>
      <c r="L330" t="s">
        <v>5</v>
      </c>
      <c r="M330" t="s">
        <v>6</v>
      </c>
      <c r="O330">
        <f>ABS((Table1[[#This Row],[L''s]]-Table1[[#This Row],[R''s]])/Table1[[#This Row],[Trial_Total]])</f>
        <v>0.15789473684210525</v>
      </c>
      <c r="P330">
        <f>Table1[[#This Row],[R''s]]-Table1[[#This Row],[L''s]]</f>
        <v>-3</v>
      </c>
      <c r="Q330">
        <f>Q329+COUNTIF(L330, "L")</f>
        <v>11</v>
      </c>
      <c r="R330">
        <f>R329+COUNTIF(L330, "R")</f>
        <v>8</v>
      </c>
      <c r="S330">
        <f>Table1[[#This Row],[R''s]]/(Table1[[#This Row],[L''s]]+Table1[[#This Row],[R''s]])</f>
        <v>0.42105263157894735</v>
      </c>
      <c r="T330">
        <f>Table1[[#This Row],[L''s]]/Table1[[#This Row],[Trial_Total]]</f>
        <v>0.57894736842105265</v>
      </c>
      <c r="U330">
        <f>ABS(Table1[[#This Row],[NonTotaled_L]]-Table1[[#This Row],[NonTotaled_R]])/(Table1[[#This Row],[NonTotaled_L]]+Table1[[#This Row],[NonTotaled_R]])</f>
        <v>0.33333333333333331</v>
      </c>
      <c r="V330">
        <f>COUNTIF(L322:L330, "L")</f>
        <v>6</v>
      </c>
      <c r="W330">
        <f>COUNTIF(L322:L330, "R")</f>
        <v>3</v>
      </c>
      <c r="X330">
        <f>Table1[[#This Row],[NonTotaled_R]]/(Table1[[#This Row],[NonTotaled_L]]+Table1[[#This Row],[NonTotaled_R]])</f>
        <v>0.33333333333333331</v>
      </c>
      <c r="Y330">
        <f>Table1[[#This Row],[NonTotaled_L]]/(Table1[[#This Row],[NonTotaled_L]]+Table1[[#This Row],[NonTotaled_R]])</f>
        <v>0.66666666666666663</v>
      </c>
    </row>
    <row r="331" spans="1:25" x14ac:dyDescent="0.35">
      <c r="A331" t="s">
        <v>19</v>
      </c>
      <c r="B331" t="s">
        <v>9</v>
      </c>
      <c r="C331" t="s">
        <v>11</v>
      </c>
      <c r="D331">
        <v>13.5</v>
      </c>
      <c r="E331">
        <v>15</v>
      </c>
      <c r="F331">
        <v>42.89</v>
      </c>
      <c r="G331">
        <v>10</v>
      </c>
      <c r="H331" s="1">
        <v>45411</v>
      </c>
      <c r="I331">
        <v>20</v>
      </c>
      <c r="L331" t="s">
        <v>6</v>
      </c>
      <c r="M331" t="s">
        <v>5</v>
      </c>
      <c r="O331">
        <f>ABS((Table1[[#This Row],[L''s]]-Table1[[#This Row],[R''s]])/Table1[[#This Row],[Trial_Total]])</f>
        <v>0.2</v>
      </c>
      <c r="P331">
        <f>Table1[[#This Row],[R''s]]-Table1[[#This Row],[L''s]]</f>
        <v>-4</v>
      </c>
      <c r="Q331">
        <f>Q330+COUNTIF(L331, "L")</f>
        <v>12</v>
      </c>
      <c r="R331">
        <f>R330+COUNTIF(L331, "R")</f>
        <v>8</v>
      </c>
      <c r="S331">
        <f>Table1[[#This Row],[R''s]]/(Table1[[#This Row],[L''s]]+Table1[[#This Row],[R''s]])</f>
        <v>0.4</v>
      </c>
      <c r="T331">
        <f>Table1[[#This Row],[L''s]]/Table1[[#This Row],[Trial_Total]]</f>
        <v>0.6</v>
      </c>
      <c r="U331">
        <f>ABS(Table1[[#This Row],[NonTotaled_L]]-Table1[[#This Row],[NonTotaled_R]])/(Table1[[#This Row],[NonTotaled_L]]+Table1[[#This Row],[NonTotaled_R]])</f>
        <v>0.4</v>
      </c>
      <c r="V331">
        <f>COUNTIF(L322:L331, "L")</f>
        <v>7</v>
      </c>
      <c r="W331">
        <f>COUNTIF(L322:L331, "R")</f>
        <v>3</v>
      </c>
      <c r="X331">
        <f>Table1[[#This Row],[NonTotaled_R]]/(Table1[[#This Row],[NonTotaled_L]]+Table1[[#This Row],[NonTotaled_R]])</f>
        <v>0.3</v>
      </c>
      <c r="Y331">
        <f>Table1[[#This Row],[NonTotaled_L]]/(Table1[[#This Row],[NonTotaled_L]]+Table1[[#This Row],[NonTotaled_R]])</f>
        <v>0.7</v>
      </c>
    </row>
    <row r="332" spans="1:25" x14ac:dyDescent="0.35">
      <c r="A332" t="s">
        <v>19</v>
      </c>
      <c r="B332" t="s">
        <v>9</v>
      </c>
      <c r="C332" t="s">
        <v>11</v>
      </c>
      <c r="D332">
        <v>13.5</v>
      </c>
      <c r="E332">
        <v>15</v>
      </c>
      <c r="F332">
        <v>42.89</v>
      </c>
      <c r="G332">
        <v>1</v>
      </c>
      <c r="H332" s="1">
        <v>45414</v>
      </c>
      <c r="I332">
        <f>Table1[[#This Row],[Trial]]+20</f>
        <v>21</v>
      </c>
      <c r="L332" t="s">
        <v>6</v>
      </c>
      <c r="M332" t="s">
        <v>6</v>
      </c>
      <c r="O332">
        <f>ABS((Table1[[#This Row],[L''s]]-Table1[[#This Row],[R''s]])/Table1[[#This Row],[Trial_Total]])</f>
        <v>0.23809523809523808</v>
      </c>
      <c r="P332">
        <f>Table1[[#This Row],[R''s]]-Table1[[#This Row],[L''s]]</f>
        <v>-5</v>
      </c>
      <c r="Q332">
        <f>Q331+COUNTIF(L332, "L")</f>
        <v>13</v>
      </c>
      <c r="R332">
        <f>R331+COUNTIF(L332, "R")</f>
        <v>8</v>
      </c>
      <c r="S332">
        <f>Table1[[#This Row],[R''s]]/(Table1[[#This Row],[L''s]]+Table1[[#This Row],[R''s]])</f>
        <v>0.38095238095238093</v>
      </c>
      <c r="T332">
        <f>Table1[[#This Row],[L''s]]/Table1[[#This Row],[Trial_Total]]</f>
        <v>0.61904761904761907</v>
      </c>
      <c r="U332">
        <f>ABS(Table1[[#This Row],[NonTotaled_L]]-Table1[[#This Row],[NonTotaled_R]])/(Table1[[#This Row],[NonTotaled_L]]+Table1[[#This Row],[NonTotaled_R]])</f>
        <v>1</v>
      </c>
      <c r="V332">
        <f>COUNTIF(L332, "L")</f>
        <v>1</v>
      </c>
      <c r="W332">
        <f>COUNTIF(L332, "R")</f>
        <v>0</v>
      </c>
      <c r="X332">
        <f>Table1[[#This Row],[NonTotaled_R]]/(Table1[[#This Row],[NonTotaled_L]]+Table1[[#This Row],[NonTotaled_R]])</f>
        <v>0</v>
      </c>
      <c r="Y332">
        <f>Table1[[#This Row],[NonTotaled_L]]/(Table1[[#This Row],[NonTotaled_L]]+Table1[[#This Row],[NonTotaled_R]])</f>
        <v>1</v>
      </c>
    </row>
    <row r="333" spans="1:25" x14ac:dyDescent="0.35">
      <c r="A333" t="s">
        <v>19</v>
      </c>
      <c r="B333" t="s">
        <v>9</v>
      </c>
      <c r="C333" t="s">
        <v>11</v>
      </c>
      <c r="D333">
        <v>13.5</v>
      </c>
      <c r="E333">
        <v>15</v>
      </c>
      <c r="F333">
        <v>42.89</v>
      </c>
      <c r="G333">
        <v>2</v>
      </c>
      <c r="H333" s="1">
        <v>45414</v>
      </c>
      <c r="I333">
        <f>Table1[[#This Row],[Trial]]+20</f>
        <v>22</v>
      </c>
      <c r="L333" t="s">
        <v>5</v>
      </c>
      <c r="M333" t="s">
        <v>6</v>
      </c>
      <c r="O333">
        <f>ABS((Table1[[#This Row],[L''s]]-Table1[[#This Row],[R''s]])/Table1[[#This Row],[Trial_Total]])</f>
        <v>0.18181818181818182</v>
      </c>
      <c r="P333">
        <f>Table1[[#This Row],[R''s]]-Table1[[#This Row],[L''s]]</f>
        <v>-4</v>
      </c>
      <c r="Q333">
        <f>Q332+COUNTIF(L333, "L")</f>
        <v>13</v>
      </c>
      <c r="R333">
        <f>R332+COUNTIF(L333, "R")</f>
        <v>9</v>
      </c>
      <c r="S333">
        <f>Table1[[#This Row],[R''s]]/(Table1[[#This Row],[L''s]]+Table1[[#This Row],[R''s]])</f>
        <v>0.40909090909090912</v>
      </c>
      <c r="T333">
        <f>Table1[[#This Row],[L''s]]/Table1[[#This Row],[Trial_Total]]</f>
        <v>0.59090909090909094</v>
      </c>
      <c r="U333">
        <f>ABS(Table1[[#This Row],[NonTotaled_L]]-Table1[[#This Row],[NonTotaled_R]])/(Table1[[#This Row],[NonTotaled_L]]+Table1[[#This Row],[NonTotaled_R]])</f>
        <v>0</v>
      </c>
      <c r="V333">
        <f>COUNTIF(L332:L333, "L")</f>
        <v>1</v>
      </c>
      <c r="W333">
        <f>COUNTIF(L332:L333, "R")</f>
        <v>1</v>
      </c>
      <c r="X333">
        <f>Table1[[#This Row],[NonTotaled_R]]/(Table1[[#This Row],[NonTotaled_L]]+Table1[[#This Row],[NonTotaled_R]])</f>
        <v>0.5</v>
      </c>
      <c r="Y333">
        <f>Table1[[#This Row],[NonTotaled_L]]/(Table1[[#This Row],[NonTotaled_L]]+Table1[[#This Row],[NonTotaled_R]])</f>
        <v>0.5</v>
      </c>
    </row>
    <row r="334" spans="1:25" x14ac:dyDescent="0.35">
      <c r="A334" t="s">
        <v>19</v>
      </c>
      <c r="B334" t="s">
        <v>9</v>
      </c>
      <c r="C334" t="s">
        <v>11</v>
      </c>
      <c r="D334">
        <v>13.5</v>
      </c>
      <c r="E334">
        <v>15</v>
      </c>
      <c r="F334">
        <v>42.89</v>
      </c>
      <c r="G334">
        <v>3</v>
      </c>
      <c r="H334" s="1">
        <v>45414</v>
      </c>
      <c r="I334">
        <f>Table1[[#This Row],[Trial]]+20</f>
        <v>23</v>
      </c>
      <c r="L334" t="s">
        <v>6</v>
      </c>
      <c r="M334" t="s">
        <v>5</v>
      </c>
      <c r="O334">
        <f>ABS((Table1[[#This Row],[L''s]]-Table1[[#This Row],[R''s]])/Table1[[#This Row],[Trial_Total]])</f>
        <v>0.21739130434782608</v>
      </c>
      <c r="P334">
        <f>Table1[[#This Row],[R''s]]-Table1[[#This Row],[L''s]]</f>
        <v>-5</v>
      </c>
      <c r="Q334">
        <f>Q333+COUNTIF(L334, "L")</f>
        <v>14</v>
      </c>
      <c r="R334">
        <f>R333+COUNTIF(L334, "R")</f>
        <v>9</v>
      </c>
      <c r="S334">
        <f>Table1[[#This Row],[R''s]]/(Table1[[#This Row],[L''s]]+Table1[[#This Row],[R''s]])</f>
        <v>0.39130434782608697</v>
      </c>
      <c r="T334">
        <f>Table1[[#This Row],[L''s]]/Table1[[#This Row],[Trial_Total]]</f>
        <v>0.60869565217391308</v>
      </c>
      <c r="U334">
        <f>ABS(Table1[[#This Row],[NonTotaled_L]]-Table1[[#This Row],[NonTotaled_R]])/(Table1[[#This Row],[NonTotaled_L]]+Table1[[#This Row],[NonTotaled_R]])</f>
        <v>0.33333333333333331</v>
      </c>
      <c r="V334">
        <f>COUNTIF(L332:L334, "L")</f>
        <v>2</v>
      </c>
      <c r="W334">
        <f>COUNTIF(L332:L334, "R")</f>
        <v>1</v>
      </c>
      <c r="X334">
        <f>Table1[[#This Row],[NonTotaled_R]]/(Table1[[#This Row],[NonTotaled_L]]+Table1[[#This Row],[NonTotaled_R]])</f>
        <v>0.33333333333333331</v>
      </c>
      <c r="Y334">
        <f>Table1[[#This Row],[NonTotaled_L]]/(Table1[[#This Row],[NonTotaled_L]]+Table1[[#This Row],[NonTotaled_R]])</f>
        <v>0.66666666666666663</v>
      </c>
    </row>
    <row r="335" spans="1:25" x14ac:dyDescent="0.35">
      <c r="A335" t="s">
        <v>19</v>
      </c>
      <c r="B335" t="s">
        <v>9</v>
      </c>
      <c r="C335" t="s">
        <v>11</v>
      </c>
      <c r="D335">
        <v>13.5</v>
      </c>
      <c r="E335">
        <v>15</v>
      </c>
      <c r="F335">
        <v>42.89</v>
      </c>
      <c r="G335">
        <v>4</v>
      </c>
      <c r="H335" s="1">
        <v>45414</v>
      </c>
      <c r="I335">
        <f>Table1[[#This Row],[Trial]]+20</f>
        <v>24</v>
      </c>
      <c r="L335" t="s">
        <v>6</v>
      </c>
      <c r="M335" t="s">
        <v>5</v>
      </c>
      <c r="O335">
        <f>ABS((Table1[[#This Row],[L''s]]-Table1[[#This Row],[R''s]])/Table1[[#This Row],[Trial_Total]])</f>
        <v>0.25</v>
      </c>
      <c r="P335">
        <f>Table1[[#This Row],[R''s]]-Table1[[#This Row],[L''s]]</f>
        <v>-6</v>
      </c>
      <c r="Q335">
        <f>Q334+COUNTIF(L335, "L")</f>
        <v>15</v>
      </c>
      <c r="R335">
        <f>R334+COUNTIF(L335, "R")</f>
        <v>9</v>
      </c>
      <c r="S335">
        <f>Table1[[#This Row],[R''s]]/(Table1[[#This Row],[L''s]]+Table1[[#This Row],[R''s]])</f>
        <v>0.375</v>
      </c>
      <c r="T335">
        <f>Table1[[#This Row],[L''s]]/Table1[[#This Row],[Trial_Total]]</f>
        <v>0.625</v>
      </c>
      <c r="U335">
        <f>ABS(Table1[[#This Row],[NonTotaled_L]]-Table1[[#This Row],[NonTotaled_R]])/(Table1[[#This Row],[NonTotaled_L]]+Table1[[#This Row],[NonTotaled_R]])</f>
        <v>0.5</v>
      </c>
      <c r="V335">
        <f>COUNTIF(L332:L335, "L")</f>
        <v>3</v>
      </c>
      <c r="W335">
        <f>COUNTIF(L332:L335, "R")</f>
        <v>1</v>
      </c>
      <c r="X335">
        <f>Table1[[#This Row],[NonTotaled_R]]/(Table1[[#This Row],[NonTotaled_L]]+Table1[[#This Row],[NonTotaled_R]])</f>
        <v>0.25</v>
      </c>
      <c r="Y335">
        <f>Table1[[#This Row],[NonTotaled_L]]/(Table1[[#This Row],[NonTotaled_L]]+Table1[[#This Row],[NonTotaled_R]])</f>
        <v>0.75</v>
      </c>
    </row>
    <row r="336" spans="1:25" x14ac:dyDescent="0.35">
      <c r="A336" t="s">
        <v>19</v>
      </c>
      <c r="B336" t="s">
        <v>9</v>
      </c>
      <c r="C336" t="s">
        <v>11</v>
      </c>
      <c r="D336">
        <v>13.5</v>
      </c>
      <c r="E336">
        <v>15</v>
      </c>
      <c r="F336">
        <v>42.89</v>
      </c>
      <c r="G336">
        <v>5</v>
      </c>
      <c r="H336" s="1">
        <v>45414</v>
      </c>
      <c r="I336">
        <f>Table1[[#This Row],[Trial]]+20</f>
        <v>25</v>
      </c>
      <c r="L336" t="s">
        <v>5</v>
      </c>
      <c r="M336" t="s">
        <v>6</v>
      </c>
      <c r="O336">
        <f>ABS((Table1[[#This Row],[L''s]]-Table1[[#This Row],[R''s]])/Table1[[#This Row],[Trial_Total]])</f>
        <v>0.2</v>
      </c>
      <c r="P336">
        <f>Table1[[#This Row],[R''s]]-Table1[[#This Row],[L''s]]</f>
        <v>-5</v>
      </c>
      <c r="Q336">
        <f>Q335+COUNTIF(L336, "L")</f>
        <v>15</v>
      </c>
      <c r="R336">
        <f>R335+COUNTIF(L336, "R")</f>
        <v>10</v>
      </c>
      <c r="S336">
        <f>Table1[[#This Row],[R''s]]/(Table1[[#This Row],[L''s]]+Table1[[#This Row],[R''s]])</f>
        <v>0.4</v>
      </c>
      <c r="T336">
        <f>Table1[[#This Row],[L''s]]/Table1[[#This Row],[Trial_Total]]</f>
        <v>0.6</v>
      </c>
      <c r="U336">
        <f>ABS(Table1[[#This Row],[NonTotaled_L]]-Table1[[#This Row],[NonTotaled_R]])/(Table1[[#This Row],[NonTotaled_L]]+Table1[[#This Row],[NonTotaled_R]])</f>
        <v>0.2</v>
      </c>
      <c r="V336">
        <f>COUNTIF(L332:L336, "L")</f>
        <v>3</v>
      </c>
      <c r="W336">
        <f>COUNTIF(L332:L336, "R")</f>
        <v>2</v>
      </c>
      <c r="X336">
        <f>Table1[[#This Row],[NonTotaled_R]]/(Table1[[#This Row],[NonTotaled_L]]+Table1[[#This Row],[NonTotaled_R]])</f>
        <v>0.4</v>
      </c>
      <c r="Y336">
        <f>Table1[[#This Row],[NonTotaled_L]]/(Table1[[#This Row],[NonTotaled_L]]+Table1[[#This Row],[NonTotaled_R]])</f>
        <v>0.6</v>
      </c>
    </row>
    <row r="337" spans="1:25" x14ac:dyDescent="0.35">
      <c r="A337" t="s">
        <v>19</v>
      </c>
      <c r="B337" t="s">
        <v>9</v>
      </c>
      <c r="C337" t="s">
        <v>11</v>
      </c>
      <c r="D337">
        <v>13.5</v>
      </c>
      <c r="E337">
        <v>15</v>
      </c>
      <c r="F337">
        <v>42.89</v>
      </c>
      <c r="G337">
        <v>6</v>
      </c>
      <c r="H337" s="1">
        <v>45414</v>
      </c>
      <c r="I337">
        <f>Table1[[#This Row],[Trial]]+20</f>
        <v>26</v>
      </c>
      <c r="L337" t="s">
        <v>5</v>
      </c>
      <c r="M337" t="s">
        <v>5</v>
      </c>
      <c r="O337">
        <f>ABS((Table1[[#This Row],[L''s]]-Table1[[#This Row],[R''s]])/Table1[[#This Row],[Trial_Total]])</f>
        <v>0.15384615384615385</v>
      </c>
      <c r="P337">
        <f>Table1[[#This Row],[R''s]]-Table1[[#This Row],[L''s]]</f>
        <v>-4</v>
      </c>
      <c r="Q337">
        <f>Q336+COUNTIF(L337, "L")</f>
        <v>15</v>
      </c>
      <c r="R337">
        <f>R336+COUNTIF(L337, "R")</f>
        <v>11</v>
      </c>
      <c r="S337">
        <f>Table1[[#This Row],[R''s]]/(Table1[[#This Row],[L''s]]+Table1[[#This Row],[R''s]])</f>
        <v>0.42307692307692307</v>
      </c>
      <c r="T337">
        <f>Table1[[#This Row],[L''s]]/Table1[[#This Row],[Trial_Total]]</f>
        <v>0.57692307692307687</v>
      </c>
      <c r="U337">
        <f>ABS(Table1[[#This Row],[NonTotaled_L]]-Table1[[#This Row],[NonTotaled_R]])/(Table1[[#This Row],[NonTotaled_L]]+Table1[[#This Row],[NonTotaled_R]])</f>
        <v>0</v>
      </c>
      <c r="V337">
        <f>COUNTIF(L332:L337, "L")</f>
        <v>3</v>
      </c>
      <c r="W337">
        <f>COUNTIF(L332:L337, "R")</f>
        <v>3</v>
      </c>
      <c r="X337">
        <f>Table1[[#This Row],[NonTotaled_R]]/(Table1[[#This Row],[NonTotaled_L]]+Table1[[#This Row],[NonTotaled_R]])</f>
        <v>0.5</v>
      </c>
      <c r="Y337">
        <f>Table1[[#This Row],[NonTotaled_L]]/(Table1[[#This Row],[NonTotaled_L]]+Table1[[#This Row],[NonTotaled_R]])</f>
        <v>0.5</v>
      </c>
    </row>
    <row r="338" spans="1:25" x14ac:dyDescent="0.35">
      <c r="A338" t="s">
        <v>19</v>
      </c>
      <c r="B338" t="s">
        <v>9</v>
      </c>
      <c r="C338" t="s">
        <v>11</v>
      </c>
      <c r="D338">
        <v>13.5</v>
      </c>
      <c r="E338">
        <v>15</v>
      </c>
      <c r="F338">
        <v>42.89</v>
      </c>
      <c r="G338">
        <v>7</v>
      </c>
      <c r="H338" s="1">
        <v>45414</v>
      </c>
      <c r="I338">
        <f>Table1[[#This Row],[Trial]]+20</f>
        <v>27</v>
      </c>
      <c r="L338" t="s">
        <v>5</v>
      </c>
      <c r="M338" t="s">
        <v>5</v>
      </c>
      <c r="O338">
        <f>ABS((Table1[[#This Row],[L''s]]-Table1[[#This Row],[R''s]])/Table1[[#This Row],[Trial_Total]])</f>
        <v>0.1111111111111111</v>
      </c>
      <c r="P338">
        <f>Table1[[#This Row],[R''s]]-Table1[[#This Row],[L''s]]</f>
        <v>-3</v>
      </c>
      <c r="Q338">
        <f>Q337+COUNTIF(L338, "L")</f>
        <v>15</v>
      </c>
      <c r="R338">
        <f>R337+COUNTIF(L338, "R")</f>
        <v>12</v>
      </c>
      <c r="S338">
        <f>Table1[[#This Row],[R''s]]/(Table1[[#This Row],[L''s]]+Table1[[#This Row],[R''s]])</f>
        <v>0.44444444444444442</v>
      </c>
      <c r="T338">
        <f>Table1[[#This Row],[L''s]]/Table1[[#This Row],[Trial_Total]]</f>
        <v>0.55555555555555558</v>
      </c>
      <c r="U338">
        <f>ABS(Table1[[#This Row],[NonTotaled_L]]-Table1[[#This Row],[NonTotaled_R]])/(Table1[[#This Row],[NonTotaled_L]]+Table1[[#This Row],[NonTotaled_R]])</f>
        <v>0.14285714285714285</v>
      </c>
      <c r="V338">
        <f>COUNTIF(L332:L338, "L")</f>
        <v>3</v>
      </c>
      <c r="W338">
        <f>COUNTIF(L332:L338, "R")</f>
        <v>4</v>
      </c>
      <c r="X338">
        <f>Table1[[#This Row],[NonTotaled_R]]/(Table1[[#This Row],[NonTotaled_L]]+Table1[[#This Row],[NonTotaled_R]])</f>
        <v>0.5714285714285714</v>
      </c>
      <c r="Y338">
        <f>Table1[[#This Row],[NonTotaled_L]]/(Table1[[#This Row],[NonTotaled_L]]+Table1[[#This Row],[NonTotaled_R]])</f>
        <v>0.42857142857142855</v>
      </c>
    </row>
    <row r="339" spans="1:25" x14ac:dyDescent="0.35">
      <c r="A339" t="s">
        <v>19</v>
      </c>
      <c r="B339" t="s">
        <v>9</v>
      </c>
      <c r="C339" t="s">
        <v>11</v>
      </c>
      <c r="D339">
        <v>13.5</v>
      </c>
      <c r="E339">
        <v>15</v>
      </c>
      <c r="F339">
        <v>42.89</v>
      </c>
      <c r="G339">
        <v>8</v>
      </c>
      <c r="H339" s="1">
        <v>45414</v>
      </c>
      <c r="I339">
        <f>Table1[[#This Row],[Trial]]+20</f>
        <v>28</v>
      </c>
      <c r="L339" t="s">
        <v>5</v>
      </c>
      <c r="M339" t="s">
        <v>5</v>
      </c>
      <c r="O339">
        <f>ABS((Table1[[#This Row],[L''s]]-Table1[[#This Row],[R''s]])/Table1[[#This Row],[Trial_Total]])</f>
        <v>7.1428571428571425E-2</v>
      </c>
      <c r="P339">
        <f>Table1[[#This Row],[R''s]]-Table1[[#This Row],[L''s]]</f>
        <v>-2</v>
      </c>
      <c r="Q339">
        <f>Q338+COUNTIF(L339, "L")</f>
        <v>15</v>
      </c>
      <c r="R339">
        <f>R338+COUNTIF(L339, "R")</f>
        <v>13</v>
      </c>
      <c r="S339">
        <f>Table1[[#This Row],[R''s]]/(Table1[[#This Row],[L''s]]+Table1[[#This Row],[R''s]])</f>
        <v>0.4642857142857143</v>
      </c>
      <c r="T339">
        <f>Table1[[#This Row],[L''s]]/Table1[[#This Row],[Trial_Total]]</f>
        <v>0.5357142857142857</v>
      </c>
      <c r="U339">
        <f>ABS(Table1[[#This Row],[NonTotaled_L]]-Table1[[#This Row],[NonTotaled_R]])/(Table1[[#This Row],[NonTotaled_L]]+Table1[[#This Row],[NonTotaled_R]])</f>
        <v>0.25</v>
      </c>
      <c r="V339">
        <f>COUNTIF(L332:L339, "L")</f>
        <v>3</v>
      </c>
      <c r="W339">
        <f>COUNTIF(L332:L339, "R")</f>
        <v>5</v>
      </c>
      <c r="X339">
        <f>Table1[[#This Row],[NonTotaled_R]]/(Table1[[#This Row],[NonTotaled_L]]+Table1[[#This Row],[NonTotaled_R]])</f>
        <v>0.625</v>
      </c>
      <c r="Y339">
        <f>Table1[[#This Row],[NonTotaled_L]]/(Table1[[#This Row],[NonTotaled_L]]+Table1[[#This Row],[NonTotaled_R]])</f>
        <v>0.375</v>
      </c>
    </row>
    <row r="340" spans="1:25" x14ac:dyDescent="0.35">
      <c r="A340" t="s">
        <v>19</v>
      </c>
      <c r="B340" t="s">
        <v>9</v>
      </c>
      <c r="C340" t="s">
        <v>11</v>
      </c>
      <c r="D340">
        <v>13.5</v>
      </c>
      <c r="E340">
        <v>15</v>
      </c>
      <c r="F340">
        <v>42.89</v>
      </c>
      <c r="G340">
        <v>9</v>
      </c>
      <c r="H340" s="1">
        <v>45414</v>
      </c>
      <c r="I340">
        <f>Table1[[#This Row],[Trial]]+20</f>
        <v>29</v>
      </c>
      <c r="L340" t="s">
        <v>5</v>
      </c>
      <c r="M340" t="s">
        <v>5</v>
      </c>
      <c r="O340">
        <f>ABS((Table1[[#This Row],[L''s]]-Table1[[#This Row],[R''s]])/Table1[[#This Row],[Trial_Total]])</f>
        <v>3.4482758620689655E-2</v>
      </c>
      <c r="P340">
        <f>Table1[[#This Row],[R''s]]-Table1[[#This Row],[L''s]]</f>
        <v>-1</v>
      </c>
      <c r="Q340">
        <f>Q339+COUNTIF(L340, "L")</f>
        <v>15</v>
      </c>
      <c r="R340">
        <f>R339+COUNTIF(L340, "R")</f>
        <v>14</v>
      </c>
      <c r="S340">
        <f>Table1[[#This Row],[R''s]]/(Table1[[#This Row],[L''s]]+Table1[[#This Row],[R''s]])</f>
        <v>0.48275862068965519</v>
      </c>
      <c r="T340">
        <f>Table1[[#This Row],[L''s]]/Table1[[#This Row],[Trial_Total]]</f>
        <v>0.51724137931034486</v>
      </c>
      <c r="U340">
        <f>ABS(Table1[[#This Row],[NonTotaled_L]]-Table1[[#This Row],[NonTotaled_R]])/(Table1[[#This Row],[NonTotaled_L]]+Table1[[#This Row],[NonTotaled_R]])</f>
        <v>0.33333333333333331</v>
      </c>
      <c r="V340">
        <f>COUNTIF(L332:L340, "L")</f>
        <v>3</v>
      </c>
      <c r="W340">
        <f>COUNTIF(L332:L340, "R")</f>
        <v>6</v>
      </c>
      <c r="X340">
        <f>Table1[[#This Row],[NonTotaled_R]]/(Table1[[#This Row],[NonTotaled_L]]+Table1[[#This Row],[NonTotaled_R]])</f>
        <v>0.66666666666666663</v>
      </c>
      <c r="Y340">
        <f>Table1[[#This Row],[NonTotaled_L]]/(Table1[[#This Row],[NonTotaled_L]]+Table1[[#This Row],[NonTotaled_R]])</f>
        <v>0.33333333333333331</v>
      </c>
    </row>
    <row r="341" spans="1:25" x14ac:dyDescent="0.35">
      <c r="A341" t="s">
        <v>19</v>
      </c>
      <c r="B341" t="s">
        <v>9</v>
      </c>
      <c r="C341" t="s">
        <v>11</v>
      </c>
      <c r="D341">
        <v>13.5</v>
      </c>
      <c r="E341">
        <v>15</v>
      </c>
      <c r="F341">
        <v>42.89</v>
      </c>
      <c r="G341">
        <v>10</v>
      </c>
      <c r="H341" s="1">
        <v>45414</v>
      </c>
      <c r="I341">
        <f>Table1[[#This Row],[Trial]]+20</f>
        <v>30</v>
      </c>
      <c r="L341" t="s">
        <v>5</v>
      </c>
      <c r="M341" t="s">
        <v>5</v>
      </c>
      <c r="O341">
        <f>ABS((Table1[[#This Row],[L''s]]-Table1[[#This Row],[R''s]])/Table1[[#This Row],[Trial_Total]])</f>
        <v>0</v>
      </c>
      <c r="P341">
        <f>Table1[[#This Row],[R''s]]-Table1[[#This Row],[L''s]]</f>
        <v>0</v>
      </c>
      <c r="Q341">
        <f>Q340+COUNTIF(L341, "L")</f>
        <v>15</v>
      </c>
      <c r="R341">
        <f>R340+COUNTIF(L341, "R")</f>
        <v>15</v>
      </c>
      <c r="S341">
        <f>Table1[[#This Row],[R''s]]/(Table1[[#This Row],[L''s]]+Table1[[#This Row],[R''s]])</f>
        <v>0.5</v>
      </c>
      <c r="T341">
        <f>Table1[[#This Row],[L''s]]/Table1[[#This Row],[Trial_Total]]</f>
        <v>0.5</v>
      </c>
      <c r="U341">
        <f>ABS(Table1[[#This Row],[NonTotaled_L]]-Table1[[#This Row],[NonTotaled_R]])/(Table1[[#This Row],[NonTotaled_L]]+Table1[[#This Row],[NonTotaled_R]])</f>
        <v>0.4</v>
      </c>
      <c r="V341">
        <f>COUNTIF(L332:L341, "L")</f>
        <v>3</v>
      </c>
      <c r="W341">
        <f>COUNTIF(L332:L341, "R")</f>
        <v>7</v>
      </c>
      <c r="X341">
        <f>Table1[[#This Row],[NonTotaled_R]]/(Table1[[#This Row],[NonTotaled_L]]+Table1[[#This Row],[NonTotaled_R]])</f>
        <v>0.7</v>
      </c>
      <c r="Y341">
        <f>Table1[[#This Row],[NonTotaled_L]]/(Table1[[#This Row],[NonTotaled_L]]+Table1[[#This Row],[NonTotaled_R]])</f>
        <v>0.3</v>
      </c>
    </row>
    <row r="342" spans="1:25" x14ac:dyDescent="0.35">
      <c r="A342" t="s">
        <v>19</v>
      </c>
      <c r="B342" t="s">
        <v>9</v>
      </c>
      <c r="C342" t="s">
        <v>11</v>
      </c>
      <c r="D342">
        <v>13.5</v>
      </c>
      <c r="E342">
        <v>15</v>
      </c>
      <c r="F342">
        <v>42.89</v>
      </c>
      <c r="G342">
        <v>1</v>
      </c>
      <c r="H342" s="1">
        <v>45616</v>
      </c>
      <c r="I342">
        <v>31</v>
      </c>
      <c r="J342" t="s">
        <v>44</v>
      </c>
      <c r="K342" t="s">
        <v>6</v>
      </c>
      <c r="L342" t="s">
        <v>5</v>
      </c>
      <c r="M342" t="s">
        <v>6</v>
      </c>
      <c r="O342">
        <f>ABS((Table1[[#This Row],[L''s]]-Table1[[#This Row],[R''s]])/Table1[[#This Row],[Trial_Total]])</f>
        <v>3.2258064516129031E-2</v>
      </c>
      <c r="P342">
        <f>Table1[[#This Row],[R''s]]-Table1[[#This Row],[L''s]]</f>
        <v>1</v>
      </c>
      <c r="Q342">
        <f>Q341+COUNTIF(L342, "L")</f>
        <v>15</v>
      </c>
      <c r="R342">
        <f>R341+COUNTIF(L342, "R")</f>
        <v>16</v>
      </c>
      <c r="S342">
        <f>Table1[[#This Row],[R''s]]/(Table1[[#This Row],[L''s]]+Table1[[#This Row],[R''s]])</f>
        <v>0.5161290322580645</v>
      </c>
      <c r="T342">
        <f>Table1[[#This Row],[L''s]]/Table1[[#This Row],[Trial_Total]]</f>
        <v>0.4838709677419355</v>
      </c>
      <c r="U342">
        <f>ABS(Table1[[#This Row],[NonTotaled_L]]-Table1[[#This Row],[NonTotaled_R]])/(Table1[[#This Row],[NonTotaled_L]]+Table1[[#This Row],[NonTotaled_R]])</f>
        <v>0.55555555555555558</v>
      </c>
      <c r="V342">
        <f>COUNTIF(L334:L342, "L")</f>
        <v>2</v>
      </c>
      <c r="W342">
        <f>COUNTIF(L334:L342, "R")</f>
        <v>7</v>
      </c>
      <c r="X342">
        <f>Table1[[#This Row],[NonTotaled_R]]/(Table1[[#This Row],[NonTotaled_L]]+Table1[[#This Row],[NonTotaled_R]])</f>
        <v>0.77777777777777779</v>
      </c>
      <c r="Y342">
        <f>Table1[[#This Row],[NonTotaled_L]]/(Table1[[#This Row],[NonTotaled_L]]+Table1[[#This Row],[NonTotaled_R]])</f>
        <v>0.22222222222222221</v>
      </c>
    </row>
    <row r="343" spans="1:25" x14ac:dyDescent="0.35">
      <c r="A343" t="s">
        <v>19</v>
      </c>
      <c r="B343" t="s">
        <v>9</v>
      </c>
      <c r="C343" t="s">
        <v>11</v>
      </c>
      <c r="D343">
        <v>13.5</v>
      </c>
      <c r="E343">
        <v>15</v>
      </c>
      <c r="F343">
        <v>42.89</v>
      </c>
      <c r="G343">
        <v>2</v>
      </c>
      <c r="H343" s="1">
        <v>45616</v>
      </c>
      <c r="I343">
        <v>32</v>
      </c>
      <c r="J343" t="s">
        <v>44</v>
      </c>
      <c r="K343" t="s">
        <v>5</v>
      </c>
      <c r="L343" t="s">
        <v>5</v>
      </c>
      <c r="M343" t="s">
        <v>6</v>
      </c>
      <c r="O343">
        <f>ABS((Table1[[#This Row],[L''s]]-Table1[[#This Row],[R''s]])/Table1[[#This Row],[Trial_Total]])</f>
        <v>6.25E-2</v>
      </c>
      <c r="P343">
        <f>Table1[[#This Row],[R''s]]-Table1[[#This Row],[L''s]]</f>
        <v>2</v>
      </c>
      <c r="Q343">
        <f>Q342+COUNTIF(L343, "L")</f>
        <v>15</v>
      </c>
      <c r="R343">
        <f>R342+COUNTIF(L343, "R")</f>
        <v>17</v>
      </c>
      <c r="S343">
        <f>Table1[[#This Row],[R''s]]/(Table1[[#This Row],[L''s]]+Table1[[#This Row],[R''s]])</f>
        <v>0.53125</v>
      </c>
      <c r="T343">
        <f>Table1[[#This Row],[L''s]]/Table1[[#This Row],[Trial_Total]]</f>
        <v>0.46875</v>
      </c>
      <c r="U343">
        <f>ABS(Table1[[#This Row],[NonTotaled_L]]-Table1[[#This Row],[NonTotaled_R]])/(Table1[[#This Row],[NonTotaled_L]]+Table1[[#This Row],[NonTotaled_R]])</f>
        <v>0.6</v>
      </c>
      <c r="V343">
        <f>COUNTIF(L334:L343, "L")</f>
        <v>2</v>
      </c>
      <c r="W343">
        <f>COUNTIF(L334:L343, "R")</f>
        <v>8</v>
      </c>
      <c r="X343">
        <f>Table1[[#This Row],[NonTotaled_R]]/(Table1[[#This Row],[NonTotaled_L]]+Table1[[#This Row],[NonTotaled_R]])</f>
        <v>0.8</v>
      </c>
      <c r="Y343">
        <f>Table1[[#This Row],[NonTotaled_L]]/(Table1[[#This Row],[NonTotaled_L]]+Table1[[#This Row],[NonTotaled_R]])</f>
        <v>0.2</v>
      </c>
    </row>
    <row r="344" spans="1:25" x14ac:dyDescent="0.35">
      <c r="A344" t="s">
        <v>19</v>
      </c>
      <c r="B344" t="s">
        <v>9</v>
      </c>
      <c r="C344" t="s">
        <v>11</v>
      </c>
      <c r="D344">
        <v>13.5</v>
      </c>
      <c r="E344">
        <v>15</v>
      </c>
      <c r="F344">
        <v>42.89</v>
      </c>
      <c r="G344">
        <v>3</v>
      </c>
      <c r="H344" s="1">
        <v>45616</v>
      </c>
      <c r="I344">
        <v>33</v>
      </c>
      <c r="J344" t="s">
        <v>44</v>
      </c>
      <c r="K344" t="s">
        <v>6</v>
      </c>
      <c r="L344" t="s">
        <v>5</v>
      </c>
      <c r="M344" t="s">
        <v>6</v>
      </c>
      <c r="O344">
        <f>ABS((Table1[[#This Row],[L''s]]-Table1[[#This Row],[R''s]])/Table1[[#This Row],[Trial_Total]])</f>
        <v>9.0909090909090912E-2</v>
      </c>
      <c r="P344">
        <f>Table1[[#This Row],[R''s]]-Table1[[#This Row],[L''s]]</f>
        <v>3</v>
      </c>
      <c r="Q344">
        <f>Q343+COUNTIF(L344, "L")</f>
        <v>15</v>
      </c>
      <c r="R344">
        <f>R343+COUNTIF(L344, "R")</f>
        <v>18</v>
      </c>
      <c r="S344">
        <f>Table1[[#This Row],[R''s]]/(Table1[[#This Row],[L''s]]+Table1[[#This Row],[R''s]])</f>
        <v>0.54545454545454541</v>
      </c>
      <c r="T344">
        <f>Table1[[#This Row],[L''s]]/Table1[[#This Row],[Trial_Total]]</f>
        <v>0.45454545454545453</v>
      </c>
      <c r="U344">
        <f>ABS(Table1[[#This Row],[NonTotaled_L]]-Table1[[#This Row],[NonTotaled_R]])/(Table1[[#This Row],[NonTotaled_L]]+Table1[[#This Row],[NonTotaled_R]])</f>
        <v>1</v>
      </c>
      <c r="V344">
        <f>COUNTIF(L336:L344, "L")</f>
        <v>0</v>
      </c>
      <c r="W344">
        <f>COUNTIF(L336:L344, "R")</f>
        <v>9</v>
      </c>
      <c r="X344">
        <f>Table1[[#This Row],[NonTotaled_R]]/(Table1[[#This Row],[NonTotaled_L]]+Table1[[#This Row],[NonTotaled_R]])</f>
        <v>1</v>
      </c>
      <c r="Y344">
        <f>Table1[[#This Row],[NonTotaled_L]]/(Table1[[#This Row],[NonTotaled_L]]+Table1[[#This Row],[NonTotaled_R]])</f>
        <v>0</v>
      </c>
    </row>
    <row r="345" spans="1:25" x14ac:dyDescent="0.35">
      <c r="A345" t="s">
        <v>19</v>
      </c>
      <c r="B345" t="s">
        <v>9</v>
      </c>
      <c r="C345" t="s">
        <v>11</v>
      </c>
      <c r="D345">
        <v>13.5</v>
      </c>
      <c r="E345">
        <v>15</v>
      </c>
      <c r="F345">
        <v>42.89</v>
      </c>
      <c r="G345">
        <v>4</v>
      </c>
      <c r="H345" s="1">
        <v>45616</v>
      </c>
      <c r="I345">
        <v>34</v>
      </c>
      <c r="J345" t="s">
        <v>44</v>
      </c>
      <c r="K345" t="s">
        <v>5</v>
      </c>
      <c r="L345" t="s">
        <v>5</v>
      </c>
      <c r="M345" t="s">
        <v>6</v>
      </c>
      <c r="O345">
        <f>ABS((Table1[[#This Row],[L''s]]-Table1[[#This Row],[R''s]])/Table1[[#This Row],[Trial_Total]])</f>
        <v>0.11764705882352941</v>
      </c>
      <c r="P345">
        <f>Table1[[#This Row],[R''s]]-Table1[[#This Row],[L''s]]</f>
        <v>4</v>
      </c>
      <c r="Q345">
        <f>Q344+COUNTIF(L345, "L")</f>
        <v>15</v>
      </c>
      <c r="R345">
        <f>R344+COUNTIF(L345, "R")</f>
        <v>19</v>
      </c>
      <c r="S345">
        <f>Table1[[#This Row],[R''s]]/(Table1[[#This Row],[L''s]]+Table1[[#This Row],[R''s]])</f>
        <v>0.55882352941176472</v>
      </c>
      <c r="T345">
        <f>Table1[[#This Row],[L''s]]/Table1[[#This Row],[Trial_Total]]</f>
        <v>0.44117647058823528</v>
      </c>
      <c r="U345">
        <f>ABS(Table1[[#This Row],[NonTotaled_L]]-Table1[[#This Row],[NonTotaled_R]])/(Table1[[#This Row],[NonTotaled_L]]+Table1[[#This Row],[NonTotaled_R]])</f>
        <v>1</v>
      </c>
      <c r="V345">
        <f>COUNTIF(L336:L345, "L")</f>
        <v>0</v>
      </c>
      <c r="W345">
        <f>COUNTIF(L336:L345, "R")</f>
        <v>10</v>
      </c>
      <c r="X345">
        <f>Table1[[#This Row],[NonTotaled_R]]/(Table1[[#This Row],[NonTotaled_L]]+Table1[[#This Row],[NonTotaled_R]])</f>
        <v>1</v>
      </c>
      <c r="Y345">
        <f>Table1[[#This Row],[NonTotaled_L]]/(Table1[[#This Row],[NonTotaled_L]]+Table1[[#This Row],[NonTotaled_R]])</f>
        <v>0</v>
      </c>
    </row>
    <row r="346" spans="1:25" x14ac:dyDescent="0.35">
      <c r="A346" t="s">
        <v>19</v>
      </c>
      <c r="B346" t="s">
        <v>9</v>
      </c>
      <c r="C346" t="s">
        <v>11</v>
      </c>
      <c r="D346">
        <v>13.5</v>
      </c>
      <c r="E346">
        <v>15</v>
      </c>
      <c r="F346">
        <v>42.89</v>
      </c>
      <c r="G346">
        <v>5</v>
      </c>
      <c r="H346" s="1">
        <v>45616</v>
      </c>
      <c r="I346">
        <v>35</v>
      </c>
      <c r="J346" t="s">
        <v>44</v>
      </c>
      <c r="K346" t="s">
        <v>6</v>
      </c>
      <c r="L346" t="s">
        <v>6</v>
      </c>
      <c r="M346" t="s">
        <v>5</v>
      </c>
      <c r="O346">
        <f>ABS((Table1[[#This Row],[L''s]]-Table1[[#This Row],[R''s]])/Table1[[#This Row],[Trial_Total]])</f>
        <v>8.5714285714285715E-2</v>
      </c>
      <c r="P346">
        <f>Table1[[#This Row],[R''s]]-Table1[[#This Row],[L''s]]</f>
        <v>3</v>
      </c>
      <c r="Q346">
        <f>Q345+COUNTIF(L346, "L")</f>
        <v>16</v>
      </c>
      <c r="R346">
        <f>R345+COUNTIF(L346, "R")</f>
        <v>19</v>
      </c>
      <c r="S346">
        <f>Table1[[#This Row],[R''s]]/(Table1[[#This Row],[L''s]]+Table1[[#This Row],[R''s]])</f>
        <v>0.54285714285714282</v>
      </c>
      <c r="T346">
        <f>Table1[[#This Row],[L''s]]/Table1[[#This Row],[Trial_Total]]</f>
        <v>0.45714285714285713</v>
      </c>
      <c r="U346">
        <f>ABS(Table1[[#This Row],[NonTotaled_L]]-Table1[[#This Row],[NonTotaled_R]])/(Table1[[#This Row],[NonTotaled_L]]+Table1[[#This Row],[NonTotaled_R]])</f>
        <v>0.77777777777777779</v>
      </c>
      <c r="V346">
        <f>COUNTIF(L338:L346, "L")</f>
        <v>1</v>
      </c>
      <c r="W346">
        <f>COUNTIF(L338:L346, "R")</f>
        <v>8</v>
      </c>
      <c r="X346">
        <f>Table1[[#This Row],[NonTotaled_R]]/(Table1[[#This Row],[NonTotaled_L]]+Table1[[#This Row],[NonTotaled_R]])</f>
        <v>0.88888888888888884</v>
      </c>
      <c r="Y346">
        <f>Table1[[#This Row],[NonTotaled_L]]/(Table1[[#This Row],[NonTotaled_L]]+Table1[[#This Row],[NonTotaled_R]])</f>
        <v>0.1111111111111111</v>
      </c>
    </row>
    <row r="347" spans="1:25" x14ac:dyDescent="0.35">
      <c r="A347" t="s">
        <v>19</v>
      </c>
      <c r="B347" t="s">
        <v>9</v>
      </c>
      <c r="C347" t="s">
        <v>11</v>
      </c>
      <c r="D347">
        <v>13.5</v>
      </c>
      <c r="E347">
        <v>15</v>
      </c>
      <c r="F347">
        <v>42.89</v>
      </c>
      <c r="G347">
        <v>6</v>
      </c>
      <c r="H347" s="1">
        <v>45616</v>
      </c>
      <c r="I347">
        <v>36</v>
      </c>
      <c r="J347" t="s">
        <v>44</v>
      </c>
      <c r="K347" t="s">
        <v>5</v>
      </c>
      <c r="L347" t="s">
        <v>6</v>
      </c>
      <c r="M347" t="s">
        <v>5</v>
      </c>
      <c r="O347">
        <f>ABS((Table1[[#This Row],[L''s]]-Table1[[#This Row],[R''s]])/Table1[[#This Row],[Trial_Total]])</f>
        <v>5.5555555555555552E-2</v>
      </c>
      <c r="P347">
        <f>Table1[[#This Row],[R''s]]-Table1[[#This Row],[L''s]]</f>
        <v>2</v>
      </c>
      <c r="Q347">
        <f>Q346+COUNTIF(L347, "L")</f>
        <v>17</v>
      </c>
      <c r="R347">
        <f>R346+COUNTIF(L347, "R")</f>
        <v>19</v>
      </c>
      <c r="S347">
        <f>Table1[[#This Row],[R''s]]/(Table1[[#This Row],[L''s]]+Table1[[#This Row],[R''s]])</f>
        <v>0.52777777777777779</v>
      </c>
      <c r="T347">
        <f>Table1[[#This Row],[L''s]]/Table1[[#This Row],[Trial_Total]]</f>
        <v>0.47222222222222221</v>
      </c>
      <c r="U347">
        <f>ABS(Table1[[#This Row],[NonTotaled_L]]-Table1[[#This Row],[NonTotaled_R]])/(Table1[[#This Row],[NonTotaled_L]]+Table1[[#This Row],[NonTotaled_R]])</f>
        <v>0.6</v>
      </c>
      <c r="V347">
        <f>COUNTIF(L338:L347, "L")</f>
        <v>2</v>
      </c>
      <c r="W347">
        <f>COUNTIF(L338:L347, "R")</f>
        <v>8</v>
      </c>
      <c r="X347">
        <f>Table1[[#This Row],[NonTotaled_R]]/(Table1[[#This Row],[NonTotaled_L]]+Table1[[#This Row],[NonTotaled_R]])</f>
        <v>0.8</v>
      </c>
      <c r="Y347">
        <f>Table1[[#This Row],[NonTotaled_L]]/(Table1[[#This Row],[NonTotaled_L]]+Table1[[#This Row],[NonTotaled_R]])</f>
        <v>0.2</v>
      </c>
    </row>
    <row r="348" spans="1:25" x14ac:dyDescent="0.35">
      <c r="A348" t="s">
        <v>19</v>
      </c>
      <c r="B348" t="s">
        <v>9</v>
      </c>
      <c r="C348" t="s">
        <v>11</v>
      </c>
      <c r="D348">
        <v>13.5</v>
      </c>
      <c r="E348">
        <v>15</v>
      </c>
      <c r="F348">
        <v>42.89</v>
      </c>
      <c r="G348">
        <v>7</v>
      </c>
      <c r="H348" s="1">
        <v>45616</v>
      </c>
      <c r="I348">
        <v>37</v>
      </c>
      <c r="J348" t="s">
        <v>44</v>
      </c>
      <c r="K348" t="s">
        <v>6</v>
      </c>
      <c r="L348" t="s">
        <v>6</v>
      </c>
      <c r="M348" t="s">
        <v>5</v>
      </c>
      <c r="O348">
        <f>ABS((Table1[[#This Row],[L''s]]-Table1[[#This Row],[R''s]])/Table1[[#This Row],[Trial_Total]])</f>
        <v>2.7027027027027029E-2</v>
      </c>
      <c r="P348">
        <f>Table1[[#This Row],[R''s]]-Table1[[#This Row],[L''s]]</f>
        <v>1</v>
      </c>
      <c r="Q348">
        <f>Q347+COUNTIF(L348, "L")</f>
        <v>18</v>
      </c>
      <c r="R348">
        <f>R347+COUNTIF(L348, "R")</f>
        <v>19</v>
      </c>
      <c r="S348">
        <f>Table1[[#This Row],[R''s]]/(Table1[[#This Row],[L''s]]+Table1[[#This Row],[R''s]])</f>
        <v>0.51351351351351349</v>
      </c>
      <c r="T348">
        <f>Table1[[#This Row],[L''s]]/Table1[[#This Row],[Trial_Total]]</f>
        <v>0.48648648648648651</v>
      </c>
      <c r="U348">
        <f>ABS(Table1[[#This Row],[NonTotaled_L]]-Table1[[#This Row],[NonTotaled_R]])/(Table1[[#This Row],[NonTotaled_L]]+Table1[[#This Row],[NonTotaled_R]])</f>
        <v>0.33333333333333331</v>
      </c>
      <c r="V348">
        <f>COUNTIF(L340:L348, "L")</f>
        <v>3</v>
      </c>
      <c r="W348">
        <f>COUNTIF(L340:L348, "R")</f>
        <v>6</v>
      </c>
      <c r="X348">
        <f>Table1[[#This Row],[NonTotaled_R]]/(Table1[[#This Row],[NonTotaled_L]]+Table1[[#This Row],[NonTotaled_R]])</f>
        <v>0.66666666666666663</v>
      </c>
      <c r="Y348">
        <f>Table1[[#This Row],[NonTotaled_L]]/(Table1[[#This Row],[NonTotaled_L]]+Table1[[#This Row],[NonTotaled_R]])</f>
        <v>0.33333333333333331</v>
      </c>
    </row>
    <row r="349" spans="1:25" x14ac:dyDescent="0.35">
      <c r="A349" t="s">
        <v>19</v>
      </c>
      <c r="B349" t="s">
        <v>9</v>
      </c>
      <c r="C349" t="s">
        <v>11</v>
      </c>
      <c r="D349">
        <v>13.5</v>
      </c>
      <c r="E349">
        <v>15</v>
      </c>
      <c r="F349">
        <v>42.89</v>
      </c>
      <c r="G349">
        <v>8</v>
      </c>
      <c r="H349" s="1">
        <v>45616</v>
      </c>
      <c r="I349">
        <v>38</v>
      </c>
      <c r="J349" t="s">
        <v>44</v>
      </c>
      <c r="K349" t="s">
        <v>5</v>
      </c>
      <c r="L349" t="s">
        <v>6</v>
      </c>
      <c r="M349" t="s">
        <v>5</v>
      </c>
      <c r="O349">
        <f>ABS((Table1[[#This Row],[L''s]]-Table1[[#This Row],[R''s]])/Table1[[#This Row],[Trial_Total]])</f>
        <v>0</v>
      </c>
      <c r="P349">
        <f>Table1[[#This Row],[R''s]]-Table1[[#This Row],[L''s]]</f>
        <v>0</v>
      </c>
      <c r="Q349">
        <f>Q348+COUNTIF(L349, "L")</f>
        <v>19</v>
      </c>
      <c r="R349">
        <f>R348+COUNTIF(L349, "R")</f>
        <v>19</v>
      </c>
      <c r="S349">
        <f>Table1[[#This Row],[R''s]]/(Table1[[#This Row],[L''s]]+Table1[[#This Row],[R''s]])</f>
        <v>0.5</v>
      </c>
      <c r="T349">
        <f>Table1[[#This Row],[L''s]]/Table1[[#This Row],[Trial_Total]]</f>
        <v>0.5</v>
      </c>
      <c r="U349">
        <f>ABS(Table1[[#This Row],[NonTotaled_L]]-Table1[[#This Row],[NonTotaled_R]])/(Table1[[#This Row],[NonTotaled_L]]+Table1[[#This Row],[NonTotaled_R]])</f>
        <v>0.2</v>
      </c>
      <c r="V349">
        <f>COUNTIF(L340:L349, "L")</f>
        <v>4</v>
      </c>
      <c r="W349">
        <f>COUNTIF(L340:L349, "R")</f>
        <v>6</v>
      </c>
      <c r="X349">
        <f>Table1[[#This Row],[NonTotaled_R]]/(Table1[[#This Row],[NonTotaled_L]]+Table1[[#This Row],[NonTotaled_R]])</f>
        <v>0.6</v>
      </c>
      <c r="Y349">
        <f>Table1[[#This Row],[NonTotaled_L]]/(Table1[[#This Row],[NonTotaled_L]]+Table1[[#This Row],[NonTotaled_R]])</f>
        <v>0.4</v>
      </c>
    </row>
    <row r="350" spans="1:25" x14ac:dyDescent="0.35">
      <c r="A350" t="s">
        <v>19</v>
      </c>
      <c r="B350" t="s">
        <v>9</v>
      </c>
      <c r="C350" t="s">
        <v>11</v>
      </c>
      <c r="D350">
        <v>13.5</v>
      </c>
      <c r="E350">
        <v>15</v>
      </c>
      <c r="F350">
        <v>42.89</v>
      </c>
      <c r="G350">
        <v>9</v>
      </c>
      <c r="H350" s="1">
        <v>45616</v>
      </c>
      <c r="I350">
        <v>39</v>
      </c>
      <c r="J350" t="s">
        <v>44</v>
      </c>
      <c r="K350" t="s">
        <v>6</v>
      </c>
      <c r="L350" t="s">
        <v>5</v>
      </c>
      <c r="M350" t="s">
        <v>5</v>
      </c>
      <c r="O350">
        <f>ABS((Table1[[#This Row],[L''s]]-Table1[[#This Row],[R''s]])/Table1[[#This Row],[Trial_Total]])</f>
        <v>2.564102564102564E-2</v>
      </c>
      <c r="P350">
        <f>Table1[[#This Row],[R''s]]-Table1[[#This Row],[L''s]]</f>
        <v>1</v>
      </c>
      <c r="Q350">
        <f>Q349+COUNTIF(L350, "L")</f>
        <v>19</v>
      </c>
      <c r="R350">
        <f>R349+COUNTIF(L350, "R")</f>
        <v>20</v>
      </c>
      <c r="S350">
        <f>Table1[[#This Row],[R''s]]/(Table1[[#This Row],[L''s]]+Table1[[#This Row],[R''s]])</f>
        <v>0.51282051282051277</v>
      </c>
      <c r="T350">
        <f>Table1[[#This Row],[L''s]]/Table1[[#This Row],[Trial_Total]]</f>
        <v>0.48717948717948717</v>
      </c>
      <c r="U350">
        <f>ABS(Table1[[#This Row],[NonTotaled_L]]-Table1[[#This Row],[NonTotaled_R]])/(Table1[[#This Row],[NonTotaled_L]]+Table1[[#This Row],[NonTotaled_R]])</f>
        <v>0.1111111111111111</v>
      </c>
      <c r="V350">
        <f>COUNTIF(L342:L350, "L")</f>
        <v>4</v>
      </c>
      <c r="W350">
        <f>COUNTIF(L342:L350, "R")</f>
        <v>5</v>
      </c>
      <c r="X350">
        <f>Table1[[#This Row],[NonTotaled_R]]/(Table1[[#This Row],[NonTotaled_L]]+Table1[[#This Row],[NonTotaled_R]])</f>
        <v>0.55555555555555558</v>
      </c>
      <c r="Y350">
        <f>Table1[[#This Row],[NonTotaled_L]]/(Table1[[#This Row],[NonTotaled_L]]+Table1[[#This Row],[NonTotaled_R]])</f>
        <v>0.44444444444444442</v>
      </c>
    </row>
    <row r="351" spans="1:25" x14ac:dyDescent="0.35">
      <c r="A351" t="s">
        <v>19</v>
      </c>
      <c r="B351" t="s">
        <v>9</v>
      </c>
      <c r="C351" t="s">
        <v>11</v>
      </c>
      <c r="D351">
        <v>13.5</v>
      </c>
      <c r="E351">
        <v>15</v>
      </c>
      <c r="F351">
        <v>42.89</v>
      </c>
      <c r="G351">
        <v>10</v>
      </c>
      <c r="H351" s="1">
        <v>45616</v>
      </c>
      <c r="I351">
        <v>40</v>
      </c>
      <c r="J351" t="s">
        <v>44</v>
      </c>
      <c r="K351" t="s">
        <v>5</v>
      </c>
      <c r="L351" t="s">
        <v>6</v>
      </c>
      <c r="M351" t="s">
        <v>6</v>
      </c>
      <c r="O351">
        <f>ABS((Table1[[#This Row],[L''s]]-Table1[[#This Row],[R''s]])/Table1[[#This Row],[Trial_Total]])</f>
        <v>0</v>
      </c>
      <c r="P351">
        <f>Table1[[#This Row],[R''s]]-Table1[[#This Row],[L''s]]</f>
        <v>0</v>
      </c>
      <c r="Q351">
        <f>Q350+COUNTIF(L351, "L")</f>
        <v>20</v>
      </c>
      <c r="R351">
        <f>R350+COUNTIF(L351, "R")</f>
        <v>20</v>
      </c>
      <c r="S351">
        <f>Table1[[#This Row],[R''s]]/(Table1[[#This Row],[L''s]]+Table1[[#This Row],[R''s]])</f>
        <v>0.5</v>
      </c>
      <c r="T351">
        <f>Table1[[#This Row],[L''s]]/Table1[[#This Row],[Trial_Total]]</f>
        <v>0.5</v>
      </c>
      <c r="U351">
        <f>ABS(Table1[[#This Row],[NonTotaled_L]]-Table1[[#This Row],[NonTotaled_R]])/(Table1[[#This Row],[NonTotaled_L]]+Table1[[#This Row],[NonTotaled_R]])</f>
        <v>0</v>
      </c>
      <c r="V351">
        <f>COUNTIF(L342:L351, "L")</f>
        <v>5</v>
      </c>
      <c r="W351">
        <f>COUNTIF(L342:L351, "R")</f>
        <v>5</v>
      </c>
      <c r="X351">
        <f>Table1[[#This Row],[NonTotaled_R]]/(Table1[[#This Row],[NonTotaled_L]]+Table1[[#This Row],[NonTotaled_R]])</f>
        <v>0.5</v>
      </c>
      <c r="Y351">
        <f>Table1[[#This Row],[NonTotaled_L]]/(Table1[[#This Row],[NonTotaled_L]]+Table1[[#This Row],[NonTotaled_R]])</f>
        <v>0.5</v>
      </c>
    </row>
    <row r="352" spans="1:25" x14ac:dyDescent="0.35">
      <c r="A352" t="s">
        <v>19</v>
      </c>
      <c r="B352" t="s">
        <v>9</v>
      </c>
      <c r="C352" t="s">
        <v>11</v>
      </c>
      <c r="D352">
        <v>13.5</v>
      </c>
      <c r="E352">
        <v>15</v>
      </c>
      <c r="F352">
        <v>42.89</v>
      </c>
      <c r="G352">
        <v>1</v>
      </c>
      <c r="H352" s="1">
        <v>45630</v>
      </c>
      <c r="I352">
        <v>41</v>
      </c>
      <c r="J352" t="s">
        <v>44</v>
      </c>
      <c r="K352" t="s">
        <v>6</v>
      </c>
      <c r="L352" t="s">
        <v>6</v>
      </c>
      <c r="M352" t="s">
        <v>5</v>
      </c>
      <c r="O352">
        <f>ABS((Table1[[#This Row],[L''s]]-Table1[[#This Row],[R''s]])/Table1[[#This Row],[Trial_Total]])</f>
        <v>2.4390243902439025E-2</v>
      </c>
      <c r="P352">
        <f>Table1[[#This Row],[R''s]]-Table1[[#This Row],[L''s]]</f>
        <v>-1</v>
      </c>
      <c r="Q352">
        <f>Q351+COUNTIF(L352, "L")</f>
        <v>21</v>
      </c>
      <c r="R352">
        <f>R351+COUNTIF(L352, "R")</f>
        <v>20</v>
      </c>
      <c r="S352">
        <f>Table1[[#This Row],[R''s]]/(Table1[[#This Row],[L''s]]+Table1[[#This Row],[R''s]])</f>
        <v>0.48780487804878048</v>
      </c>
      <c r="T352">
        <f>Table1[[#This Row],[L''s]]/Table1[[#This Row],[Trial_Total]]</f>
        <v>0.51219512195121952</v>
      </c>
      <c r="U352">
        <f>ABS(Table1[[#This Row],[NonTotaled_L]]-Table1[[#This Row],[NonTotaled_R]])/(Table1[[#This Row],[NonTotaled_L]]+Table1[[#This Row],[NonTotaled_R]])</f>
        <v>0.33333333333333331</v>
      </c>
      <c r="V352">
        <f>COUNTIF(L344:L352, "L")</f>
        <v>6</v>
      </c>
      <c r="W352">
        <f>COUNTIF(L344:L352, "R")</f>
        <v>3</v>
      </c>
      <c r="X352">
        <f>Table1[[#This Row],[NonTotaled_R]]/(Table1[[#This Row],[NonTotaled_L]]+Table1[[#This Row],[NonTotaled_R]])</f>
        <v>0.33333333333333331</v>
      </c>
      <c r="Y352">
        <f>Table1[[#This Row],[NonTotaled_L]]/(Table1[[#This Row],[NonTotaled_L]]+Table1[[#This Row],[NonTotaled_R]])</f>
        <v>0.66666666666666663</v>
      </c>
    </row>
    <row r="353" spans="1:25" x14ac:dyDescent="0.35">
      <c r="A353" t="s">
        <v>19</v>
      </c>
      <c r="B353" t="s">
        <v>9</v>
      </c>
      <c r="C353" t="s">
        <v>11</v>
      </c>
      <c r="D353">
        <v>13.5</v>
      </c>
      <c r="E353">
        <v>15</v>
      </c>
      <c r="F353">
        <v>42.89</v>
      </c>
      <c r="G353">
        <v>2</v>
      </c>
      <c r="H353" s="1">
        <v>45630</v>
      </c>
      <c r="I353">
        <v>42</v>
      </c>
      <c r="J353" t="s">
        <v>44</v>
      </c>
      <c r="K353" t="s">
        <v>5</v>
      </c>
      <c r="L353" t="s">
        <v>6</v>
      </c>
      <c r="M353" t="s">
        <v>6</v>
      </c>
      <c r="O353">
        <f>ABS((Table1[[#This Row],[L''s]]-Table1[[#This Row],[R''s]])/Table1[[#This Row],[Trial_Total]])</f>
        <v>4.7619047619047616E-2</v>
      </c>
      <c r="P353">
        <f>Table1[[#This Row],[R''s]]-Table1[[#This Row],[L''s]]</f>
        <v>-2</v>
      </c>
      <c r="Q353">
        <f>Q352+COUNTIF(L353, "L")</f>
        <v>22</v>
      </c>
      <c r="R353">
        <f>R352+COUNTIF(L353, "R")</f>
        <v>20</v>
      </c>
      <c r="S353">
        <f>Table1[[#This Row],[R''s]]/(Table1[[#This Row],[L''s]]+Table1[[#This Row],[R''s]])</f>
        <v>0.47619047619047616</v>
      </c>
      <c r="T353">
        <f>Table1[[#This Row],[L''s]]/Table1[[#This Row],[Trial_Total]]</f>
        <v>0.52380952380952384</v>
      </c>
      <c r="U353">
        <f>ABS(Table1[[#This Row],[NonTotaled_L]]-Table1[[#This Row],[NonTotaled_R]])/(Table1[[#This Row],[NonTotaled_L]]+Table1[[#This Row],[NonTotaled_R]])</f>
        <v>0.4</v>
      </c>
      <c r="V353">
        <f>COUNTIF(L344:L353, "L")</f>
        <v>7</v>
      </c>
      <c r="W353">
        <f>COUNTIF(L344:L353, "R")</f>
        <v>3</v>
      </c>
      <c r="X353">
        <f>Table1[[#This Row],[NonTotaled_R]]/(Table1[[#This Row],[NonTotaled_L]]+Table1[[#This Row],[NonTotaled_R]])</f>
        <v>0.3</v>
      </c>
      <c r="Y353">
        <f>Table1[[#This Row],[NonTotaled_L]]/(Table1[[#This Row],[NonTotaled_L]]+Table1[[#This Row],[NonTotaled_R]])</f>
        <v>0.7</v>
      </c>
    </row>
    <row r="354" spans="1:25" x14ac:dyDescent="0.35">
      <c r="A354" t="s">
        <v>19</v>
      </c>
      <c r="B354" t="s">
        <v>9</v>
      </c>
      <c r="C354" t="s">
        <v>11</v>
      </c>
      <c r="D354">
        <v>13.5</v>
      </c>
      <c r="E354">
        <v>15</v>
      </c>
      <c r="F354">
        <v>42.89</v>
      </c>
      <c r="G354">
        <v>3</v>
      </c>
      <c r="H354" s="1">
        <v>45630</v>
      </c>
      <c r="I354">
        <v>43</v>
      </c>
      <c r="J354" t="s">
        <v>64</v>
      </c>
      <c r="K354" t="s">
        <v>5</v>
      </c>
      <c r="L354" t="s">
        <v>6</v>
      </c>
      <c r="M354" t="s">
        <v>5</v>
      </c>
      <c r="O354">
        <f>ABS((Table1[[#This Row],[L''s]]-Table1[[#This Row],[R''s]])/Table1[[#This Row],[Trial_Total]])</f>
        <v>6.9767441860465115E-2</v>
      </c>
      <c r="P354">
        <f>Table1[[#This Row],[R''s]]-Table1[[#This Row],[L''s]]</f>
        <v>-3</v>
      </c>
      <c r="Q354">
        <f>Q353+COUNTIF(L354, "L")</f>
        <v>23</v>
      </c>
      <c r="R354">
        <f>R353+COUNTIF(L354, "R")</f>
        <v>20</v>
      </c>
      <c r="S354">
        <f>Table1[[#This Row],[R''s]]/(Table1[[#This Row],[L''s]]+Table1[[#This Row],[R''s]])</f>
        <v>0.46511627906976744</v>
      </c>
      <c r="T354">
        <f>Table1[[#This Row],[L''s]]/Table1[[#This Row],[Trial_Total]]</f>
        <v>0.53488372093023251</v>
      </c>
      <c r="U354">
        <f>ABS(Table1[[#This Row],[NonTotaled_L]]-Table1[[#This Row],[NonTotaled_R]])/(Table1[[#This Row],[NonTotaled_L]]+Table1[[#This Row],[NonTotaled_R]])</f>
        <v>0.77777777777777779</v>
      </c>
      <c r="V354">
        <f>COUNTIF(L346:L354, "L")</f>
        <v>8</v>
      </c>
      <c r="W354">
        <f>COUNTIF(L346:L354, "R")</f>
        <v>1</v>
      </c>
      <c r="X354">
        <f>Table1[[#This Row],[NonTotaled_R]]/(Table1[[#This Row],[NonTotaled_L]]+Table1[[#This Row],[NonTotaled_R]])</f>
        <v>0.1111111111111111</v>
      </c>
      <c r="Y354">
        <f>Table1[[#This Row],[NonTotaled_L]]/(Table1[[#This Row],[NonTotaled_L]]+Table1[[#This Row],[NonTotaled_R]])</f>
        <v>0.88888888888888884</v>
      </c>
    </row>
    <row r="355" spans="1:25" x14ac:dyDescent="0.35">
      <c r="A355" t="s">
        <v>19</v>
      </c>
      <c r="B355" t="s">
        <v>9</v>
      </c>
      <c r="C355" t="s">
        <v>11</v>
      </c>
      <c r="D355">
        <v>13.5</v>
      </c>
      <c r="E355">
        <v>15</v>
      </c>
      <c r="F355">
        <v>42.89</v>
      </c>
      <c r="G355">
        <v>4</v>
      </c>
      <c r="H355" s="1">
        <v>45630</v>
      </c>
      <c r="I355">
        <v>44</v>
      </c>
      <c r="J355" t="s">
        <v>64</v>
      </c>
      <c r="K355" t="s">
        <v>6</v>
      </c>
      <c r="L355" t="s">
        <v>5</v>
      </c>
      <c r="M355" t="s">
        <v>6</v>
      </c>
      <c r="O355">
        <f>ABS((Table1[[#This Row],[L''s]]-Table1[[#This Row],[R''s]])/Table1[[#This Row],[Trial_Total]])</f>
        <v>4.5454545454545456E-2</v>
      </c>
      <c r="P355">
        <f>Table1[[#This Row],[R''s]]-Table1[[#This Row],[L''s]]</f>
        <v>-2</v>
      </c>
      <c r="Q355">
        <f>Q354+COUNTIF(L355, "L")</f>
        <v>23</v>
      </c>
      <c r="R355">
        <f>R354+COUNTIF(L355, "R")</f>
        <v>21</v>
      </c>
      <c r="S355">
        <f>Table1[[#This Row],[R''s]]/(Table1[[#This Row],[L''s]]+Table1[[#This Row],[R''s]])</f>
        <v>0.47727272727272729</v>
      </c>
      <c r="T355">
        <f>Table1[[#This Row],[L''s]]/Table1[[#This Row],[Trial_Total]]</f>
        <v>0.52272727272727271</v>
      </c>
      <c r="U355">
        <f>ABS(Table1[[#This Row],[NonTotaled_L]]-Table1[[#This Row],[NonTotaled_R]])/(Table1[[#This Row],[NonTotaled_L]]+Table1[[#This Row],[NonTotaled_R]])</f>
        <v>0.6</v>
      </c>
      <c r="V355">
        <f>COUNTIF(L346:L355, "L")</f>
        <v>8</v>
      </c>
      <c r="W355">
        <f>COUNTIF(L346:L355, "R")</f>
        <v>2</v>
      </c>
      <c r="X355">
        <f>Table1[[#This Row],[NonTotaled_R]]/(Table1[[#This Row],[NonTotaled_L]]+Table1[[#This Row],[NonTotaled_R]])</f>
        <v>0.2</v>
      </c>
      <c r="Y355">
        <f>Table1[[#This Row],[NonTotaled_L]]/(Table1[[#This Row],[NonTotaled_L]]+Table1[[#This Row],[NonTotaled_R]])</f>
        <v>0.8</v>
      </c>
    </row>
    <row r="356" spans="1:25" x14ac:dyDescent="0.35">
      <c r="A356" t="s">
        <v>19</v>
      </c>
      <c r="B356" t="s">
        <v>9</v>
      </c>
      <c r="C356" t="s">
        <v>11</v>
      </c>
      <c r="D356">
        <v>13.5</v>
      </c>
      <c r="E356">
        <v>15</v>
      </c>
      <c r="F356">
        <v>42.89</v>
      </c>
      <c r="G356">
        <v>5</v>
      </c>
      <c r="H356" s="1">
        <v>45630</v>
      </c>
      <c r="I356">
        <v>45</v>
      </c>
      <c r="J356" t="s">
        <v>44</v>
      </c>
      <c r="K356" t="s">
        <v>5</v>
      </c>
      <c r="L356" t="s">
        <v>5</v>
      </c>
      <c r="M356" t="s">
        <v>6</v>
      </c>
      <c r="O356">
        <f>ABS((Table1[[#This Row],[L''s]]-Table1[[#This Row],[R''s]])/Table1[[#This Row],[Trial_Total]])</f>
        <v>2.2222222222222223E-2</v>
      </c>
      <c r="P356">
        <f>Table1[[#This Row],[R''s]]-Table1[[#This Row],[L''s]]</f>
        <v>-1</v>
      </c>
      <c r="Q356">
        <f>Q355+COUNTIF(L356, "L")</f>
        <v>23</v>
      </c>
      <c r="R356">
        <f>R355+COUNTIF(L356, "R")</f>
        <v>22</v>
      </c>
      <c r="S356">
        <f>Table1[[#This Row],[R''s]]/(Table1[[#This Row],[L''s]]+Table1[[#This Row],[R''s]])</f>
        <v>0.48888888888888887</v>
      </c>
      <c r="T356">
        <f>Table1[[#This Row],[L''s]]/Table1[[#This Row],[Trial_Total]]</f>
        <v>0.51111111111111107</v>
      </c>
      <c r="U356">
        <f>ABS(Table1[[#This Row],[NonTotaled_L]]-Table1[[#This Row],[NonTotaled_R]])/(Table1[[#This Row],[NonTotaled_L]]+Table1[[#This Row],[NonTotaled_R]])</f>
        <v>0.33333333333333331</v>
      </c>
      <c r="V356">
        <f>COUNTIF(L348:L356, "L")</f>
        <v>6</v>
      </c>
      <c r="W356">
        <f>COUNTIF(L348:L356, "R")</f>
        <v>3</v>
      </c>
      <c r="X356">
        <f>Table1[[#This Row],[NonTotaled_R]]/(Table1[[#This Row],[NonTotaled_L]]+Table1[[#This Row],[NonTotaled_R]])</f>
        <v>0.33333333333333331</v>
      </c>
      <c r="Y356">
        <f>Table1[[#This Row],[NonTotaled_L]]/(Table1[[#This Row],[NonTotaled_L]]+Table1[[#This Row],[NonTotaled_R]])</f>
        <v>0.66666666666666663</v>
      </c>
    </row>
    <row r="357" spans="1:25" x14ac:dyDescent="0.35">
      <c r="A357" t="s">
        <v>19</v>
      </c>
      <c r="B357" t="s">
        <v>9</v>
      </c>
      <c r="C357" t="s">
        <v>11</v>
      </c>
      <c r="D357">
        <v>13.5</v>
      </c>
      <c r="E357">
        <v>15</v>
      </c>
      <c r="F357">
        <v>42.89</v>
      </c>
      <c r="G357">
        <v>6</v>
      </c>
      <c r="H357" s="1">
        <v>45630</v>
      </c>
      <c r="I357">
        <v>46</v>
      </c>
      <c r="J357" t="s">
        <v>44</v>
      </c>
      <c r="K357" t="s">
        <v>6</v>
      </c>
      <c r="L357" t="s">
        <v>5</v>
      </c>
      <c r="M357" t="s">
        <v>6</v>
      </c>
      <c r="O357">
        <f>ABS((Table1[[#This Row],[L''s]]-Table1[[#This Row],[R''s]])/Table1[[#This Row],[Trial_Total]])</f>
        <v>0</v>
      </c>
      <c r="P357">
        <f>Table1[[#This Row],[R''s]]-Table1[[#This Row],[L''s]]</f>
        <v>0</v>
      </c>
      <c r="Q357">
        <f>Q356+COUNTIF(L357, "L")</f>
        <v>23</v>
      </c>
      <c r="R357">
        <f>R356+COUNTIF(L357, "R")</f>
        <v>23</v>
      </c>
      <c r="S357">
        <f>Table1[[#This Row],[R''s]]/(Table1[[#This Row],[L''s]]+Table1[[#This Row],[R''s]])</f>
        <v>0.5</v>
      </c>
      <c r="T357">
        <f>Table1[[#This Row],[L''s]]/Table1[[#This Row],[Trial_Total]]</f>
        <v>0.5</v>
      </c>
      <c r="U357">
        <f>ABS(Table1[[#This Row],[NonTotaled_L]]-Table1[[#This Row],[NonTotaled_R]])/(Table1[[#This Row],[NonTotaled_L]]+Table1[[#This Row],[NonTotaled_R]])</f>
        <v>0.2</v>
      </c>
      <c r="V357">
        <f>COUNTIF(L348:L357, "L")</f>
        <v>6</v>
      </c>
      <c r="W357">
        <f>COUNTIF(L348:L357, "R")</f>
        <v>4</v>
      </c>
      <c r="X357">
        <f>Table1[[#This Row],[NonTotaled_R]]/(Table1[[#This Row],[NonTotaled_L]]+Table1[[#This Row],[NonTotaled_R]])</f>
        <v>0.4</v>
      </c>
      <c r="Y357">
        <f>Table1[[#This Row],[NonTotaled_L]]/(Table1[[#This Row],[NonTotaled_L]]+Table1[[#This Row],[NonTotaled_R]])</f>
        <v>0.6</v>
      </c>
    </row>
    <row r="358" spans="1:25" x14ac:dyDescent="0.35">
      <c r="A358" t="s">
        <v>19</v>
      </c>
      <c r="B358" t="s">
        <v>9</v>
      </c>
      <c r="C358" t="s">
        <v>11</v>
      </c>
      <c r="D358">
        <v>13.5</v>
      </c>
      <c r="E358">
        <v>15</v>
      </c>
      <c r="F358">
        <v>42.89</v>
      </c>
      <c r="G358">
        <v>7</v>
      </c>
      <c r="H358" s="1">
        <v>45630</v>
      </c>
      <c r="I358">
        <v>47</v>
      </c>
      <c r="J358" t="s">
        <v>64</v>
      </c>
      <c r="K358" t="s">
        <v>5</v>
      </c>
      <c r="L358" t="s">
        <v>6</v>
      </c>
      <c r="M358" t="s">
        <v>5</v>
      </c>
      <c r="O358">
        <f>ABS((Table1[[#This Row],[L''s]]-Table1[[#This Row],[R''s]])/Table1[[#This Row],[Trial_Total]])</f>
        <v>2.1276595744680851E-2</v>
      </c>
      <c r="P358">
        <f>Table1[[#This Row],[R''s]]-Table1[[#This Row],[L''s]]</f>
        <v>-1</v>
      </c>
      <c r="Q358">
        <f>Q357+COUNTIF(L358, "L")</f>
        <v>24</v>
      </c>
      <c r="R358">
        <f>R357+COUNTIF(L358, "R")</f>
        <v>23</v>
      </c>
      <c r="S358">
        <f>Table1[[#This Row],[R''s]]/(Table1[[#This Row],[L''s]]+Table1[[#This Row],[R''s]])</f>
        <v>0.48936170212765956</v>
      </c>
      <c r="T358">
        <f>Table1[[#This Row],[L''s]]/Table1[[#This Row],[Trial_Total]]</f>
        <v>0.51063829787234039</v>
      </c>
      <c r="U358">
        <f>ABS(Table1[[#This Row],[NonTotaled_L]]-Table1[[#This Row],[NonTotaled_R]])/(Table1[[#This Row],[NonTotaled_L]]+Table1[[#This Row],[NonTotaled_R]])</f>
        <v>0.1111111111111111</v>
      </c>
      <c r="V358">
        <f>COUNTIF(L350:L358, "L")</f>
        <v>5</v>
      </c>
      <c r="W358">
        <f>COUNTIF(L350:L358, "R")</f>
        <v>4</v>
      </c>
      <c r="X358">
        <f>Table1[[#This Row],[NonTotaled_R]]/(Table1[[#This Row],[NonTotaled_L]]+Table1[[#This Row],[NonTotaled_R]])</f>
        <v>0.44444444444444442</v>
      </c>
      <c r="Y358">
        <f>Table1[[#This Row],[NonTotaled_L]]/(Table1[[#This Row],[NonTotaled_L]]+Table1[[#This Row],[NonTotaled_R]])</f>
        <v>0.55555555555555558</v>
      </c>
    </row>
    <row r="359" spans="1:25" x14ac:dyDescent="0.35">
      <c r="A359" t="s">
        <v>19</v>
      </c>
      <c r="B359" t="s">
        <v>9</v>
      </c>
      <c r="C359" t="s">
        <v>11</v>
      </c>
      <c r="D359">
        <v>13.5</v>
      </c>
      <c r="E359">
        <v>15</v>
      </c>
      <c r="F359">
        <v>42.89</v>
      </c>
      <c r="G359">
        <v>8</v>
      </c>
      <c r="H359" s="1">
        <v>45630</v>
      </c>
      <c r="I359">
        <v>48</v>
      </c>
      <c r="J359" t="s">
        <v>64</v>
      </c>
      <c r="K359" t="s">
        <v>6</v>
      </c>
      <c r="L359" t="s">
        <v>5</v>
      </c>
      <c r="M359" t="s">
        <v>5</v>
      </c>
      <c r="O359">
        <f>ABS((Table1[[#This Row],[L''s]]-Table1[[#This Row],[R''s]])/Table1[[#This Row],[Trial_Total]])</f>
        <v>0</v>
      </c>
      <c r="P359">
        <f>Table1[[#This Row],[R''s]]-Table1[[#This Row],[L''s]]</f>
        <v>0</v>
      </c>
      <c r="Q359">
        <f>Q358+COUNTIF(L359, "L")</f>
        <v>24</v>
      </c>
      <c r="R359">
        <f>R358+COUNTIF(L359, "R")</f>
        <v>24</v>
      </c>
      <c r="S359">
        <f>Table1[[#This Row],[R''s]]/(Table1[[#This Row],[L''s]]+Table1[[#This Row],[R''s]])</f>
        <v>0.5</v>
      </c>
      <c r="T359">
        <f>Table1[[#This Row],[L''s]]/Table1[[#This Row],[Trial_Total]]</f>
        <v>0.5</v>
      </c>
      <c r="U359">
        <f>ABS(Table1[[#This Row],[NonTotaled_L]]-Table1[[#This Row],[NonTotaled_R]])/(Table1[[#This Row],[NonTotaled_L]]+Table1[[#This Row],[NonTotaled_R]])</f>
        <v>0</v>
      </c>
      <c r="V359">
        <f>COUNTIF(L350:L359, "L")</f>
        <v>5</v>
      </c>
      <c r="W359">
        <f>COUNTIF(L350:L359, "R")</f>
        <v>5</v>
      </c>
      <c r="X359">
        <f>Table1[[#This Row],[NonTotaled_R]]/(Table1[[#This Row],[NonTotaled_L]]+Table1[[#This Row],[NonTotaled_R]])</f>
        <v>0.5</v>
      </c>
      <c r="Y359">
        <f>Table1[[#This Row],[NonTotaled_L]]/(Table1[[#This Row],[NonTotaled_L]]+Table1[[#This Row],[NonTotaled_R]])</f>
        <v>0.5</v>
      </c>
    </row>
    <row r="360" spans="1:25" x14ac:dyDescent="0.35">
      <c r="A360" t="s">
        <v>19</v>
      </c>
      <c r="B360" t="s">
        <v>9</v>
      </c>
      <c r="C360" t="s">
        <v>11</v>
      </c>
      <c r="D360">
        <v>13.5</v>
      </c>
      <c r="E360">
        <v>15</v>
      </c>
      <c r="F360">
        <v>42.89</v>
      </c>
      <c r="G360">
        <v>9</v>
      </c>
      <c r="H360" s="1">
        <v>45630</v>
      </c>
      <c r="I360">
        <v>49</v>
      </c>
      <c r="J360" t="s">
        <v>44</v>
      </c>
      <c r="K360" t="s">
        <v>6</v>
      </c>
      <c r="L360" t="s">
        <v>6</v>
      </c>
      <c r="M360" t="s">
        <v>6</v>
      </c>
      <c r="O360">
        <f>ABS((Table1[[#This Row],[L''s]]-Table1[[#This Row],[R''s]])/Table1[[#This Row],[Trial_Total]])</f>
        <v>2.0408163265306121E-2</v>
      </c>
      <c r="P360">
        <f>Table1[[#This Row],[R''s]]-Table1[[#This Row],[L''s]]</f>
        <v>-1</v>
      </c>
      <c r="Q360">
        <f>Q359+COUNTIF(L360, "L")</f>
        <v>25</v>
      </c>
      <c r="R360">
        <f>R359+COUNTIF(L360, "R")</f>
        <v>24</v>
      </c>
      <c r="S360">
        <f>Table1[[#This Row],[R''s]]/(Table1[[#This Row],[L''s]]+Table1[[#This Row],[R''s]])</f>
        <v>0.48979591836734693</v>
      </c>
      <c r="T360">
        <f>Table1[[#This Row],[L''s]]/Table1[[#This Row],[Trial_Total]]</f>
        <v>0.51020408163265307</v>
      </c>
      <c r="U360">
        <f>ABS(Table1[[#This Row],[NonTotaled_L]]-Table1[[#This Row],[NonTotaled_R]])/(Table1[[#This Row],[NonTotaled_L]]+Table1[[#This Row],[NonTotaled_R]])</f>
        <v>0.1111111111111111</v>
      </c>
      <c r="V360">
        <f>COUNTIF(L352:L360, "L")</f>
        <v>5</v>
      </c>
      <c r="W360">
        <f>COUNTIF(L352:L360, "R")</f>
        <v>4</v>
      </c>
      <c r="X360">
        <f>Table1[[#This Row],[NonTotaled_R]]/(Table1[[#This Row],[NonTotaled_L]]+Table1[[#This Row],[NonTotaled_R]])</f>
        <v>0.44444444444444442</v>
      </c>
      <c r="Y360">
        <f>Table1[[#This Row],[NonTotaled_L]]/(Table1[[#This Row],[NonTotaled_L]]+Table1[[#This Row],[NonTotaled_R]])</f>
        <v>0.55555555555555558</v>
      </c>
    </row>
    <row r="361" spans="1:25" x14ac:dyDescent="0.35">
      <c r="A361" t="s">
        <v>19</v>
      </c>
      <c r="B361" t="s">
        <v>9</v>
      </c>
      <c r="C361" t="s">
        <v>11</v>
      </c>
      <c r="D361">
        <v>13.5</v>
      </c>
      <c r="E361">
        <v>15</v>
      </c>
      <c r="F361">
        <v>42.89</v>
      </c>
      <c r="G361">
        <v>10</v>
      </c>
      <c r="H361" s="1">
        <v>45630</v>
      </c>
      <c r="I361">
        <v>50</v>
      </c>
      <c r="J361" t="s">
        <v>44</v>
      </c>
      <c r="K361" t="s">
        <v>5</v>
      </c>
      <c r="L361" t="s">
        <v>5</v>
      </c>
      <c r="M361" t="s">
        <v>6</v>
      </c>
      <c r="O361">
        <f>ABS((Table1[[#This Row],[L''s]]-Table1[[#This Row],[R''s]])/Table1[[#This Row],[Trial_Total]])</f>
        <v>0</v>
      </c>
      <c r="P361">
        <f>Table1[[#This Row],[R''s]]-Table1[[#This Row],[L''s]]</f>
        <v>0</v>
      </c>
      <c r="Q361">
        <f>Q360+COUNTIF(L361, "L")</f>
        <v>25</v>
      </c>
      <c r="R361">
        <f>R360+COUNTIF(L361, "R")</f>
        <v>25</v>
      </c>
      <c r="S361">
        <f>Table1[[#This Row],[R''s]]/(Table1[[#This Row],[L''s]]+Table1[[#This Row],[R''s]])</f>
        <v>0.5</v>
      </c>
      <c r="T361">
        <f>Table1[[#This Row],[L''s]]/Table1[[#This Row],[Trial_Total]]</f>
        <v>0.5</v>
      </c>
      <c r="U361">
        <f>ABS(Table1[[#This Row],[NonTotaled_L]]-Table1[[#This Row],[NonTotaled_R]])/(Table1[[#This Row],[NonTotaled_L]]+Table1[[#This Row],[NonTotaled_R]])</f>
        <v>0</v>
      </c>
      <c r="V361">
        <f>COUNTIF(L352:L361, "L")</f>
        <v>5</v>
      </c>
      <c r="W361">
        <f>COUNTIF(L352:L361, "R")</f>
        <v>5</v>
      </c>
      <c r="X361">
        <f>Table1[[#This Row],[NonTotaled_R]]/(Table1[[#This Row],[NonTotaled_L]]+Table1[[#This Row],[NonTotaled_R]])</f>
        <v>0.5</v>
      </c>
      <c r="Y361">
        <f>Table1[[#This Row],[NonTotaled_L]]/(Table1[[#This Row],[NonTotaled_L]]+Table1[[#This Row],[NonTotaled_R]])</f>
        <v>0.5</v>
      </c>
    </row>
    <row r="362" spans="1:25" x14ac:dyDescent="0.35">
      <c r="A362" t="s">
        <v>17</v>
      </c>
      <c r="B362" t="s">
        <v>9</v>
      </c>
      <c r="C362" t="s">
        <v>11</v>
      </c>
      <c r="D362">
        <v>13.5</v>
      </c>
      <c r="E362">
        <v>12.1</v>
      </c>
      <c r="F362">
        <v>43.81</v>
      </c>
      <c r="G362">
        <v>1</v>
      </c>
      <c r="H362" s="1">
        <v>45408</v>
      </c>
      <c r="I362">
        <v>1</v>
      </c>
      <c r="L362" t="s">
        <v>5</v>
      </c>
      <c r="M362" t="s">
        <v>6</v>
      </c>
      <c r="O362">
        <f>ABS((Table1[[#This Row],[L''s]]-Table1[[#This Row],[R''s]])/Table1[[#This Row],[Trial_Total]])</f>
        <v>1</v>
      </c>
      <c r="P362">
        <f>Table1[[#This Row],[R''s]]-Table1[[#This Row],[L''s]]</f>
        <v>1</v>
      </c>
      <c r="Q362">
        <f>COUNTIF(L362, "L")</f>
        <v>0</v>
      </c>
      <c r="R362">
        <f>COUNTIF(L362, "R")</f>
        <v>1</v>
      </c>
      <c r="S362">
        <f>Table1[[#This Row],[R''s]]/(Table1[[#This Row],[L''s]]+Table1[[#This Row],[R''s]])</f>
        <v>1</v>
      </c>
      <c r="T362">
        <f>Table1[[#This Row],[L''s]]/Table1[[#This Row],[Trial_Total]]</f>
        <v>0</v>
      </c>
      <c r="U362">
        <f>ABS(Table1[[#This Row],[NonTotaled_L]]-Table1[[#This Row],[NonTotaled_R]])/(Table1[[#This Row],[NonTotaled_L]]+Table1[[#This Row],[NonTotaled_R]])</f>
        <v>1</v>
      </c>
      <c r="V362">
        <f>COUNTIF(L362, "L")</f>
        <v>0</v>
      </c>
      <c r="W362">
        <f>COUNTIF(L362, "R")</f>
        <v>1</v>
      </c>
      <c r="X362">
        <f>Table1[[#This Row],[NonTotaled_R]]/(Table1[[#This Row],[NonTotaled_L]]+Table1[[#This Row],[NonTotaled_R]])</f>
        <v>1</v>
      </c>
      <c r="Y362">
        <f>Table1[[#This Row],[NonTotaled_L]]/(Table1[[#This Row],[NonTotaled_L]]+Table1[[#This Row],[NonTotaled_R]])</f>
        <v>0</v>
      </c>
    </row>
    <row r="363" spans="1:25" x14ac:dyDescent="0.35">
      <c r="A363" t="s">
        <v>17</v>
      </c>
      <c r="B363" t="s">
        <v>9</v>
      </c>
      <c r="C363" t="s">
        <v>11</v>
      </c>
      <c r="D363">
        <v>13.5</v>
      </c>
      <c r="E363">
        <v>12.1</v>
      </c>
      <c r="F363">
        <v>43.81</v>
      </c>
      <c r="G363">
        <v>2</v>
      </c>
      <c r="H363" s="1">
        <v>45408</v>
      </c>
      <c r="I363">
        <v>2</v>
      </c>
      <c r="L363" t="s">
        <v>5</v>
      </c>
      <c r="M363" t="s">
        <v>6</v>
      </c>
      <c r="O363">
        <f>ABS((Table1[[#This Row],[L''s]]-Table1[[#This Row],[R''s]])/Table1[[#This Row],[Trial_Total]])</f>
        <v>1</v>
      </c>
      <c r="P363">
        <f>Table1[[#This Row],[R''s]]-Table1[[#This Row],[L''s]]</f>
        <v>2</v>
      </c>
      <c r="Q363">
        <f>COUNTIF(L362:L363, "L")</f>
        <v>0</v>
      </c>
      <c r="R363">
        <f>COUNTIF(L362:L363, "R")</f>
        <v>2</v>
      </c>
      <c r="S363">
        <f>Table1[[#This Row],[R''s]]/(Table1[[#This Row],[L''s]]+Table1[[#This Row],[R''s]])</f>
        <v>1</v>
      </c>
      <c r="T363">
        <f>Table1[[#This Row],[L''s]]/Table1[[#This Row],[Trial_Total]]</f>
        <v>0</v>
      </c>
      <c r="U363">
        <f>ABS(Table1[[#This Row],[NonTotaled_L]]-Table1[[#This Row],[NonTotaled_R]])/(Table1[[#This Row],[NonTotaled_L]]+Table1[[#This Row],[NonTotaled_R]])</f>
        <v>1</v>
      </c>
      <c r="V363">
        <f>COUNTIF(L362:L363, "L")</f>
        <v>0</v>
      </c>
      <c r="W363">
        <f>COUNTIF(L362:L363, "R")</f>
        <v>2</v>
      </c>
      <c r="X363">
        <f>Table1[[#This Row],[NonTotaled_R]]/(Table1[[#This Row],[NonTotaled_L]]+Table1[[#This Row],[NonTotaled_R]])</f>
        <v>1</v>
      </c>
      <c r="Y363">
        <f>Table1[[#This Row],[NonTotaled_L]]/(Table1[[#This Row],[NonTotaled_L]]+Table1[[#This Row],[NonTotaled_R]])</f>
        <v>0</v>
      </c>
    </row>
    <row r="364" spans="1:25" x14ac:dyDescent="0.35">
      <c r="A364" t="s">
        <v>17</v>
      </c>
      <c r="B364" t="s">
        <v>9</v>
      </c>
      <c r="C364" t="s">
        <v>11</v>
      </c>
      <c r="D364">
        <v>13.5</v>
      </c>
      <c r="E364">
        <v>12.1</v>
      </c>
      <c r="F364">
        <v>43.81</v>
      </c>
      <c r="G364">
        <v>3</v>
      </c>
      <c r="H364" s="1">
        <v>45408</v>
      </c>
      <c r="I364">
        <v>3</v>
      </c>
      <c r="L364" t="s">
        <v>6</v>
      </c>
      <c r="M364" t="s">
        <v>5</v>
      </c>
      <c r="O364">
        <f>ABS((Table1[[#This Row],[L''s]]-Table1[[#This Row],[R''s]])/Table1[[#This Row],[Trial_Total]])</f>
        <v>0.33333333333333331</v>
      </c>
      <c r="P364">
        <f>Table1[[#This Row],[R''s]]-Table1[[#This Row],[L''s]]</f>
        <v>1</v>
      </c>
      <c r="Q364">
        <f>COUNTIF(L362:L364, "L")</f>
        <v>1</v>
      </c>
      <c r="R364">
        <f>COUNTIF(L362:L364, "R")</f>
        <v>2</v>
      </c>
      <c r="S364">
        <f>Table1[[#This Row],[R''s]]/(Table1[[#This Row],[L''s]]+Table1[[#This Row],[R''s]])</f>
        <v>0.66666666666666663</v>
      </c>
      <c r="T364">
        <f>Table1[[#This Row],[L''s]]/Table1[[#This Row],[Trial_Total]]</f>
        <v>0.33333333333333331</v>
      </c>
      <c r="U364">
        <f>ABS(Table1[[#This Row],[NonTotaled_L]]-Table1[[#This Row],[NonTotaled_R]])/(Table1[[#This Row],[NonTotaled_L]]+Table1[[#This Row],[NonTotaled_R]])</f>
        <v>0.33333333333333331</v>
      </c>
      <c r="V364">
        <f>COUNTIF(L362:L364, "L")</f>
        <v>1</v>
      </c>
      <c r="W364">
        <f>COUNTIF(L362:L364, "R")</f>
        <v>2</v>
      </c>
      <c r="X364">
        <f>Table1[[#This Row],[NonTotaled_R]]/(Table1[[#This Row],[NonTotaled_L]]+Table1[[#This Row],[NonTotaled_R]])</f>
        <v>0.66666666666666663</v>
      </c>
      <c r="Y364">
        <f>Table1[[#This Row],[NonTotaled_L]]/(Table1[[#This Row],[NonTotaled_L]]+Table1[[#This Row],[NonTotaled_R]])</f>
        <v>0.33333333333333331</v>
      </c>
    </row>
    <row r="365" spans="1:25" x14ac:dyDescent="0.35">
      <c r="A365" t="s">
        <v>17</v>
      </c>
      <c r="B365" t="s">
        <v>9</v>
      </c>
      <c r="C365" t="s">
        <v>11</v>
      </c>
      <c r="D365">
        <v>13.5</v>
      </c>
      <c r="E365">
        <v>12.1</v>
      </c>
      <c r="F365">
        <v>43.81</v>
      </c>
      <c r="G365">
        <v>4</v>
      </c>
      <c r="H365" s="1">
        <v>45408</v>
      </c>
      <c r="I365">
        <v>4</v>
      </c>
      <c r="L365" t="s">
        <v>25</v>
      </c>
      <c r="M365" t="s">
        <v>26</v>
      </c>
      <c r="O365">
        <f>ABS((Table1[[#This Row],[L''s]]-Table1[[#This Row],[R''s]])/Table1[[#This Row],[Trial_Total]])</f>
        <v>0.25</v>
      </c>
      <c r="P365">
        <f>Table1[[#This Row],[R''s]]-Table1[[#This Row],[L''s]]</f>
        <v>1</v>
      </c>
      <c r="Q365">
        <f>COUNTIF(L362:L365, "L")</f>
        <v>1</v>
      </c>
      <c r="R365">
        <f>COUNTIF(L362:L365, "R")</f>
        <v>2</v>
      </c>
      <c r="S365">
        <f>Table1[[#This Row],[R''s]]/(Table1[[#This Row],[L''s]]+Table1[[#This Row],[R''s]])</f>
        <v>0.66666666666666663</v>
      </c>
      <c r="T365">
        <f>Table1[[#This Row],[L''s]]/Table1[[#This Row],[Trial_Total]]</f>
        <v>0.25</v>
      </c>
      <c r="U365">
        <f>ABS(Table1[[#This Row],[NonTotaled_L]]-Table1[[#This Row],[NonTotaled_R]])/(Table1[[#This Row],[NonTotaled_L]]+Table1[[#This Row],[NonTotaled_R]])</f>
        <v>0.33333333333333331</v>
      </c>
      <c r="V365">
        <f>COUNTIF(L362:L365, "L")</f>
        <v>1</v>
      </c>
      <c r="W365">
        <f>COUNTIF(L362:L365, "R")</f>
        <v>2</v>
      </c>
      <c r="X365">
        <f>Table1[[#This Row],[NonTotaled_R]]/(Table1[[#This Row],[NonTotaled_L]]+Table1[[#This Row],[NonTotaled_R]])</f>
        <v>0.66666666666666663</v>
      </c>
      <c r="Y365">
        <f>Table1[[#This Row],[NonTotaled_L]]/(Table1[[#This Row],[NonTotaled_L]]+Table1[[#This Row],[NonTotaled_R]])</f>
        <v>0.33333333333333331</v>
      </c>
    </row>
    <row r="366" spans="1:25" x14ac:dyDescent="0.35">
      <c r="A366" t="s">
        <v>17</v>
      </c>
      <c r="B366" t="s">
        <v>9</v>
      </c>
      <c r="C366" t="s">
        <v>11</v>
      </c>
      <c r="D366">
        <v>13.5</v>
      </c>
      <c r="E366">
        <v>12.1</v>
      </c>
      <c r="F366">
        <v>43.81</v>
      </c>
      <c r="G366">
        <v>5</v>
      </c>
      <c r="H366" s="1">
        <v>45408</v>
      </c>
      <c r="I366">
        <v>5</v>
      </c>
      <c r="L366" t="s">
        <v>25</v>
      </c>
      <c r="M366" t="s">
        <v>26</v>
      </c>
      <c r="O366">
        <f>ABS((Table1[[#This Row],[L''s]]-Table1[[#This Row],[R''s]])/Table1[[#This Row],[Trial_Total]])</f>
        <v>0.2</v>
      </c>
      <c r="P366">
        <f>Table1[[#This Row],[R''s]]-Table1[[#This Row],[L''s]]</f>
        <v>1</v>
      </c>
      <c r="Q366">
        <f>COUNTIF(L362:L366, "L")</f>
        <v>1</v>
      </c>
      <c r="R366">
        <f>COUNTIF(L362:L366, "R")</f>
        <v>2</v>
      </c>
      <c r="S366">
        <f>Table1[[#This Row],[R''s]]/(Table1[[#This Row],[L''s]]+Table1[[#This Row],[R''s]])</f>
        <v>0.66666666666666663</v>
      </c>
      <c r="T366">
        <f>Table1[[#This Row],[L''s]]/Table1[[#This Row],[Trial_Total]]</f>
        <v>0.2</v>
      </c>
      <c r="U366">
        <f>ABS(Table1[[#This Row],[NonTotaled_L]]-Table1[[#This Row],[NonTotaled_R]])/(Table1[[#This Row],[NonTotaled_L]]+Table1[[#This Row],[NonTotaled_R]])</f>
        <v>0.33333333333333331</v>
      </c>
      <c r="V366">
        <f>COUNTIF(L362:L366, "L")</f>
        <v>1</v>
      </c>
      <c r="W366">
        <f>COUNTIF(L362:L366, "R")</f>
        <v>2</v>
      </c>
      <c r="X366">
        <f>Table1[[#This Row],[NonTotaled_R]]/(Table1[[#This Row],[NonTotaled_L]]+Table1[[#This Row],[NonTotaled_R]])</f>
        <v>0.66666666666666663</v>
      </c>
      <c r="Y366">
        <f>Table1[[#This Row],[NonTotaled_L]]/(Table1[[#This Row],[NonTotaled_L]]+Table1[[#This Row],[NonTotaled_R]])</f>
        <v>0.33333333333333331</v>
      </c>
    </row>
    <row r="367" spans="1:25" x14ac:dyDescent="0.35">
      <c r="A367" t="s">
        <v>17</v>
      </c>
      <c r="B367" t="s">
        <v>9</v>
      </c>
      <c r="C367" t="s">
        <v>11</v>
      </c>
      <c r="D367">
        <v>13.5</v>
      </c>
      <c r="E367">
        <v>12.1</v>
      </c>
      <c r="F367">
        <v>43.81</v>
      </c>
      <c r="G367">
        <v>6</v>
      </c>
      <c r="H367" s="1">
        <v>45408</v>
      </c>
      <c r="I367">
        <v>6</v>
      </c>
      <c r="L367" t="s">
        <v>5</v>
      </c>
      <c r="M367" t="s">
        <v>6</v>
      </c>
      <c r="O367">
        <f>ABS((Table1[[#This Row],[L''s]]-Table1[[#This Row],[R''s]])/Table1[[#This Row],[Trial_Total]])</f>
        <v>0.33333333333333331</v>
      </c>
      <c r="P367">
        <f>Table1[[#This Row],[R''s]]-Table1[[#This Row],[L''s]]</f>
        <v>2</v>
      </c>
      <c r="Q367">
        <f>COUNTIF(L362:L367, "L")</f>
        <v>1</v>
      </c>
      <c r="R367">
        <f>COUNTIF(L362:L367, "R")</f>
        <v>3</v>
      </c>
      <c r="S367">
        <f>Table1[[#This Row],[R''s]]/(Table1[[#This Row],[L''s]]+Table1[[#This Row],[R''s]])</f>
        <v>0.75</v>
      </c>
      <c r="T367">
        <f>Table1[[#This Row],[L''s]]/Table1[[#This Row],[Trial_Total]]</f>
        <v>0.16666666666666666</v>
      </c>
      <c r="U367">
        <f>ABS(Table1[[#This Row],[NonTotaled_L]]-Table1[[#This Row],[NonTotaled_R]])/(Table1[[#This Row],[NonTotaled_L]]+Table1[[#This Row],[NonTotaled_R]])</f>
        <v>0.5</v>
      </c>
      <c r="V367">
        <f>COUNTIF(L362:L367, "L")</f>
        <v>1</v>
      </c>
      <c r="W367">
        <f>COUNTIF(L362:L367, "R")</f>
        <v>3</v>
      </c>
      <c r="X367">
        <f>Table1[[#This Row],[NonTotaled_R]]/(Table1[[#This Row],[NonTotaled_L]]+Table1[[#This Row],[NonTotaled_R]])</f>
        <v>0.75</v>
      </c>
      <c r="Y367">
        <f>Table1[[#This Row],[NonTotaled_L]]/(Table1[[#This Row],[NonTotaled_L]]+Table1[[#This Row],[NonTotaled_R]])</f>
        <v>0.25</v>
      </c>
    </row>
    <row r="368" spans="1:25" x14ac:dyDescent="0.35">
      <c r="A368" t="s">
        <v>17</v>
      </c>
      <c r="B368" t="s">
        <v>9</v>
      </c>
      <c r="C368" t="s">
        <v>11</v>
      </c>
      <c r="D368">
        <v>13.5</v>
      </c>
      <c r="E368">
        <v>12.1</v>
      </c>
      <c r="F368">
        <v>43.81</v>
      </c>
      <c r="G368">
        <v>7</v>
      </c>
      <c r="H368" s="1">
        <v>45408</v>
      </c>
      <c r="I368">
        <v>7</v>
      </c>
      <c r="L368" t="s">
        <v>25</v>
      </c>
      <c r="M368" t="s">
        <v>26</v>
      </c>
      <c r="O368">
        <f>ABS((Table1[[#This Row],[L''s]]-Table1[[#This Row],[R''s]])/Table1[[#This Row],[Trial_Total]])</f>
        <v>0.2857142857142857</v>
      </c>
      <c r="P368">
        <f>Table1[[#This Row],[R''s]]-Table1[[#This Row],[L''s]]</f>
        <v>2</v>
      </c>
      <c r="Q368">
        <f>COUNTIF(L362:L368, "L")</f>
        <v>1</v>
      </c>
      <c r="R368">
        <f>COUNTIF(L362:L368, "R")</f>
        <v>3</v>
      </c>
      <c r="S368">
        <f>Table1[[#This Row],[R''s]]/(Table1[[#This Row],[L''s]]+Table1[[#This Row],[R''s]])</f>
        <v>0.75</v>
      </c>
      <c r="T368">
        <f>Table1[[#This Row],[L''s]]/Table1[[#This Row],[Trial_Total]]</f>
        <v>0.14285714285714285</v>
      </c>
      <c r="U368">
        <f>ABS(Table1[[#This Row],[NonTotaled_L]]-Table1[[#This Row],[NonTotaled_R]])/(Table1[[#This Row],[NonTotaled_L]]+Table1[[#This Row],[NonTotaled_R]])</f>
        <v>0.5</v>
      </c>
      <c r="V368">
        <f>COUNTIF(L362:L368, "L")</f>
        <v>1</v>
      </c>
      <c r="W368">
        <f>COUNTIF(L362:L368, "R")</f>
        <v>3</v>
      </c>
      <c r="X368">
        <f>Table1[[#This Row],[NonTotaled_R]]/(Table1[[#This Row],[NonTotaled_L]]+Table1[[#This Row],[NonTotaled_R]])</f>
        <v>0.75</v>
      </c>
      <c r="Y368">
        <f>Table1[[#This Row],[NonTotaled_L]]/(Table1[[#This Row],[NonTotaled_L]]+Table1[[#This Row],[NonTotaled_R]])</f>
        <v>0.25</v>
      </c>
    </row>
    <row r="369" spans="1:25" x14ac:dyDescent="0.35">
      <c r="A369" t="s">
        <v>17</v>
      </c>
      <c r="B369" t="s">
        <v>9</v>
      </c>
      <c r="C369" t="s">
        <v>11</v>
      </c>
      <c r="D369">
        <v>13.5</v>
      </c>
      <c r="E369">
        <v>12.1</v>
      </c>
      <c r="F369">
        <v>43.81</v>
      </c>
      <c r="G369">
        <v>8</v>
      </c>
      <c r="H369" s="1">
        <v>45408</v>
      </c>
      <c r="I369">
        <v>8</v>
      </c>
      <c r="L369" t="s">
        <v>6</v>
      </c>
      <c r="M369" t="s">
        <v>5</v>
      </c>
      <c r="O369">
        <f>ABS((Table1[[#This Row],[L''s]]-Table1[[#This Row],[R''s]])/Table1[[#This Row],[Trial_Total]])</f>
        <v>0.125</v>
      </c>
      <c r="P369">
        <f>Table1[[#This Row],[R''s]]-Table1[[#This Row],[L''s]]</f>
        <v>1</v>
      </c>
      <c r="Q369">
        <f>COUNTIF(L362:L369, "L")</f>
        <v>2</v>
      </c>
      <c r="R369">
        <f>COUNTIF(L362:L369, "R")</f>
        <v>3</v>
      </c>
      <c r="S369">
        <f>Table1[[#This Row],[R''s]]/(Table1[[#This Row],[L''s]]+Table1[[#This Row],[R''s]])</f>
        <v>0.6</v>
      </c>
      <c r="T369">
        <f>Table1[[#This Row],[L''s]]/Table1[[#This Row],[Trial_Total]]</f>
        <v>0.25</v>
      </c>
      <c r="U369">
        <f>ABS(Table1[[#This Row],[NonTotaled_L]]-Table1[[#This Row],[NonTotaled_R]])/(Table1[[#This Row],[NonTotaled_L]]+Table1[[#This Row],[NonTotaled_R]])</f>
        <v>0.2</v>
      </c>
      <c r="V369">
        <f>COUNTIF(L362:L369, "L")</f>
        <v>2</v>
      </c>
      <c r="W369">
        <f>COUNTIF(L362:L369, "R")</f>
        <v>3</v>
      </c>
      <c r="X369">
        <f>Table1[[#This Row],[NonTotaled_R]]/(Table1[[#This Row],[NonTotaled_L]]+Table1[[#This Row],[NonTotaled_R]])</f>
        <v>0.6</v>
      </c>
      <c r="Y369">
        <f>Table1[[#This Row],[NonTotaled_L]]/(Table1[[#This Row],[NonTotaled_L]]+Table1[[#This Row],[NonTotaled_R]])</f>
        <v>0.4</v>
      </c>
    </row>
    <row r="370" spans="1:25" x14ac:dyDescent="0.35">
      <c r="A370" t="s">
        <v>17</v>
      </c>
      <c r="B370" t="s">
        <v>9</v>
      </c>
      <c r="C370" t="s">
        <v>11</v>
      </c>
      <c r="D370">
        <v>13.5</v>
      </c>
      <c r="E370">
        <v>12.1</v>
      </c>
      <c r="F370">
        <v>43.81</v>
      </c>
      <c r="G370">
        <v>9</v>
      </c>
      <c r="H370" s="1">
        <v>45408</v>
      </c>
      <c r="I370">
        <v>9</v>
      </c>
      <c r="L370" t="s">
        <v>5</v>
      </c>
      <c r="M370" t="s">
        <v>6</v>
      </c>
      <c r="O370">
        <f>ABS((Table1[[#This Row],[L''s]]-Table1[[#This Row],[R''s]])/Table1[[#This Row],[Trial_Total]])</f>
        <v>0.22222222222222221</v>
      </c>
      <c r="P370">
        <f>Table1[[#This Row],[R''s]]-Table1[[#This Row],[L''s]]</f>
        <v>2</v>
      </c>
      <c r="Q370">
        <f>COUNTIF(L362:L370, "L")</f>
        <v>2</v>
      </c>
      <c r="R370">
        <f>COUNTIF(L362:L370, "R")</f>
        <v>4</v>
      </c>
      <c r="S370">
        <f>Table1[[#This Row],[R''s]]/(Table1[[#This Row],[L''s]]+Table1[[#This Row],[R''s]])</f>
        <v>0.66666666666666663</v>
      </c>
      <c r="T370">
        <f>Table1[[#This Row],[L''s]]/Table1[[#This Row],[Trial_Total]]</f>
        <v>0.22222222222222221</v>
      </c>
      <c r="U370">
        <f>ABS(Table1[[#This Row],[NonTotaled_L]]-Table1[[#This Row],[NonTotaled_R]])/(Table1[[#This Row],[NonTotaled_L]]+Table1[[#This Row],[NonTotaled_R]])</f>
        <v>0.33333333333333331</v>
      </c>
      <c r="V370">
        <f>COUNTIF(L362:L370, "L")</f>
        <v>2</v>
      </c>
      <c r="W370">
        <f>COUNTIF(L362:L370, "R")</f>
        <v>4</v>
      </c>
      <c r="X370">
        <f>Table1[[#This Row],[NonTotaled_R]]/(Table1[[#This Row],[NonTotaled_L]]+Table1[[#This Row],[NonTotaled_R]])</f>
        <v>0.66666666666666663</v>
      </c>
      <c r="Y370">
        <f>Table1[[#This Row],[NonTotaled_L]]/(Table1[[#This Row],[NonTotaled_L]]+Table1[[#This Row],[NonTotaled_R]])</f>
        <v>0.33333333333333331</v>
      </c>
    </row>
    <row r="371" spans="1:25" x14ac:dyDescent="0.35">
      <c r="A371" t="s">
        <v>17</v>
      </c>
      <c r="B371" t="s">
        <v>9</v>
      </c>
      <c r="C371" t="s">
        <v>11</v>
      </c>
      <c r="D371">
        <v>13.5</v>
      </c>
      <c r="E371">
        <v>12.1</v>
      </c>
      <c r="F371">
        <v>43.81</v>
      </c>
      <c r="G371">
        <v>10</v>
      </c>
      <c r="H371" s="1">
        <v>45408</v>
      </c>
      <c r="I371">
        <v>10</v>
      </c>
      <c r="L371" t="s">
        <v>5</v>
      </c>
      <c r="M371" t="s">
        <v>6</v>
      </c>
      <c r="O371">
        <f>ABS((Table1[[#This Row],[L''s]]-Table1[[#This Row],[R''s]])/Table1[[#This Row],[Trial_Total]])</f>
        <v>0.3</v>
      </c>
      <c r="P371">
        <f>Table1[[#This Row],[R''s]]-Table1[[#This Row],[L''s]]</f>
        <v>3</v>
      </c>
      <c r="Q371">
        <f>COUNTIF(L362:L371, "L")</f>
        <v>2</v>
      </c>
      <c r="R371">
        <f>COUNTIF(L362:L371, "R")</f>
        <v>5</v>
      </c>
      <c r="S371">
        <f>Table1[[#This Row],[R''s]]/(Table1[[#This Row],[L''s]]+Table1[[#This Row],[R''s]])</f>
        <v>0.7142857142857143</v>
      </c>
      <c r="T371">
        <f>Table1[[#This Row],[L''s]]/Table1[[#This Row],[Trial_Total]]</f>
        <v>0.2</v>
      </c>
      <c r="U371">
        <f>ABS(Table1[[#This Row],[NonTotaled_L]]-Table1[[#This Row],[NonTotaled_R]])/(Table1[[#This Row],[NonTotaled_L]]+Table1[[#This Row],[NonTotaled_R]])</f>
        <v>0.42857142857142855</v>
      </c>
      <c r="V371">
        <f>COUNTIF(L362:L371, "L")</f>
        <v>2</v>
      </c>
      <c r="W371">
        <f>COUNTIF(L362:L371, "R")</f>
        <v>5</v>
      </c>
      <c r="X371">
        <f>Table1[[#This Row],[NonTotaled_R]]/(Table1[[#This Row],[NonTotaled_L]]+Table1[[#This Row],[NonTotaled_R]])</f>
        <v>0.7142857142857143</v>
      </c>
      <c r="Y371">
        <f>Table1[[#This Row],[NonTotaled_L]]/(Table1[[#This Row],[NonTotaled_L]]+Table1[[#This Row],[NonTotaled_R]])</f>
        <v>0.2857142857142857</v>
      </c>
    </row>
    <row r="372" spans="1:25" x14ac:dyDescent="0.35">
      <c r="A372" t="s">
        <v>17</v>
      </c>
      <c r="B372" t="s">
        <v>9</v>
      </c>
      <c r="C372" t="s">
        <v>11</v>
      </c>
      <c r="D372">
        <v>13.5</v>
      </c>
      <c r="E372">
        <v>12.1</v>
      </c>
      <c r="F372">
        <v>43.81</v>
      </c>
      <c r="G372">
        <v>1</v>
      </c>
      <c r="H372" s="1">
        <v>45411</v>
      </c>
      <c r="I372">
        <v>11</v>
      </c>
      <c r="L372" t="s">
        <v>5</v>
      </c>
      <c r="M372" t="s">
        <v>5</v>
      </c>
      <c r="O372">
        <f>ABS((Table1[[#This Row],[L''s]]-Table1[[#This Row],[R''s]])/Table1[[#This Row],[Trial_Total]])</f>
        <v>0.36363636363636365</v>
      </c>
      <c r="P372">
        <f>Table1[[#This Row],[R''s]]-Table1[[#This Row],[L''s]]</f>
        <v>4</v>
      </c>
      <c r="Q372">
        <f>Q371+COUNTIF(L372, "L")</f>
        <v>2</v>
      </c>
      <c r="R372">
        <f>R371+COUNTIF(L372, "R")</f>
        <v>6</v>
      </c>
      <c r="S372">
        <f>Table1[[#This Row],[R''s]]/(Table1[[#This Row],[L''s]]+Table1[[#This Row],[R''s]])</f>
        <v>0.75</v>
      </c>
      <c r="T372">
        <f>Table1[[#This Row],[L''s]]/Table1[[#This Row],[Trial_Total]]</f>
        <v>0.18181818181818182</v>
      </c>
      <c r="U372">
        <f>ABS(Table1[[#This Row],[NonTotaled_L]]-Table1[[#This Row],[NonTotaled_R]])/(Table1[[#This Row],[NonTotaled_L]]+Table1[[#This Row],[NonTotaled_R]])</f>
        <v>1</v>
      </c>
      <c r="V372">
        <f>COUNTIF(L372, "L")</f>
        <v>0</v>
      </c>
      <c r="W372">
        <f>COUNTIF(L372, "R")</f>
        <v>1</v>
      </c>
      <c r="X372">
        <f>Table1[[#This Row],[NonTotaled_R]]/(Table1[[#This Row],[NonTotaled_L]]+Table1[[#This Row],[NonTotaled_R]])</f>
        <v>1</v>
      </c>
      <c r="Y372">
        <f>Table1[[#This Row],[NonTotaled_L]]/(Table1[[#This Row],[NonTotaled_L]]+Table1[[#This Row],[NonTotaled_R]])</f>
        <v>0</v>
      </c>
    </row>
    <row r="373" spans="1:25" x14ac:dyDescent="0.35">
      <c r="A373" t="s">
        <v>17</v>
      </c>
      <c r="B373" t="s">
        <v>9</v>
      </c>
      <c r="C373" t="s">
        <v>11</v>
      </c>
      <c r="D373">
        <v>13.5</v>
      </c>
      <c r="E373">
        <v>12.1</v>
      </c>
      <c r="F373">
        <v>43.81</v>
      </c>
      <c r="G373">
        <v>2</v>
      </c>
      <c r="H373" s="1">
        <v>45411</v>
      </c>
      <c r="I373">
        <v>12</v>
      </c>
      <c r="L373" t="s">
        <v>25</v>
      </c>
      <c r="M373" t="s">
        <v>26</v>
      </c>
      <c r="O373">
        <f>ABS((Table1[[#This Row],[L''s]]-Table1[[#This Row],[R''s]])/Table1[[#This Row],[Trial_Total]])</f>
        <v>0.33333333333333331</v>
      </c>
      <c r="P373">
        <f>Table1[[#This Row],[R''s]]-Table1[[#This Row],[L''s]]</f>
        <v>4</v>
      </c>
      <c r="Q373">
        <f>Q372+COUNTIF(L373, "L")</f>
        <v>2</v>
      </c>
      <c r="R373">
        <f>R372+COUNTIF(L373, "R")</f>
        <v>6</v>
      </c>
      <c r="S373">
        <f>Table1[[#This Row],[R''s]]/(Table1[[#This Row],[L''s]]+Table1[[#This Row],[R''s]])</f>
        <v>0.75</v>
      </c>
      <c r="T373">
        <f>Table1[[#This Row],[L''s]]/Table1[[#This Row],[Trial_Total]]</f>
        <v>0.16666666666666666</v>
      </c>
      <c r="U373">
        <f>ABS(Table1[[#This Row],[NonTotaled_L]]-Table1[[#This Row],[NonTotaled_R]])/(Table1[[#This Row],[NonTotaled_L]]+Table1[[#This Row],[NonTotaled_R]])</f>
        <v>1</v>
      </c>
      <c r="V373">
        <f>COUNTIF(L372:L373, "L")</f>
        <v>0</v>
      </c>
      <c r="W373">
        <f>COUNTIF(L372:L373, "R")</f>
        <v>1</v>
      </c>
      <c r="X373">
        <f>Table1[[#This Row],[NonTotaled_R]]/(Table1[[#This Row],[NonTotaled_L]]+Table1[[#This Row],[NonTotaled_R]])</f>
        <v>1</v>
      </c>
      <c r="Y373">
        <f>Table1[[#This Row],[NonTotaled_L]]/(Table1[[#This Row],[NonTotaled_L]]+Table1[[#This Row],[NonTotaled_R]])</f>
        <v>0</v>
      </c>
    </row>
    <row r="374" spans="1:25" x14ac:dyDescent="0.35">
      <c r="A374" t="s">
        <v>17</v>
      </c>
      <c r="B374" t="s">
        <v>9</v>
      </c>
      <c r="C374" t="s">
        <v>11</v>
      </c>
      <c r="D374">
        <v>13.5</v>
      </c>
      <c r="E374">
        <v>12.1</v>
      </c>
      <c r="F374">
        <v>43.81</v>
      </c>
      <c r="G374">
        <v>3</v>
      </c>
      <c r="H374" s="1">
        <v>45411</v>
      </c>
      <c r="I374">
        <v>13</v>
      </c>
      <c r="L374" t="s">
        <v>6</v>
      </c>
      <c r="M374" t="s">
        <v>6</v>
      </c>
      <c r="O374">
        <f>ABS((Table1[[#This Row],[L''s]]-Table1[[#This Row],[R''s]])/Table1[[#This Row],[Trial_Total]])</f>
        <v>0.23076923076923078</v>
      </c>
      <c r="P374">
        <f>Table1[[#This Row],[R''s]]-Table1[[#This Row],[L''s]]</f>
        <v>3</v>
      </c>
      <c r="Q374">
        <f>Q373+COUNTIF(L374, "L")</f>
        <v>3</v>
      </c>
      <c r="R374">
        <f>R373+COUNTIF(L374, "R")</f>
        <v>6</v>
      </c>
      <c r="S374">
        <f>Table1[[#This Row],[R''s]]/(Table1[[#This Row],[L''s]]+Table1[[#This Row],[R''s]])</f>
        <v>0.66666666666666663</v>
      </c>
      <c r="T374">
        <f>Table1[[#This Row],[L''s]]/Table1[[#This Row],[Trial_Total]]</f>
        <v>0.23076923076923078</v>
      </c>
      <c r="U374">
        <f>ABS(Table1[[#This Row],[NonTotaled_L]]-Table1[[#This Row],[NonTotaled_R]])/(Table1[[#This Row],[NonTotaled_L]]+Table1[[#This Row],[NonTotaled_R]])</f>
        <v>0</v>
      </c>
      <c r="V374">
        <f>COUNTIF(L372:L374, "L")</f>
        <v>1</v>
      </c>
      <c r="W374">
        <f>COUNTIF(L372:L374, "R")</f>
        <v>1</v>
      </c>
      <c r="X374">
        <f>Table1[[#This Row],[NonTotaled_R]]/(Table1[[#This Row],[NonTotaled_L]]+Table1[[#This Row],[NonTotaled_R]])</f>
        <v>0.5</v>
      </c>
      <c r="Y374">
        <f>Table1[[#This Row],[NonTotaled_L]]/(Table1[[#This Row],[NonTotaled_L]]+Table1[[#This Row],[NonTotaled_R]])</f>
        <v>0.5</v>
      </c>
    </row>
    <row r="375" spans="1:25" x14ac:dyDescent="0.35">
      <c r="A375" t="s">
        <v>17</v>
      </c>
      <c r="B375" t="s">
        <v>9</v>
      </c>
      <c r="C375" t="s">
        <v>11</v>
      </c>
      <c r="D375">
        <v>13.5</v>
      </c>
      <c r="E375">
        <v>12.1</v>
      </c>
      <c r="F375">
        <v>43.81</v>
      </c>
      <c r="G375">
        <v>4</v>
      </c>
      <c r="H375" s="1">
        <v>45411</v>
      </c>
      <c r="I375">
        <v>14</v>
      </c>
      <c r="L375" t="s">
        <v>6</v>
      </c>
      <c r="M375" t="s">
        <v>5</v>
      </c>
      <c r="O375">
        <f>ABS((Table1[[#This Row],[L''s]]-Table1[[#This Row],[R''s]])/Table1[[#This Row],[Trial_Total]])</f>
        <v>0.14285714285714285</v>
      </c>
      <c r="P375">
        <f>Table1[[#This Row],[R''s]]-Table1[[#This Row],[L''s]]</f>
        <v>2</v>
      </c>
      <c r="Q375">
        <f>Q374+COUNTIF(L375, "L")</f>
        <v>4</v>
      </c>
      <c r="R375">
        <f>R374+COUNTIF(L375, "R")</f>
        <v>6</v>
      </c>
      <c r="S375">
        <f>Table1[[#This Row],[R''s]]/(Table1[[#This Row],[L''s]]+Table1[[#This Row],[R''s]])</f>
        <v>0.6</v>
      </c>
      <c r="T375">
        <f>Table1[[#This Row],[L''s]]/Table1[[#This Row],[Trial_Total]]</f>
        <v>0.2857142857142857</v>
      </c>
      <c r="U375">
        <f>ABS(Table1[[#This Row],[NonTotaled_L]]-Table1[[#This Row],[NonTotaled_R]])/(Table1[[#This Row],[NonTotaled_L]]+Table1[[#This Row],[NonTotaled_R]])</f>
        <v>0.33333333333333331</v>
      </c>
      <c r="V375">
        <f>COUNTIF(L372:L375, "L")</f>
        <v>2</v>
      </c>
      <c r="W375">
        <f>COUNTIF(L372:L375, "R")</f>
        <v>1</v>
      </c>
      <c r="X375">
        <f>Table1[[#This Row],[NonTotaled_R]]/(Table1[[#This Row],[NonTotaled_L]]+Table1[[#This Row],[NonTotaled_R]])</f>
        <v>0.33333333333333331</v>
      </c>
      <c r="Y375">
        <f>Table1[[#This Row],[NonTotaled_L]]/(Table1[[#This Row],[NonTotaled_L]]+Table1[[#This Row],[NonTotaled_R]])</f>
        <v>0.66666666666666663</v>
      </c>
    </row>
    <row r="376" spans="1:25" x14ac:dyDescent="0.35">
      <c r="A376" t="s">
        <v>17</v>
      </c>
      <c r="B376" t="s">
        <v>9</v>
      </c>
      <c r="C376" t="s">
        <v>11</v>
      </c>
      <c r="D376">
        <v>13.5</v>
      </c>
      <c r="E376">
        <v>12.1</v>
      </c>
      <c r="F376">
        <v>43.81</v>
      </c>
      <c r="G376">
        <v>5</v>
      </c>
      <c r="H376" s="1">
        <v>45411</v>
      </c>
      <c r="I376">
        <v>15</v>
      </c>
      <c r="L376" t="s">
        <v>5</v>
      </c>
      <c r="M376" t="s">
        <v>5</v>
      </c>
      <c r="O376">
        <f>ABS((Table1[[#This Row],[L''s]]-Table1[[#This Row],[R''s]])/Table1[[#This Row],[Trial_Total]])</f>
        <v>0.2</v>
      </c>
      <c r="P376">
        <f>Table1[[#This Row],[R''s]]-Table1[[#This Row],[L''s]]</f>
        <v>3</v>
      </c>
      <c r="Q376">
        <f>Q375+COUNTIF(L376, "L")</f>
        <v>4</v>
      </c>
      <c r="R376">
        <f>R375+COUNTIF(L376, "R")</f>
        <v>7</v>
      </c>
      <c r="S376">
        <f>Table1[[#This Row],[R''s]]/(Table1[[#This Row],[L''s]]+Table1[[#This Row],[R''s]])</f>
        <v>0.63636363636363635</v>
      </c>
      <c r="T376">
        <f>Table1[[#This Row],[L''s]]/Table1[[#This Row],[Trial_Total]]</f>
        <v>0.26666666666666666</v>
      </c>
      <c r="U376">
        <f>ABS(Table1[[#This Row],[NonTotaled_L]]-Table1[[#This Row],[NonTotaled_R]])/(Table1[[#This Row],[NonTotaled_L]]+Table1[[#This Row],[NonTotaled_R]])</f>
        <v>0</v>
      </c>
      <c r="V376">
        <f>COUNTIF(L372:L376, "L")</f>
        <v>2</v>
      </c>
      <c r="W376">
        <f>COUNTIF(L372:L376, "R")</f>
        <v>2</v>
      </c>
      <c r="X376">
        <f>Table1[[#This Row],[NonTotaled_R]]/(Table1[[#This Row],[NonTotaled_L]]+Table1[[#This Row],[NonTotaled_R]])</f>
        <v>0.5</v>
      </c>
      <c r="Y376">
        <f>Table1[[#This Row],[NonTotaled_L]]/(Table1[[#This Row],[NonTotaled_L]]+Table1[[#This Row],[NonTotaled_R]])</f>
        <v>0.5</v>
      </c>
    </row>
    <row r="377" spans="1:25" x14ac:dyDescent="0.35">
      <c r="A377" t="s">
        <v>17</v>
      </c>
      <c r="B377" t="s">
        <v>9</v>
      </c>
      <c r="C377" t="s">
        <v>11</v>
      </c>
      <c r="D377">
        <v>13.5</v>
      </c>
      <c r="E377">
        <v>12.1</v>
      </c>
      <c r="F377">
        <v>43.81</v>
      </c>
      <c r="G377">
        <v>6</v>
      </c>
      <c r="H377" s="1">
        <v>45411</v>
      </c>
      <c r="I377">
        <v>16</v>
      </c>
      <c r="L377" t="s">
        <v>25</v>
      </c>
      <c r="M377" t="s">
        <v>26</v>
      </c>
      <c r="O377">
        <f>ABS((Table1[[#This Row],[L''s]]-Table1[[#This Row],[R''s]])/Table1[[#This Row],[Trial_Total]])</f>
        <v>0.1875</v>
      </c>
      <c r="P377">
        <f>Table1[[#This Row],[R''s]]-Table1[[#This Row],[L''s]]</f>
        <v>3</v>
      </c>
      <c r="Q377">
        <f>Q376+COUNTIF(L377, "L")</f>
        <v>4</v>
      </c>
      <c r="R377">
        <f>R376+COUNTIF(L377, "R")</f>
        <v>7</v>
      </c>
      <c r="S377">
        <f>Table1[[#This Row],[R''s]]/(Table1[[#This Row],[L''s]]+Table1[[#This Row],[R''s]])</f>
        <v>0.63636363636363635</v>
      </c>
      <c r="T377">
        <f>Table1[[#This Row],[L''s]]/Table1[[#This Row],[Trial_Total]]</f>
        <v>0.25</v>
      </c>
      <c r="U377">
        <f>ABS(Table1[[#This Row],[NonTotaled_L]]-Table1[[#This Row],[NonTotaled_R]])/(Table1[[#This Row],[NonTotaled_L]]+Table1[[#This Row],[NonTotaled_R]])</f>
        <v>0</v>
      </c>
      <c r="V377">
        <f>COUNTIF(L372:L377, "L")</f>
        <v>2</v>
      </c>
      <c r="W377">
        <f>COUNTIF(L372:L377, "R")</f>
        <v>2</v>
      </c>
      <c r="X377">
        <f>Table1[[#This Row],[NonTotaled_R]]/(Table1[[#This Row],[NonTotaled_L]]+Table1[[#This Row],[NonTotaled_R]])</f>
        <v>0.5</v>
      </c>
      <c r="Y377">
        <f>Table1[[#This Row],[NonTotaled_L]]/(Table1[[#This Row],[NonTotaled_L]]+Table1[[#This Row],[NonTotaled_R]])</f>
        <v>0.5</v>
      </c>
    </row>
    <row r="378" spans="1:25" x14ac:dyDescent="0.35">
      <c r="A378" t="s">
        <v>17</v>
      </c>
      <c r="B378" t="s">
        <v>9</v>
      </c>
      <c r="C378" t="s">
        <v>11</v>
      </c>
      <c r="D378">
        <v>13.5</v>
      </c>
      <c r="E378">
        <v>12.1</v>
      </c>
      <c r="F378">
        <v>43.81</v>
      </c>
      <c r="G378">
        <v>7</v>
      </c>
      <c r="H378" s="1">
        <v>45411</v>
      </c>
      <c r="I378">
        <v>17</v>
      </c>
      <c r="L378" t="s">
        <v>5</v>
      </c>
      <c r="M378" t="s">
        <v>6</v>
      </c>
      <c r="O378">
        <f>ABS((Table1[[#This Row],[L''s]]-Table1[[#This Row],[R''s]])/Table1[[#This Row],[Trial_Total]])</f>
        <v>0.23529411764705882</v>
      </c>
      <c r="P378">
        <f>Table1[[#This Row],[R''s]]-Table1[[#This Row],[L''s]]</f>
        <v>4</v>
      </c>
      <c r="Q378">
        <f>Q377+COUNTIF(L378, "L")</f>
        <v>4</v>
      </c>
      <c r="R378">
        <f>R377+COUNTIF(L378, "R")</f>
        <v>8</v>
      </c>
      <c r="S378">
        <f>Table1[[#This Row],[R''s]]/(Table1[[#This Row],[L''s]]+Table1[[#This Row],[R''s]])</f>
        <v>0.66666666666666663</v>
      </c>
      <c r="T378">
        <f>Table1[[#This Row],[L''s]]/Table1[[#This Row],[Trial_Total]]</f>
        <v>0.23529411764705882</v>
      </c>
      <c r="U378">
        <f>ABS(Table1[[#This Row],[NonTotaled_L]]-Table1[[#This Row],[NonTotaled_R]])/(Table1[[#This Row],[NonTotaled_L]]+Table1[[#This Row],[NonTotaled_R]])</f>
        <v>0.2</v>
      </c>
      <c r="V378">
        <f>COUNTIF(L372:L378, "L")</f>
        <v>2</v>
      </c>
      <c r="W378">
        <f>COUNTIF(L372:L378, "R")</f>
        <v>3</v>
      </c>
      <c r="X378">
        <f>Table1[[#This Row],[NonTotaled_R]]/(Table1[[#This Row],[NonTotaled_L]]+Table1[[#This Row],[NonTotaled_R]])</f>
        <v>0.6</v>
      </c>
      <c r="Y378">
        <f>Table1[[#This Row],[NonTotaled_L]]/(Table1[[#This Row],[NonTotaled_L]]+Table1[[#This Row],[NonTotaled_R]])</f>
        <v>0.4</v>
      </c>
    </row>
    <row r="379" spans="1:25" x14ac:dyDescent="0.35">
      <c r="A379" t="s">
        <v>17</v>
      </c>
      <c r="B379" t="s">
        <v>9</v>
      </c>
      <c r="C379" t="s">
        <v>11</v>
      </c>
      <c r="D379">
        <v>13.5</v>
      </c>
      <c r="E379">
        <v>12.1</v>
      </c>
      <c r="F379">
        <v>43.81</v>
      </c>
      <c r="G379">
        <v>8</v>
      </c>
      <c r="H379" s="1">
        <v>45411</v>
      </c>
      <c r="I379">
        <v>18</v>
      </c>
      <c r="L379" t="s">
        <v>5</v>
      </c>
      <c r="M379" t="s">
        <v>6</v>
      </c>
      <c r="O379">
        <f>ABS((Table1[[#This Row],[L''s]]-Table1[[#This Row],[R''s]])/Table1[[#This Row],[Trial_Total]])</f>
        <v>0.27777777777777779</v>
      </c>
      <c r="P379">
        <f>Table1[[#This Row],[R''s]]-Table1[[#This Row],[L''s]]</f>
        <v>5</v>
      </c>
      <c r="Q379">
        <f>Q378+COUNTIF(L379, "L")</f>
        <v>4</v>
      </c>
      <c r="R379">
        <f>R378+COUNTIF(L379, "R")</f>
        <v>9</v>
      </c>
      <c r="S379">
        <f>Table1[[#This Row],[R''s]]/(Table1[[#This Row],[L''s]]+Table1[[#This Row],[R''s]])</f>
        <v>0.69230769230769229</v>
      </c>
      <c r="T379">
        <f>Table1[[#This Row],[L''s]]/Table1[[#This Row],[Trial_Total]]</f>
        <v>0.22222222222222221</v>
      </c>
      <c r="U379">
        <f>ABS(Table1[[#This Row],[NonTotaled_L]]-Table1[[#This Row],[NonTotaled_R]])/(Table1[[#This Row],[NonTotaled_L]]+Table1[[#This Row],[NonTotaled_R]])</f>
        <v>0.33333333333333331</v>
      </c>
      <c r="V379">
        <f>COUNTIF(L372:L379, "L")</f>
        <v>2</v>
      </c>
      <c r="W379">
        <f>COUNTIF(L372:L379, "R")</f>
        <v>4</v>
      </c>
      <c r="X379">
        <f>Table1[[#This Row],[NonTotaled_R]]/(Table1[[#This Row],[NonTotaled_L]]+Table1[[#This Row],[NonTotaled_R]])</f>
        <v>0.66666666666666663</v>
      </c>
      <c r="Y379">
        <f>Table1[[#This Row],[NonTotaled_L]]/(Table1[[#This Row],[NonTotaled_L]]+Table1[[#This Row],[NonTotaled_R]])</f>
        <v>0.33333333333333331</v>
      </c>
    </row>
    <row r="380" spans="1:25" x14ac:dyDescent="0.35">
      <c r="A380" t="s">
        <v>17</v>
      </c>
      <c r="B380" t="s">
        <v>9</v>
      </c>
      <c r="C380" t="s">
        <v>11</v>
      </c>
      <c r="D380">
        <v>13.5</v>
      </c>
      <c r="E380">
        <v>12.1</v>
      </c>
      <c r="F380">
        <v>43.81</v>
      </c>
      <c r="G380">
        <v>9</v>
      </c>
      <c r="H380" s="1">
        <v>45411</v>
      </c>
      <c r="I380">
        <v>19</v>
      </c>
      <c r="L380" t="s">
        <v>5</v>
      </c>
      <c r="M380" t="s">
        <v>5</v>
      </c>
      <c r="O380">
        <f>ABS((Table1[[#This Row],[L''s]]-Table1[[#This Row],[R''s]])/Table1[[#This Row],[Trial_Total]])</f>
        <v>0.31578947368421051</v>
      </c>
      <c r="P380">
        <f>Table1[[#This Row],[R''s]]-Table1[[#This Row],[L''s]]</f>
        <v>6</v>
      </c>
      <c r="Q380">
        <f>Q379+COUNTIF(L380, "L")</f>
        <v>4</v>
      </c>
      <c r="R380">
        <f>R379+COUNTIF(L380, "R")</f>
        <v>10</v>
      </c>
      <c r="S380">
        <f>Table1[[#This Row],[R''s]]/(Table1[[#This Row],[L''s]]+Table1[[#This Row],[R''s]])</f>
        <v>0.7142857142857143</v>
      </c>
      <c r="T380">
        <f>Table1[[#This Row],[L''s]]/Table1[[#This Row],[Trial_Total]]</f>
        <v>0.21052631578947367</v>
      </c>
      <c r="U380">
        <f>ABS(Table1[[#This Row],[NonTotaled_L]]-Table1[[#This Row],[NonTotaled_R]])/(Table1[[#This Row],[NonTotaled_L]]+Table1[[#This Row],[NonTotaled_R]])</f>
        <v>0.42857142857142855</v>
      </c>
      <c r="V380">
        <f>COUNTIF(L372:L380, "L")</f>
        <v>2</v>
      </c>
      <c r="W380">
        <f>COUNTIF(L372:L380, "R")</f>
        <v>5</v>
      </c>
      <c r="X380">
        <f>Table1[[#This Row],[NonTotaled_R]]/(Table1[[#This Row],[NonTotaled_L]]+Table1[[#This Row],[NonTotaled_R]])</f>
        <v>0.7142857142857143</v>
      </c>
      <c r="Y380">
        <f>Table1[[#This Row],[NonTotaled_L]]/(Table1[[#This Row],[NonTotaled_L]]+Table1[[#This Row],[NonTotaled_R]])</f>
        <v>0.2857142857142857</v>
      </c>
    </row>
    <row r="381" spans="1:25" x14ac:dyDescent="0.35">
      <c r="A381" t="s">
        <v>17</v>
      </c>
      <c r="B381" t="s">
        <v>9</v>
      </c>
      <c r="C381" t="s">
        <v>11</v>
      </c>
      <c r="D381">
        <v>13.5</v>
      </c>
      <c r="E381">
        <v>12.1</v>
      </c>
      <c r="F381">
        <v>43.81</v>
      </c>
      <c r="G381">
        <v>10</v>
      </c>
      <c r="H381" s="1">
        <v>45411</v>
      </c>
      <c r="I381">
        <v>20</v>
      </c>
      <c r="L381" t="s">
        <v>5</v>
      </c>
      <c r="M381" t="s">
        <v>6</v>
      </c>
      <c r="O381">
        <f>ABS((Table1[[#This Row],[L''s]]-Table1[[#This Row],[R''s]])/Table1[[#This Row],[Trial_Total]])</f>
        <v>0.35</v>
      </c>
      <c r="P381">
        <f>Table1[[#This Row],[R''s]]-Table1[[#This Row],[L''s]]</f>
        <v>7</v>
      </c>
      <c r="Q381">
        <f>Q380+COUNTIF(L381, "L")</f>
        <v>4</v>
      </c>
      <c r="R381">
        <f>R380+COUNTIF(L381, "R")</f>
        <v>11</v>
      </c>
      <c r="S381">
        <f>Table1[[#This Row],[R''s]]/(Table1[[#This Row],[L''s]]+Table1[[#This Row],[R''s]])</f>
        <v>0.73333333333333328</v>
      </c>
      <c r="T381">
        <f>Table1[[#This Row],[L''s]]/Table1[[#This Row],[Trial_Total]]</f>
        <v>0.2</v>
      </c>
      <c r="U381">
        <f>ABS(Table1[[#This Row],[NonTotaled_L]]-Table1[[#This Row],[NonTotaled_R]])/(Table1[[#This Row],[NonTotaled_L]]+Table1[[#This Row],[NonTotaled_R]])</f>
        <v>0.5</v>
      </c>
      <c r="V381">
        <f>COUNTIF(L372:L381, "L")</f>
        <v>2</v>
      </c>
      <c r="W381">
        <f>COUNTIF(L372:L381, "R")</f>
        <v>6</v>
      </c>
      <c r="X381">
        <f>Table1[[#This Row],[NonTotaled_R]]/(Table1[[#This Row],[NonTotaled_L]]+Table1[[#This Row],[NonTotaled_R]])</f>
        <v>0.75</v>
      </c>
      <c r="Y381">
        <f>Table1[[#This Row],[NonTotaled_L]]/(Table1[[#This Row],[NonTotaled_L]]+Table1[[#This Row],[NonTotaled_R]])</f>
        <v>0.25</v>
      </c>
    </row>
    <row r="382" spans="1:25" x14ac:dyDescent="0.35">
      <c r="A382" t="s">
        <v>17</v>
      </c>
      <c r="B382" t="s">
        <v>9</v>
      </c>
      <c r="C382" t="s">
        <v>11</v>
      </c>
      <c r="D382">
        <v>13.5</v>
      </c>
      <c r="E382">
        <v>12.1</v>
      </c>
      <c r="F382">
        <v>43.81</v>
      </c>
      <c r="G382">
        <v>1</v>
      </c>
      <c r="H382" s="1">
        <v>45414</v>
      </c>
      <c r="I382">
        <f>Table1[[#This Row],[Trial]]+20</f>
        <v>21</v>
      </c>
      <c r="L382" t="s">
        <v>25</v>
      </c>
      <c r="M382" t="s">
        <v>26</v>
      </c>
      <c r="O382">
        <f>ABS((Table1[[#This Row],[L''s]]-Table1[[#This Row],[R''s]])/Table1[[#This Row],[Trial_Total]])</f>
        <v>0.33333333333333331</v>
      </c>
      <c r="P382">
        <f>Table1[[#This Row],[R''s]]-Table1[[#This Row],[L''s]]</f>
        <v>7</v>
      </c>
      <c r="Q382">
        <f>Q381+COUNTIF(L382, "L")</f>
        <v>4</v>
      </c>
      <c r="R382">
        <f>R381+COUNTIF(L382, "R")</f>
        <v>11</v>
      </c>
      <c r="S382">
        <f>Table1[[#This Row],[R''s]]/(Table1[[#This Row],[L''s]]+Table1[[#This Row],[R''s]])</f>
        <v>0.73333333333333328</v>
      </c>
      <c r="T382">
        <f>Table1[[#This Row],[L''s]]/Table1[[#This Row],[Trial_Total]]</f>
        <v>0.19047619047619047</v>
      </c>
      <c r="U382" t="e">
        <f>ABS(Table1[[#This Row],[NonTotaled_L]]-Table1[[#This Row],[NonTotaled_R]])/(Table1[[#This Row],[NonTotaled_L]]+Table1[[#This Row],[NonTotaled_R]])</f>
        <v>#DIV/0!</v>
      </c>
      <c r="V382">
        <f>COUNTIF(L382, "L")</f>
        <v>0</v>
      </c>
      <c r="W382">
        <f>COUNTIF(L382, "R")</f>
        <v>0</v>
      </c>
      <c r="X382" t="e">
        <f>Table1[[#This Row],[NonTotaled_R]]/(Table1[[#This Row],[NonTotaled_L]]+Table1[[#This Row],[NonTotaled_R]])</f>
        <v>#DIV/0!</v>
      </c>
      <c r="Y382" t="e">
        <f>Table1[[#This Row],[NonTotaled_L]]/(Table1[[#This Row],[NonTotaled_L]]+Table1[[#This Row],[NonTotaled_R]])</f>
        <v>#DIV/0!</v>
      </c>
    </row>
    <row r="383" spans="1:25" x14ac:dyDescent="0.35">
      <c r="A383" t="s">
        <v>17</v>
      </c>
      <c r="B383" t="s">
        <v>9</v>
      </c>
      <c r="C383" t="s">
        <v>11</v>
      </c>
      <c r="D383">
        <v>13.5</v>
      </c>
      <c r="E383">
        <v>12.1</v>
      </c>
      <c r="F383">
        <v>43.81</v>
      </c>
      <c r="G383">
        <v>2</v>
      </c>
      <c r="H383" s="1">
        <v>45414</v>
      </c>
      <c r="I383">
        <f>Table1[[#This Row],[Trial]]+20</f>
        <v>22</v>
      </c>
      <c r="L383" t="s">
        <v>5</v>
      </c>
      <c r="M383" t="s">
        <v>6</v>
      </c>
      <c r="O383">
        <f>ABS((Table1[[#This Row],[L''s]]-Table1[[#This Row],[R''s]])/Table1[[#This Row],[Trial_Total]])</f>
        <v>0.36363636363636365</v>
      </c>
      <c r="P383">
        <f>Table1[[#This Row],[R''s]]-Table1[[#This Row],[L''s]]</f>
        <v>8</v>
      </c>
      <c r="Q383">
        <f>Q382+COUNTIF(L383, "L")</f>
        <v>4</v>
      </c>
      <c r="R383">
        <f>R382+COUNTIF(L383, "R")</f>
        <v>12</v>
      </c>
      <c r="S383">
        <f>Table1[[#This Row],[R''s]]/(Table1[[#This Row],[L''s]]+Table1[[#This Row],[R''s]])</f>
        <v>0.75</v>
      </c>
      <c r="T383">
        <f>Table1[[#This Row],[L''s]]/Table1[[#This Row],[Trial_Total]]</f>
        <v>0.18181818181818182</v>
      </c>
      <c r="U383">
        <f>ABS(Table1[[#This Row],[NonTotaled_L]]-Table1[[#This Row],[NonTotaled_R]])/(Table1[[#This Row],[NonTotaled_L]]+Table1[[#This Row],[NonTotaled_R]])</f>
        <v>1</v>
      </c>
      <c r="V383">
        <f>COUNTIF(L382:L383, "L")</f>
        <v>0</v>
      </c>
      <c r="W383">
        <f>COUNTIF(L382:L383, "R")</f>
        <v>1</v>
      </c>
      <c r="X383">
        <f>Table1[[#This Row],[NonTotaled_R]]/(Table1[[#This Row],[NonTotaled_L]]+Table1[[#This Row],[NonTotaled_R]])</f>
        <v>1</v>
      </c>
      <c r="Y383">
        <f>Table1[[#This Row],[NonTotaled_L]]/(Table1[[#This Row],[NonTotaled_L]]+Table1[[#This Row],[NonTotaled_R]])</f>
        <v>0</v>
      </c>
    </row>
    <row r="384" spans="1:25" x14ac:dyDescent="0.35">
      <c r="A384" t="s">
        <v>17</v>
      </c>
      <c r="B384" t="s">
        <v>9</v>
      </c>
      <c r="C384" t="s">
        <v>11</v>
      </c>
      <c r="D384">
        <v>13.5</v>
      </c>
      <c r="E384">
        <v>12.1</v>
      </c>
      <c r="F384">
        <v>43.81</v>
      </c>
      <c r="G384">
        <v>3</v>
      </c>
      <c r="H384" s="1">
        <v>45414</v>
      </c>
      <c r="I384">
        <f>Table1[[#This Row],[Trial]]+20</f>
        <v>23</v>
      </c>
      <c r="L384" t="s">
        <v>5</v>
      </c>
      <c r="M384" t="s">
        <v>6</v>
      </c>
      <c r="O384">
        <f>ABS((Table1[[#This Row],[L''s]]-Table1[[#This Row],[R''s]])/Table1[[#This Row],[Trial_Total]])</f>
        <v>0.39130434782608697</v>
      </c>
      <c r="P384">
        <f>Table1[[#This Row],[R''s]]-Table1[[#This Row],[L''s]]</f>
        <v>9</v>
      </c>
      <c r="Q384">
        <f>Q383+COUNTIF(L384, "L")</f>
        <v>4</v>
      </c>
      <c r="R384">
        <f>R383+COUNTIF(L384, "R")</f>
        <v>13</v>
      </c>
      <c r="S384">
        <f>Table1[[#This Row],[R''s]]/(Table1[[#This Row],[L''s]]+Table1[[#This Row],[R''s]])</f>
        <v>0.76470588235294112</v>
      </c>
      <c r="T384">
        <f>Table1[[#This Row],[L''s]]/Table1[[#This Row],[Trial_Total]]</f>
        <v>0.17391304347826086</v>
      </c>
      <c r="U384">
        <f>ABS(Table1[[#This Row],[NonTotaled_L]]-Table1[[#This Row],[NonTotaled_R]])/(Table1[[#This Row],[NonTotaled_L]]+Table1[[#This Row],[NonTotaled_R]])</f>
        <v>1</v>
      </c>
      <c r="V384">
        <f>COUNTIF(L382:L384, "L")</f>
        <v>0</v>
      </c>
      <c r="W384">
        <f>COUNTIF(L382:L384, "R")</f>
        <v>2</v>
      </c>
      <c r="X384">
        <f>Table1[[#This Row],[NonTotaled_R]]/(Table1[[#This Row],[NonTotaled_L]]+Table1[[#This Row],[NonTotaled_R]])</f>
        <v>1</v>
      </c>
      <c r="Y384">
        <f>Table1[[#This Row],[NonTotaled_L]]/(Table1[[#This Row],[NonTotaled_L]]+Table1[[#This Row],[NonTotaled_R]])</f>
        <v>0</v>
      </c>
    </row>
    <row r="385" spans="1:25" x14ac:dyDescent="0.35">
      <c r="A385" t="s">
        <v>17</v>
      </c>
      <c r="B385" t="s">
        <v>9</v>
      </c>
      <c r="C385" t="s">
        <v>11</v>
      </c>
      <c r="D385">
        <v>13.5</v>
      </c>
      <c r="E385">
        <v>12.1</v>
      </c>
      <c r="F385">
        <v>43.81</v>
      </c>
      <c r="G385">
        <v>4</v>
      </c>
      <c r="H385" s="1">
        <v>45414</v>
      </c>
      <c r="I385">
        <f>Table1[[#This Row],[Trial]]+20</f>
        <v>24</v>
      </c>
      <c r="L385" t="s">
        <v>5</v>
      </c>
      <c r="M385" t="s">
        <v>6</v>
      </c>
      <c r="O385">
        <f>ABS((Table1[[#This Row],[L''s]]-Table1[[#This Row],[R''s]])/Table1[[#This Row],[Trial_Total]])</f>
        <v>0.41666666666666669</v>
      </c>
      <c r="P385">
        <f>Table1[[#This Row],[R''s]]-Table1[[#This Row],[L''s]]</f>
        <v>10</v>
      </c>
      <c r="Q385">
        <f>Q384+COUNTIF(L385, "L")</f>
        <v>4</v>
      </c>
      <c r="R385">
        <f>R384+COUNTIF(L385, "R")</f>
        <v>14</v>
      </c>
      <c r="S385">
        <f>Table1[[#This Row],[R''s]]/(Table1[[#This Row],[L''s]]+Table1[[#This Row],[R''s]])</f>
        <v>0.77777777777777779</v>
      </c>
      <c r="T385">
        <f>Table1[[#This Row],[L''s]]/Table1[[#This Row],[Trial_Total]]</f>
        <v>0.16666666666666666</v>
      </c>
      <c r="U385">
        <f>ABS(Table1[[#This Row],[NonTotaled_L]]-Table1[[#This Row],[NonTotaled_R]])/(Table1[[#This Row],[NonTotaled_L]]+Table1[[#This Row],[NonTotaled_R]])</f>
        <v>1</v>
      </c>
      <c r="V385">
        <f>COUNTIF(L382:L385, "L")</f>
        <v>0</v>
      </c>
      <c r="W385">
        <f>COUNTIF(L382:L385, "R")</f>
        <v>3</v>
      </c>
      <c r="X385">
        <f>Table1[[#This Row],[NonTotaled_R]]/(Table1[[#This Row],[NonTotaled_L]]+Table1[[#This Row],[NonTotaled_R]])</f>
        <v>1</v>
      </c>
      <c r="Y385">
        <f>Table1[[#This Row],[NonTotaled_L]]/(Table1[[#This Row],[NonTotaled_L]]+Table1[[#This Row],[NonTotaled_R]])</f>
        <v>0</v>
      </c>
    </row>
    <row r="386" spans="1:25" x14ac:dyDescent="0.35">
      <c r="A386" t="s">
        <v>17</v>
      </c>
      <c r="B386" t="s">
        <v>9</v>
      </c>
      <c r="C386" t="s">
        <v>11</v>
      </c>
      <c r="D386">
        <v>13.5</v>
      </c>
      <c r="E386">
        <v>12.1</v>
      </c>
      <c r="F386">
        <v>43.81</v>
      </c>
      <c r="G386">
        <v>5</v>
      </c>
      <c r="H386" s="1">
        <v>45414</v>
      </c>
      <c r="I386">
        <f>Table1[[#This Row],[Trial]]+20</f>
        <v>25</v>
      </c>
      <c r="L386" t="s">
        <v>5</v>
      </c>
      <c r="M386" t="s">
        <v>6</v>
      </c>
      <c r="O386">
        <f>ABS((Table1[[#This Row],[L''s]]-Table1[[#This Row],[R''s]])/Table1[[#This Row],[Trial_Total]])</f>
        <v>0.44</v>
      </c>
      <c r="P386">
        <f>Table1[[#This Row],[R''s]]-Table1[[#This Row],[L''s]]</f>
        <v>11</v>
      </c>
      <c r="Q386">
        <f>Q385+COUNTIF(L386, "L")</f>
        <v>4</v>
      </c>
      <c r="R386">
        <f>R385+COUNTIF(L386, "R")</f>
        <v>15</v>
      </c>
      <c r="S386">
        <f>Table1[[#This Row],[R''s]]/(Table1[[#This Row],[L''s]]+Table1[[#This Row],[R''s]])</f>
        <v>0.78947368421052633</v>
      </c>
      <c r="T386">
        <f>Table1[[#This Row],[L''s]]/Table1[[#This Row],[Trial_Total]]</f>
        <v>0.16</v>
      </c>
      <c r="U386">
        <f>ABS(Table1[[#This Row],[NonTotaled_L]]-Table1[[#This Row],[NonTotaled_R]])/(Table1[[#This Row],[NonTotaled_L]]+Table1[[#This Row],[NonTotaled_R]])</f>
        <v>1</v>
      </c>
      <c r="V386">
        <f>COUNTIF(L382:L386, "L")</f>
        <v>0</v>
      </c>
      <c r="W386">
        <f>COUNTIF(L382:L386, "R")</f>
        <v>4</v>
      </c>
      <c r="X386">
        <f>Table1[[#This Row],[NonTotaled_R]]/(Table1[[#This Row],[NonTotaled_L]]+Table1[[#This Row],[NonTotaled_R]])</f>
        <v>1</v>
      </c>
      <c r="Y386">
        <f>Table1[[#This Row],[NonTotaled_L]]/(Table1[[#This Row],[NonTotaled_L]]+Table1[[#This Row],[NonTotaled_R]])</f>
        <v>0</v>
      </c>
    </row>
    <row r="387" spans="1:25" x14ac:dyDescent="0.35">
      <c r="A387" t="s">
        <v>17</v>
      </c>
      <c r="B387" t="s">
        <v>9</v>
      </c>
      <c r="C387" t="s">
        <v>11</v>
      </c>
      <c r="D387">
        <v>13.5</v>
      </c>
      <c r="E387">
        <v>12.1</v>
      </c>
      <c r="F387">
        <v>43.81</v>
      </c>
      <c r="G387">
        <v>6</v>
      </c>
      <c r="H387" s="1">
        <v>45414</v>
      </c>
      <c r="I387">
        <f>Table1[[#This Row],[Trial]]+20</f>
        <v>26</v>
      </c>
      <c r="L387" t="s">
        <v>5</v>
      </c>
      <c r="M387" t="s">
        <v>6</v>
      </c>
      <c r="O387">
        <f>ABS((Table1[[#This Row],[L''s]]-Table1[[#This Row],[R''s]])/Table1[[#This Row],[Trial_Total]])</f>
        <v>0.46153846153846156</v>
      </c>
      <c r="P387">
        <f>Table1[[#This Row],[R''s]]-Table1[[#This Row],[L''s]]</f>
        <v>12</v>
      </c>
      <c r="Q387">
        <f>Q386+COUNTIF(L387, "L")</f>
        <v>4</v>
      </c>
      <c r="R387">
        <f>R386+COUNTIF(L387, "R")</f>
        <v>16</v>
      </c>
      <c r="S387">
        <f>Table1[[#This Row],[R''s]]/(Table1[[#This Row],[L''s]]+Table1[[#This Row],[R''s]])</f>
        <v>0.8</v>
      </c>
      <c r="T387">
        <f>Table1[[#This Row],[L''s]]/Table1[[#This Row],[Trial_Total]]</f>
        <v>0.15384615384615385</v>
      </c>
      <c r="U387">
        <f>ABS(Table1[[#This Row],[NonTotaled_L]]-Table1[[#This Row],[NonTotaled_R]])/(Table1[[#This Row],[NonTotaled_L]]+Table1[[#This Row],[NonTotaled_R]])</f>
        <v>1</v>
      </c>
      <c r="V387">
        <f>COUNTIF(L382:L387, "L")</f>
        <v>0</v>
      </c>
      <c r="W387">
        <f>COUNTIF(L382:L387, "R")</f>
        <v>5</v>
      </c>
      <c r="X387">
        <f>Table1[[#This Row],[NonTotaled_R]]/(Table1[[#This Row],[NonTotaled_L]]+Table1[[#This Row],[NonTotaled_R]])</f>
        <v>1</v>
      </c>
      <c r="Y387">
        <f>Table1[[#This Row],[NonTotaled_L]]/(Table1[[#This Row],[NonTotaled_L]]+Table1[[#This Row],[NonTotaled_R]])</f>
        <v>0</v>
      </c>
    </row>
    <row r="388" spans="1:25" x14ac:dyDescent="0.35">
      <c r="A388" t="s">
        <v>17</v>
      </c>
      <c r="B388" t="s">
        <v>9</v>
      </c>
      <c r="C388" t="s">
        <v>11</v>
      </c>
      <c r="D388">
        <v>13.5</v>
      </c>
      <c r="E388">
        <v>12.1</v>
      </c>
      <c r="F388">
        <v>43.81</v>
      </c>
      <c r="G388">
        <v>7</v>
      </c>
      <c r="H388" s="1">
        <v>45414</v>
      </c>
      <c r="I388">
        <f>Table1[[#This Row],[Trial]]+20</f>
        <v>27</v>
      </c>
      <c r="L388" t="s">
        <v>5</v>
      </c>
      <c r="M388" t="s">
        <v>6</v>
      </c>
      <c r="O388">
        <f>ABS((Table1[[#This Row],[L''s]]-Table1[[#This Row],[R''s]])/Table1[[#This Row],[Trial_Total]])</f>
        <v>0.48148148148148145</v>
      </c>
      <c r="P388">
        <f>Table1[[#This Row],[R''s]]-Table1[[#This Row],[L''s]]</f>
        <v>13</v>
      </c>
      <c r="Q388">
        <f>Q387+COUNTIF(L388, "L")</f>
        <v>4</v>
      </c>
      <c r="R388">
        <f>R387+COUNTIF(L388, "R")</f>
        <v>17</v>
      </c>
      <c r="S388">
        <f>Table1[[#This Row],[R''s]]/(Table1[[#This Row],[L''s]]+Table1[[#This Row],[R''s]])</f>
        <v>0.80952380952380953</v>
      </c>
      <c r="T388">
        <f>Table1[[#This Row],[L''s]]/Table1[[#This Row],[Trial_Total]]</f>
        <v>0.14814814814814814</v>
      </c>
      <c r="U388">
        <f>ABS(Table1[[#This Row],[NonTotaled_L]]-Table1[[#This Row],[NonTotaled_R]])/(Table1[[#This Row],[NonTotaled_L]]+Table1[[#This Row],[NonTotaled_R]])</f>
        <v>1</v>
      </c>
      <c r="V388">
        <f>COUNTIF(L382:L388, "L")</f>
        <v>0</v>
      </c>
      <c r="W388">
        <f>COUNTIF(L382:L388, "R")</f>
        <v>6</v>
      </c>
      <c r="X388">
        <f>Table1[[#This Row],[NonTotaled_R]]/(Table1[[#This Row],[NonTotaled_L]]+Table1[[#This Row],[NonTotaled_R]])</f>
        <v>1</v>
      </c>
      <c r="Y388">
        <f>Table1[[#This Row],[NonTotaled_L]]/(Table1[[#This Row],[NonTotaled_L]]+Table1[[#This Row],[NonTotaled_R]])</f>
        <v>0</v>
      </c>
    </row>
    <row r="389" spans="1:25" x14ac:dyDescent="0.35">
      <c r="A389" t="s">
        <v>17</v>
      </c>
      <c r="B389" t="s">
        <v>9</v>
      </c>
      <c r="C389" t="s">
        <v>11</v>
      </c>
      <c r="D389">
        <v>13.5</v>
      </c>
      <c r="E389">
        <v>12.1</v>
      </c>
      <c r="F389">
        <v>43.81</v>
      </c>
      <c r="G389">
        <v>8</v>
      </c>
      <c r="H389" s="1">
        <v>45414</v>
      </c>
      <c r="I389">
        <f>Table1[[#This Row],[Trial]]+20</f>
        <v>28</v>
      </c>
      <c r="L389" t="s">
        <v>6</v>
      </c>
      <c r="M389" t="s">
        <v>5</v>
      </c>
      <c r="O389">
        <f>ABS((Table1[[#This Row],[L''s]]-Table1[[#This Row],[R''s]])/Table1[[#This Row],[Trial_Total]])</f>
        <v>0.42857142857142855</v>
      </c>
      <c r="P389">
        <f>Table1[[#This Row],[R''s]]-Table1[[#This Row],[L''s]]</f>
        <v>12</v>
      </c>
      <c r="Q389">
        <f>Q388+COUNTIF(L389, "L")</f>
        <v>5</v>
      </c>
      <c r="R389">
        <f>R388+COUNTIF(L389, "R")</f>
        <v>17</v>
      </c>
      <c r="S389">
        <f>Table1[[#This Row],[R''s]]/(Table1[[#This Row],[L''s]]+Table1[[#This Row],[R''s]])</f>
        <v>0.77272727272727271</v>
      </c>
      <c r="T389">
        <f>Table1[[#This Row],[L''s]]/Table1[[#This Row],[Trial_Total]]</f>
        <v>0.17857142857142858</v>
      </c>
      <c r="U389">
        <f>ABS(Table1[[#This Row],[NonTotaled_L]]-Table1[[#This Row],[NonTotaled_R]])/(Table1[[#This Row],[NonTotaled_L]]+Table1[[#This Row],[NonTotaled_R]])</f>
        <v>0.7142857142857143</v>
      </c>
      <c r="V389">
        <f>COUNTIF(L382:L389, "L")</f>
        <v>1</v>
      </c>
      <c r="W389">
        <f>COUNTIF(L382:L389, "R")</f>
        <v>6</v>
      </c>
      <c r="X389">
        <f>Table1[[#This Row],[NonTotaled_R]]/(Table1[[#This Row],[NonTotaled_L]]+Table1[[#This Row],[NonTotaled_R]])</f>
        <v>0.8571428571428571</v>
      </c>
      <c r="Y389">
        <f>Table1[[#This Row],[NonTotaled_L]]/(Table1[[#This Row],[NonTotaled_L]]+Table1[[#This Row],[NonTotaled_R]])</f>
        <v>0.14285714285714285</v>
      </c>
    </row>
    <row r="390" spans="1:25" x14ac:dyDescent="0.35">
      <c r="A390" t="s">
        <v>17</v>
      </c>
      <c r="B390" t="s">
        <v>9</v>
      </c>
      <c r="C390" t="s">
        <v>11</v>
      </c>
      <c r="D390">
        <v>13.5</v>
      </c>
      <c r="E390">
        <v>12.1</v>
      </c>
      <c r="F390">
        <v>43.81</v>
      </c>
      <c r="G390">
        <v>9</v>
      </c>
      <c r="H390" s="1">
        <v>45414</v>
      </c>
      <c r="I390">
        <f>Table1[[#This Row],[Trial]]+20</f>
        <v>29</v>
      </c>
      <c r="L390" t="s">
        <v>6</v>
      </c>
      <c r="M390" t="s">
        <v>5</v>
      </c>
      <c r="O390">
        <f>ABS((Table1[[#This Row],[L''s]]-Table1[[#This Row],[R''s]])/Table1[[#This Row],[Trial_Total]])</f>
        <v>0.37931034482758619</v>
      </c>
      <c r="P390">
        <f>Table1[[#This Row],[R''s]]-Table1[[#This Row],[L''s]]</f>
        <v>11</v>
      </c>
      <c r="Q390">
        <f>Q389+COUNTIF(L390, "L")</f>
        <v>6</v>
      </c>
      <c r="R390">
        <f>R389+COUNTIF(L390, "R")</f>
        <v>17</v>
      </c>
      <c r="S390">
        <f>Table1[[#This Row],[R''s]]/(Table1[[#This Row],[L''s]]+Table1[[#This Row],[R''s]])</f>
        <v>0.73913043478260865</v>
      </c>
      <c r="T390">
        <f>Table1[[#This Row],[L''s]]/Table1[[#This Row],[Trial_Total]]</f>
        <v>0.20689655172413793</v>
      </c>
      <c r="U390">
        <f>ABS(Table1[[#This Row],[NonTotaled_L]]-Table1[[#This Row],[NonTotaled_R]])/(Table1[[#This Row],[NonTotaled_L]]+Table1[[#This Row],[NonTotaled_R]])</f>
        <v>0.5</v>
      </c>
      <c r="V390">
        <f>COUNTIF(L382:L390, "L")</f>
        <v>2</v>
      </c>
      <c r="W390">
        <f>COUNTIF(L382:L390, "R")</f>
        <v>6</v>
      </c>
      <c r="X390">
        <f>Table1[[#This Row],[NonTotaled_R]]/(Table1[[#This Row],[NonTotaled_L]]+Table1[[#This Row],[NonTotaled_R]])</f>
        <v>0.75</v>
      </c>
      <c r="Y390">
        <f>Table1[[#This Row],[NonTotaled_L]]/(Table1[[#This Row],[NonTotaled_L]]+Table1[[#This Row],[NonTotaled_R]])</f>
        <v>0.25</v>
      </c>
    </row>
    <row r="391" spans="1:25" x14ac:dyDescent="0.35">
      <c r="A391" t="s">
        <v>17</v>
      </c>
      <c r="B391" t="s">
        <v>9</v>
      </c>
      <c r="C391" t="s">
        <v>11</v>
      </c>
      <c r="D391">
        <v>13.5</v>
      </c>
      <c r="E391">
        <v>12.1</v>
      </c>
      <c r="F391">
        <v>43.81</v>
      </c>
      <c r="G391">
        <v>10</v>
      </c>
      <c r="H391" s="1">
        <v>45414</v>
      </c>
      <c r="I391">
        <f>Table1[[#This Row],[Trial]]+20</f>
        <v>30</v>
      </c>
      <c r="L391" t="s">
        <v>6</v>
      </c>
      <c r="M391" t="s">
        <v>5</v>
      </c>
      <c r="O391">
        <f>ABS((Table1[[#This Row],[L''s]]-Table1[[#This Row],[R''s]])/Table1[[#This Row],[Trial_Total]])</f>
        <v>0.33333333333333331</v>
      </c>
      <c r="P391">
        <f>Table1[[#This Row],[R''s]]-Table1[[#This Row],[L''s]]</f>
        <v>10</v>
      </c>
      <c r="Q391">
        <f>Q390+COUNTIF(L391, "L")</f>
        <v>7</v>
      </c>
      <c r="R391">
        <f>R390+COUNTIF(L391, "R")</f>
        <v>17</v>
      </c>
      <c r="S391">
        <f>Table1[[#This Row],[R''s]]/(Table1[[#This Row],[L''s]]+Table1[[#This Row],[R''s]])</f>
        <v>0.70833333333333337</v>
      </c>
      <c r="T391">
        <f>Table1[[#This Row],[L''s]]/Table1[[#This Row],[Trial_Total]]</f>
        <v>0.23333333333333334</v>
      </c>
      <c r="U391">
        <f>ABS(Table1[[#This Row],[NonTotaled_L]]-Table1[[#This Row],[NonTotaled_R]])/(Table1[[#This Row],[NonTotaled_L]]+Table1[[#This Row],[NonTotaled_R]])</f>
        <v>0.33333333333333331</v>
      </c>
      <c r="V391">
        <f>COUNTIF(L382:L391, "L")</f>
        <v>3</v>
      </c>
      <c r="W391">
        <f>COUNTIF(L382:L391, "R")</f>
        <v>6</v>
      </c>
      <c r="X391">
        <f>Table1[[#This Row],[NonTotaled_R]]/(Table1[[#This Row],[NonTotaled_L]]+Table1[[#This Row],[NonTotaled_R]])</f>
        <v>0.66666666666666663</v>
      </c>
      <c r="Y391">
        <f>Table1[[#This Row],[NonTotaled_L]]/(Table1[[#This Row],[NonTotaled_L]]+Table1[[#This Row],[NonTotaled_R]])</f>
        <v>0.33333333333333331</v>
      </c>
    </row>
    <row r="392" spans="1:25" x14ac:dyDescent="0.35">
      <c r="A392" t="s">
        <v>17</v>
      </c>
      <c r="B392" t="s">
        <v>9</v>
      </c>
      <c r="C392" t="s">
        <v>11</v>
      </c>
      <c r="D392">
        <v>13.5</v>
      </c>
      <c r="E392">
        <v>12.1</v>
      </c>
      <c r="F392">
        <v>43.81</v>
      </c>
      <c r="G392">
        <v>1</v>
      </c>
      <c r="H392" s="1">
        <v>45616</v>
      </c>
      <c r="I392">
        <v>31</v>
      </c>
      <c r="J392" t="s">
        <v>44</v>
      </c>
      <c r="K392" t="s">
        <v>6</v>
      </c>
      <c r="L392" t="s">
        <v>6</v>
      </c>
      <c r="M392" t="s">
        <v>6</v>
      </c>
      <c r="O392">
        <f>ABS((Table1[[#This Row],[L''s]]-Table1[[#This Row],[R''s]])/Table1[[#This Row],[Trial_Total]])</f>
        <v>0.29032258064516131</v>
      </c>
      <c r="P392">
        <f>Table1[[#This Row],[R''s]]-Table1[[#This Row],[L''s]]</f>
        <v>9</v>
      </c>
      <c r="Q392">
        <f>Q391+COUNTIF(L392, "L")</f>
        <v>8</v>
      </c>
      <c r="R392">
        <f>R391+COUNTIF(L392, "R")</f>
        <v>17</v>
      </c>
      <c r="S392">
        <f>Table1[[#This Row],[R''s]]/(Table1[[#This Row],[L''s]]+Table1[[#This Row],[R''s]])</f>
        <v>0.68</v>
      </c>
      <c r="T392">
        <f>Table1[[#This Row],[L''s]]/Table1[[#This Row],[Trial_Total]]</f>
        <v>0.25806451612903225</v>
      </c>
      <c r="U392">
        <f>ABS(Table1[[#This Row],[NonTotaled_L]]-Table1[[#This Row],[NonTotaled_R]])/(Table1[[#This Row],[NonTotaled_L]]+Table1[[#This Row],[NonTotaled_R]])</f>
        <v>0.1111111111111111</v>
      </c>
      <c r="V392">
        <f>COUNTIF(L384:L392, "L")</f>
        <v>4</v>
      </c>
      <c r="W392">
        <f>COUNTIF(L384:L392, "R")</f>
        <v>5</v>
      </c>
      <c r="X392">
        <f>Table1[[#This Row],[NonTotaled_R]]/(Table1[[#This Row],[NonTotaled_L]]+Table1[[#This Row],[NonTotaled_R]])</f>
        <v>0.55555555555555558</v>
      </c>
      <c r="Y392">
        <f>Table1[[#This Row],[NonTotaled_L]]/(Table1[[#This Row],[NonTotaled_L]]+Table1[[#This Row],[NonTotaled_R]])</f>
        <v>0.44444444444444442</v>
      </c>
    </row>
    <row r="393" spans="1:25" x14ac:dyDescent="0.35">
      <c r="A393" t="s">
        <v>17</v>
      </c>
      <c r="B393" t="s">
        <v>9</v>
      </c>
      <c r="C393" t="s">
        <v>11</v>
      </c>
      <c r="D393">
        <v>13.5</v>
      </c>
      <c r="E393">
        <v>12.1</v>
      </c>
      <c r="F393">
        <v>43.81</v>
      </c>
      <c r="G393">
        <v>2</v>
      </c>
      <c r="H393" s="1">
        <v>45616</v>
      </c>
      <c r="I393">
        <v>32</v>
      </c>
      <c r="J393" t="s">
        <v>44</v>
      </c>
      <c r="K393" t="s">
        <v>5</v>
      </c>
      <c r="L393" t="s">
        <v>6</v>
      </c>
      <c r="M393" t="s">
        <v>6</v>
      </c>
      <c r="O393">
        <f>ABS((Table1[[#This Row],[L''s]]-Table1[[#This Row],[R''s]])/Table1[[#This Row],[Trial_Total]])</f>
        <v>0.25</v>
      </c>
      <c r="P393">
        <f>Table1[[#This Row],[R''s]]-Table1[[#This Row],[L''s]]</f>
        <v>8</v>
      </c>
      <c r="Q393">
        <f>Q392+COUNTIF(L393, "L")</f>
        <v>9</v>
      </c>
      <c r="R393">
        <f>R392+COUNTIF(L393, "R")</f>
        <v>17</v>
      </c>
      <c r="S393">
        <f>Table1[[#This Row],[R''s]]/(Table1[[#This Row],[L''s]]+Table1[[#This Row],[R''s]])</f>
        <v>0.65384615384615385</v>
      </c>
      <c r="T393">
        <f>Table1[[#This Row],[L''s]]/Table1[[#This Row],[Trial_Total]]</f>
        <v>0.28125</v>
      </c>
      <c r="U393">
        <f>ABS(Table1[[#This Row],[NonTotaled_L]]-Table1[[#This Row],[NonTotaled_R]])/(Table1[[#This Row],[NonTotaled_L]]+Table1[[#This Row],[NonTotaled_R]])</f>
        <v>0</v>
      </c>
      <c r="V393">
        <f>COUNTIF(L384:L393, "L")</f>
        <v>5</v>
      </c>
      <c r="W393">
        <f>COUNTIF(L384:L393, "R")</f>
        <v>5</v>
      </c>
      <c r="X393">
        <f>Table1[[#This Row],[NonTotaled_R]]/(Table1[[#This Row],[NonTotaled_L]]+Table1[[#This Row],[NonTotaled_R]])</f>
        <v>0.5</v>
      </c>
      <c r="Y393">
        <f>Table1[[#This Row],[NonTotaled_L]]/(Table1[[#This Row],[NonTotaled_L]]+Table1[[#This Row],[NonTotaled_R]])</f>
        <v>0.5</v>
      </c>
    </row>
    <row r="394" spans="1:25" x14ac:dyDescent="0.35">
      <c r="A394" t="s">
        <v>17</v>
      </c>
      <c r="B394" t="s">
        <v>9</v>
      </c>
      <c r="C394" t="s">
        <v>11</v>
      </c>
      <c r="D394">
        <v>13.5</v>
      </c>
      <c r="E394">
        <v>12.1</v>
      </c>
      <c r="F394">
        <v>43.81</v>
      </c>
      <c r="G394">
        <v>3</v>
      </c>
      <c r="H394" s="1">
        <v>45616</v>
      </c>
      <c r="I394">
        <v>33</v>
      </c>
      <c r="J394" t="s">
        <v>44</v>
      </c>
      <c r="K394" t="s">
        <v>5</v>
      </c>
      <c r="L394" t="s">
        <v>5</v>
      </c>
      <c r="M394" t="s">
        <v>6</v>
      </c>
      <c r="O394">
        <f>ABS((Table1[[#This Row],[L''s]]-Table1[[#This Row],[R''s]])/Table1[[#This Row],[Trial_Total]])</f>
        <v>0.27272727272727271</v>
      </c>
      <c r="P394">
        <f>Table1[[#This Row],[R''s]]-Table1[[#This Row],[L''s]]</f>
        <v>9</v>
      </c>
      <c r="Q394">
        <f>Q393+COUNTIF(L394, "L")</f>
        <v>9</v>
      </c>
      <c r="R394">
        <f>R393+COUNTIF(L394, "R")</f>
        <v>18</v>
      </c>
      <c r="S394">
        <f>Table1[[#This Row],[R''s]]/(Table1[[#This Row],[L''s]]+Table1[[#This Row],[R''s]])</f>
        <v>0.66666666666666663</v>
      </c>
      <c r="T394">
        <f>Table1[[#This Row],[L''s]]/Table1[[#This Row],[Trial_Total]]</f>
        <v>0.27272727272727271</v>
      </c>
      <c r="U394">
        <f>ABS(Table1[[#This Row],[NonTotaled_L]]-Table1[[#This Row],[NonTotaled_R]])/(Table1[[#This Row],[NonTotaled_L]]+Table1[[#This Row],[NonTotaled_R]])</f>
        <v>0.1111111111111111</v>
      </c>
      <c r="V394">
        <f>COUNTIF(L386:L394, "L")</f>
        <v>5</v>
      </c>
      <c r="W394">
        <f>COUNTIF(L386:L394, "R")</f>
        <v>4</v>
      </c>
      <c r="X394">
        <f>Table1[[#This Row],[NonTotaled_R]]/(Table1[[#This Row],[NonTotaled_L]]+Table1[[#This Row],[NonTotaled_R]])</f>
        <v>0.44444444444444442</v>
      </c>
      <c r="Y394">
        <f>Table1[[#This Row],[NonTotaled_L]]/(Table1[[#This Row],[NonTotaled_L]]+Table1[[#This Row],[NonTotaled_R]])</f>
        <v>0.55555555555555558</v>
      </c>
    </row>
    <row r="395" spans="1:25" x14ac:dyDescent="0.35">
      <c r="A395" t="s">
        <v>17</v>
      </c>
      <c r="B395" t="s">
        <v>9</v>
      </c>
      <c r="C395" t="s">
        <v>11</v>
      </c>
      <c r="D395">
        <v>13.5</v>
      </c>
      <c r="E395">
        <v>12.1</v>
      </c>
      <c r="F395">
        <v>43.81</v>
      </c>
      <c r="G395">
        <v>4</v>
      </c>
      <c r="H395" s="1">
        <v>45616</v>
      </c>
      <c r="I395">
        <v>34</v>
      </c>
      <c r="J395" t="s">
        <v>44</v>
      </c>
      <c r="K395" t="s">
        <v>6</v>
      </c>
      <c r="L395" t="s">
        <v>6</v>
      </c>
      <c r="M395" t="s">
        <v>5</v>
      </c>
      <c r="O395">
        <f>ABS((Table1[[#This Row],[L''s]]-Table1[[#This Row],[R''s]])/Table1[[#This Row],[Trial_Total]])</f>
        <v>0.23529411764705882</v>
      </c>
      <c r="P395">
        <f>Table1[[#This Row],[R''s]]-Table1[[#This Row],[L''s]]</f>
        <v>8</v>
      </c>
      <c r="Q395">
        <f>Q394+COUNTIF(L395, "L")</f>
        <v>10</v>
      </c>
      <c r="R395">
        <f>R394+COUNTIF(L395, "R")</f>
        <v>18</v>
      </c>
      <c r="S395">
        <f>Table1[[#This Row],[R''s]]/(Table1[[#This Row],[L''s]]+Table1[[#This Row],[R''s]])</f>
        <v>0.6428571428571429</v>
      </c>
      <c r="T395">
        <f>Table1[[#This Row],[L''s]]/Table1[[#This Row],[Trial_Total]]</f>
        <v>0.29411764705882354</v>
      </c>
      <c r="U395">
        <f>ABS(Table1[[#This Row],[NonTotaled_L]]-Table1[[#This Row],[NonTotaled_R]])/(Table1[[#This Row],[NonTotaled_L]]+Table1[[#This Row],[NonTotaled_R]])</f>
        <v>0.2</v>
      </c>
      <c r="V395">
        <f>COUNTIF(L386:L395, "L")</f>
        <v>6</v>
      </c>
      <c r="W395">
        <f>COUNTIF(L386:L395, "R")</f>
        <v>4</v>
      </c>
      <c r="X395">
        <f>Table1[[#This Row],[NonTotaled_R]]/(Table1[[#This Row],[NonTotaled_L]]+Table1[[#This Row],[NonTotaled_R]])</f>
        <v>0.4</v>
      </c>
      <c r="Y395">
        <f>Table1[[#This Row],[NonTotaled_L]]/(Table1[[#This Row],[NonTotaled_L]]+Table1[[#This Row],[NonTotaled_R]])</f>
        <v>0.6</v>
      </c>
    </row>
    <row r="396" spans="1:25" x14ac:dyDescent="0.35">
      <c r="A396" t="s">
        <v>17</v>
      </c>
      <c r="B396" t="s">
        <v>9</v>
      </c>
      <c r="C396" t="s">
        <v>11</v>
      </c>
      <c r="D396">
        <v>13.5</v>
      </c>
      <c r="E396">
        <v>12.1</v>
      </c>
      <c r="F396">
        <v>43.81</v>
      </c>
      <c r="G396">
        <v>5</v>
      </c>
      <c r="H396" s="1">
        <v>45616</v>
      </c>
      <c r="I396">
        <v>35</v>
      </c>
      <c r="J396" t="s">
        <v>44</v>
      </c>
      <c r="K396" t="s">
        <v>5</v>
      </c>
      <c r="L396" t="s">
        <v>6</v>
      </c>
      <c r="M396" t="s">
        <v>5</v>
      </c>
      <c r="O396">
        <f>ABS((Table1[[#This Row],[L''s]]-Table1[[#This Row],[R''s]])/Table1[[#This Row],[Trial_Total]])</f>
        <v>0.2</v>
      </c>
      <c r="P396">
        <f>Table1[[#This Row],[R''s]]-Table1[[#This Row],[L''s]]</f>
        <v>7</v>
      </c>
      <c r="Q396">
        <f>Q395+COUNTIF(L396, "L")</f>
        <v>11</v>
      </c>
      <c r="R396">
        <f>R395+COUNTIF(L396, "R")</f>
        <v>18</v>
      </c>
      <c r="S396">
        <f>Table1[[#This Row],[R''s]]/(Table1[[#This Row],[L''s]]+Table1[[#This Row],[R''s]])</f>
        <v>0.62068965517241381</v>
      </c>
      <c r="T396">
        <f>Table1[[#This Row],[L''s]]/Table1[[#This Row],[Trial_Total]]</f>
        <v>0.31428571428571428</v>
      </c>
      <c r="U396">
        <f>ABS(Table1[[#This Row],[NonTotaled_L]]-Table1[[#This Row],[NonTotaled_R]])/(Table1[[#This Row],[NonTotaled_L]]+Table1[[#This Row],[NonTotaled_R]])</f>
        <v>0.55555555555555558</v>
      </c>
      <c r="V396">
        <f>COUNTIF(L388:L396, "L")</f>
        <v>7</v>
      </c>
      <c r="W396">
        <f>COUNTIF(L388:L396, "R")</f>
        <v>2</v>
      </c>
      <c r="X396">
        <f>Table1[[#This Row],[NonTotaled_R]]/(Table1[[#This Row],[NonTotaled_L]]+Table1[[#This Row],[NonTotaled_R]])</f>
        <v>0.22222222222222221</v>
      </c>
      <c r="Y396">
        <f>Table1[[#This Row],[NonTotaled_L]]/(Table1[[#This Row],[NonTotaled_L]]+Table1[[#This Row],[NonTotaled_R]])</f>
        <v>0.77777777777777779</v>
      </c>
    </row>
    <row r="397" spans="1:25" x14ac:dyDescent="0.35">
      <c r="A397" t="s">
        <v>17</v>
      </c>
      <c r="B397" t="s">
        <v>9</v>
      </c>
      <c r="C397" t="s">
        <v>11</v>
      </c>
      <c r="D397">
        <v>13.5</v>
      </c>
      <c r="E397">
        <v>12.1</v>
      </c>
      <c r="F397">
        <v>43.81</v>
      </c>
      <c r="G397">
        <v>6</v>
      </c>
      <c r="H397" s="1">
        <v>45616</v>
      </c>
      <c r="I397">
        <v>36</v>
      </c>
      <c r="J397" t="s">
        <v>44</v>
      </c>
      <c r="K397" t="s">
        <v>6</v>
      </c>
      <c r="L397" t="s">
        <v>6</v>
      </c>
      <c r="M397" t="s">
        <v>5</v>
      </c>
      <c r="O397">
        <f>ABS((Table1[[#This Row],[L''s]]-Table1[[#This Row],[R''s]])/Table1[[#This Row],[Trial_Total]])</f>
        <v>0.16666666666666666</v>
      </c>
      <c r="P397">
        <f>Table1[[#This Row],[R''s]]-Table1[[#This Row],[L''s]]</f>
        <v>6</v>
      </c>
      <c r="Q397">
        <f>Q396+COUNTIF(L397, "L")</f>
        <v>12</v>
      </c>
      <c r="R397">
        <f>R396+COUNTIF(L397, "R")</f>
        <v>18</v>
      </c>
      <c r="S397">
        <f>Table1[[#This Row],[R''s]]/(Table1[[#This Row],[L''s]]+Table1[[#This Row],[R''s]])</f>
        <v>0.6</v>
      </c>
      <c r="T397">
        <f>Table1[[#This Row],[L''s]]/Table1[[#This Row],[Trial_Total]]</f>
        <v>0.33333333333333331</v>
      </c>
      <c r="U397">
        <f>ABS(Table1[[#This Row],[NonTotaled_L]]-Table1[[#This Row],[NonTotaled_R]])/(Table1[[#This Row],[NonTotaled_L]]+Table1[[#This Row],[NonTotaled_R]])</f>
        <v>0.6</v>
      </c>
      <c r="V397">
        <f>COUNTIF(L388:L397, "L")</f>
        <v>8</v>
      </c>
      <c r="W397">
        <f>COUNTIF(L388:L397, "R")</f>
        <v>2</v>
      </c>
      <c r="X397">
        <f>Table1[[#This Row],[NonTotaled_R]]/(Table1[[#This Row],[NonTotaled_L]]+Table1[[#This Row],[NonTotaled_R]])</f>
        <v>0.2</v>
      </c>
      <c r="Y397">
        <f>Table1[[#This Row],[NonTotaled_L]]/(Table1[[#This Row],[NonTotaled_L]]+Table1[[#This Row],[NonTotaled_R]])</f>
        <v>0.8</v>
      </c>
    </row>
    <row r="398" spans="1:25" x14ac:dyDescent="0.35">
      <c r="A398" t="s">
        <v>17</v>
      </c>
      <c r="B398" t="s">
        <v>9</v>
      </c>
      <c r="C398" t="s">
        <v>11</v>
      </c>
      <c r="D398">
        <v>13.5</v>
      </c>
      <c r="E398">
        <v>12.1</v>
      </c>
      <c r="F398">
        <v>43.81</v>
      </c>
      <c r="G398">
        <v>7</v>
      </c>
      <c r="H398" s="1">
        <v>45616</v>
      </c>
      <c r="I398">
        <v>37</v>
      </c>
      <c r="J398" t="s">
        <v>44</v>
      </c>
      <c r="K398" t="s">
        <v>6</v>
      </c>
      <c r="L398" t="s">
        <v>6</v>
      </c>
      <c r="M398" t="s">
        <v>5</v>
      </c>
      <c r="O398">
        <f>ABS((Table1[[#This Row],[L''s]]-Table1[[#This Row],[R''s]])/Table1[[#This Row],[Trial_Total]])</f>
        <v>0.13513513513513514</v>
      </c>
      <c r="P398">
        <f>Table1[[#This Row],[R''s]]-Table1[[#This Row],[L''s]]</f>
        <v>5</v>
      </c>
      <c r="Q398">
        <f>Q397+COUNTIF(L398, "L")</f>
        <v>13</v>
      </c>
      <c r="R398">
        <f>R397+COUNTIF(L398, "R")</f>
        <v>18</v>
      </c>
      <c r="S398">
        <f>Table1[[#This Row],[R''s]]/(Table1[[#This Row],[L''s]]+Table1[[#This Row],[R''s]])</f>
        <v>0.58064516129032262</v>
      </c>
      <c r="T398">
        <f>Table1[[#This Row],[L''s]]/Table1[[#This Row],[Trial_Total]]</f>
        <v>0.35135135135135137</v>
      </c>
      <c r="U398">
        <f>ABS(Table1[[#This Row],[NonTotaled_L]]-Table1[[#This Row],[NonTotaled_R]])/(Table1[[#This Row],[NonTotaled_L]]+Table1[[#This Row],[NonTotaled_R]])</f>
        <v>0.77777777777777779</v>
      </c>
      <c r="V398">
        <f>COUNTIF(L390:L398, "L")</f>
        <v>8</v>
      </c>
      <c r="W398">
        <f>COUNTIF(L390:L398, "R")</f>
        <v>1</v>
      </c>
      <c r="X398">
        <f>Table1[[#This Row],[NonTotaled_R]]/(Table1[[#This Row],[NonTotaled_L]]+Table1[[#This Row],[NonTotaled_R]])</f>
        <v>0.1111111111111111</v>
      </c>
      <c r="Y398">
        <f>Table1[[#This Row],[NonTotaled_L]]/(Table1[[#This Row],[NonTotaled_L]]+Table1[[#This Row],[NonTotaled_R]])</f>
        <v>0.88888888888888884</v>
      </c>
    </row>
    <row r="399" spans="1:25" x14ac:dyDescent="0.35">
      <c r="A399" t="s">
        <v>17</v>
      </c>
      <c r="B399" t="s">
        <v>9</v>
      </c>
      <c r="C399" t="s">
        <v>11</v>
      </c>
      <c r="D399">
        <v>13.5</v>
      </c>
      <c r="E399">
        <v>12.1</v>
      </c>
      <c r="F399">
        <v>43.81</v>
      </c>
      <c r="G399">
        <v>8</v>
      </c>
      <c r="H399" s="1">
        <v>45616</v>
      </c>
      <c r="I399">
        <v>38</v>
      </c>
      <c r="J399" t="s">
        <v>44</v>
      </c>
      <c r="K399" t="s">
        <v>5</v>
      </c>
      <c r="L399" t="s">
        <v>6</v>
      </c>
      <c r="M399" t="s">
        <v>6</v>
      </c>
      <c r="O399">
        <f>ABS((Table1[[#This Row],[L''s]]-Table1[[#This Row],[R''s]])/Table1[[#This Row],[Trial_Total]])</f>
        <v>0.10526315789473684</v>
      </c>
      <c r="P399">
        <f>Table1[[#This Row],[R''s]]-Table1[[#This Row],[L''s]]</f>
        <v>4</v>
      </c>
      <c r="Q399">
        <f>Q398+COUNTIF(L399, "L")</f>
        <v>14</v>
      </c>
      <c r="R399">
        <f>R398+COUNTIF(L399, "R")</f>
        <v>18</v>
      </c>
      <c r="S399">
        <f>Table1[[#This Row],[R''s]]/(Table1[[#This Row],[L''s]]+Table1[[#This Row],[R''s]])</f>
        <v>0.5625</v>
      </c>
      <c r="T399">
        <f>Table1[[#This Row],[L''s]]/Table1[[#This Row],[Trial_Total]]</f>
        <v>0.36842105263157893</v>
      </c>
      <c r="U399">
        <f>ABS(Table1[[#This Row],[NonTotaled_L]]-Table1[[#This Row],[NonTotaled_R]])/(Table1[[#This Row],[NonTotaled_L]]+Table1[[#This Row],[NonTotaled_R]])</f>
        <v>0.8</v>
      </c>
      <c r="V399">
        <f>COUNTIF(L390:L399, "L")</f>
        <v>9</v>
      </c>
      <c r="W399">
        <f>COUNTIF(L390:L399, "R")</f>
        <v>1</v>
      </c>
      <c r="X399">
        <f>Table1[[#This Row],[NonTotaled_R]]/(Table1[[#This Row],[NonTotaled_L]]+Table1[[#This Row],[NonTotaled_R]])</f>
        <v>0.1</v>
      </c>
      <c r="Y399">
        <f>Table1[[#This Row],[NonTotaled_L]]/(Table1[[#This Row],[NonTotaled_L]]+Table1[[#This Row],[NonTotaled_R]])</f>
        <v>0.9</v>
      </c>
    </row>
    <row r="400" spans="1:25" x14ac:dyDescent="0.35">
      <c r="A400" t="s">
        <v>17</v>
      </c>
      <c r="B400" t="s">
        <v>9</v>
      </c>
      <c r="C400" t="s">
        <v>11</v>
      </c>
      <c r="D400">
        <v>13.5</v>
      </c>
      <c r="E400">
        <v>12.1</v>
      </c>
      <c r="F400">
        <v>43.81</v>
      </c>
      <c r="G400">
        <v>9</v>
      </c>
      <c r="H400" s="1">
        <v>45616</v>
      </c>
      <c r="I400">
        <v>39</v>
      </c>
      <c r="J400" t="s">
        <v>44</v>
      </c>
      <c r="K400" t="s">
        <v>5</v>
      </c>
      <c r="L400" t="s">
        <v>6</v>
      </c>
      <c r="M400" t="s">
        <v>6</v>
      </c>
      <c r="O400">
        <f>ABS((Table1[[#This Row],[L''s]]-Table1[[#This Row],[R''s]])/Table1[[#This Row],[Trial_Total]])</f>
        <v>7.6923076923076927E-2</v>
      </c>
      <c r="P400">
        <f>Table1[[#This Row],[R''s]]-Table1[[#This Row],[L''s]]</f>
        <v>3</v>
      </c>
      <c r="Q400">
        <f>Q399+COUNTIF(L400, "L")</f>
        <v>15</v>
      </c>
      <c r="R400">
        <f>R399+COUNTIF(L400, "R")</f>
        <v>18</v>
      </c>
      <c r="S400">
        <f>Table1[[#This Row],[R''s]]/(Table1[[#This Row],[L''s]]+Table1[[#This Row],[R''s]])</f>
        <v>0.54545454545454541</v>
      </c>
      <c r="T400">
        <f>Table1[[#This Row],[L''s]]/Table1[[#This Row],[Trial_Total]]</f>
        <v>0.38461538461538464</v>
      </c>
      <c r="U400">
        <f>ABS(Table1[[#This Row],[NonTotaled_L]]-Table1[[#This Row],[NonTotaled_R]])/(Table1[[#This Row],[NonTotaled_L]]+Table1[[#This Row],[NonTotaled_R]])</f>
        <v>0.77777777777777779</v>
      </c>
      <c r="V400">
        <f>COUNTIF(L392:L400, "L")</f>
        <v>8</v>
      </c>
      <c r="W400">
        <f>COUNTIF(L392:L400, "R")</f>
        <v>1</v>
      </c>
      <c r="X400">
        <f>Table1[[#This Row],[NonTotaled_R]]/(Table1[[#This Row],[NonTotaled_L]]+Table1[[#This Row],[NonTotaled_R]])</f>
        <v>0.1111111111111111</v>
      </c>
      <c r="Y400">
        <f>Table1[[#This Row],[NonTotaled_L]]/(Table1[[#This Row],[NonTotaled_L]]+Table1[[#This Row],[NonTotaled_R]])</f>
        <v>0.88888888888888884</v>
      </c>
    </row>
    <row r="401" spans="1:25" x14ac:dyDescent="0.35">
      <c r="A401" t="s">
        <v>17</v>
      </c>
      <c r="B401" t="s">
        <v>9</v>
      </c>
      <c r="C401" t="s">
        <v>11</v>
      </c>
      <c r="D401">
        <v>13.5</v>
      </c>
      <c r="E401">
        <v>12.1</v>
      </c>
      <c r="F401">
        <v>43.81</v>
      </c>
      <c r="G401">
        <v>10</v>
      </c>
      <c r="H401" s="1">
        <v>45616</v>
      </c>
      <c r="I401">
        <v>40</v>
      </c>
      <c r="J401" t="s">
        <v>44</v>
      </c>
      <c r="K401" t="s">
        <v>6</v>
      </c>
      <c r="L401" t="s">
        <v>6</v>
      </c>
      <c r="M401" t="s">
        <v>6</v>
      </c>
      <c r="O401">
        <f>ABS((Table1[[#This Row],[L''s]]-Table1[[#This Row],[R''s]])/Table1[[#This Row],[Trial_Total]])</f>
        <v>0.05</v>
      </c>
      <c r="P401">
        <f>Table1[[#This Row],[R''s]]-Table1[[#This Row],[L''s]]</f>
        <v>2</v>
      </c>
      <c r="Q401">
        <f>Q400+COUNTIF(L401, "L")</f>
        <v>16</v>
      </c>
      <c r="R401">
        <f>R400+COUNTIF(L401, "R")</f>
        <v>18</v>
      </c>
      <c r="S401">
        <f>Table1[[#This Row],[R''s]]/(Table1[[#This Row],[L''s]]+Table1[[#This Row],[R''s]])</f>
        <v>0.52941176470588236</v>
      </c>
      <c r="T401">
        <f>Table1[[#This Row],[L''s]]/Table1[[#This Row],[Trial_Total]]</f>
        <v>0.4</v>
      </c>
      <c r="U401">
        <f>ABS(Table1[[#This Row],[NonTotaled_L]]-Table1[[#This Row],[NonTotaled_R]])/(Table1[[#This Row],[NonTotaled_L]]+Table1[[#This Row],[NonTotaled_R]])</f>
        <v>0.8</v>
      </c>
      <c r="V401">
        <f>COUNTIF(L392:L401, "L")</f>
        <v>9</v>
      </c>
      <c r="W401">
        <f>COUNTIF(L392:L401, "R")</f>
        <v>1</v>
      </c>
      <c r="X401">
        <f>Table1[[#This Row],[NonTotaled_R]]/(Table1[[#This Row],[NonTotaled_L]]+Table1[[#This Row],[NonTotaled_R]])</f>
        <v>0.1</v>
      </c>
      <c r="Y401">
        <f>Table1[[#This Row],[NonTotaled_L]]/(Table1[[#This Row],[NonTotaled_L]]+Table1[[#This Row],[NonTotaled_R]])</f>
        <v>0.9</v>
      </c>
    </row>
    <row r="402" spans="1:25" x14ac:dyDescent="0.35">
      <c r="A402" t="s">
        <v>17</v>
      </c>
      <c r="B402" t="s">
        <v>9</v>
      </c>
      <c r="C402" t="s">
        <v>11</v>
      </c>
      <c r="D402">
        <v>13.5</v>
      </c>
      <c r="E402">
        <v>12.1</v>
      </c>
      <c r="F402">
        <v>43.81</v>
      </c>
      <c r="G402">
        <v>1</v>
      </c>
      <c r="H402" s="1">
        <v>45630</v>
      </c>
      <c r="I402">
        <v>41</v>
      </c>
      <c r="J402" t="s">
        <v>44</v>
      </c>
      <c r="K402" t="s">
        <v>6</v>
      </c>
      <c r="L402" t="s">
        <v>5</v>
      </c>
      <c r="M402" t="s">
        <v>6</v>
      </c>
      <c r="O402">
        <f>ABS((Table1[[#This Row],[L''s]]-Table1[[#This Row],[R''s]])/Table1[[#This Row],[Trial_Total]])</f>
        <v>7.3170731707317069E-2</v>
      </c>
      <c r="P402">
        <f>Table1[[#This Row],[R''s]]-Table1[[#This Row],[L''s]]</f>
        <v>3</v>
      </c>
      <c r="Q402">
        <f>Q401+COUNTIF(L402, "L")</f>
        <v>16</v>
      </c>
      <c r="R402">
        <f>R401+COUNTIF(L402, "R")</f>
        <v>19</v>
      </c>
      <c r="S402">
        <f>Table1[[#This Row],[R''s]]/(Table1[[#This Row],[L''s]]+Table1[[#This Row],[R''s]])</f>
        <v>0.54285714285714282</v>
      </c>
      <c r="T402">
        <f>Table1[[#This Row],[L''s]]/Table1[[#This Row],[Trial_Total]]</f>
        <v>0.3902439024390244</v>
      </c>
      <c r="U402">
        <f>ABS(Table1[[#This Row],[NonTotaled_L]]-Table1[[#This Row],[NonTotaled_R]])/(Table1[[#This Row],[NonTotaled_L]]+Table1[[#This Row],[NonTotaled_R]])</f>
        <v>0.55555555555555558</v>
      </c>
      <c r="V402">
        <f>COUNTIF(L394:L402, "L")</f>
        <v>7</v>
      </c>
      <c r="W402">
        <f>COUNTIF(L394:L402, "R")</f>
        <v>2</v>
      </c>
      <c r="X402">
        <f>Table1[[#This Row],[NonTotaled_R]]/(Table1[[#This Row],[NonTotaled_L]]+Table1[[#This Row],[NonTotaled_R]])</f>
        <v>0.22222222222222221</v>
      </c>
      <c r="Y402">
        <f>Table1[[#This Row],[NonTotaled_L]]/(Table1[[#This Row],[NonTotaled_L]]+Table1[[#This Row],[NonTotaled_R]])</f>
        <v>0.77777777777777779</v>
      </c>
    </row>
    <row r="403" spans="1:25" x14ac:dyDescent="0.35">
      <c r="A403" t="s">
        <v>17</v>
      </c>
      <c r="B403" t="s">
        <v>9</v>
      </c>
      <c r="C403" t="s">
        <v>11</v>
      </c>
      <c r="D403">
        <v>13.5</v>
      </c>
      <c r="E403">
        <v>12.1</v>
      </c>
      <c r="F403">
        <v>43.81</v>
      </c>
      <c r="G403">
        <v>2</v>
      </c>
      <c r="H403" s="1">
        <v>45630</v>
      </c>
      <c r="I403">
        <v>42</v>
      </c>
      <c r="J403" t="s">
        <v>44</v>
      </c>
      <c r="K403" t="s">
        <v>5</v>
      </c>
      <c r="L403" t="s">
        <v>5</v>
      </c>
      <c r="M403" t="s">
        <v>5</v>
      </c>
      <c r="O403">
        <f>ABS((Table1[[#This Row],[L''s]]-Table1[[#This Row],[R''s]])/Table1[[#This Row],[Trial_Total]])</f>
        <v>9.5238095238095233E-2</v>
      </c>
      <c r="P403">
        <f>Table1[[#This Row],[R''s]]-Table1[[#This Row],[L''s]]</f>
        <v>4</v>
      </c>
      <c r="Q403">
        <f>Q402+COUNTIF(L403, "L")</f>
        <v>16</v>
      </c>
      <c r="R403">
        <f>R402+COUNTIF(L403, "R")</f>
        <v>20</v>
      </c>
      <c r="S403">
        <f>Table1[[#This Row],[R''s]]/(Table1[[#This Row],[L''s]]+Table1[[#This Row],[R''s]])</f>
        <v>0.55555555555555558</v>
      </c>
      <c r="T403">
        <f>Table1[[#This Row],[L''s]]/Table1[[#This Row],[Trial_Total]]</f>
        <v>0.38095238095238093</v>
      </c>
      <c r="U403">
        <f>ABS(Table1[[#This Row],[NonTotaled_L]]-Table1[[#This Row],[NonTotaled_R]])/(Table1[[#This Row],[NonTotaled_L]]+Table1[[#This Row],[NonTotaled_R]])</f>
        <v>0.4</v>
      </c>
      <c r="V403">
        <f>COUNTIF(L394:L403, "L")</f>
        <v>7</v>
      </c>
      <c r="W403">
        <f>COUNTIF(L394:L403, "R")</f>
        <v>3</v>
      </c>
      <c r="X403">
        <f>Table1[[#This Row],[NonTotaled_R]]/(Table1[[#This Row],[NonTotaled_L]]+Table1[[#This Row],[NonTotaled_R]])</f>
        <v>0.3</v>
      </c>
      <c r="Y403">
        <f>Table1[[#This Row],[NonTotaled_L]]/(Table1[[#This Row],[NonTotaled_L]]+Table1[[#This Row],[NonTotaled_R]])</f>
        <v>0.7</v>
      </c>
    </row>
    <row r="404" spans="1:25" x14ac:dyDescent="0.35">
      <c r="A404" t="s">
        <v>17</v>
      </c>
      <c r="B404" t="s">
        <v>9</v>
      </c>
      <c r="C404" t="s">
        <v>11</v>
      </c>
      <c r="D404">
        <v>13.5</v>
      </c>
      <c r="E404">
        <v>12.1</v>
      </c>
      <c r="F404">
        <v>43.81</v>
      </c>
      <c r="G404">
        <v>3</v>
      </c>
      <c r="H404" s="1">
        <v>45630</v>
      </c>
      <c r="I404">
        <v>43</v>
      </c>
      <c r="J404" t="s">
        <v>64</v>
      </c>
      <c r="K404" t="s">
        <v>5</v>
      </c>
      <c r="L404" t="s">
        <v>5</v>
      </c>
      <c r="M404" t="s">
        <v>5</v>
      </c>
      <c r="O404">
        <f>ABS((Table1[[#This Row],[L''s]]-Table1[[#This Row],[R''s]])/Table1[[#This Row],[Trial_Total]])</f>
        <v>0.11627906976744186</v>
      </c>
      <c r="P404">
        <f>Table1[[#This Row],[R''s]]-Table1[[#This Row],[L''s]]</f>
        <v>5</v>
      </c>
      <c r="Q404">
        <f>Q403+COUNTIF(L404, "L")</f>
        <v>16</v>
      </c>
      <c r="R404">
        <f>R403+COUNTIF(L404, "R")</f>
        <v>21</v>
      </c>
      <c r="S404">
        <f>Table1[[#This Row],[R''s]]/(Table1[[#This Row],[L''s]]+Table1[[#This Row],[R''s]])</f>
        <v>0.56756756756756754</v>
      </c>
      <c r="T404">
        <f>Table1[[#This Row],[L''s]]/Table1[[#This Row],[Trial_Total]]</f>
        <v>0.37209302325581395</v>
      </c>
      <c r="U404">
        <f>ABS(Table1[[#This Row],[NonTotaled_L]]-Table1[[#This Row],[NonTotaled_R]])/(Table1[[#This Row],[NonTotaled_L]]+Table1[[#This Row],[NonTotaled_R]])</f>
        <v>0.33333333333333331</v>
      </c>
      <c r="V404">
        <f>COUNTIF(L396:L404, "L")</f>
        <v>6</v>
      </c>
      <c r="W404">
        <f>COUNTIF(L396:L404, "R")</f>
        <v>3</v>
      </c>
      <c r="X404">
        <f>Table1[[#This Row],[NonTotaled_R]]/(Table1[[#This Row],[NonTotaled_L]]+Table1[[#This Row],[NonTotaled_R]])</f>
        <v>0.33333333333333331</v>
      </c>
      <c r="Y404">
        <f>Table1[[#This Row],[NonTotaled_L]]/(Table1[[#This Row],[NonTotaled_L]]+Table1[[#This Row],[NonTotaled_R]])</f>
        <v>0.66666666666666663</v>
      </c>
    </row>
    <row r="405" spans="1:25" x14ac:dyDescent="0.35">
      <c r="A405" t="s">
        <v>17</v>
      </c>
      <c r="B405" t="s">
        <v>9</v>
      </c>
      <c r="C405" t="s">
        <v>11</v>
      </c>
      <c r="D405">
        <v>13.5</v>
      </c>
      <c r="E405">
        <v>12.1</v>
      </c>
      <c r="F405">
        <v>43.81</v>
      </c>
      <c r="G405">
        <v>4</v>
      </c>
      <c r="H405" s="1">
        <v>45630</v>
      </c>
      <c r="I405">
        <v>44</v>
      </c>
      <c r="J405" t="s">
        <v>64</v>
      </c>
      <c r="K405" t="s">
        <v>6</v>
      </c>
      <c r="L405" t="s">
        <v>5</v>
      </c>
      <c r="M405" t="s">
        <v>5</v>
      </c>
      <c r="O405">
        <f>ABS((Table1[[#This Row],[L''s]]-Table1[[#This Row],[R''s]])/Table1[[#This Row],[Trial_Total]])</f>
        <v>0.13636363636363635</v>
      </c>
      <c r="P405">
        <f>Table1[[#This Row],[R''s]]-Table1[[#This Row],[L''s]]</f>
        <v>6</v>
      </c>
      <c r="Q405">
        <f>Q404+COUNTIF(L405, "L")</f>
        <v>16</v>
      </c>
      <c r="R405">
        <f>R404+COUNTIF(L405, "R")</f>
        <v>22</v>
      </c>
      <c r="S405">
        <f>Table1[[#This Row],[R''s]]/(Table1[[#This Row],[L''s]]+Table1[[#This Row],[R''s]])</f>
        <v>0.57894736842105265</v>
      </c>
      <c r="T405">
        <f>Table1[[#This Row],[L''s]]/Table1[[#This Row],[Trial_Total]]</f>
        <v>0.36363636363636365</v>
      </c>
      <c r="U405">
        <f>ABS(Table1[[#This Row],[NonTotaled_L]]-Table1[[#This Row],[NonTotaled_R]])/(Table1[[#This Row],[NonTotaled_L]]+Table1[[#This Row],[NonTotaled_R]])</f>
        <v>0.2</v>
      </c>
      <c r="V405">
        <f>COUNTIF(L396:L405, "L")</f>
        <v>6</v>
      </c>
      <c r="W405">
        <f>COUNTIF(L396:L405, "R")</f>
        <v>4</v>
      </c>
      <c r="X405">
        <f>Table1[[#This Row],[NonTotaled_R]]/(Table1[[#This Row],[NonTotaled_L]]+Table1[[#This Row],[NonTotaled_R]])</f>
        <v>0.4</v>
      </c>
      <c r="Y405">
        <f>Table1[[#This Row],[NonTotaled_L]]/(Table1[[#This Row],[NonTotaled_L]]+Table1[[#This Row],[NonTotaled_R]])</f>
        <v>0.6</v>
      </c>
    </row>
    <row r="406" spans="1:25" x14ac:dyDescent="0.35">
      <c r="A406" t="s">
        <v>17</v>
      </c>
      <c r="B406" t="s">
        <v>9</v>
      </c>
      <c r="C406" t="s">
        <v>11</v>
      </c>
      <c r="D406">
        <v>13.5</v>
      </c>
      <c r="E406">
        <v>12.1</v>
      </c>
      <c r="F406">
        <v>43.81</v>
      </c>
      <c r="G406">
        <v>5</v>
      </c>
      <c r="H406" s="1">
        <v>45630</v>
      </c>
      <c r="I406">
        <v>45</v>
      </c>
      <c r="J406" t="s">
        <v>44</v>
      </c>
      <c r="K406" t="s">
        <v>6</v>
      </c>
      <c r="L406" t="s">
        <v>6</v>
      </c>
      <c r="M406" t="s">
        <v>5</v>
      </c>
      <c r="O406">
        <f>ABS((Table1[[#This Row],[L''s]]-Table1[[#This Row],[R''s]])/Table1[[#This Row],[Trial_Total]])</f>
        <v>0.1111111111111111</v>
      </c>
      <c r="P406">
        <f>Table1[[#This Row],[R''s]]-Table1[[#This Row],[L''s]]</f>
        <v>5</v>
      </c>
      <c r="Q406">
        <f>Q405+COUNTIF(L406, "L")</f>
        <v>17</v>
      </c>
      <c r="R406">
        <f>R405+COUNTIF(L406, "R")</f>
        <v>22</v>
      </c>
      <c r="S406">
        <f>Table1[[#This Row],[R''s]]/(Table1[[#This Row],[L''s]]+Table1[[#This Row],[R''s]])</f>
        <v>0.5641025641025641</v>
      </c>
      <c r="T406">
        <f>Table1[[#This Row],[L''s]]/Table1[[#This Row],[Trial_Total]]</f>
        <v>0.37777777777777777</v>
      </c>
      <c r="U406">
        <f>ABS(Table1[[#This Row],[NonTotaled_L]]-Table1[[#This Row],[NonTotaled_R]])/(Table1[[#This Row],[NonTotaled_L]]+Table1[[#This Row],[NonTotaled_R]])</f>
        <v>0.1111111111111111</v>
      </c>
      <c r="V406">
        <f>COUNTIF(L398:L406, "L")</f>
        <v>5</v>
      </c>
      <c r="W406">
        <f>COUNTIF(L398:L406, "R")</f>
        <v>4</v>
      </c>
      <c r="X406">
        <f>Table1[[#This Row],[NonTotaled_R]]/(Table1[[#This Row],[NonTotaled_L]]+Table1[[#This Row],[NonTotaled_R]])</f>
        <v>0.44444444444444442</v>
      </c>
      <c r="Y406">
        <f>Table1[[#This Row],[NonTotaled_L]]/(Table1[[#This Row],[NonTotaled_L]]+Table1[[#This Row],[NonTotaled_R]])</f>
        <v>0.55555555555555558</v>
      </c>
    </row>
    <row r="407" spans="1:25" x14ac:dyDescent="0.35">
      <c r="A407" t="s">
        <v>17</v>
      </c>
      <c r="B407" t="s">
        <v>9</v>
      </c>
      <c r="C407" t="s">
        <v>11</v>
      </c>
      <c r="D407">
        <v>13.5</v>
      </c>
      <c r="E407">
        <v>12.1</v>
      </c>
      <c r="F407">
        <v>43.81</v>
      </c>
      <c r="G407">
        <v>6</v>
      </c>
      <c r="H407" s="1">
        <v>45630</v>
      </c>
      <c r="I407">
        <v>46</v>
      </c>
      <c r="J407" t="s">
        <v>44</v>
      </c>
      <c r="K407" t="s">
        <v>5</v>
      </c>
      <c r="L407" t="s">
        <v>6</v>
      </c>
      <c r="M407" t="s">
        <v>5</v>
      </c>
      <c r="O407">
        <f>ABS((Table1[[#This Row],[L''s]]-Table1[[#This Row],[R''s]])/Table1[[#This Row],[Trial_Total]])</f>
        <v>8.6956521739130432E-2</v>
      </c>
      <c r="P407">
        <f>Table1[[#This Row],[R''s]]-Table1[[#This Row],[L''s]]</f>
        <v>4</v>
      </c>
      <c r="Q407">
        <f>Q406+COUNTIF(L407, "L")</f>
        <v>18</v>
      </c>
      <c r="R407">
        <f>R406+COUNTIF(L407, "R")</f>
        <v>22</v>
      </c>
      <c r="S407">
        <f>Table1[[#This Row],[R''s]]/(Table1[[#This Row],[L''s]]+Table1[[#This Row],[R''s]])</f>
        <v>0.55000000000000004</v>
      </c>
      <c r="T407">
        <f>Table1[[#This Row],[L''s]]/Table1[[#This Row],[Trial_Total]]</f>
        <v>0.39130434782608697</v>
      </c>
      <c r="U407">
        <f>ABS(Table1[[#This Row],[NonTotaled_L]]-Table1[[#This Row],[NonTotaled_R]])/(Table1[[#This Row],[NonTotaled_L]]+Table1[[#This Row],[NonTotaled_R]])</f>
        <v>0.2</v>
      </c>
      <c r="V407">
        <f>COUNTIF(L398:L407, "L")</f>
        <v>6</v>
      </c>
      <c r="W407">
        <f>COUNTIF(L398:L407, "R")</f>
        <v>4</v>
      </c>
      <c r="X407">
        <f>Table1[[#This Row],[NonTotaled_R]]/(Table1[[#This Row],[NonTotaled_L]]+Table1[[#This Row],[NonTotaled_R]])</f>
        <v>0.4</v>
      </c>
      <c r="Y407">
        <f>Table1[[#This Row],[NonTotaled_L]]/(Table1[[#This Row],[NonTotaled_L]]+Table1[[#This Row],[NonTotaled_R]])</f>
        <v>0.6</v>
      </c>
    </row>
    <row r="408" spans="1:25" x14ac:dyDescent="0.35">
      <c r="A408" t="s">
        <v>17</v>
      </c>
      <c r="B408" t="s">
        <v>9</v>
      </c>
      <c r="C408" t="s">
        <v>11</v>
      </c>
      <c r="D408">
        <v>13.5</v>
      </c>
      <c r="E408">
        <v>12.1</v>
      </c>
      <c r="F408">
        <v>43.81</v>
      </c>
      <c r="G408">
        <v>7</v>
      </c>
      <c r="H408" s="1">
        <v>45630</v>
      </c>
      <c r="I408">
        <v>47</v>
      </c>
      <c r="J408" t="s">
        <v>64</v>
      </c>
      <c r="K408" t="s">
        <v>6</v>
      </c>
      <c r="L408" t="s">
        <v>5</v>
      </c>
      <c r="M408" t="s">
        <v>6</v>
      </c>
      <c r="O408">
        <f>ABS((Table1[[#This Row],[L''s]]-Table1[[#This Row],[R''s]])/Table1[[#This Row],[Trial_Total]])</f>
        <v>0.10638297872340426</v>
      </c>
      <c r="P408">
        <f>Table1[[#This Row],[R''s]]-Table1[[#This Row],[L''s]]</f>
        <v>5</v>
      </c>
      <c r="Q408">
        <f>Q407+COUNTIF(L408, "L")</f>
        <v>18</v>
      </c>
      <c r="R408">
        <f>R407+COUNTIF(L408, "R")</f>
        <v>23</v>
      </c>
      <c r="S408">
        <f>Table1[[#This Row],[R''s]]/(Table1[[#This Row],[L''s]]+Table1[[#This Row],[R''s]])</f>
        <v>0.56097560975609762</v>
      </c>
      <c r="T408">
        <f>Table1[[#This Row],[L''s]]/Table1[[#This Row],[Trial_Total]]</f>
        <v>0.38297872340425532</v>
      </c>
      <c r="U408">
        <f>ABS(Table1[[#This Row],[NonTotaled_L]]-Table1[[#This Row],[NonTotaled_R]])/(Table1[[#This Row],[NonTotaled_L]]+Table1[[#This Row],[NonTotaled_R]])</f>
        <v>0.1111111111111111</v>
      </c>
      <c r="V408">
        <f>COUNTIF(L400:L408, "L")</f>
        <v>4</v>
      </c>
      <c r="W408">
        <f>COUNTIF(L400:L408, "R")</f>
        <v>5</v>
      </c>
      <c r="X408">
        <f>Table1[[#This Row],[NonTotaled_R]]/(Table1[[#This Row],[NonTotaled_L]]+Table1[[#This Row],[NonTotaled_R]])</f>
        <v>0.55555555555555558</v>
      </c>
      <c r="Y408">
        <f>Table1[[#This Row],[NonTotaled_L]]/(Table1[[#This Row],[NonTotaled_L]]+Table1[[#This Row],[NonTotaled_R]])</f>
        <v>0.44444444444444442</v>
      </c>
    </row>
    <row r="409" spans="1:25" x14ac:dyDescent="0.35">
      <c r="A409" t="s">
        <v>17</v>
      </c>
      <c r="B409" t="s">
        <v>9</v>
      </c>
      <c r="C409" t="s">
        <v>11</v>
      </c>
      <c r="D409">
        <v>13.5</v>
      </c>
      <c r="E409">
        <v>12.1</v>
      </c>
      <c r="F409">
        <v>43.81</v>
      </c>
      <c r="G409">
        <v>8</v>
      </c>
      <c r="H409" s="1">
        <v>45630</v>
      </c>
      <c r="I409">
        <v>48</v>
      </c>
      <c r="J409" t="s">
        <v>64</v>
      </c>
      <c r="K409" t="s">
        <v>5</v>
      </c>
      <c r="L409" t="s">
        <v>5</v>
      </c>
      <c r="M409" t="s">
        <v>6</v>
      </c>
      <c r="O409">
        <f>ABS((Table1[[#This Row],[L''s]]-Table1[[#This Row],[R''s]])/Table1[[#This Row],[Trial_Total]])</f>
        <v>0.125</v>
      </c>
      <c r="P409">
        <f>Table1[[#This Row],[R''s]]-Table1[[#This Row],[L''s]]</f>
        <v>6</v>
      </c>
      <c r="Q409">
        <f>Q408+COUNTIF(L409, "L")</f>
        <v>18</v>
      </c>
      <c r="R409">
        <f>R408+COUNTIF(L409, "R")</f>
        <v>24</v>
      </c>
      <c r="S409">
        <f>Table1[[#This Row],[R''s]]/(Table1[[#This Row],[L''s]]+Table1[[#This Row],[R''s]])</f>
        <v>0.5714285714285714</v>
      </c>
      <c r="T409">
        <f>Table1[[#This Row],[L''s]]/Table1[[#This Row],[Trial_Total]]</f>
        <v>0.375</v>
      </c>
      <c r="U409">
        <f>ABS(Table1[[#This Row],[NonTotaled_L]]-Table1[[#This Row],[NonTotaled_R]])/(Table1[[#This Row],[NonTotaled_L]]+Table1[[#This Row],[NonTotaled_R]])</f>
        <v>0.2</v>
      </c>
      <c r="V409">
        <f>COUNTIF(L400:L409, "L")</f>
        <v>4</v>
      </c>
      <c r="W409">
        <f>COUNTIF(L400:L409, "R")</f>
        <v>6</v>
      </c>
      <c r="X409">
        <f>Table1[[#This Row],[NonTotaled_R]]/(Table1[[#This Row],[NonTotaled_L]]+Table1[[#This Row],[NonTotaled_R]])</f>
        <v>0.6</v>
      </c>
      <c r="Y409">
        <f>Table1[[#This Row],[NonTotaled_L]]/(Table1[[#This Row],[NonTotaled_L]]+Table1[[#This Row],[NonTotaled_R]])</f>
        <v>0.4</v>
      </c>
    </row>
    <row r="410" spans="1:25" x14ac:dyDescent="0.35">
      <c r="A410" t="s">
        <v>17</v>
      </c>
      <c r="B410" t="s">
        <v>9</v>
      </c>
      <c r="C410" t="s">
        <v>11</v>
      </c>
      <c r="D410">
        <v>13.5</v>
      </c>
      <c r="E410">
        <v>12.1</v>
      </c>
      <c r="F410">
        <v>43.81</v>
      </c>
      <c r="G410">
        <v>9</v>
      </c>
      <c r="H410" s="1">
        <v>45630</v>
      </c>
      <c r="I410">
        <v>49</v>
      </c>
      <c r="J410" t="s">
        <v>44</v>
      </c>
      <c r="K410" t="s">
        <v>5</v>
      </c>
      <c r="L410" t="s">
        <v>6</v>
      </c>
      <c r="M410" t="s">
        <v>5</v>
      </c>
      <c r="O410">
        <f>ABS((Table1[[#This Row],[L''s]]-Table1[[#This Row],[R''s]])/Table1[[#This Row],[Trial_Total]])</f>
        <v>0.10204081632653061</v>
      </c>
      <c r="P410">
        <f>Table1[[#This Row],[R''s]]-Table1[[#This Row],[L''s]]</f>
        <v>5</v>
      </c>
      <c r="Q410">
        <f>Q409+COUNTIF(L410, "L")</f>
        <v>19</v>
      </c>
      <c r="R410">
        <f>R409+COUNTIF(L410, "R")</f>
        <v>24</v>
      </c>
      <c r="S410">
        <f>Table1[[#This Row],[R''s]]/(Table1[[#This Row],[L''s]]+Table1[[#This Row],[R''s]])</f>
        <v>0.55813953488372092</v>
      </c>
      <c r="T410">
        <f>Table1[[#This Row],[L''s]]/Table1[[#This Row],[Trial_Total]]</f>
        <v>0.38775510204081631</v>
      </c>
      <c r="U410">
        <f>ABS(Table1[[#This Row],[NonTotaled_L]]-Table1[[#This Row],[NonTotaled_R]])/(Table1[[#This Row],[NonTotaled_L]]+Table1[[#This Row],[NonTotaled_R]])</f>
        <v>0.33333333333333331</v>
      </c>
      <c r="V410">
        <f>COUNTIF(L402:L410, "L")</f>
        <v>3</v>
      </c>
      <c r="W410">
        <f>COUNTIF(L402:L410, "R")</f>
        <v>6</v>
      </c>
      <c r="X410">
        <f>Table1[[#This Row],[NonTotaled_R]]/(Table1[[#This Row],[NonTotaled_L]]+Table1[[#This Row],[NonTotaled_R]])</f>
        <v>0.66666666666666663</v>
      </c>
      <c r="Y410">
        <f>Table1[[#This Row],[NonTotaled_L]]/(Table1[[#This Row],[NonTotaled_L]]+Table1[[#This Row],[NonTotaled_R]])</f>
        <v>0.33333333333333331</v>
      </c>
    </row>
    <row r="411" spans="1:25" x14ac:dyDescent="0.35">
      <c r="A411" t="s">
        <v>17</v>
      </c>
      <c r="B411" t="s">
        <v>9</v>
      </c>
      <c r="C411" t="s">
        <v>11</v>
      </c>
      <c r="D411">
        <v>13.5</v>
      </c>
      <c r="E411">
        <v>12.1</v>
      </c>
      <c r="F411">
        <v>43.81</v>
      </c>
      <c r="G411">
        <v>10</v>
      </c>
      <c r="H411" s="1">
        <v>45630</v>
      </c>
      <c r="I411">
        <v>50</v>
      </c>
      <c r="J411" t="s">
        <v>44</v>
      </c>
      <c r="K411" t="s">
        <v>6</v>
      </c>
      <c r="L411" t="s">
        <v>6</v>
      </c>
      <c r="M411" t="s">
        <v>5</v>
      </c>
      <c r="O411">
        <f>ABS((Table1[[#This Row],[L''s]]-Table1[[#This Row],[R''s]])/Table1[[#This Row],[Trial_Total]])</f>
        <v>0.08</v>
      </c>
      <c r="P411">
        <f>Table1[[#This Row],[R''s]]-Table1[[#This Row],[L''s]]</f>
        <v>4</v>
      </c>
      <c r="Q411">
        <f>Q410+COUNTIF(L411, "L")</f>
        <v>20</v>
      </c>
      <c r="R411">
        <f>R410+COUNTIF(L411, "R")</f>
        <v>24</v>
      </c>
      <c r="S411">
        <f>Table1[[#This Row],[R''s]]/(Table1[[#This Row],[L''s]]+Table1[[#This Row],[R''s]])</f>
        <v>0.54545454545454541</v>
      </c>
      <c r="T411">
        <f>Table1[[#This Row],[L''s]]/Table1[[#This Row],[Trial_Total]]</f>
        <v>0.4</v>
      </c>
      <c r="U411">
        <f>ABS(Table1[[#This Row],[NonTotaled_L]]-Table1[[#This Row],[NonTotaled_R]])/(Table1[[#This Row],[NonTotaled_L]]+Table1[[#This Row],[NonTotaled_R]])</f>
        <v>0.2</v>
      </c>
      <c r="V411">
        <f>COUNTIF(L402:L411, "L")</f>
        <v>4</v>
      </c>
      <c r="W411">
        <f>COUNTIF(L402:L411, "R")</f>
        <v>6</v>
      </c>
      <c r="X411">
        <f>Table1[[#This Row],[NonTotaled_R]]/(Table1[[#This Row],[NonTotaled_L]]+Table1[[#This Row],[NonTotaled_R]])</f>
        <v>0.6</v>
      </c>
      <c r="Y411">
        <f>Table1[[#This Row],[NonTotaled_L]]/(Table1[[#This Row],[NonTotaled_L]]+Table1[[#This Row],[NonTotaled_R]])</f>
        <v>0.4</v>
      </c>
    </row>
    <row r="412" spans="1:25" x14ac:dyDescent="0.35">
      <c r="A412" t="s">
        <v>15</v>
      </c>
      <c r="B412" t="s">
        <v>9</v>
      </c>
      <c r="C412" t="s">
        <v>11</v>
      </c>
      <c r="D412">
        <v>13.9</v>
      </c>
      <c r="E412">
        <v>15</v>
      </c>
      <c r="F412">
        <v>51.38</v>
      </c>
      <c r="G412">
        <v>1</v>
      </c>
      <c r="H412" s="1">
        <v>45407</v>
      </c>
      <c r="I412">
        <v>1</v>
      </c>
      <c r="L412" t="s">
        <v>5</v>
      </c>
      <c r="M412" t="s">
        <v>5</v>
      </c>
      <c r="O412">
        <f>ABS((Table1[[#This Row],[L''s]]-Table1[[#This Row],[R''s]])/Table1[[#This Row],[Trial_Total]])</f>
        <v>1</v>
      </c>
      <c r="P412">
        <f>Table1[[#This Row],[R''s]]-Table1[[#This Row],[L''s]]</f>
        <v>1</v>
      </c>
      <c r="Q412">
        <f>COUNTIF(L412, "L")</f>
        <v>0</v>
      </c>
      <c r="R412">
        <f>COUNTIF(L412, "R")</f>
        <v>1</v>
      </c>
      <c r="S412">
        <f>Table1[[#This Row],[R''s]]/(Table1[[#This Row],[L''s]]+Table1[[#This Row],[R''s]])</f>
        <v>1</v>
      </c>
      <c r="T412">
        <f>Table1[[#This Row],[L''s]]/Table1[[#This Row],[Trial_Total]]</f>
        <v>0</v>
      </c>
      <c r="U412">
        <f>ABS(Table1[[#This Row],[NonTotaled_L]]-Table1[[#This Row],[NonTotaled_R]])/(Table1[[#This Row],[NonTotaled_L]]+Table1[[#This Row],[NonTotaled_R]])</f>
        <v>1</v>
      </c>
      <c r="V412">
        <f>COUNTIF(L412, "L")</f>
        <v>0</v>
      </c>
      <c r="W412">
        <f>COUNTIF(L412, "R")</f>
        <v>1</v>
      </c>
      <c r="X412">
        <f>Table1[[#This Row],[NonTotaled_R]]/(Table1[[#This Row],[NonTotaled_L]]+Table1[[#This Row],[NonTotaled_R]])</f>
        <v>1</v>
      </c>
      <c r="Y412">
        <f>Table1[[#This Row],[NonTotaled_L]]/(Table1[[#This Row],[NonTotaled_L]]+Table1[[#This Row],[NonTotaled_R]])</f>
        <v>0</v>
      </c>
    </row>
    <row r="413" spans="1:25" x14ac:dyDescent="0.35">
      <c r="A413" t="s">
        <v>15</v>
      </c>
      <c r="B413" t="s">
        <v>9</v>
      </c>
      <c r="C413" t="s">
        <v>11</v>
      </c>
      <c r="D413">
        <v>13.9</v>
      </c>
      <c r="E413">
        <v>15</v>
      </c>
      <c r="F413">
        <v>51.38</v>
      </c>
      <c r="G413">
        <v>2</v>
      </c>
      <c r="H413" s="1">
        <v>45407</v>
      </c>
      <c r="I413">
        <v>2</v>
      </c>
      <c r="L413" t="s">
        <v>5</v>
      </c>
      <c r="M413" t="s">
        <v>5</v>
      </c>
      <c r="O413">
        <f>ABS((Table1[[#This Row],[L''s]]-Table1[[#This Row],[R''s]])/Table1[[#This Row],[Trial_Total]])</f>
        <v>1</v>
      </c>
      <c r="P413">
        <f>Table1[[#This Row],[R''s]]-Table1[[#This Row],[L''s]]</f>
        <v>2</v>
      </c>
      <c r="Q413">
        <f>COUNTIF(L412:L413, "L")</f>
        <v>0</v>
      </c>
      <c r="R413">
        <f>COUNTIF(L412:L413, "R")</f>
        <v>2</v>
      </c>
      <c r="S413">
        <f>Table1[[#This Row],[R''s]]/(Table1[[#This Row],[L''s]]+Table1[[#This Row],[R''s]])</f>
        <v>1</v>
      </c>
      <c r="T413">
        <f>Table1[[#This Row],[L''s]]/Table1[[#This Row],[Trial_Total]]</f>
        <v>0</v>
      </c>
      <c r="U413">
        <f>ABS(Table1[[#This Row],[NonTotaled_L]]-Table1[[#This Row],[NonTotaled_R]])/(Table1[[#This Row],[NonTotaled_L]]+Table1[[#This Row],[NonTotaled_R]])</f>
        <v>1</v>
      </c>
      <c r="V413">
        <f>COUNTIF(L412:L413, "L")</f>
        <v>0</v>
      </c>
      <c r="W413">
        <f>COUNTIF(L412:L413, "R")</f>
        <v>2</v>
      </c>
      <c r="X413">
        <f>Table1[[#This Row],[NonTotaled_R]]/(Table1[[#This Row],[NonTotaled_L]]+Table1[[#This Row],[NonTotaled_R]])</f>
        <v>1</v>
      </c>
      <c r="Y413">
        <f>Table1[[#This Row],[NonTotaled_L]]/(Table1[[#This Row],[NonTotaled_L]]+Table1[[#This Row],[NonTotaled_R]])</f>
        <v>0</v>
      </c>
    </row>
    <row r="414" spans="1:25" x14ac:dyDescent="0.35">
      <c r="A414" t="s">
        <v>15</v>
      </c>
      <c r="B414" t="s">
        <v>9</v>
      </c>
      <c r="C414" t="s">
        <v>11</v>
      </c>
      <c r="D414">
        <v>13.9</v>
      </c>
      <c r="E414">
        <v>15</v>
      </c>
      <c r="F414">
        <v>51.38</v>
      </c>
      <c r="G414">
        <v>3</v>
      </c>
      <c r="H414" s="1">
        <v>45407</v>
      </c>
      <c r="I414">
        <v>3</v>
      </c>
      <c r="L414" t="s">
        <v>6</v>
      </c>
      <c r="M414" t="s">
        <v>5</v>
      </c>
      <c r="O414">
        <f>ABS((Table1[[#This Row],[L''s]]-Table1[[#This Row],[R''s]])/Table1[[#This Row],[Trial_Total]])</f>
        <v>0.33333333333333331</v>
      </c>
      <c r="P414">
        <f>Table1[[#This Row],[R''s]]-Table1[[#This Row],[L''s]]</f>
        <v>1</v>
      </c>
      <c r="Q414">
        <f>COUNTIF(L412:L414, "L")</f>
        <v>1</v>
      </c>
      <c r="R414">
        <f>COUNTIF(L412:L414, "R")</f>
        <v>2</v>
      </c>
      <c r="S414">
        <f>Table1[[#This Row],[R''s]]/(Table1[[#This Row],[L''s]]+Table1[[#This Row],[R''s]])</f>
        <v>0.66666666666666663</v>
      </c>
      <c r="T414">
        <f>Table1[[#This Row],[L''s]]/Table1[[#This Row],[Trial_Total]]</f>
        <v>0.33333333333333331</v>
      </c>
      <c r="U414">
        <f>ABS(Table1[[#This Row],[NonTotaled_L]]-Table1[[#This Row],[NonTotaled_R]])/(Table1[[#This Row],[NonTotaled_L]]+Table1[[#This Row],[NonTotaled_R]])</f>
        <v>0.33333333333333331</v>
      </c>
      <c r="V414">
        <f>COUNTIF(L412:L414, "L")</f>
        <v>1</v>
      </c>
      <c r="W414">
        <f>COUNTIF(L412:L414, "R")</f>
        <v>2</v>
      </c>
      <c r="X414">
        <f>Table1[[#This Row],[NonTotaled_R]]/(Table1[[#This Row],[NonTotaled_L]]+Table1[[#This Row],[NonTotaled_R]])</f>
        <v>0.66666666666666663</v>
      </c>
      <c r="Y414">
        <f>Table1[[#This Row],[NonTotaled_L]]/(Table1[[#This Row],[NonTotaled_L]]+Table1[[#This Row],[NonTotaled_R]])</f>
        <v>0.33333333333333331</v>
      </c>
    </row>
    <row r="415" spans="1:25" x14ac:dyDescent="0.35">
      <c r="A415" t="s">
        <v>15</v>
      </c>
      <c r="B415" t="s">
        <v>9</v>
      </c>
      <c r="C415" t="s">
        <v>11</v>
      </c>
      <c r="D415">
        <v>13.9</v>
      </c>
      <c r="E415">
        <v>15</v>
      </c>
      <c r="F415">
        <v>51.38</v>
      </c>
      <c r="G415">
        <v>4</v>
      </c>
      <c r="H415" s="1">
        <v>45407</v>
      </c>
      <c r="I415">
        <v>4</v>
      </c>
      <c r="L415" t="s">
        <v>5</v>
      </c>
      <c r="M415" t="s">
        <v>6</v>
      </c>
      <c r="O415">
        <f>ABS((Table1[[#This Row],[L''s]]-Table1[[#This Row],[R''s]])/Table1[[#This Row],[Trial_Total]])</f>
        <v>0.5</v>
      </c>
      <c r="P415">
        <f>Table1[[#This Row],[R''s]]-Table1[[#This Row],[L''s]]</f>
        <v>2</v>
      </c>
      <c r="Q415">
        <f>COUNTIF(L412:L415, "L")</f>
        <v>1</v>
      </c>
      <c r="R415">
        <f>COUNTIF(L412:L415, "R")</f>
        <v>3</v>
      </c>
      <c r="S415">
        <f>Table1[[#This Row],[R''s]]/(Table1[[#This Row],[L''s]]+Table1[[#This Row],[R''s]])</f>
        <v>0.75</v>
      </c>
      <c r="T415">
        <f>Table1[[#This Row],[L''s]]/Table1[[#This Row],[Trial_Total]]</f>
        <v>0.25</v>
      </c>
      <c r="U415">
        <f>ABS(Table1[[#This Row],[NonTotaled_L]]-Table1[[#This Row],[NonTotaled_R]])/(Table1[[#This Row],[NonTotaled_L]]+Table1[[#This Row],[NonTotaled_R]])</f>
        <v>0.5</v>
      </c>
      <c r="V415">
        <f>COUNTIF(L412:L415, "L")</f>
        <v>1</v>
      </c>
      <c r="W415">
        <f>COUNTIF(L412:L415, "R")</f>
        <v>3</v>
      </c>
      <c r="X415">
        <f>Table1[[#This Row],[NonTotaled_R]]/(Table1[[#This Row],[NonTotaled_L]]+Table1[[#This Row],[NonTotaled_R]])</f>
        <v>0.75</v>
      </c>
      <c r="Y415">
        <f>Table1[[#This Row],[NonTotaled_L]]/(Table1[[#This Row],[NonTotaled_L]]+Table1[[#This Row],[NonTotaled_R]])</f>
        <v>0.25</v>
      </c>
    </row>
    <row r="416" spans="1:25" x14ac:dyDescent="0.35">
      <c r="A416" t="s">
        <v>15</v>
      </c>
      <c r="B416" t="s">
        <v>9</v>
      </c>
      <c r="C416" t="s">
        <v>11</v>
      </c>
      <c r="D416">
        <v>13.9</v>
      </c>
      <c r="E416">
        <v>15</v>
      </c>
      <c r="F416">
        <v>51.38</v>
      </c>
      <c r="G416">
        <v>5</v>
      </c>
      <c r="H416" s="1">
        <v>45407</v>
      </c>
      <c r="I416">
        <v>5</v>
      </c>
      <c r="L416" t="s">
        <v>5</v>
      </c>
      <c r="M416" t="s">
        <v>6</v>
      </c>
      <c r="O416">
        <f>ABS((Table1[[#This Row],[L''s]]-Table1[[#This Row],[R''s]])/Table1[[#This Row],[Trial_Total]])</f>
        <v>0.6</v>
      </c>
      <c r="P416">
        <f>Table1[[#This Row],[R''s]]-Table1[[#This Row],[L''s]]</f>
        <v>3</v>
      </c>
      <c r="Q416">
        <f>COUNTIF(L412:L416, "L")</f>
        <v>1</v>
      </c>
      <c r="R416">
        <f>COUNTIF(L412:L416, "R")</f>
        <v>4</v>
      </c>
      <c r="S416">
        <f>Table1[[#This Row],[R''s]]/(Table1[[#This Row],[L''s]]+Table1[[#This Row],[R''s]])</f>
        <v>0.8</v>
      </c>
      <c r="T416">
        <f>Table1[[#This Row],[L''s]]/Table1[[#This Row],[Trial_Total]]</f>
        <v>0.2</v>
      </c>
      <c r="U416">
        <f>ABS(Table1[[#This Row],[NonTotaled_L]]-Table1[[#This Row],[NonTotaled_R]])/(Table1[[#This Row],[NonTotaled_L]]+Table1[[#This Row],[NonTotaled_R]])</f>
        <v>0.6</v>
      </c>
      <c r="V416">
        <f>COUNTIF(L412:L416, "L")</f>
        <v>1</v>
      </c>
      <c r="W416">
        <f>COUNTIF(L412:L416, "R")</f>
        <v>4</v>
      </c>
      <c r="X416">
        <f>Table1[[#This Row],[NonTotaled_R]]/(Table1[[#This Row],[NonTotaled_L]]+Table1[[#This Row],[NonTotaled_R]])</f>
        <v>0.8</v>
      </c>
      <c r="Y416">
        <f>Table1[[#This Row],[NonTotaled_L]]/(Table1[[#This Row],[NonTotaled_L]]+Table1[[#This Row],[NonTotaled_R]])</f>
        <v>0.2</v>
      </c>
    </row>
    <row r="417" spans="1:25" x14ac:dyDescent="0.35">
      <c r="A417" t="s">
        <v>15</v>
      </c>
      <c r="B417" t="s">
        <v>9</v>
      </c>
      <c r="C417" t="s">
        <v>11</v>
      </c>
      <c r="D417">
        <v>13.9</v>
      </c>
      <c r="E417">
        <v>15</v>
      </c>
      <c r="F417">
        <v>51.38</v>
      </c>
      <c r="G417">
        <v>6</v>
      </c>
      <c r="H417" s="1">
        <v>45407</v>
      </c>
      <c r="I417">
        <v>6</v>
      </c>
      <c r="L417" t="s">
        <v>5</v>
      </c>
      <c r="M417" t="s">
        <v>6</v>
      </c>
      <c r="O417">
        <f>ABS((Table1[[#This Row],[L''s]]-Table1[[#This Row],[R''s]])/Table1[[#This Row],[Trial_Total]])</f>
        <v>0.66666666666666663</v>
      </c>
      <c r="P417">
        <f>Table1[[#This Row],[R''s]]-Table1[[#This Row],[L''s]]</f>
        <v>4</v>
      </c>
      <c r="Q417">
        <f>COUNTIF(L412:L417, "L")</f>
        <v>1</v>
      </c>
      <c r="R417">
        <f>COUNTIF(L412:L417, "R")</f>
        <v>5</v>
      </c>
      <c r="S417">
        <f>Table1[[#This Row],[R''s]]/(Table1[[#This Row],[L''s]]+Table1[[#This Row],[R''s]])</f>
        <v>0.83333333333333337</v>
      </c>
      <c r="T417">
        <f>Table1[[#This Row],[L''s]]/Table1[[#This Row],[Trial_Total]]</f>
        <v>0.16666666666666666</v>
      </c>
      <c r="U417">
        <f>ABS(Table1[[#This Row],[NonTotaled_L]]-Table1[[#This Row],[NonTotaled_R]])/(Table1[[#This Row],[NonTotaled_L]]+Table1[[#This Row],[NonTotaled_R]])</f>
        <v>0.66666666666666663</v>
      </c>
      <c r="V417">
        <f>COUNTIF(L412:L417, "L")</f>
        <v>1</v>
      </c>
      <c r="W417">
        <f>COUNTIF(L412:L417, "R")</f>
        <v>5</v>
      </c>
      <c r="X417">
        <f>Table1[[#This Row],[NonTotaled_R]]/(Table1[[#This Row],[NonTotaled_L]]+Table1[[#This Row],[NonTotaled_R]])</f>
        <v>0.83333333333333337</v>
      </c>
      <c r="Y417">
        <f>Table1[[#This Row],[NonTotaled_L]]/(Table1[[#This Row],[NonTotaled_L]]+Table1[[#This Row],[NonTotaled_R]])</f>
        <v>0.16666666666666666</v>
      </c>
    </row>
    <row r="418" spans="1:25" x14ac:dyDescent="0.35">
      <c r="A418" t="s">
        <v>15</v>
      </c>
      <c r="B418" t="s">
        <v>9</v>
      </c>
      <c r="C418" t="s">
        <v>11</v>
      </c>
      <c r="D418">
        <v>13.9</v>
      </c>
      <c r="E418">
        <v>15</v>
      </c>
      <c r="F418">
        <v>51.38</v>
      </c>
      <c r="G418">
        <v>7</v>
      </c>
      <c r="H418" s="1">
        <v>45407</v>
      </c>
      <c r="I418">
        <v>7</v>
      </c>
      <c r="L418" t="s">
        <v>6</v>
      </c>
      <c r="M418" t="s">
        <v>5</v>
      </c>
      <c r="O418">
        <f>ABS((Table1[[#This Row],[L''s]]-Table1[[#This Row],[R''s]])/Table1[[#This Row],[Trial_Total]])</f>
        <v>0.42857142857142855</v>
      </c>
      <c r="P418">
        <f>Table1[[#This Row],[R''s]]-Table1[[#This Row],[L''s]]</f>
        <v>3</v>
      </c>
      <c r="Q418">
        <f>COUNTIF(L412:L418, "L")</f>
        <v>2</v>
      </c>
      <c r="R418">
        <f>COUNTIF(L412:L418, "R")</f>
        <v>5</v>
      </c>
      <c r="S418">
        <f>Table1[[#This Row],[R''s]]/(Table1[[#This Row],[L''s]]+Table1[[#This Row],[R''s]])</f>
        <v>0.7142857142857143</v>
      </c>
      <c r="T418">
        <f>Table1[[#This Row],[L''s]]/Table1[[#This Row],[Trial_Total]]</f>
        <v>0.2857142857142857</v>
      </c>
      <c r="U418">
        <f>ABS(Table1[[#This Row],[NonTotaled_L]]-Table1[[#This Row],[NonTotaled_R]])/(Table1[[#This Row],[NonTotaled_L]]+Table1[[#This Row],[NonTotaled_R]])</f>
        <v>0.42857142857142855</v>
      </c>
      <c r="V418">
        <f>COUNTIF(L412:L418, "L")</f>
        <v>2</v>
      </c>
      <c r="W418">
        <f>COUNTIF(L412:L418, "R")</f>
        <v>5</v>
      </c>
      <c r="X418">
        <f>Table1[[#This Row],[NonTotaled_R]]/(Table1[[#This Row],[NonTotaled_L]]+Table1[[#This Row],[NonTotaled_R]])</f>
        <v>0.7142857142857143</v>
      </c>
      <c r="Y418">
        <f>Table1[[#This Row],[NonTotaled_L]]/(Table1[[#This Row],[NonTotaled_L]]+Table1[[#This Row],[NonTotaled_R]])</f>
        <v>0.2857142857142857</v>
      </c>
    </row>
    <row r="419" spans="1:25" x14ac:dyDescent="0.35">
      <c r="A419" t="s">
        <v>15</v>
      </c>
      <c r="B419" t="s">
        <v>9</v>
      </c>
      <c r="C419" t="s">
        <v>11</v>
      </c>
      <c r="D419">
        <v>13.9</v>
      </c>
      <c r="E419">
        <v>15</v>
      </c>
      <c r="F419">
        <v>51.38</v>
      </c>
      <c r="G419">
        <v>8</v>
      </c>
      <c r="H419" s="1">
        <v>45407</v>
      </c>
      <c r="I419">
        <v>8</v>
      </c>
      <c r="L419" t="s">
        <v>5</v>
      </c>
      <c r="M419" t="s">
        <v>6</v>
      </c>
      <c r="O419">
        <f>ABS((Table1[[#This Row],[L''s]]-Table1[[#This Row],[R''s]])/Table1[[#This Row],[Trial_Total]])</f>
        <v>0.5</v>
      </c>
      <c r="P419">
        <f>Table1[[#This Row],[R''s]]-Table1[[#This Row],[L''s]]</f>
        <v>4</v>
      </c>
      <c r="Q419">
        <f>COUNTIF(L412:L419, "L")</f>
        <v>2</v>
      </c>
      <c r="R419">
        <f>COUNTIF(L412:L419, "R")</f>
        <v>6</v>
      </c>
      <c r="S419">
        <f>Table1[[#This Row],[R''s]]/(Table1[[#This Row],[L''s]]+Table1[[#This Row],[R''s]])</f>
        <v>0.75</v>
      </c>
      <c r="T419">
        <f>Table1[[#This Row],[L''s]]/Table1[[#This Row],[Trial_Total]]</f>
        <v>0.25</v>
      </c>
      <c r="U419">
        <f>ABS(Table1[[#This Row],[NonTotaled_L]]-Table1[[#This Row],[NonTotaled_R]])/(Table1[[#This Row],[NonTotaled_L]]+Table1[[#This Row],[NonTotaled_R]])</f>
        <v>0.5</v>
      </c>
      <c r="V419">
        <f>COUNTIF(L412:L419, "L")</f>
        <v>2</v>
      </c>
      <c r="W419">
        <f>COUNTIF(L412:L419, "R")</f>
        <v>6</v>
      </c>
      <c r="X419">
        <f>Table1[[#This Row],[NonTotaled_R]]/(Table1[[#This Row],[NonTotaled_L]]+Table1[[#This Row],[NonTotaled_R]])</f>
        <v>0.75</v>
      </c>
      <c r="Y419">
        <f>Table1[[#This Row],[NonTotaled_L]]/(Table1[[#This Row],[NonTotaled_L]]+Table1[[#This Row],[NonTotaled_R]])</f>
        <v>0.25</v>
      </c>
    </row>
    <row r="420" spans="1:25" x14ac:dyDescent="0.35">
      <c r="A420" t="s">
        <v>15</v>
      </c>
      <c r="B420" t="s">
        <v>9</v>
      </c>
      <c r="C420" t="s">
        <v>11</v>
      </c>
      <c r="D420">
        <v>13.9</v>
      </c>
      <c r="E420">
        <v>15</v>
      </c>
      <c r="F420">
        <v>51.38</v>
      </c>
      <c r="G420">
        <v>9</v>
      </c>
      <c r="H420" s="1">
        <v>45407</v>
      </c>
      <c r="I420">
        <v>9</v>
      </c>
      <c r="L420" t="s">
        <v>5</v>
      </c>
      <c r="M420" t="s">
        <v>6</v>
      </c>
      <c r="O420">
        <f>ABS((Table1[[#This Row],[L''s]]-Table1[[#This Row],[R''s]])/Table1[[#This Row],[Trial_Total]])</f>
        <v>0.55555555555555558</v>
      </c>
      <c r="P420">
        <f>Table1[[#This Row],[R''s]]-Table1[[#This Row],[L''s]]</f>
        <v>5</v>
      </c>
      <c r="Q420">
        <f>COUNTIF(L412:L420, "L")</f>
        <v>2</v>
      </c>
      <c r="R420">
        <f>COUNTIF(L412:L420, "R")</f>
        <v>7</v>
      </c>
      <c r="S420">
        <f>Table1[[#This Row],[R''s]]/(Table1[[#This Row],[L''s]]+Table1[[#This Row],[R''s]])</f>
        <v>0.77777777777777779</v>
      </c>
      <c r="T420">
        <f>Table1[[#This Row],[L''s]]/Table1[[#This Row],[Trial_Total]]</f>
        <v>0.22222222222222221</v>
      </c>
      <c r="U420">
        <f>ABS(Table1[[#This Row],[NonTotaled_L]]-Table1[[#This Row],[NonTotaled_R]])/(Table1[[#This Row],[NonTotaled_L]]+Table1[[#This Row],[NonTotaled_R]])</f>
        <v>0.55555555555555558</v>
      </c>
      <c r="V420">
        <f>COUNTIF(L412:L420, "L")</f>
        <v>2</v>
      </c>
      <c r="W420">
        <f>COUNTIF(L412:L420, "R")</f>
        <v>7</v>
      </c>
      <c r="X420">
        <f>Table1[[#This Row],[NonTotaled_R]]/(Table1[[#This Row],[NonTotaled_L]]+Table1[[#This Row],[NonTotaled_R]])</f>
        <v>0.77777777777777779</v>
      </c>
      <c r="Y420">
        <f>Table1[[#This Row],[NonTotaled_L]]/(Table1[[#This Row],[NonTotaled_L]]+Table1[[#This Row],[NonTotaled_R]])</f>
        <v>0.22222222222222221</v>
      </c>
    </row>
    <row r="421" spans="1:25" x14ac:dyDescent="0.35">
      <c r="A421" t="s">
        <v>15</v>
      </c>
      <c r="B421" t="s">
        <v>9</v>
      </c>
      <c r="C421" t="s">
        <v>11</v>
      </c>
      <c r="D421">
        <v>13.9</v>
      </c>
      <c r="E421">
        <v>15</v>
      </c>
      <c r="F421">
        <v>51.38</v>
      </c>
      <c r="G421">
        <v>10</v>
      </c>
      <c r="H421" s="1">
        <v>45407</v>
      </c>
      <c r="I421">
        <v>10</v>
      </c>
      <c r="L421" t="s">
        <v>6</v>
      </c>
      <c r="M421" t="s">
        <v>5</v>
      </c>
      <c r="O421">
        <f>ABS((Table1[[#This Row],[L''s]]-Table1[[#This Row],[R''s]])/Table1[[#This Row],[Trial_Total]])</f>
        <v>0.4</v>
      </c>
      <c r="P421">
        <f>Table1[[#This Row],[R''s]]-Table1[[#This Row],[L''s]]</f>
        <v>4</v>
      </c>
      <c r="Q421">
        <f>COUNTIF(L412:L421, "L")</f>
        <v>3</v>
      </c>
      <c r="R421">
        <f>COUNTIF(L412:L421, "R")</f>
        <v>7</v>
      </c>
      <c r="S421">
        <f>Table1[[#This Row],[R''s]]/(Table1[[#This Row],[L''s]]+Table1[[#This Row],[R''s]])</f>
        <v>0.7</v>
      </c>
      <c r="T421">
        <f>Table1[[#This Row],[L''s]]/Table1[[#This Row],[Trial_Total]]</f>
        <v>0.3</v>
      </c>
      <c r="U421">
        <f>ABS(Table1[[#This Row],[NonTotaled_L]]-Table1[[#This Row],[NonTotaled_R]])/(Table1[[#This Row],[NonTotaled_L]]+Table1[[#This Row],[NonTotaled_R]])</f>
        <v>0.4</v>
      </c>
      <c r="V421">
        <f>COUNTIF(L412:L421, "L")</f>
        <v>3</v>
      </c>
      <c r="W421">
        <f>COUNTIF(L412:L421, "R")</f>
        <v>7</v>
      </c>
      <c r="X421">
        <f>Table1[[#This Row],[NonTotaled_R]]/(Table1[[#This Row],[NonTotaled_L]]+Table1[[#This Row],[NonTotaled_R]])</f>
        <v>0.7</v>
      </c>
      <c r="Y421">
        <f>Table1[[#This Row],[NonTotaled_L]]/(Table1[[#This Row],[NonTotaled_L]]+Table1[[#This Row],[NonTotaled_R]])</f>
        <v>0.3</v>
      </c>
    </row>
    <row r="422" spans="1:25" x14ac:dyDescent="0.35">
      <c r="A422" t="s">
        <v>15</v>
      </c>
      <c r="B422" t="s">
        <v>9</v>
      </c>
      <c r="C422" t="s">
        <v>11</v>
      </c>
      <c r="D422">
        <v>13.9</v>
      </c>
      <c r="E422">
        <v>15</v>
      </c>
      <c r="F422">
        <v>51.38</v>
      </c>
      <c r="G422">
        <v>1</v>
      </c>
      <c r="H422" s="1">
        <v>45411</v>
      </c>
      <c r="I422">
        <v>11</v>
      </c>
      <c r="L422" t="s">
        <v>5</v>
      </c>
      <c r="M422" t="s">
        <v>6</v>
      </c>
      <c r="O422">
        <f>ABS((Table1[[#This Row],[L''s]]-Table1[[#This Row],[R''s]])/Table1[[#This Row],[Trial_Total]])</f>
        <v>0.45454545454545453</v>
      </c>
      <c r="P422">
        <f>Table1[[#This Row],[R''s]]-Table1[[#This Row],[L''s]]</f>
        <v>5</v>
      </c>
      <c r="Q422">
        <f>Q421+COUNTIF(L422, "L")</f>
        <v>3</v>
      </c>
      <c r="R422">
        <f>R421+COUNTIF(L422, "R")</f>
        <v>8</v>
      </c>
      <c r="S422">
        <f>Table1[[#This Row],[R''s]]/(Table1[[#This Row],[L''s]]+Table1[[#This Row],[R''s]])</f>
        <v>0.72727272727272729</v>
      </c>
      <c r="T422">
        <f>Table1[[#This Row],[L''s]]/Table1[[#This Row],[Trial_Total]]</f>
        <v>0.27272727272727271</v>
      </c>
      <c r="U422">
        <f>ABS(Table1[[#This Row],[NonTotaled_L]]-Table1[[#This Row],[NonTotaled_R]])/(Table1[[#This Row],[NonTotaled_L]]+Table1[[#This Row],[NonTotaled_R]])</f>
        <v>1</v>
      </c>
      <c r="V422">
        <f>COUNTIF(L422, "L")</f>
        <v>0</v>
      </c>
      <c r="W422">
        <f>COUNTIF(L422, "R")</f>
        <v>1</v>
      </c>
      <c r="X422">
        <f>Table1[[#This Row],[NonTotaled_R]]/(Table1[[#This Row],[NonTotaled_L]]+Table1[[#This Row],[NonTotaled_R]])</f>
        <v>1</v>
      </c>
      <c r="Y422">
        <f>Table1[[#This Row],[NonTotaled_L]]/(Table1[[#This Row],[NonTotaled_L]]+Table1[[#This Row],[NonTotaled_R]])</f>
        <v>0</v>
      </c>
    </row>
    <row r="423" spans="1:25" x14ac:dyDescent="0.35">
      <c r="A423" t="s">
        <v>15</v>
      </c>
      <c r="B423" t="s">
        <v>9</v>
      </c>
      <c r="C423" t="s">
        <v>11</v>
      </c>
      <c r="D423">
        <v>13.9</v>
      </c>
      <c r="E423">
        <v>15</v>
      </c>
      <c r="F423">
        <v>51.38</v>
      </c>
      <c r="G423">
        <v>2</v>
      </c>
      <c r="H423" s="1">
        <v>45411</v>
      </c>
      <c r="I423">
        <v>12</v>
      </c>
      <c r="L423" t="s">
        <v>5</v>
      </c>
      <c r="M423" t="s">
        <v>6</v>
      </c>
      <c r="O423">
        <f>ABS((Table1[[#This Row],[L''s]]-Table1[[#This Row],[R''s]])/Table1[[#This Row],[Trial_Total]])</f>
        <v>0.5</v>
      </c>
      <c r="P423">
        <f>Table1[[#This Row],[R''s]]-Table1[[#This Row],[L''s]]</f>
        <v>6</v>
      </c>
      <c r="Q423">
        <f>Q422+COUNTIF(L423, "L")</f>
        <v>3</v>
      </c>
      <c r="R423">
        <f>R422+COUNTIF(L423, "R")</f>
        <v>9</v>
      </c>
      <c r="S423">
        <f>Table1[[#This Row],[R''s]]/(Table1[[#This Row],[L''s]]+Table1[[#This Row],[R''s]])</f>
        <v>0.75</v>
      </c>
      <c r="T423">
        <f>Table1[[#This Row],[L''s]]/Table1[[#This Row],[Trial_Total]]</f>
        <v>0.25</v>
      </c>
      <c r="U423">
        <f>ABS(Table1[[#This Row],[NonTotaled_L]]-Table1[[#This Row],[NonTotaled_R]])/(Table1[[#This Row],[NonTotaled_L]]+Table1[[#This Row],[NonTotaled_R]])</f>
        <v>1</v>
      </c>
      <c r="V423">
        <f>COUNTIF(L422:L423, "L")</f>
        <v>0</v>
      </c>
      <c r="W423">
        <f>COUNTIF(L422:L423, "R")</f>
        <v>2</v>
      </c>
      <c r="X423">
        <f>Table1[[#This Row],[NonTotaled_R]]/(Table1[[#This Row],[NonTotaled_L]]+Table1[[#This Row],[NonTotaled_R]])</f>
        <v>1</v>
      </c>
      <c r="Y423">
        <f>Table1[[#This Row],[NonTotaled_L]]/(Table1[[#This Row],[NonTotaled_L]]+Table1[[#This Row],[NonTotaled_R]])</f>
        <v>0</v>
      </c>
    </row>
    <row r="424" spans="1:25" x14ac:dyDescent="0.35">
      <c r="A424" t="s">
        <v>15</v>
      </c>
      <c r="B424" t="s">
        <v>9</v>
      </c>
      <c r="C424" t="s">
        <v>11</v>
      </c>
      <c r="D424">
        <v>13.9</v>
      </c>
      <c r="E424">
        <v>15</v>
      </c>
      <c r="F424">
        <v>51.38</v>
      </c>
      <c r="G424">
        <v>3</v>
      </c>
      <c r="H424" s="1">
        <v>45411</v>
      </c>
      <c r="I424">
        <v>13</v>
      </c>
      <c r="L424" t="s">
        <v>5</v>
      </c>
      <c r="M424" t="s">
        <v>5</v>
      </c>
      <c r="O424">
        <f>ABS((Table1[[#This Row],[L''s]]-Table1[[#This Row],[R''s]])/Table1[[#This Row],[Trial_Total]])</f>
        <v>0.53846153846153844</v>
      </c>
      <c r="P424">
        <f>Table1[[#This Row],[R''s]]-Table1[[#This Row],[L''s]]</f>
        <v>7</v>
      </c>
      <c r="Q424">
        <f>Q423+COUNTIF(L424, "L")</f>
        <v>3</v>
      </c>
      <c r="R424">
        <f>R423+COUNTIF(L424, "R")</f>
        <v>10</v>
      </c>
      <c r="S424">
        <f>Table1[[#This Row],[R''s]]/(Table1[[#This Row],[L''s]]+Table1[[#This Row],[R''s]])</f>
        <v>0.76923076923076927</v>
      </c>
      <c r="T424">
        <f>Table1[[#This Row],[L''s]]/Table1[[#This Row],[Trial_Total]]</f>
        <v>0.23076923076923078</v>
      </c>
      <c r="U424">
        <f>ABS(Table1[[#This Row],[NonTotaled_L]]-Table1[[#This Row],[NonTotaled_R]])/(Table1[[#This Row],[NonTotaled_L]]+Table1[[#This Row],[NonTotaled_R]])</f>
        <v>1</v>
      </c>
      <c r="V424">
        <f>COUNTIF(L422:L424, "L")</f>
        <v>0</v>
      </c>
      <c r="W424">
        <f>COUNTIF(L422:L424, "R")</f>
        <v>3</v>
      </c>
      <c r="X424">
        <f>Table1[[#This Row],[NonTotaled_R]]/(Table1[[#This Row],[NonTotaled_L]]+Table1[[#This Row],[NonTotaled_R]])</f>
        <v>1</v>
      </c>
      <c r="Y424">
        <f>Table1[[#This Row],[NonTotaled_L]]/(Table1[[#This Row],[NonTotaled_L]]+Table1[[#This Row],[NonTotaled_R]])</f>
        <v>0</v>
      </c>
    </row>
    <row r="425" spans="1:25" x14ac:dyDescent="0.35">
      <c r="A425" t="s">
        <v>15</v>
      </c>
      <c r="B425" t="s">
        <v>9</v>
      </c>
      <c r="C425" t="s">
        <v>11</v>
      </c>
      <c r="D425">
        <v>13.9</v>
      </c>
      <c r="E425">
        <v>15</v>
      </c>
      <c r="F425">
        <v>51.38</v>
      </c>
      <c r="G425">
        <v>4</v>
      </c>
      <c r="H425" s="1">
        <v>45411</v>
      </c>
      <c r="I425">
        <v>14</v>
      </c>
      <c r="L425" t="s">
        <v>6</v>
      </c>
      <c r="M425" t="s">
        <v>6</v>
      </c>
      <c r="O425">
        <f>ABS((Table1[[#This Row],[L''s]]-Table1[[#This Row],[R''s]])/Table1[[#This Row],[Trial_Total]])</f>
        <v>0.42857142857142855</v>
      </c>
      <c r="P425">
        <f>Table1[[#This Row],[R''s]]-Table1[[#This Row],[L''s]]</f>
        <v>6</v>
      </c>
      <c r="Q425">
        <f>Q424+COUNTIF(L425, "L")</f>
        <v>4</v>
      </c>
      <c r="R425">
        <f>R424+COUNTIF(L425, "R")</f>
        <v>10</v>
      </c>
      <c r="S425">
        <f>Table1[[#This Row],[R''s]]/(Table1[[#This Row],[L''s]]+Table1[[#This Row],[R''s]])</f>
        <v>0.7142857142857143</v>
      </c>
      <c r="T425">
        <f>Table1[[#This Row],[L''s]]/Table1[[#This Row],[Trial_Total]]</f>
        <v>0.2857142857142857</v>
      </c>
      <c r="U425">
        <f>ABS(Table1[[#This Row],[NonTotaled_L]]-Table1[[#This Row],[NonTotaled_R]])/(Table1[[#This Row],[NonTotaled_L]]+Table1[[#This Row],[NonTotaled_R]])</f>
        <v>0.5</v>
      </c>
      <c r="V425">
        <f>COUNTIF(L422:L425, "L")</f>
        <v>1</v>
      </c>
      <c r="W425">
        <f>COUNTIF(L422:L425, "R")</f>
        <v>3</v>
      </c>
      <c r="X425">
        <f>Table1[[#This Row],[NonTotaled_R]]/(Table1[[#This Row],[NonTotaled_L]]+Table1[[#This Row],[NonTotaled_R]])</f>
        <v>0.75</v>
      </c>
      <c r="Y425">
        <f>Table1[[#This Row],[NonTotaled_L]]/(Table1[[#This Row],[NonTotaled_L]]+Table1[[#This Row],[NonTotaled_R]])</f>
        <v>0.25</v>
      </c>
    </row>
    <row r="426" spans="1:25" x14ac:dyDescent="0.35">
      <c r="A426" t="s">
        <v>15</v>
      </c>
      <c r="B426" t="s">
        <v>9</v>
      </c>
      <c r="C426" t="s">
        <v>11</v>
      </c>
      <c r="D426">
        <v>13.9</v>
      </c>
      <c r="E426">
        <v>15</v>
      </c>
      <c r="F426">
        <v>51.38</v>
      </c>
      <c r="G426">
        <v>5</v>
      </c>
      <c r="H426" s="1">
        <v>45411</v>
      </c>
      <c r="I426">
        <v>15</v>
      </c>
      <c r="L426" t="s">
        <v>5</v>
      </c>
      <c r="M426" t="s">
        <v>6</v>
      </c>
      <c r="O426">
        <f>ABS((Table1[[#This Row],[L''s]]-Table1[[#This Row],[R''s]])/Table1[[#This Row],[Trial_Total]])</f>
        <v>0.46666666666666667</v>
      </c>
      <c r="P426">
        <f>Table1[[#This Row],[R''s]]-Table1[[#This Row],[L''s]]</f>
        <v>7</v>
      </c>
      <c r="Q426">
        <f>Q425+COUNTIF(L426, "L")</f>
        <v>4</v>
      </c>
      <c r="R426">
        <f>R425+COUNTIF(L426, "R")</f>
        <v>11</v>
      </c>
      <c r="S426">
        <f>Table1[[#This Row],[R''s]]/(Table1[[#This Row],[L''s]]+Table1[[#This Row],[R''s]])</f>
        <v>0.73333333333333328</v>
      </c>
      <c r="T426">
        <f>Table1[[#This Row],[L''s]]/Table1[[#This Row],[Trial_Total]]</f>
        <v>0.26666666666666666</v>
      </c>
      <c r="U426">
        <f>ABS(Table1[[#This Row],[NonTotaled_L]]-Table1[[#This Row],[NonTotaled_R]])/(Table1[[#This Row],[NonTotaled_L]]+Table1[[#This Row],[NonTotaled_R]])</f>
        <v>0.6</v>
      </c>
      <c r="V426">
        <f>COUNTIF(L422:L426, "L")</f>
        <v>1</v>
      </c>
      <c r="W426">
        <f>COUNTIF(L422:L426, "R")</f>
        <v>4</v>
      </c>
      <c r="X426">
        <f>Table1[[#This Row],[NonTotaled_R]]/(Table1[[#This Row],[NonTotaled_L]]+Table1[[#This Row],[NonTotaled_R]])</f>
        <v>0.8</v>
      </c>
      <c r="Y426">
        <f>Table1[[#This Row],[NonTotaled_L]]/(Table1[[#This Row],[NonTotaled_L]]+Table1[[#This Row],[NonTotaled_R]])</f>
        <v>0.2</v>
      </c>
    </row>
    <row r="427" spans="1:25" x14ac:dyDescent="0.35">
      <c r="A427" t="s">
        <v>15</v>
      </c>
      <c r="B427" t="s">
        <v>9</v>
      </c>
      <c r="C427" t="s">
        <v>11</v>
      </c>
      <c r="D427">
        <v>13.9</v>
      </c>
      <c r="E427">
        <v>15</v>
      </c>
      <c r="F427">
        <v>51.38</v>
      </c>
      <c r="G427">
        <v>6</v>
      </c>
      <c r="H427" s="1">
        <v>45411</v>
      </c>
      <c r="I427">
        <v>16</v>
      </c>
      <c r="L427" t="s">
        <v>5</v>
      </c>
      <c r="M427" t="s">
        <v>6</v>
      </c>
      <c r="O427">
        <f>ABS((Table1[[#This Row],[L''s]]-Table1[[#This Row],[R''s]])/Table1[[#This Row],[Trial_Total]])</f>
        <v>0.5</v>
      </c>
      <c r="P427">
        <f>Table1[[#This Row],[R''s]]-Table1[[#This Row],[L''s]]</f>
        <v>8</v>
      </c>
      <c r="Q427">
        <f>Q426+COUNTIF(L427, "L")</f>
        <v>4</v>
      </c>
      <c r="R427">
        <f>R426+COUNTIF(L427, "R")</f>
        <v>12</v>
      </c>
      <c r="S427">
        <f>Table1[[#This Row],[R''s]]/(Table1[[#This Row],[L''s]]+Table1[[#This Row],[R''s]])</f>
        <v>0.75</v>
      </c>
      <c r="T427">
        <f>Table1[[#This Row],[L''s]]/Table1[[#This Row],[Trial_Total]]</f>
        <v>0.25</v>
      </c>
      <c r="U427">
        <f>ABS(Table1[[#This Row],[NonTotaled_L]]-Table1[[#This Row],[NonTotaled_R]])/(Table1[[#This Row],[NonTotaled_L]]+Table1[[#This Row],[NonTotaled_R]])</f>
        <v>0.66666666666666663</v>
      </c>
      <c r="V427">
        <f>COUNTIF(L422:L427, "L")</f>
        <v>1</v>
      </c>
      <c r="W427">
        <f>COUNTIF(L422:L427, "R")</f>
        <v>5</v>
      </c>
      <c r="X427">
        <f>Table1[[#This Row],[NonTotaled_R]]/(Table1[[#This Row],[NonTotaled_L]]+Table1[[#This Row],[NonTotaled_R]])</f>
        <v>0.83333333333333337</v>
      </c>
      <c r="Y427">
        <f>Table1[[#This Row],[NonTotaled_L]]/(Table1[[#This Row],[NonTotaled_L]]+Table1[[#This Row],[NonTotaled_R]])</f>
        <v>0.16666666666666666</v>
      </c>
    </row>
    <row r="428" spans="1:25" x14ac:dyDescent="0.35">
      <c r="A428" t="s">
        <v>15</v>
      </c>
      <c r="B428" t="s">
        <v>9</v>
      </c>
      <c r="C428" t="s">
        <v>11</v>
      </c>
      <c r="D428">
        <v>13.9</v>
      </c>
      <c r="E428">
        <v>15</v>
      </c>
      <c r="F428">
        <v>51.38</v>
      </c>
      <c r="G428">
        <v>7</v>
      </c>
      <c r="H428" s="1">
        <v>45411</v>
      </c>
      <c r="I428">
        <v>17</v>
      </c>
      <c r="L428" t="s">
        <v>5</v>
      </c>
      <c r="M428" t="s">
        <v>6</v>
      </c>
      <c r="O428">
        <f>ABS((Table1[[#This Row],[L''s]]-Table1[[#This Row],[R''s]])/Table1[[#This Row],[Trial_Total]])</f>
        <v>0.52941176470588236</v>
      </c>
      <c r="P428">
        <f>Table1[[#This Row],[R''s]]-Table1[[#This Row],[L''s]]</f>
        <v>9</v>
      </c>
      <c r="Q428">
        <f>Q427+COUNTIF(L428, "L")</f>
        <v>4</v>
      </c>
      <c r="R428">
        <f>R427+COUNTIF(L428, "R")</f>
        <v>13</v>
      </c>
      <c r="S428">
        <f>Table1[[#This Row],[R''s]]/(Table1[[#This Row],[L''s]]+Table1[[#This Row],[R''s]])</f>
        <v>0.76470588235294112</v>
      </c>
      <c r="T428">
        <f>Table1[[#This Row],[L''s]]/Table1[[#This Row],[Trial_Total]]</f>
        <v>0.23529411764705882</v>
      </c>
      <c r="U428">
        <f>ABS(Table1[[#This Row],[NonTotaled_L]]-Table1[[#This Row],[NonTotaled_R]])/(Table1[[#This Row],[NonTotaled_L]]+Table1[[#This Row],[NonTotaled_R]])</f>
        <v>0.7142857142857143</v>
      </c>
      <c r="V428">
        <f>COUNTIF(L422:L428, "L")</f>
        <v>1</v>
      </c>
      <c r="W428">
        <f>COUNTIF(L422:L428, "R")</f>
        <v>6</v>
      </c>
      <c r="X428">
        <f>Table1[[#This Row],[NonTotaled_R]]/(Table1[[#This Row],[NonTotaled_L]]+Table1[[#This Row],[NonTotaled_R]])</f>
        <v>0.8571428571428571</v>
      </c>
      <c r="Y428">
        <f>Table1[[#This Row],[NonTotaled_L]]/(Table1[[#This Row],[NonTotaled_L]]+Table1[[#This Row],[NonTotaled_R]])</f>
        <v>0.14285714285714285</v>
      </c>
    </row>
    <row r="429" spans="1:25" x14ac:dyDescent="0.35">
      <c r="A429" t="s">
        <v>15</v>
      </c>
      <c r="B429" t="s">
        <v>9</v>
      </c>
      <c r="C429" t="s">
        <v>11</v>
      </c>
      <c r="D429">
        <v>13.9</v>
      </c>
      <c r="E429">
        <v>15</v>
      </c>
      <c r="F429">
        <v>51.38</v>
      </c>
      <c r="G429">
        <v>8</v>
      </c>
      <c r="H429" s="1">
        <v>45411</v>
      </c>
      <c r="I429">
        <v>18</v>
      </c>
      <c r="L429" t="s">
        <v>5</v>
      </c>
      <c r="M429" t="s">
        <v>6</v>
      </c>
      <c r="O429">
        <f>ABS((Table1[[#This Row],[L''s]]-Table1[[#This Row],[R''s]])/Table1[[#This Row],[Trial_Total]])</f>
        <v>0.55555555555555558</v>
      </c>
      <c r="P429">
        <f>Table1[[#This Row],[R''s]]-Table1[[#This Row],[L''s]]</f>
        <v>10</v>
      </c>
      <c r="Q429">
        <f>Q428+COUNTIF(L429, "L")</f>
        <v>4</v>
      </c>
      <c r="R429">
        <f>R428+COUNTIF(L429, "R")</f>
        <v>14</v>
      </c>
      <c r="S429">
        <f>Table1[[#This Row],[R''s]]/(Table1[[#This Row],[L''s]]+Table1[[#This Row],[R''s]])</f>
        <v>0.77777777777777779</v>
      </c>
      <c r="T429">
        <f>Table1[[#This Row],[L''s]]/Table1[[#This Row],[Trial_Total]]</f>
        <v>0.22222222222222221</v>
      </c>
      <c r="U429">
        <f>ABS(Table1[[#This Row],[NonTotaled_L]]-Table1[[#This Row],[NonTotaled_R]])/(Table1[[#This Row],[NonTotaled_L]]+Table1[[#This Row],[NonTotaled_R]])</f>
        <v>0.75</v>
      </c>
      <c r="V429">
        <f>COUNTIF(L422:L429, "L")</f>
        <v>1</v>
      </c>
      <c r="W429">
        <f>COUNTIF(L422:L429, "R")</f>
        <v>7</v>
      </c>
      <c r="X429">
        <f>Table1[[#This Row],[NonTotaled_R]]/(Table1[[#This Row],[NonTotaled_L]]+Table1[[#This Row],[NonTotaled_R]])</f>
        <v>0.875</v>
      </c>
      <c r="Y429">
        <f>Table1[[#This Row],[NonTotaled_L]]/(Table1[[#This Row],[NonTotaled_L]]+Table1[[#This Row],[NonTotaled_R]])</f>
        <v>0.125</v>
      </c>
    </row>
    <row r="430" spans="1:25" x14ac:dyDescent="0.35">
      <c r="A430" t="s">
        <v>15</v>
      </c>
      <c r="B430" t="s">
        <v>9</v>
      </c>
      <c r="C430" t="s">
        <v>11</v>
      </c>
      <c r="D430">
        <v>13.9</v>
      </c>
      <c r="E430">
        <v>15</v>
      </c>
      <c r="F430">
        <v>51.38</v>
      </c>
      <c r="G430">
        <v>9</v>
      </c>
      <c r="H430" s="1">
        <v>45411</v>
      </c>
      <c r="I430">
        <v>19</v>
      </c>
      <c r="L430" t="s">
        <v>6</v>
      </c>
      <c r="M430" t="s">
        <v>5</v>
      </c>
      <c r="O430">
        <f>ABS((Table1[[#This Row],[L''s]]-Table1[[#This Row],[R''s]])/Table1[[#This Row],[Trial_Total]])</f>
        <v>0.47368421052631576</v>
      </c>
      <c r="P430">
        <f>Table1[[#This Row],[R''s]]-Table1[[#This Row],[L''s]]</f>
        <v>9</v>
      </c>
      <c r="Q430">
        <f>Q429+COUNTIF(L430, "L")</f>
        <v>5</v>
      </c>
      <c r="R430">
        <f>R429+COUNTIF(L430, "R")</f>
        <v>14</v>
      </c>
      <c r="S430">
        <f>Table1[[#This Row],[R''s]]/(Table1[[#This Row],[L''s]]+Table1[[#This Row],[R''s]])</f>
        <v>0.73684210526315785</v>
      </c>
      <c r="T430">
        <f>Table1[[#This Row],[L''s]]/Table1[[#This Row],[Trial_Total]]</f>
        <v>0.26315789473684209</v>
      </c>
      <c r="U430">
        <f>ABS(Table1[[#This Row],[NonTotaled_L]]-Table1[[#This Row],[NonTotaled_R]])/(Table1[[#This Row],[NonTotaled_L]]+Table1[[#This Row],[NonTotaled_R]])</f>
        <v>0.55555555555555558</v>
      </c>
      <c r="V430">
        <f>COUNTIF(L422:L430, "L")</f>
        <v>2</v>
      </c>
      <c r="W430">
        <f>COUNTIF(L422:L430, "R")</f>
        <v>7</v>
      </c>
      <c r="X430">
        <f>Table1[[#This Row],[NonTotaled_R]]/(Table1[[#This Row],[NonTotaled_L]]+Table1[[#This Row],[NonTotaled_R]])</f>
        <v>0.77777777777777779</v>
      </c>
      <c r="Y430">
        <f>Table1[[#This Row],[NonTotaled_L]]/(Table1[[#This Row],[NonTotaled_L]]+Table1[[#This Row],[NonTotaled_R]])</f>
        <v>0.22222222222222221</v>
      </c>
    </row>
    <row r="431" spans="1:25" x14ac:dyDescent="0.35">
      <c r="A431" t="s">
        <v>15</v>
      </c>
      <c r="B431" t="s">
        <v>9</v>
      </c>
      <c r="C431" t="s">
        <v>11</v>
      </c>
      <c r="D431">
        <v>13.9</v>
      </c>
      <c r="E431">
        <v>15</v>
      </c>
      <c r="F431">
        <v>51.38</v>
      </c>
      <c r="G431">
        <v>10</v>
      </c>
      <c r="H431" s="1">
        <v>45411</v>
      </c>
      <c r="I431">
        <v>20</v>
      </c>
      <c r="L431" t="s">
        <v>5</v>
      </c>
      <c r="M431" t="s">
        <v>6</v>
      </c>
      <c r="O431">
        <f>ABS((Table1[[#This Row],[L''s]]-Table1[[#This Row],[R''s]])/Table1[[#This Row],[Trial_Total]])</f>
        <v>0.5</v>
      </c>
      <c r="P431">
        <f>Table1[[#This Row],[R''s]]-Table1[[#This Row],[L''s]]</f>
        <v>10</v>
      </c>
      <c r="Q431">
        <f>Q430+COUNTIF(L431, "L")</f>
        <v>5</v>
      </c>
      <c r="R431">
        <f>R430+COUNTIF(L431, "R")</f>
        <v>15</v>
      </c>
      <c r="S431">
        <f>Table1[[#This Row],[R''s]]/(Table1[[#This Row],[L''s]]+Table1[[#This Row],[R''s]])</f>
        <v>0.75</v>
      </c>
      <c r="T431">
        <f>Table1[[#This Row],[L''s]]/Table1[[#This Row],[Trial_Total]]</f>
        <v>0.25</v>
      </c>
      <c r="U431">
        <f>ABS(Table1[[#This Row],[NonTotaled_L]]-Table1[[#This Row],[NonTotaled_R]])/(Table1[[#This Row],[NonTotaled_L]]+Table1[[#This Row],[NonTotaled_R]])</f>
        <v>0.6</v>
      </c>
      <c r="V431">
        <f>COUNTIF(L422:L431, "L")</f>
        <v>2</v>
      </c>
      <c r="W431">
        <f>COUNTIF(L422:L431, "R")</f>
        <v>8</v>
      </c>
      <c r="X431">
        <f>Table1[[#This Row],[NonTotaled_R]]/(Table1[[#This Row],[NonTotaled_L]]+Table1[[#This Row],[NonTotaled_R]])</f>
        <v>0.8</v>
      </c>
      <c r="Y431">
        <f>Table1[[#This Row],[NonTotaled_L]]/(Table1[[#This Row],[NonTotaled_L]]+Table1[[#This Row],[NonTotaled_R]])</f>
        <v>0.2</v>
      </c>
    </row>
    <row r="432" spans="1:25" x14ac:dyDescent="0.35">
      <c r="A432" t="s">
        <v>15</v>
      </c>
      <c r="B432" t="s">
        <v>9</v>
      </c>
      <c r="C432" t="s">
        <v>11</v>
      </c>
      <c r="D432">
        <v>13.9</v>
      </c>
      <c r="E432">
        <v>15</v>
      </c>
      <c r="F432">
        <v>51.38</v>
      </c>
      <c r="G432">
        <v>1</v>
      </c>
      <c r="H432" s="1">
        <v>45616</v>
      </c>
      <c r="I432">
        <v>21</v>
      </c>
      <c r="J432" t="s">
        <v>44</v>
      </c>
      <c r="K432" t="s">
        <v>5</v>
      </c>
      <c r="L432" t="s">
        <v>5</v>
      </c>
      <c r="M432" t="s">
        <v>6</v>
      </c>
      <c r="O432">
        <f>ABS((Table1[[#This Row],[L''s]]-Table1[[#This Row],[R''s]])/Table1[[#This Row],[Trial_Total]])</f>
        <v>0.52380952380952384</v>
      </c>
      <c r="P432">
        <f>Table1[[#This Row],[R''s]]-Table1[[#This Row],[L''s]]</f>
        <v>11</v>
      </c>
      <c r="Q432">
        <f>Q431+COUNTIF(L432, "L")</f>
        <v>5</v>
      </c>
      <c r="R432">
        <f>R431+COUNTIF(L432, "R")</f>
        <v>16</v>
      </c>
      <c r="S432">
        <f>Table1[[#This Row],[R''s]]/(Table1[[#This Row],[L''s]]+Table1[[#This Row],[R''s]])</f>
        <v>0.76190476190476186</v>
      </c>
      <c r="T432">
        <f>Table1[[#This Row],[L''s]]/Table1[[#This Row],[Trial_Total]]</f>
        <v>0.23809523809523808</v>
      </c>
      <c r="U432">
        <f>ABS(Table1[[#This Row],[NonTotaled_L]]-Table1[[#This Row],[NonTotaled_R]])/(Table1[[#This Row],[NonTotaled_L]]+Table1[[#This Row],[NonTotaled_R]])</f>
        <v>1</v>
      </c>
      <c r="V432">
        <f>COUNTIF(L432, "L")</f>
        <v>0</v>
      </c>
      <c r="W432">
        <f>COUNTIF(L432, "R")</f>
        <v>1</v>
      </c>
      <c r="X432">
        <f>Table1[[#This Row],[NonTotaled_R]]/(Table1[[#This Row],[NonTotaled_L]]+Table1[[#This Row],[NonTotaled_R]])</f>
        <v>1</v>
      </c>
      <c r="Y432">
        <f>Table1[[#This Row],[NonTotaled_L]]/(Table1[[#This Row],[NonTotaled_L]]+Table1[[#This Row],[NonTotaled_R]])</f>
        <v>0</v>
      </c>
    </row>
    <row r="433" spans="1:25" x14ac:dyDescent="0.35">
      <c r="A433" t="s">
        <v>15</v>
      </c>
      <c r="B433" t="s">
        <v>9</v>
      </c>
      <c r="C433" t="s">
        <v>11</v>
      </c>
      <c r="D433">
        <v>13.9</v>
      </c>
      <c r="E433">
        <v>15</v>
      </c>
      <c r="F433">
        <v>51.38</v>
      </c>
      <c r="G433">
        <v>2</v>
      </c>
      <c r="H433" s="1">
        <v>45616</v>
      </c>
      <c r="I433">
        <v>22</v>
      </c>
      <c r="J433" t="s">
        <v>44</v>
      </c>
      <c r="K433" t="s">
        <v>6</v>
      </c>
      <c r="L433" t="s">
        <v>5</v>
      </c>
      <c r="M433" t="s">
        <v>5</v>
      </c>
      <c r="O433">
        <f>ABS((Table1[[#This Row],[L''s]]-Table1[[#This Row],[R''s]])/Table1[[#This Row],[Trial_Total]])</f>
        <v>0.54545454545454541</v>
      </c>
      <c r="P433">
        <f>Table1[[#This Row],[R''s]]-Table1[[#This Row],[L''s]]</f>
        <v>12</v>
      </c>
      <c r="Q433">
        <f>Q432+COUNTIF(L433, "L")</f>
        <v>5</v>
      </c>
      <c r="R433">
        <f>R432+COUNTIF(L433, "R")</f>
        <v>17</v>
      </c>
      <c r="S433">
        <f>Table1[[#This Row],[R''s]]/(Table1[[#This Row],[L''s]]+Table1[[#This Row],[R''s]])</f>
        <v>0.77272727272727271</v>
      </c>
      <c r="T433">
        <f>Table1[[#This Row],[L''s]]/Table1[[#This Row],[Trial_Total]]</f>
        <v>0.22727272727272727</v>
      </c>
      <c r="U433">
        <f>ABS(Table1[[#This Row],[NonTotaled_L]]-Table1[[#This Row],[NonTotaled_R]])/(Table1[[#This Row],[NonTotaled_L]]+Table1[[#This Row],[NonTotaled_R]])</f>
        <v>1</v>
      </c>
      <c r="V433">
        <f>COUNTIF(L432:L433, "L")</f>
        <v>0</v>
      </c>
      <c r="W433">
        <f>COUNTIF(L432:L433, "R")</f>
        <v>2</v>
      </c>
      <c r="X433">
        <f>Table1[[#This Row],[NonTotaled_R]]/(Table1[[#This Row],[NonTotaled_L]]+Table1[[#This Row],[NonTotaled_R]])</f>
        <v>1</v>
      </c>
      <c r="Y433">
        <f>Table1[[#This Row],[NonTotaled_L]]/(Table1[[#This Row],[NonTotaled_L]]+Table1[[#This Row],[NonTotaled_R]])</f>
        <v>0</v>
      </c>
    </row>
    <row r="434" spans="1:25" x14ac:dyDescent="0.35">
      <c r="A434" t="s">
        <v>15</v>
      </c>
      <c r="B434" t="s">
        <v>9</v>
      </c>
      <c r="C434" t="s">
        <v>11</v>
      </c>
      <c r="D434">
        <v>13.9</v>
      </c>
      <c r="E434">
        <v>15</v>
      </c>
      <c r="F434">
        <v>51.38</v>
      </c>
      <c r="G434">
        <v>3</v>
      </c>
      <c r="H434" s="1">
        <v>45616</v>
      </c>
      <c r="I434">
        <v>23</v>
      </c>
      <c r="J434" t="s">
        <v>44</v>
      </c>
      <c r="K434" t="s">
        <v>5</v>
      </c>
      <c r="L434" t="s">
        <v>5</v>
      </c>
      <c r="M434" t="s">
        <v>5</v>
      </c>
      <c r="O434">
        <f>ABS((Table1[[#This Row],[L''s]]-Table1[[#This Row],[R''s]])/Table1[[#This Row],[Trial_Total]])</f>
        <v>0.56521739130434778</v>
      </c>
      <c r="P434">
        <f>Table1[[#This Row],[R''s]]-Table1[[#This Row],[L''s]]</f>
        <v>13</v>
      </c>
      <c r="Q434">
        <f>Q433+COUNTIF(L434, "L")</f>
        <v>5</v>
      </c>
      <c r="R434">
        <f>R433+COUNTIF(L434, "R")</f>
        <v>18</v>
      </c>
      <c r="S434">
        <f>Table1[[#This Row],[R''s]]/(Table1[[#This Row],[L''s]]+Table1[[#This Row],[R''s]])</f>
        <v>0.78260869565217395</v>
      </c>
      <c r="T434">
        <f>Table1[[#This Row],[L''s]]/Table1[[#This Row],[Trial_Total]]</f>
        <v>0.21739130434782608</v>
      </c>
      <c r="U434">
        <f>ABS(Table1[[#This Row],[NonTotaled_L]]-Table1[[#This Row],[NonTotaled_R]])/(Table1[[#This Row],[NonTotaled_L]]+Table1[[#This Row],[NonTotaled_R]])</f>
        <v>1</v>
      </c>
      <c r="V434">
        <f>COUNTIF(L432:L434, "L")</f>
        <v>0</v>
      </c>
      <c r="W434">
        <f>COUNTIF(L432:L434, "R")</f>
        <v>3</v>
      </c>
      <c r="X434">
        <f>Table1[[#This Row],[NonTotaled_R]]/(Table1[[#This Row],[NonTotaled_L]]+Table1[[#This Row],[NonTotaled_R]])</f>
        <v>1</v>
      </c>
      <c r="Y434">
        <f>Table1[[#This Row],[NonTotaled_L]]/(Table1[[#This Row],[NonTotaled_L]]+Table1[[#This Row],[NonTotaled_R]])</f>
        <v>0</v>
      </c>
    </row>
    <row r="435" spans="1:25" x14ac:dyDescent="0.35">
      <c r="A435" t="s">
        <v>15</v>
      </c>
      <c r="B435" t="s">
        <v>9</v>
      </c>
      <c r="C435" t="s">
        <v>11</v>
      </c>
      <c r="D435">
        <v>13.9</v>
      </c>
      <c r="E435">
        <v>15</v>
      </c>
      <c r="F435">
        <v>51.38</v>
      </c>
      <c r="G435">
        <v>4</v>
      </c>
      <c r="H435" s="1">
        <v>45616</v>
      </c>
      <c r="I435">
        <v>24</v>
      </c>
      <c r="J435" t="s">
        <v>44</v>
      </c>
      <c r="K435" t="s">
        <v>6</v>
      </c>
      <c r="L435" t="s">
        <v>5</v>
      </c>
      <c r="M435" t="s">
        <v>5</v>
      </c>
      <c r="O435">
        <f>ABS((Table1[[#This Row],[L''s]]-Table1[[#This Row],[R''s]])/Table1[[#This Row],[Trial_Total]])</f>
        <v>0.58333333333333337</v>
      </c>
      <c r="P435">
        <f>Table1[[#This Row],[R''s]]-Table1[[#This Row],[L''s]]</f>
        <v>14</v>
      </c>
      <c r="Q435">
        <f>Q434+COUNTIF(L435, "L")</f>
        <v>5</v>
      </c>
      <c r="R435">
        <f>R434+COUNTIF(L435, "R")</f>
        <v>19</v>
      </c>
      <c r="S435">
        <f>Table1[[#This Row],[R''s]]/(Table1[[#This Row],[L''s]]+Table1[[#This Row],[R''s]])</f>
        <v>0.79166666666666663</v>
      </c>
      <c r="T435">
        <f>Table1[[#This Row],[L''s]]/Table1[[#This Row],[Trial_Total]]</f>
        <v>0.20833333333333334</v>
      </c>
      <c r="U435">
        <f>ABS(Table1[[#This Row],[NonTotaled_L]]-Table1[[#This Row],[NonTotaled_R]])/(Table1[[#This Row],[NonTotaled_L]]+Table1[[#This Row],[NonTotaled_R]])</f>
        <v>1</v>
      </c>
      <c r="V435">
        <f>COUNTIF(L432:L435, "L")</f>
        <v>0</v>
      </c>
      <c r="W435">
        <f>COUNTIF(L432:L435, "R")</f>
        <v>4</v>
      </c>
      <c r="X435">
        <f>Table1[[#This Row],[NonTotaled_R]]/(Table1[[#This Row],[NonTotaled_L]]+Table1[[#This Row],[NonTotaled_R]])</f>
        <v>1</v>
      </c>
      <c r="Y435">
        <f>Table1[[#This Row],[NonTotaled_L]]/(Table1[[#This Row],[NonTotaled_L]]+Table1[[#This Row],[NonTotaled_R]])</f>
        <v>0</v>
      </c>
    </row>
    <row r="436" spans="1:25" x14ac:dyDescent="0.35">
      <c r="A436" t="s">
        <v>15</v>
      </c>
      <c r="B436" t="s">
        <v>9</v>
      </c>
      <c r="C436" t="s">
        <v>11</v>
      </c>
      <c r="D436">
        <v>13.9</v>
      </c>
      <c r="E436">
        <v>15</v>
      </c>
      <c r="F436">
        <v>51.38</v>
      </c>
      <c r="G436">
        <v>5</v>
      </c>
      <c r="H436" s="1">
        <v>45616</v>
      </c>
      <c r="I436">
        <v>25</v>
      </c>
      <c r="J436" t="s">
        <v>44</v>
      </c>
      <c r="K436" t="s">
        <v>6</v>
      </c>
      <c r="L436" t="s">
        <v>5</v>
      </c>
      <c r="M436" t="s">
        <v>5</v>
      </c>
      <c r="O436">
        <f>ABS((Table1[[#This Row],[L''s]]-Table1[[#This Row],[R''s]])/Table1[[#This Row],[Trial_Total]])</f>
        <v>0.6</v>
      </c>
      <c r="P436">
        <f>Table1[[#This Row],[R''s]]-Table1[[#This Row],[L''s]]</f>
        <v>15</v>
      </c>
      <c r="Q436">
        <f>Q435+COUNTIF(L436, "L")</f>
        <v>5</v>
      </c>
      <c r="R436">
        <f>R435+COUNTIF(L436, "R")</f>
        <v>20</v>
      </c>
      <c r="S436">
        <f>Table1[[#This Row],[R''s]]/(Table1[[#This Row],[L''s]]+Table1[[#This Row],[R''s]])</f>
        <v>0.8</v>
      </c>
      <c r="T436">
        <f>Table1[[#This Row],[L''s]]/Table1[[#This Row],[Trial_Total]]</f>
        <v>0.2</v>
      </c>
      <c r="U436">
        <f>ABS(Table1[[#This Row],[NonTotaled_L]]-Table1[[#This Row],[NonTotaled_R]])/(Table1[[#This Row],[NonTotaled_L]]+Table1[[#This Row],[NonTotaled_R]])</f>
        <v>1</v>
      </c>
      <c r="V436">
        <f>COUNTIF(L432:L436, "L")</f>
        <v>0</v>
      </c>
      <c r="W436">
        <f>COUNTIF(L432:L436, "R")</f>
        <v>5</v>
      </c>
      <c r="X436">
        <f>Table1[[#This Row],[NonTotaled_R]]/(Table1[[#This Row],[NonTotaled_L]]+Table1[[#This Row],[NonTotaled_R]])</f>
        <v>1</v>
      </c>
      <c r="Y436">
        <f>Table1[[#This Row],[NonTotaled_L]]/(Table1[[#This Row],[NonTotaled_L]]+Table1[[#This Row],[NonTotaled_R]])</f>
        <v>0</v>
      </c>
    </row>
    <row r="437" spans="1:25" x14ac:dyDescent="0.35">
      <c r="A437" t="s">
        <v>15</v>
      </c>
      <c r="B437" t="s">
        <v>9</v>
      </c>
      <c r="C437" t="s">
        <v>11</v>
      </c>
      <c r="D437">
        <v>13.9</v>
      </c>
      <c r="E437">
        <v>15</v>
      </c>
      <c r="F437">
        <v>51.38</v>
      </c>
      <c r="G437">
        <v>6</v>
      </c>
      <c r="H437" s="1">
        <v>45616</v>
      </c>
      <c r="I437">
        <v>26</v>
      </c>
      <c r="J437" t="s">
        <v>44</v>
      </c>
      <c r="K437" t="s">
        <v>5</v>
      </c>
      <c r="L437" t="s">
        <v>5</v>
      </c>
      <c r="M437" t="s">
        <v>6</v>
      </c>
      <c r="O437">
        <f>ABS((Table1[[#This Row],[L''s]]-Table1[[#This Row],[R''s]])/Table1[[#This Row],[Trial_Total]])</f>
        <v>0.61538461538461542</v>
      </c>
      <c r="P437">
        <f>Table1[[#This Row],[R''s]]-Table1[[#This Row],[L''s]]</f>
        <v>16</v>
      </c>
      <c r="Q437">
        <f>Q436+COUNTIF(L437, "L")</f>
        <v>5</v>
      </c>
      <c r="R437">
        <f>R436+COUNTIF(L437, "R")</f>
        <v>21</v>
      </c>
      <c r="S437">
        <f>Table1[[#This Row],[R''s]]/(Table1[[#This Row],[L''s]]+Table1[[#This Row],[R''s]])</f>
        <v>0.80769230769230771</v>
      </c>
      <c r="T437">
        <f>Table1[[#This Row],[L''s]]/Table1[[#This Row],[Trial_Total]]</f>
        <v>0.19230769230769232</v>
      </c>
      <c r="U437">
        <f>ABS(Table1[[#This Row],[NonTotaled_L]]-Table1[[#This Row],[NonTotaled_R]])/(Table1[[#This Row],[NonTotaled_L]]+Table1[[#This Row],[NonTotaled_R]])</f>
        <v>1</v>
      </c>
      <c r="V437">
        <f>COUNTIF(L432:L437, "L")</f>
        <v>0</v>
      </c>
      <c r="W437">
        <f>COUNTIF(L432:L437, "R")</f>
        <v>6</v>
      </c>
      <c r="X437">
        <f>Table1[[#This Row],[NonTotaled_R]]/(Table1[[#This Row],[NonTotaled_L]]+Table1[[#This Row],[NonTotaled_R]])</f>
        <v>1</v>
      </c>
      <c r="Y437">
        <f>Table1[[#This Row],[NonTotaled_L]]/(Table1[[#This Row],[NonTotaled_L]]+Table1[[#This Row],[NonTotaled_R]])</f>
        <v>0</v>
      </c>
    </row>
    <row r="438" spans="1:25" x14ac:dyDescent="0.35">
      <c r="A438" t="s">
        <v>15</v>
      </c>
      <c r="B438" t="s">
        <v>9</v>
      </c>
      <c r="C438" t="s">
        <v>11</v>
      </c>
      <c r="D438">
        <v>13.9</v>
      </c>
      <c r="E438">
        <v>15</v>
      </c>
      <c r="F438">
        <v>51.38</v>
      </c>
      <c r="G438">
        <v>7</v>
      </c>
      <c r="H438" s="1">
        <v>45616</v>
      </c>
      <c r="I438">
        <v>27</v>
      </c>
      <c r="J438" t="s">
        <v>44</v>
      </c>
      <c r="K438" t="s">
        <v>6</v>
      </c>
      <c r="L438" t="s">
        <v>5</v>
      </c>
      <c r="M438" t="s">
        <v>6</v>
      </c>
      <c r="O438">
        <f>ABS((Table1[[#This Row],[L''s]]-Table1[[#This Row],[R''s]])/Table1[[#This Row],[Trial_Total]])</f>
        <v>0.62962962962962965</v>
      </c>
      <c r="P438">
        <f>Table1[[#This Row],[R''s]]-Table1[[#This Row],[L''s]]</f>
        <v>17</v>
      </c>
      <c r="Q438">
        <f>Q437+COUNTIF(L438, "L")</f>
        <v>5</v>
      </c>
      <c r="R438">
        <f>R437+COUNTIF(L438, "R")</f>
        <v>22</v>
      </c>
      <c r="S438">
        <f>Table1[[#This Row],[R''s]]/(Table1[[#This Row],[L''s]]+Table1[[#This Row],[R''s]])</f>
        <v>0.81481481481481477</v>
      </c>
      <c r="T438">
        <f>Table1[[#This Row],[L''s]]/Table1[[#This Row],[Trial_Total]]</f>
        <v>0.18518518518518517</v>
      </c>
      <c r="U438">
        <f>ABS(Table1[[#This Row],[NonTotaled_L]]-Table1[[#This Row],[NonTotaled_R]])/(Table1[[#This Row],[NonTotaled_L]]+Table1[[#This Row],[NonTotaled_R]])</f>
        <v>1</v>
      </c>
      <c r="V438">
        <f>COUNTIF(L432:L438, "L")</f>
        <v>0</v>
      </c>
      <c r="W438">
        <f>COUNTIF(L432:L438, "R")</f>
        <v>7</v>
      </c>
      <c r="X438">
        <f>Table1[[#This Row],[NonTotaled_R]]/(Table1[[#This Row],[NonTotaled_L]]+Table1[[#This Row],[NonTotaled_R]])</f>
        <v>1</v>
      </c>
      <c r="Y438">
        <f>Table1[[#This Row],[NonTotaled_L]]/(Table1[[#This Row],[NonTotaled_L]]+Table1[[#This Row],[NonTotaled_R]])</f>
        <v>0</v>
      </c>
    </row>
    <row r="439" spans="1:25" x14ac:dyDescent="0.35">
      <c r="A439" t="s">
        <v>15</v>
      </c>
      <c r="B439" t="s">
        <v>9</v>
      </c>
      <c r="C439" t="s">
        <v>11</v>
      </c>
      <c r="D439">
        <v>13.9</v>
      </c>
      <c r="E439">
        <v>15</v>
      </c>
      <c r="F439">
        <v>51.38</v>
      </c>
      <c r="G439">
        <v>8</v>
      </c>
      <c r="H439" s="1">
        <v>45616</v>
      </c>
      <c r="I439">
        <v>28</v>
      </c>
      <c r="J439" t="s">
        <v>44</v>
      </c>
      <c r="K439" t="s">
        <v>5</v>
      </c>
      <c r="L439" t="s">
        <v>5</v>
      </c>
      <c r="M439" t="s">
        <v>6</v>
      </c>
      <c r="O439">
        <f>ABS((Table1[[#This Row],[L''s]]-Table1[[#This Row],[R''s]])/Table1[[#This Row],[Trial_Total]])</f>
        <v>0.6428571428571429</v>
      </c>
      <c r="P439">
        <f>Table1[[#This Row],[R''s]]-Table1[[#This Row],[L''s]]</f>
        <v>18</v>
      </c>
      <c r="Q439">
        <f>Q438+COUNTIF(L439, "L")</f>
        <v>5</v>
      </c>
      <c r="R439">
        <f>R438+COUNTIF(L439, "R")</f>
        <v>23</v>
      </c>
      <c r="S439">
        <f>Table1[[#This Row],[R''s]]/(Table1[[#This Row],[L''s]]+Table1[[#This Row],[R''s]])</f>
        <v>0.8214285714285714</v>
      </c>
      <c r="T439">
        <f>Table1[[#This Row],[L''s]]/Table1[[#This Row],[Trial_Total]]</f>
        <v>0.17857142857142858</v>
      </c>
      <c r="U439">
        <f>ABS(Table1[[#This Row],[NonTotaled_L]]-Table1[[#This Row],[NonTotaled_R]])/(Table1[[#This Row],[NonTotaled_L]]+Table1[[#This Row],[NonTotaled_R]])</f>
        <v>1</v>
      </c>
      <c r="V439">
        <f>COUNTIF(L432:L439, "L")</f>
        <v>0</v>
      </c>
      <c r="W439">
        <f>COUNTIF(L432:L439, "R")</f>
        <v>8</v>
      </c>
      <c r="X439">
        <f>Table1[[#This Row],[NonTotaled_R]]/(Table1[[#This Row],[NonTotaled_L]]+Table1[[#This Row],[NonTotaled_R]])</f>
        <v>1</v>
      </c>
      <c r="Y439">
        <f>Table1[[#This Row],[NonTotaled_L]]/(Table1[[#This Row],[NonTotaled_L]]+Table1[[#This Row],[NonTotaled_R]])</f>
        <v>0</v>
      </c>
    </row>
    <row r="440" spans="1:25" x14ac:dyDescent="0.35">
      <c r="A440" t="s">
        <v>15</v>
      </c>
      <c r="B440" t="s">
        <v>9</v>
      </c>
      <c r="C440" t="s">
        <v>11</v>
      </c>
      <c r="D440">
        <v>13.9</v>
      </c>
      <c r="E440">
        <v>15</v>
      </c>
      <c r="F440">
        <v>51.38</v>
      </c>
      <c r="G440">
        <v>9</v>
      </c>
      <c r="H440" s="1">
        <v>45616</v>
      </c>
      <c r="I440">
        <v>29</v>
      </c>
      <c r="J440" t="s">
        <v>44</v>
      </c>
      <c r="K440" t="s">
        <v>6</v>
      </c>
      <c r="L440" t="s">
        <v>5</v>
      </c>
      <c r="M440" t="s">
        <v>6</v>
      </c>
      <c r="O440">
        <f>ABS((Table1[[#This Row],[L''s]]-Table1[[#This Row],[R''s]])/Table1[[#This Row],[Trial_Total]])</f>
        <v>0.65517241379310343</v>
      </c>
      <c r="P440">
        <f>Table1[[#This Row],[R''s]]-Table1[[#This Row],[L''s]]</f>
        <v>19</v>
      </c>
      <c r="Q440">
        <f>Q439+COUNTIF(L440, "L")</f>
        <v>5</v>
      </c>
      <c r="R440">
        <f>R439+COUNTIF(L440, "R")</f>
        <v>24</v>
      </c>
      <c r="S440">
        <f>Table1[[#This Row],[R''s]]/(Table1[[#This Row],[L''s]]+Table1[[#This Row],[R''s]])</f>
        <v>0.82758620689655171</v>
      </c>
      <c r="T440">
        <f>Table1[[#This Row],[L''s]]/Table1[[#This Row],[Trial_Total]]</f>
        <v>0.17241379310344829</v>
      </c>
      <c r="U440">
        <f>ABS(Table1[[#This Row],[NonTotaled_L]]-Table1[[#This Row],[NonTotaled_R]])/(Table1[[#This Row],[NonTotaled_L]]+Table1[[#This Row],[NonTotaled_R]])</f>
        <v>1</v>
      </c>
      <c r="V440">
        <f>COUNTIF(L432:L440, "L")</f>
        <v>0</v>
      </c>
      <c r="W440">
        <f>COUNTIF(L432:L440, "R")</f>
        <v>9</v>
      </c>
      <c r="X440">
        <f>Table1[[#This Row],[NonTotaled_R]]/(Table1[[#This Row],[NonTotaled_L]]+Table1[[#This Row],[NonTotaled_R]])</f>
        <v>1</v>
      </c>
      <c r="Y440">
        <f>Table1[[#This Row],[NonTotaled_L]]/(Table1[[#This Row],[NonTotaled_L]]+Table1[[#This Row],[NonTotaled_R]])</f>
        <v>0</v>
      </c>
    </row>
    <row r="441" spans="1:25" x14ac:dyDescent="0.35">
      <c r="A441" t="s">
        <v>15</v>
      </c>
      <c r="B441" t="s">
        <v>9</v>
      </c>
      <c r="C441" t="s">
        <v>11</v>
      </c>
      <c r="D441">
        <v>13.9</v>
      </c>
      <c r="E441">
        <v>15</v>
      </c>
      <c r="F441">
        <v>51.38</v>
      </c>
      <c r="G441">
        <v>10</v>
      </c>
      <c r="H441" s="1">
        <v>45616</v>
      </c>
      <c r="I441">
        <v>30</v>
      </c>
      <c r="J441" t="s">
        <v>44</v>
      </c>
      <c r="K441" t="s">
        <v>5</v>
      </c>
      <c r="L441" t="s">
        <v>5</v>
      </c>
      <c r="M441" t="s">
        <v>5</v>
      </c>
      <c r="O441">
        <f>ABS((Table1[[#This Row],[L''s]]-Table1[[#This Row],[R''s]])/Table1[[#This Row],[Trial_Total]])</f>
        <v>0.66666666666666663</v>
      </c>
      <c r="P441">
        <f>Table1[[#This Row],[R''s]]-Table1[[#This Row],[L''s]]</f>
        <v>20</v>
      </c>
      <c r="Q441">
        <f>Q440+COUNTIF(L441, "L")</f>
        <v>5</v>
      </c>
      <c r="R441">
        <f>R440+COUNTIF(L441, "R")</f>
        <v>25</v>
      </c>
      <c r="S441">
        <f>Table1[[#This Row],[R''s]]/(Table1[[#This Row],[L''s]]+Table1[[#This Row],[R''s]])</f>
        <v>0.83333333333333337</v>
      </c>
      <c r="T441">
        <f>Table1[[#This Row],[L''s]]/Table1[[#This Row],[Trial_Total]]</f>
        <v>0.16666666666666666</v>
      </c>
      <c r="U441">
        <f>ABS(Table1[[#This Row],[NonTotaled_L]]-Table1[[#This Row],[NonTotaled_R]])/(Table1[[#This Row],[NonTotaled_L]]+Table1[[#This Row],[NonTotaled_R]])</f>
        <v>1</v>
      </c>
      <c r="V441">
        <f>COUNTIF(L432:L441, "L")</f>
        <v>0</v>
      </c>
      <c r="W441">
        <f>COUNTIF(L432:L441, "R")</f>
        <v>10</v>
      </c>
      <c r="X441">
        <f>Table1[[#This Row],[NonTotaled_R]]/(Table1[[#This Row],[NonTotaled_L]]+Table1[[#This Row],[NonTotaled_R]])</f>
        <v>1</v>
      </c>
      <c r="Y441">
        <f>Table1[[#This Row],[NonTotaled_L]]/(Table1[[#This Row],[NonTotaled_L]]+Table1[[#This Row],[NonTotaled_R]])</f>
        <v>0</v>
      </c>
    </row>
    <row r="442" spans="1:25" x14ac:dyDescent="0.35">
      <c r="A442" t="s">
        <v>15</v>
      </c>
      <c r="B442" t="s">
        <v>9</v>
      </c>
      <c r="C442" t="s">
        <v>11</v>
      </c>
      <c r="D442">
        <v>13.9</v>
      </c>
      <c r="E442">
        <v>15</v>
      </c>
      <c r="F442">
        <v>51.38</v>
      </c>
      <c r="G442">
        <v>1</v>
      </c>
      <c r="H442" s="1">
        <v>45630</v>
      </c>
      <c r="I442">
        <v>31</v>
      </c>
      <c r="J442" t="s">
        <v>44</v>
      </c>
      <c r="K442" t="s">
        <v>6</v>
      </c>
      <c r="L442" t="s">
        <v>6</v>
      </c>
      <c r="M442" t="s">
        <v>6</v>
      </c>
      <c r="O442">
        <f>ABS((Table1[[#This Row],[L''s]]-Table1[[#This Row],[R''s]])/Table1[[#This Row],[Trial_Total]])</f>
        <v>0.61290322580645162</v>
      </c>
      <c r="P442">
        <f>Table1[[#This Row],[R''s]]-Table1[[#This Row],[L''s]]</f>
        <v>19</v>
      </c>
      <c r="Q442">
        <f>Q441+COUNTIF(L442, "L")</f>
        <v>6</v>
      </c>
      <c r="R442">
        <f>R441+COUNTIF(L442, "R")</f>
        <v>25</v>
      </c>
      <c r="S442">
        <f>Table1[[#This Row],[R''s]]/(Table1[[#This Row],[L''s]]+Table1[[#This Row],[R''s]])</f>
        <v>0.80645161290322576</v>
      </c>
      <c r="T442">
        <f>Table1[[#This Row],[L''s]]/Table1[[#This Row],[Trial_Total]]</f>
        <v>0.19354838709677419</v>
      </c>
      <c r="U442">
        <f>ABS(Table1[[#This Row],[NonTotaled_L]]-Table1[[#This Row],[NonTotaled_R]])/(Table1[[#This Row],[NonTotaled_L]]+Table1[[#This Row],[NonTotaled_R]])</f>
        <v>0.77777777777777779</v>
      </c>
      <c r="V442">
        <f>COUNTIF(L434:L442, "L")</f>
        <v>1</v>
      </c>
      <c r="W442">
        <f>COUNTIF(L434:L442, "R")</f>
        <v>8</v>
      </c>
      <c r="X442">
        <f>Table1[[#This Row],[NonTotaled_R]]/(Table1[[#This Row],[NonTotaled_L]]+Table1[[#This Row],[NonTotaled_R]])</f>
        <v>0.88888888888888884</v>
      </c>
      <c r="Y442">
        <f>Table1[[#This Row],[NonTotaled_L]]/(Table1[[#This Row],[NonTotaled_L]]+Table1[[#This Row],[NonTotaled_R]])</f>
        <v>0.1111111111111111</v>
      </c>
    </row>
    <row r="443" spans="1:25" x14ac:dyDescent="0.35">
      <c r="A443" t="s">
        <v>15</v>
      </c>
      <c r="B443" t="s">
        <v>9</v>
      </c>
      <c r="C443" t="s">
        <v>11</v>
      </c>
      <c r="D443">
        <v>13.9</v>
      </c>
      <c r="E443">
        <v>15</v>
      </c>
      <c r="F443">
        <v>51.38</v>
      </c>
      <c r="G443">
        <v>2</v>
      </c>
      <c r="H443" s="1">
        <v>45630</v>
      </c>
      <c r="I443">
        <v>32</v>
      </c>
      <c r="J443" t="s">
        <v>44</v>
      </c>
      <c r="K443" t="s">
        <v>5</v>
      </c>
      <c r="L443" t="s">
        <v>5</v>
      </c>
      <c r="M443" t="s">
        <v>5</v>
      </c>
      <c r="O443">
        <f>ABS((Table1[[#This Row],[L''s]]-Table1[[#This Row],[R''s]])/Table1[[#This Row],[Trial_Total]])</f>
        <v>0.625</v>
      </c>
      <c r="P443">
        <f>Table1[[#This Row],[R''s]]-Table1[[#This Row],[L''s]]</f>
        <v>20</v>
      </c>
      <c r="Q443">
        <f>Q442+COUNTIF(L443, "L")</f>
        <v>6</v>
      </c>
      <c r="R443">
        <f>R442+COUNTIF(L443, "R")</f>
        <v>26</v>
      </c>
      <c r="S443">
        <f>Table1[[#This Row],[R''s]]/(Table1[[#This Row],[L''s]]+Table1[[#This Row],[R''s]])</f>
        <v>0.8125</v>
      </c>
      <c r="T443">
        <f>Table1[[#This Row],[L''s]]/Table1[[#This Row],[Trial_Total]]</f>
        <v>0.1875</v>
      </c>
      <c r="U443">
        <f>ABS(Table1[[#This Row],[NonTotaled_L]]-Table1[[#This Row],[NonTotaled_R]])/(Table1[[#This Row],[NonTotaled_L]]+Table1[[#This Row],[NonTotaled_R]])</f>
        <v>0.8</v>
      </c>
      <c r="V443">
        <f>COUNTIF(L434:L443, "L")</f>
        <v>1</v>
      </c>
      <c r="W443">
        <f>COUNTIF(L434:L443, "R")</f>
        <v>9</v>
      </c>
      <c r="X443">
        <f>Table1[[#This Row],[NonTotaled_R]]/(Table1[[#This Row],[NonTotaled_L]]+Table1[[#This Row],[NonTotaled_R]])</f>
        <v>0.9</v>
      </c>
      <c r="Y443">
        <f>Table1[[#This Row],[NonTotaled_L]]/(Table1[[#This Row],[NonTotaled_L]]+Table1[[#This Row],[NonTotaled_R]])</f>
        <v>0.1</v>
      </c>
    </row>
    <row r="444" spans="1:25" x14ac:dyDescent="0.35">
      <c r="A444" t="s">
        <v>15</v>
      </c>
      <c r="B444" t="s">
        <v>9</v>
      </c>
      <c r="C444" t="s">
        <v>11</v>
      </c>
      <c r="D444">
        <v>13.9</v>
      </c>
      <c r="E444">
        <v>15</v>
      </c>
      <c r="F444">
        <v>51.38</v>
      </c>
      <c r="G444">
        <v>3</v>
      </c>
      <c r="H444" s="1">
        <v>45630</v>
      </c>
      <c r="I444">
        <v>33</v>
      </c>
      <c r="J444" t="s">
        <v>64</v>
      </c>
      <c r="K444" t="s">
        <v>6</v>
      </c>
      <c r="L444" t="s">
        <v>5</v>
      </c>
      <c r="M444" t="s">
        <v>6</v>
      </c>
      <c r="O444">
        <f>ABS((Table1[[#This Row],[L''s]]-Table1[[#This Row],[R''s]])/Table1[[#This Row],[Trial_Total]])</f>
        <v>0.63636363636363635</v>
      </c>
      <c r="P444">
        <f>Table1[[#This Row],[R''s]]-Table1[[#This Row],[L''s]]</f>
        <v>21</v>
      </c>
      <c r="Q444">
        <f>Q443+COUNTIF(L444, "L")</f>
        <v>6</v>
      </c>
      <c r="R444">
        <f>R443+COUNTIF(L444, "R")</f>
        <v>27</v>
      </c>
      <c r="S444">
        <f>Table1[[#This Row],[R''s]]/(Table1[[#This Row],[L''s]]+Table1[[#This Row],[R''s]])</f>
        <v>0.81818181818181823</v>
      </c>
      <c r="T444">
        <f>Table1[[#This Row],[L''s]]/Table1[[#This Row],[Trial_Total]]</f>
        <v>0.18181818181818182</v>
      </c>
      <c r="U444">
        <f>ABS(Table1[[#This Row],[NonTotaled_L]]-Table1[[#This Row],[NonTotaled_R]])/(Table1[[#This Row],[NonTotaled_L]]+Table1[[#This Row],[NonTotaled_R]])</f>
        <v>0.77777777777777779</v>
      </c>
      <c r="V444">
        <f>COUNTIF(L436:L444, "L")</f>
        <v>1</v>
      </c>
      <c r="W444">
        <f>COUNTIF(L436:L444, "R")</f>
        <v>8</v>
      </c>
      <c r="X444">
        <f>Table1[[#This Row],[NonTotaled_R]]/(Table1[[#This Row],[NonTotaled_L]]+Table1[[#This Row],[NonTotaled_R]])</f>
        <v>0.88888888888888884</v>
      </c>
      <c r="Y444">
        <f>Table1[[#This Row],[NonTotaled_L]]/(Table1[[#This Row],[NonTotaled_L]]+Table1[[#This Row],[NonTotaled_R]])</f>
        <v>0.1111111111111111</v>
      </c>
    </row>
    <row r="445" spans="1:25" x14ac:dyDescent="0.35">
      <c r="A445" t="s">
        <v>15</v>
      </c>
      <c r="B445" t="s">
        <v>9</v>
      </c>
      <c r="C445" t="s">
        <v>11</v>
      </c>
      <c r="D445">
        <v>13.9</v>
      </c>
      <c r="E445">
        <v>15</v>
      </c>
      <c r="F445">
        <v>51.38</v>
      </c>
      <c r="G445">
        <v>4</v>
      </c>
      <c r="H445" s="1">
        <v>45630</v>
      </c>
      <c r="I445">
        <v>34</v>
      </c>
      <c r="J445" t="s">
        <v>64</v>
      </c>
      <c r="K445" t="s">
        <v>5</v>
      </c>
      <c r="L445" t="s">
        <v>5</v>
      </c>
      <c r="M445" t="s">
        <v>6</v>
      </c>
      <c r="O445">
        <f>ABS((Table1[[#This Row],[L''s]]-Table1[[#This Row],[R''s]])/Table1[[#This Row],[Trial_Total]])</f>
        <v>0.6470588235294118</v>
      </c>
      <c r="P445">
        <f>Table1[[#This Row],[R''s]]-Table1[[#This Row],[L''s]]</f>
        <v>22</v>
      </c>
      <c r="Q445">
        <f>Q444+COUNTIF(L445, "L")</f>
        <v>6</v>
      </c>
      <c r="R445">
        <f>R444+COUNTIF(L445, "R")</f>
        <v>28</v>
      </c>
      <c r="S445">
        <f>Table1[[#This Row],[R''s]]/(Table1[[#This Row],[L''s]]+Table1[[#This Row],[R''s]])</f>
        <v>0.82352941176470584</v>
      </c>
      <c r="T445">
        <f>Table1[[#This Row],[L''s]]/Table1[[#This Row],[Trial_Total]]</f>
        <v>0.17647058823529413</v>
      </c>
      <c r="U445">
        <f>ABS(Table1[[#This Row],[NonTotaled_L]]-Table1[[#This Row],[NonTotaled_R]])/(Table1[[#This Row],[NonTotaled_L]]+Table1[[#This Row],[NonTotaled_R]])</f>
        <v>0.8</v>
      </c>
      <c r="V445">
        <f>COUNTIF(L436:L445, "L")</f>
        <v>1</v>
      </c>
      <c r="W445">
        <f>COUNTIF(L436:L445, "R")</f>
        <v>9</v>
      </c>
      <c r="X445">
        <f>Table1[[#This Row],[NonTotaled_R]]/(Table1[[#This Row],[NonTotaled_L]]+Table1[[#This Row],[NonTotaled_R]])</f>
        <v>0.9</v>
      </c>
      <c r="Y445">
        <f>Table1[[#This Row],[NonTotaled_L]]/(Table1[[#This Row],[NonTotaled_L]]+Table1[[#This Row],[NonTotaled_R]])</f>
        <v>0.1</v>
      </c>
    </row>
    <row r="446" spans="1:25" x14ac:dyDescent="0.35">
      <c r="A446" t="s">
        <v>15</v>
      </c>
      <c r="B446" t="s">
        <v>9</v>
      </c>
      <c r="C446" t="s">
        <v>11</v>
      </c>
      <c r="D446">
        <v>13.9</v>
      </c>
      <c r="E446">
        <v>15</v>
      </c>
      <c r="F446">
        <v>51.38</v>
      </c>
      <c r="G446">
        <v>5</v>
      </c>
      <c r="H446" s="1">
        <v>45630</v>
      </c>
      <c r="I446">
        <v>35</v>
      </c>
      <c r="J446" t="s">
        <v>44</v>
      </c>
      <c r="K446" t="s">
        <v>5</v>
      </c>
      <c r="L446" t="s">
        <v>5</v>
      </c>
      <c r="M446" t="s">
        <v>6</v>
      </c>
      <c r="O446">
        <f>ABS((Table1[[#This Row],[L''s]]-Table1[[#This Row],[R''s]])/Table1[[#This Row],[Trial_Total]])</f>
        <v>0.65714285714285714</v>
      </c>
      <c r="P446">
        <f>Table1[[#This Row],[R''s]]-Table1[[#This Row],[L''s]]</f>
        <v>23</v>
      </c>
      <c r="Q446">
        <f>Q445+COUNTIF(L446, "L")</f>
        <v>6</v>
      </c>
      <c r="R446">
        <f>R445+COUNTIF(L446, "R")</f>
        <v>29</v>
      </c>
      <c r="S446">
        <f>Table1[[#This Row],[R''s]]/(Table1[[#This Row],[L''s]]+Table1[[#This Row],[R''s]])</f>
        <v>0.82857142857142863</v>
      </c>
      <c r="T446">
        <f>Table1[[#This Row],[L''s]]/Table1[[#This Row],[Trial_Total]]</f>
        <v>0.17142857142857143</v>
      </c>
      <c r="U446">
        <f>ABS(Table1[[#This Row],[NonTotaled_L]]-Table1[[#This Row],[NonTotaled_R]])/(Table1[[#This Row],[NonTotaled_L]]+Table1[[#This Row],[NonTotaled_R]])</f>
        <v>0.77777777777777779</v>
      </c>
      <c r="V446">
        <f>COUNTIF(L438:L446, "L")</f>
        <v>1</v>
      </c>
      <c r="W446">
        <f>COUNTIF(L438:L446, "R")</f>
        <v>8</v>
      </c>
      <c r="X446">
        <f>Table1[[#This Row],[NonTotaled_R]]/(Table1[[#This Row],[NonTotaled_L]]+Table1[[#This Row],[NonTotaled_R]])</f>
        <v>0.88888888888888884</v>
      </c>
      <c r="Y446">
        <f>Table1[[#This Row],[NonTotaled_L]]/(Table1[[#This Row],[NonTotaled_L]]+Table1[[#This Row],[NonTotaled_R]])</f>
        <v>0.1111111111111111</v>
      </c>
    </row>
    <row r="447" spans="1:25" x14ac:dyDescent="0.35">
      <c r="A447" t="s">
        <v>15</v>
      </c>
      <c r="B447" t="s">
        <v>9</v>
      </c>
      <c r="C447" t="s">
        <v>11</v>
      </c>
      <c r="D447">
        <v>13.9</v>
      </c>
      <c r="E447">
        <v>15</v>
      </c>
      <c r="F447">
        <v>51.38</v>
      </c>
      <c r="G447">
        <v>6</v>
      </c>
      <c r="H447" s="1">
        <v>45630</v>
      </c>
      <c r="I447">
        <v>36</v>
      </c>
      <c r="J447" t="s">
        <v>44</v>
      </c>
      <c r="K447" t="s">
        <v>6</v>
      </c>
      <c r="L447" t="s">
        <v>5</v>
      </c>
      <c r="M447" t="s">
        <v>5</v>
      </c>
      <c r="O447">
        <f>ABS((Table1[[#This Row],[L''s]]-Table1[[#This Row],[R''s]])/Table1[[#This Row],[Trial_Total]])</f>
        <v>0.66666666666666663</v>
      </c>
      <c r="P447">
        <f>Table1[[#This Row],[R''s]]-Table1[[#This Row],[L''s]]</f>
        <v>24</v>
      </c>
      <c r="Q447">
        <f>Q446+COUNTIF(L447, "L")</f>
        <v>6</v>
      </c>
      <c r="R447">
        <f>R446+COUNTIF(L447, "R")</f>
        <v>30</v>
      </c>
      <c r="S447">
        <f>Table1[[#This Row],[R''s]]/(Table1[[#This Row],[L''s]]+Table1[[#This Row],[R''s]])</f>
        <v>0.83333333333333337</v>
      </c>
      <c r="T447">
        <f>Table1[[#This Row],[L''s]]/Table1[[#This Row],[Trial_Total]]</f>
        <v>0.16666666666666666</v>
      </c>
      <c r="U447">
        <f>ABS(Table1[[#This Row],[NonTotaled_L]]-Table1[[#This Row],[NonTotaled_R]])/(Table1[[#This Row],[NonTotaled_L]]+Table1[[#This Row],[NonTotaled_R]])</f>
        <v>0.8</v>
      </c>
      <c r="V447">
        <f>COUNTIF(L438:L447, "L")</f>
        <v>1</v>
      </c>
      <c r="W447">
        <f>COUNTIF(L438:L447, "R")</f>
        <v>9</v>
      </c>
      <c r="X447">
        <f>Table1[[#This Row],[NonTotaled_R]]/(Table1[[#This Row],[NonTotaled_L]]+Table1[[#This Row],[NonTotaled_R]])</f>
        <v>0.9</v>
      </c>
      <c r="Y447">
        <f>Table1[[#This Row],[NonTotaled_L]]/(Table1[[#This Row],[NonTotaled_L]]+Table1[[#This Row],[NonTotaled_R]])</f>
        <v>0.1</v>
      </c>
    </row>
    <row r="448" spans="1:25" x14ac:dyDescent="0.35">
      <c r="A448" t="s">
        <v>15</v>
      </c>
      <c r="B448" t="s">
        <v>9</v>
      </c>
      <c r="C448" t="s">
        <v>11</v>
      </c>
      <c r="D448">
        <v>13.9</v>
      </c>
      <c r="E448">
        <v>15</v>
      </c>
      <c r="F448">
        <v>51.38</v>
      </c>
      <c r="G448">
        <v>7</v>
      </c>
      <c r="H448" s="1">
        <v>45630</v>
      </c>
      <c r="I448">
        <v>37</v>
      </c>
      <c r="J448" t="s">
        <v>64</v>
      </c>
      <c r="K448" t="s">
        <v>6</v>
      </c>
      <c r="L448" t="s">
        <v>5</v>
      </c>
      <c r="M448" t="s">
        <v>6</v>
      </c>
      <c r="O448">
        <f>ABS((Table1[[#This Row],[L''s]]-Table1[[#This Row],[R''s]])/Table1[[#This Row],[Trial_Total]])</f>
        <v>0.67567567567567566</v>
      </c>
      <c r="P448">
        <f>Table1[[#This Row],[R''s]]-Table1[[#This Row],[L''s]]</f>
        <v>25</v>
      </c>
      <c r="Q448">
        <f>Q447+COUNTIF(L448, "L")</f>
        <v>6</v>
      </c>
      <c r="R448">
        <f>R447+COUNTIF(L448, "R")</f>
        <v>31</v>
      </c>
      <c r="S448">
        <f>Table1[[#This Row],[R''s]]/(Table1[[#This Row],[L''s]]+Table1[[#This Row],[R''s]])</f>
        <v>0.83783783783783783</v>
      </c>
      <c r="T448">
        <f>Table1[[#This Row],[L''s]]/Table1[[#This Row],[Trial_Total]]</f>
        <v>0.16216216216216217</v>
      </c>
      <c r="U448">
        <f>ABS(Table1[[#This Row],[NonTotaled_L]]-Table1[[#This Row],[NonTotaled_R]])/(Table1[[#This Row],[NonTotaled_L]]+Table1[[#This Row],[NonTotaled_R]])</f>
        <v>0.77777777777777779</v>
      </c>
      <c r="V448">
        <f>COUNTIF(L440:L448, "L")</f>
        <v>1</v>
      </c>
      <c r="W448">
        <f>COUNTIF(L440:L448, "R")</f>
        <v>8</v>
      </c>
      <c r="X448">
        <f>Table1[[#This Row],[NonTotaled_R]]/(Table1[[#This Row],[NonTotaled_L]]+Table1[[#This Row],[NonTotaled_R]])</f>
        <v>0.88888888888888884</v>
      </c>
      <c r="Y448">
        <f>Table1[[#This Row],[NonTotaled_L]]/(Table1[[#This Row],[NonTotaled_L]]+Table1[[#This Row],[NonTotaled_R]])</f>
        <v>0.1111111111111111</v>
      </c>
    </row>
    <row r="449" spans="1:25" x14ac:dyDescent="0.35">
      <c r="A449" t="s">
        <v>15</v>
      </c>
      <c r="B449" t="s">
        <v>9</v>
      </c>
      <c r="C449" t="s">
        <v>11</v>
      </c>
      <c r="D449">
        <v>13.9</v>
      </c>
      <c r="E449">
        <v>15</v>
      </c>
      <c r="F449">
        <v>51.38</v>
      </c>
      <c r="G449">
        <v>8</v>
      </c>
      <c r="H449" s="1">
        <v>45630</v>
      </c>
      <c r="I449">
        <v>38</v>
      </c>
      <c r="J449" t="s">
        <v>64</v>
      </c>
      <c r="K449" t="s">
        <v>5</v>
      </c>
      <c r="L449" t="s">
        <v>5</v>
      </c>
      <c r="M449" t="s">
        <v>5</v>
      </c>
      <c r="O449">
        <f>ABS((Table1[[#This Row],[L''s]]-Table1[[#This Row],[R''s]])/Table1[[#This Row],[Trial_Total]])</f>
        <v>0.68421052631578949</v>
      </c>
      <c r="P449">
        <f>Table1[[#This Row],[R''s]]-Table1[[#This Row],[L''s]]</f>
        <v>26</v>
      </c>
      <c r="Q449">
        <f>Q448+COUNTIF(L449, "L")</f>
        <v>6</v>
      </c>
      <c r="R449">
        <f>R448+COUNTIF(L449, "R")</f>
        <v>32</v>
      </c>
      <c r="S449">
        <f>Table1[[#This Row],[R''s]]/(Table1[[#This Row],[L''s]]+Table1[[#This Row],[R''s]])</f>
        <v>0.84210526315789469</v>
      </c>
      <c r="T449">
        <f>Table1[[#This Row],[L''s]]/Table1[[#This Row],[Trial_Total]]</f>
        <v>0.15789473684210525</v>
      </c>
      <c r="U449">
        <f>ABS(Table1[[#This Row],[NonTotaled_L]]-Table1[[#This Row],[NonTotaled_R]])/(Table1[[#This Row],[NonTotaled_L]]+Table1[[#This Row],[NonTotaled_R]])</f>
        <v>0.8</v>
      </c>
      <c r="V449">
        <f>COUNTIF(L440:L449, "L")</f>
        <v>1</v>
      </c>
      <c r="W449">
        <f>COUNTIF(L440:L449, "R")</f>
        <v>9</v>
      </c>
      <c r="X449">
        <f>Table1[[#This Row],[NonTotaled_R]]/(Table1[[#This Row],[NonTotaled_L]]+Table1[[#This Row],[NonTotaled_R]])</f>
        <v>0.9</v>
      </c>
      <c r="Y449">
        <f>Table1[[#This Row],[NonTotaled_L]]/(Table1[[#This Row],[NonTotaled_L]]+Table1[[#This Row],[NonTotaled_R]])</f>
        <v>0.1</v>
      </c>
    </row>
    <row r="450" spans="1:25" x14ac:dyDescent="0.35">
      <c r="A450" t="s">
        <v>15</v>
      </c>
      <c r="B450" t="s">
        <v>9</v>
      </c>
      <c r="C450" t="s">
        <v>11</v>
      </c>
      <c r="D450">
        <v>13.9</v>
      </c>
      <c r="E450">
        <v>15</v>
      </c>
      <c r="F450">
        <v>51.38</v>
      </c>
      <c r="G450">
        <v>9</v>
      </c>
      <c r="H450" s="1">
        <v>45630</v>
      </c>
      <c r="I450">
        <v>39</v>
      </c>
      <c r="J450" t="s">
        <v>44</v>
      </c>
      <c r="K450" t="s">
        <v>6</v>
      </c>
      <c r="L450" t="s">
        <v>5</v>
      </c>
      <c r="M450" t="s">
        <v>6</v>
      </c>
      <c r="O450">
        <f>ABS((Table1[[#This Row],[L''s]]-Table1[[#This Row],[R''s]])/Table1[[#This Row],[Trial_Total]])</f>
        <v>0.69230769230769229</v>
      </c>
      <c r="P450">
        <f>Table1[[#This Row],[R''s]]-Table1[[#This Row],[L''s]]</f>
        <v>27</v>
      </c>
      <c r="Q450">
        <f>Q449+COUNTIF(L450, "L")</f>
        <v>6</v>
      </c>
      <c r="R450">
        <f>R449+COUNTIF(L450, "R")</f>
        <v>33</v>
      </c>
      <c r="S450">
        <f>Table1[[#This Row],[R''s]]/(Table1[[#This Row],[L''s]]+Table1[[#This Row],[R''s]])</f>
        <v>0.84615384615384615</v>
      </c>
      <c r="T450">
        <f>Table1[[#This Row],[L''s]]/Table1[[#This Row],[Trial_Total]]</f>
        <v>0.15384615384615385</v>
      </c>
      <c r="U450">
        <f>ABS(Table1[[#This Row],[NonTotaled_L]]-Table1[[#This Row],[NonTotaled_R]])/(Table1[[#This Row],[NonTotaled_L]]+Table1[[#This Row],[NonTotaled_R]])</f>
        <v>0.77777777777777779</v>
      </c>
      <c r="V450">
        <f>COUNTIF(L442:L450, "L")</f>
        <v>1</v>
      </c>
      <c r="W450">
        <f>COUNTIF(L442:L450, "R")</f>
        <v>8</v>
      </c>
      <c r="X450">
        <f>Table1[[#This Row],[NonTotaled_R]]/(Table1[[#This Row],[NonTotaled_L]]+Table1[[#This Row],[NonTotaled_R]])</f>
        <v>0.88888888888888884</v>
      </c>
      <c r="Y450">
        <f>Table1[[#This Row],[NonTotaled_L]]/(Table1[[#This Row],[NonTotaled_L]]+Table1[[#This Row],[NonTotaled_R]])</f>
        <v>0.1111111111111111</v>
      </c>
    </row>
    <row r="451" spans="1:25" x14ac:dyDescent="0.35">
      <c r="A451" t="s">
        <v>15</v>
      </c>
      <c r="B451" t="s">
        <v>9</v>
      </c>
      <c r="C451" t="s">
        <v>11</v>
      </c>
      <c r="D451">
        <v>13.9</v>
      </c>
      <c r="E451">
        <v>15</v>
      </c>
      <c r="F451">
        <v>51.38</v>
      </c>
      <c r="G451">
        <v>10</v>
      </c>
      <c r="H451" s="1">
        <v>45630</v>
      </c>
      <c r="I451">
        <v>40</v>
      </c>
      <c r="J451" t="s">
        <v>44</v>
      </c>
      <c r="K451" t="s">
        <v>5</v>
      </c>
      <c r="L451" t="s">
        <v>6</v>
      </c>
      <c r="M451" t="s">
        <v>6</v>
      </c>
      <c r="O451">
        <f>ABS((Table1[[#This Row],[L''s]]-Table1[[#This Row],[R''s]])/Table1[[#This Row],[Trial_Total]])</f>
        <v>0.65</v>
      </c>
      <c r="P451">
        <f>Table1[[#This Row],[R''s]]-Table1[[#This Row],[L''s]]</f>
        <v>26</v>
      </c>
      <c r="Q451">
        <f>Q450+COUNTIF(L451, "L")</f>
        <v>7</v>
      </c>
      <c r="R451">
        <f>R450+COUNTIF(L451, "R")</f>
        <v>33</v>
      </c>
      <c r="S451">
        <f>Table1[[#This Row],[R''s]]/(Table1[[#This Row],[L''s]]+Table1[[#This Row],[R''s]])</f>
        <v>0.82499999999999996</v>
      </c>
      <c r="T451">
        <f>Table1[[#This Row],[L''s]]/Table1[[#This Row],[Trial_Total]]</f>
        <v>0.17499999999999999</v>
      </c>
      <c r="U451">
        <f>ABS(Table1[[#This Row],[NonTotaled_L]]-Table1[[#This Row],[NonTotaled_R]])/(Table1[[#This Row],[NonTotaled_L]]+Table1[[#This Row],[NonTotaled_R]])</f>
        <v>0.6</v>
      </c>
      <c r="V451">
        <f>COUNTIF(L442:L451, "L")</f>
        <v>2</v>
      </c>
      <c r="W451">
        <f>COUNTIF(L442:L451, "R")</f>
        <v>8</v>
      </c>
      <c r="X451">
        <f>Table1[[#This Row],[NonTotaled_R]]/(Table1[[#This Row],[NonTotaled_L]]+Table1[[#This Row],[NonTotaled_R]])</f>
        <v>0.8</v>
      </c>
      <c r="Y451">
        <f>Table1[[#This Row],[NonTotaled_L]]/(Table1[[#This Row],[NonTotaled_L]]+Table1[[#This Row],[NonTotaled_R]])</f>
        <v>0.2</v>
      </c>
    </row>
    <row r="452" spans="1:25" x14ac:dyDescent="0.35">
      <c r="A452" t="s">
        <v>15</v>
      </c>
      <c r="B452" t="s">
        <v>9</v>
      </c>
      <c r="C452" t="s">
        <v>11</v>
      </c>
      <c r="D452">
        <v>13.9</v>
      </c>
      <c r="E452">
        <v>15</v>
      </c>
      <c r="F452">
        <v>51.38</v>
      </c>
      <c r="G452">
        <v>1</v>
      </c>
      <c r="H452" s="1">
        <v>45635</v>
      </c>
      <c r="I452">
        <v>41</v>
      </c>
      <c r="J452" t="s">
        <v>44</v>
      </c>
      <c r="K452" t="s">
        <v>6</v>
      </c>
      <c r="L452" t="s">
        <v>5</v>
      </c>
      <c r="M452" t="s">
        <v>5</v>
      </c>
      <c r="O452">
        <f>ABS((Table1[[#This Row],[L''s]]-Table1[[#This Row],[R''s]])/Table1[[#This Row],[Trial_Total]])</f>
        <v>0.65853658536585369</v>
      </c>
      <c r="P452">
        <f>Table1[[#This Row],[R''s]]-Table1[[#This Row],[L''s]]</f>
        <v>27</v>
      </c>
      <c r="Q452">
        <f>Q451+COUNTIF(L452, "L")</f>
        <v>7</v>
      </c>
      <c r="R452">
        <f>R451+COUNTIF(L452, "R")</f>
        <v>34</v>
      </c>
      <c r="S452">
        <f>Table1[[#This Row],[R''s]]/(Table1[[#This Row],[L''s]]+Table1[[#This Row],[R''s]])</f>
        <v>0.82926829268292679</v>
      </c>
      <c r="T452">
        <f>Table1[[#This Row],[L''s]]/Table1[[#This Row],[Trial_Total]]</f>
        <v>0.17073170731707318</v>
      </c>
      <c r="U452">
        <f>ABS(Table1[[#This Row],[NonTotaled_L]]-Table1[[#This Row],[NonTotaled_R]])/(Table1[[#This Row],[NonTotaled_L]]+Table1[[#This Row],[NonTotaled_R]])</f>
        <v>0.77777777777777779</v>
      </c>
      <c r="V452">
        <f>COUNTIF(L444:L452, "L")</f>
        <v>1</v>
      </c>
      <c r="W452">
        <f>COUNTIF(L444:L452, "R")</f>
        <v>8</v>
      </c>
      <c r="X452">
        <f>Table1[[#This Row],[NonTotaled_R]]/(Table1[[#This Row],[NonTotaled_L]]+Table1[[#This Row],[NonTotaled_R]])</f>
        <v>0.88888888888888884</v>
      </c>
      <c r="Y452">
        <f>Table1[[#This Row],[NonTotaled_L]]/(Table1[[#This Row],[NonTotaled_L]]+Table1[[#This Row],[NonTotaled_R]])</f>
        <v>0.1111111111111111</v>
      </c>
    </row>
    <row r="453" spans="1:25" x14ac:dyDescent="0.35">
      <c r="A453" t="s">
        <v>15</v>
      </c>
      <c r="B453" t="s">
        <v>9</v>
      </c>
      <c r="C453" t="s">
        <v>11</v>
      </c>
      <c r="D453">
        <v>13.9</v>
      </c>
      <c r="E453">
        <v>15</v>
      </c>
      <c r="F453">
        <v>51.38</v>
      </c>
      <c r="G453">
        <v>2</v>
      </c>
      <c r="H453" s="1">
        <v>45635</v>
      </c>
      <c r="I453">
        <v>42</v>
      </c>
      <c r="J453" t="s">
        <v>44</v>
      </c>
      <c r="K453" t="s">
        <v>5</v>
      </c>
      <c r="L453" t="s">
        <v>5</v>
      </c>
      <c r="M453" t="s">
        <v>5</v>
      </c>
      <c r="O453">
        <f>ABS((Table1[[#This Row],[L''s]]-Table1[[#This Row],[R''s]])/Table1[[#This Row],[Trial_Total]])</f>
        <v>0.66666666666666663</v>
      </c>
      <c r="P453">
        <f>Table1[[#This Row],[R''s]]-Table1[[#This Row],[L''s]]</f>
        <v>28</v>
      </c>
      <c r="Q453">
        <f>Q452+COUNTIF(L453, "L")</f>
        <v>7</v>
      </c>
      <c r="R453">
        <f>R452+COUNTIF(L453, "R")</f>
        <v>35</v>
      </c>
      <c r="S453">
        <f>Table1[[#This Row],[R''s]]/(Table1[[#This Row],[L''s]]+Table1[[#This Row],[R''s]])</f>
        <v>0.83333333333333337</v>
      </c>
      <c r="T453">
        <f>Table1[[#This Row],[L''s]]/Table1[[#This Row],[Trial_Total]]</f>
        <v>0.16666666666666666</v>
      </c>
      <c r="U453">
        <f>ABS(Table1[[#This Row],[NonTotaled_L]]-Table1[[#This Row],[NonTotaled_R]])/(Table1[[#This Row],[NonTotaled_L]]+Table1[[#This Row],[NonTotaled_R]])</f>
        <v>0.8</v>
      </c>
      <c r="V453">
        <f>COUNTIF(L444:L453, "L")</f>
        <v>1</v>
      </c>
      <c r="W453">
        <f>COUNTIF(L444:L453, "R")</f>
        <v>9</v>
      </c>
      <c r="X453">
        <f>Table1[[#This Row],[NonTotaled_R]]/(Table1[[#This Row],[NonTotaled_L]]+Table1[[#This Row],[NonTotaled_R]])</f>
        <v>0.9</v>
      </c>
      <c r="Y453">
        <f>Table1[[#This Row],[NonTotaled_L]]/(Table1[[#This Row],[NonTotaled_L]]+Table1[[#This Row],[NonTotaled_R]])</f>
        <v>0.1</v>
      </c>
    </row>
    <row r="454" spans="1:25" x14ac:dyDescent="0.35">
      <c r="A454" t="s">
        <v>15</v>
      </c>
      <c r="B454" t="s">
        <v>9</v>
      </c>
      <c r="C454" t="s">
        <v>11</v>
      </c>
      <c r="D454">
        <v>13.9</v>
      </c>
      <c r="E454">
        <v>15</v>
      </c>
      <c r="F454">
        <v>51.38</v>
      </c>
      <c r="G454">
        <v>3</v>
      </c>
      <c r="H454" s="1">
        <v>45635</v>
      </c>
      <c r="I454">
        <v>43</v>
      </c>
      <c r="J454" t="s">
        <v>44</v>
      </c>
      <c r="K454" t="s">
        <v>6</v>
      </c>
      <c r="L454" t="s">
        <v>5</v>
      </c>
      <c r="M454" t="s">
        <v>6</v>
      </c>
      <c r="O454">
        <f>ABS((Table1[[#This Row],[L''s]]-Table1[[#This Row],[R''s]])/Table1[[#This Row],[Trial_Total]])</f>
        <v>0.67441860465116277</v>
      </c>
      <c r="P454">
        <f>Table1[[#This Row],[R''s]]-Table1[[#This Row],[L''s]]</f>
        <v>29</v>
      </c>
      <c r="Q454">
        <f>Q453+COUNTIF(L454, "L")</f>
        <v>7</v>
      </c>
      <c r="R454">
        <f>R453+COUNTIF(L454, "R")</f>
        <v>36</v>
      </c>
      <c r="S454">
        <f>Table1[[#This Row],[R''s]]/(Table1[[#This Row],[L''s]]+Table1[[#This Row],[R''s]])</f>
        <v>0.83720930232558144</v>
      </c>
      <c r="T454">
        <f>Table1[[#This Row],[L''s]]/Table1[[#This Row],[Trial_Total]]</f>
        <v>0.16279069767441862</v>
      </c>
      <c r="U454">
        <f>ABS(Table1[[#This Row],[NonTotaled_L]]-Table1[[#This Row],[NonTotaled_R]])/(Table1[[#This Row],[NonTotaled_L]]+Table1[[#This Row],[NonTotaled_R]])</f>
        <v>0.77777777777777779</v>
      </c>
      <c r="V454">
        <f>COUNTIF(L446:L454, "L")</f>
        <v>1</v>
      </c>
      <c r="W454">
        <f>COUNTIF(L446:L454, "R")</f>
        <v>8</v>
      </c>
      <c r="X454">
        <f>Table1[[#This Row],[NonTotaled_R]]/(Table1[[#This Row],[NonTotaled_L]]+Table1[[#This Row],[NonTotaled_R]])</f>
        <v>0.88888888888888884</v>
      </c>
      <c r="Y454">
        <f>Table1[[#This Row],[NonTotaled_L]]/(Table1[[#This Row],[NonTotaled_L]]+Table1[[#This Row],[NonTotaled_R]])</f>
        <v>0.1111111111111111</v>
      </c>
    </row>
    <row r="455" spans="1:25" x14ac:dyDescent="0.35">
      <c r="A455" t="s">
        <v>15</v>
      </c>
      <c r="B455" t="s">
        <v>9</v>
      </c>
      <c r="C455" t="s">
        <v>11</v>
      </c>
      <c r="D455">
        <v>13.9</v>
      </c>
      <c r="E455">
        <v>15</v>
      </c>
      <c r="F455">
        <v>51.38</v>
      </c>
      <c r="G455">
        <v>4</v>
      </c>
      <c r="H455" s="1">
        <v>45635</v>
      </c>
      <c r="I455">
        <v>44</v>
      </c>
      <c r="J455" t="s">
        <v>44</v>
      </c>
      <c r="K455" t="s">
        <v>5</v>
      </c>
      <c r="L455" t="s">
        <v>5</v>
      </c>
      <c r="M455" t="s">
        <v>5</v>
      </c>
      <c r="O455">
        <f>ABS((Table1[[#This Row],[L''s]]-Table1[[#This Row],[R''s]])/Table1[[#This Row],[Trial_Total]])</f>
        <v>0.68181818181818177</v>
      </c>
      <c r="P455">
        <f>Table1[[#This Row],[R''s]]-Table1[[#This Row],[L''s]]</f>
        <v>30</v>
      </c>
      <c r="Q455">
        <f>Q454+COUNTIF(L455, "L")</f>
        <v>7</v>
      </c>
      <c r="R455">
        <f>R454+COUNTIF(L455, "R")</f>
        <v>37</v>
      </c>
      <c r="S455">
        <f>Table1[[#This Row],[R''s]]/(Table1[[#This Row],[L''s]]+Table1[[#This Row],[R''s]])</f>
        <v>0.84090909090909094</v>
      </c>
      <c r="T455">
        <f>Table1[[#This Row],[L''s]]/Table1[[#This Row],[Trial_Total]]</f>
        <v>0.15909090909090909</v>
      </c>
      <c r="U455">
        <f>ABS(Table1[[#This Row],[NonTotaled_L]]-Table1[[#This Row],[NonTotaled_R]])/(Table1[[#This Row],[NonTotaled_L]]+Table1[[#This Row],[NonTotaled_R]])</f>
        <v>0.8</v>
      </c>
      <c r="V455">
        <f>COUNTIF(L446:L455, "L")</f>
        <v>1</v>
      </c>
      <c r="W455">
        <f>COUNTIF(L446:L455, "R")</f>
        <v>9</v>
      </c>
      <c r="X455">
        <f>Table1[[#This Row],[NonTotaled_R]]/(Table1[[#This Row],[NonTotaled_L]]+Table1[[#This Row],[NonTotaled_R]])</f>
        <v>0.9</v>
      </c>
      <c r="Y455">
        <f>Table1[[#This Row],[NonTotaled_L]]/(Table1[[#This Row],[NonTotaled_L]]+Table1[[#This Row],[NonTotaled_R]])</f>
        <v>0.1</v>
      </c>
    </row>
    <row r="456" spans="1:25" x14ac:dyDescent="0.35">
      <c r="A456" t="s">
        <v>15</v>
      </c>
      <c r="B456" t="s">
        <v>9</v>
      </c>
      <c r="C456" t="s">
        <v>11</v>
      </c>
      <c r="D456">
        <v>13.9</v>
      </c>
      <c r="E456">
        <v>15</v>
      </c>
      <c r="F456">
        <v>51.38</v>
      </c>
      <c r="G456">
        <v>5</v>
      </c>
      <c r="H456" s="1">
        <v>45635</v>
      </c>
      <c r="I456">
        <v>45</v>
      </c>
      <c r="J456" t="s">
        <v>44</v>
      </c>
      <c r="K456" t="s">
        <v>5</v>
      </c>
      <c r="L456" t="s">
        <v>5</v>
      </c>
      <c r="M456" t="s">
        <v>6</v>
      </c>
      <c r="O456">
        <f>ABS((Table1[[#This Row],[L''s]]-Table1[[#This Row],[R''s]])/Table1[[#This Row],[Trial_Total]])</f>
        <v>0.68888888888888888</v>
      </c>
      <c r="P456">
        <f>Table1[[#This Row],[R''s]]-Table1[[#This Row],[L''s]]</f>
        <v>31</v>
      </c>
      <c r="Q456">
        <f>Q455+COUNTIF(L456, "L")</f>
        <v>7</v>
      </c>
      <c r="R456">
        <f>R455+COUNTIF(L456, "R")</f>
        <v>38</v>
      </c>
      <c r="S456">
        <f>Table1[[#This Row],[R''s]]/(Table1[[#This Row],[L''s]]+Table1[[#This Row],[R''s]])</f>
        <v>0.84444444444444444</v>
      </c>
      <c r="T456">
        <f>Table1[[#This Row],[L''s]]/Table1[[#This Row],[Trial_Total]]</f>
        <v>0.15555555555555556</v>
      </c>
      <c r="U456">
        <f>ABS(Table1[[#This Row],[NonTotaled_L]]-Table1[[#This Row],[NonTotaled_R]])/(Table1[[#This Row],[NonTotaled_L]]+Table1[[#This Row],[NonTotaled_R]])</f>
        <v>0.77777777777777779</v>
      </c>
      <c r="V456">
        <f>COUNTIF(L448:L456, "L")</f>
        <v>1</v>
      </c>
      <c r="W456">
        <f>COUNTIF(L448:L456, "R")</f>
        <v>8</v>
      </c>
      <c r="X456">
        <f>Table1[[#This Row],[NonTotaled_R]]/(Table1[[#This Row],[NonTotaled_L]]+Table1[[#This Row],[NonTotaled_R]])</f>
        <v>0.88888888888888884</v>
      </c>
      <c r="Y456">
        <f>Table1[[#This Row],[NonTotaled_L]]/(Table1[[#This Row],[NonTotaled_L]]+Table1[[#This Row],[NonTotaled_R]])</f>
        <v>0.1111111111111111</v>
      </c>
    </row>
    <row r="457" spans="1:25" x14ac:dyDescent="0.35">
      <c r="A457" t="s">
        <v>15</v>
      </c>
      <c r="B457" t="s">
        <v>9</v>
      </c>
      <c r="C457" t="s">
        <v>11</v>
      </c>
      <c r="D457">
        <v>13.9</v>
      </c>
      <c r="E457">
        <v>15</v>
      </c>
      <c r="F457">
        <v>51.38</v>
      </c>
      <c r="G457">
        <v>6</v>
      </c>
      <c r="H457" s="1">
        <v>45635</v>
      </c>
      <c r="I457">
        <v>46</v>
      </c>
      <c r="J457" t="s">
        <v>44</v>
      </c>
      <c r="K457" t="s">
        <v>6</v>
      </c>
      <c r="L457" t="s">
        <v>5</v>
      </c>
      <c r="M457" t="s">
        <v>5</v>
      </c>
      <c r="O457">
        <f>ABS((Table1[[#This Row],[L''s]]-Table1[[#This Row],[R''s]])/Table1[[#This Row],[Trial_Total]])</f>
        <v>0.69565217391304346</v>
      </c>
      <c r="P457">
        <f>Table1[[#This Row],[R''s]]-Table1[[#This Row],[L''s]]</f>
        <v>32</v>
      </c>
      <c r="Q457">
        <f>Q456+COUNTIF(L457, "L")</f>
        <v>7</v>
      </c>
      <c r="R457">
        <f>R456+COUNTIF(L457, "R")</f>
        <v>39</v>
      </c>
      <c r="S457">
        <f>Table1[[#This Row],[R''s]]/(Table1[[#This Row],[L''s]]+Table1[[#This Row],[R''s]])</f>
        <v>0.84782608695652173</v>
      </c>
      <c r="T457">
        <f>Table1[[#This Row],[L''s]]/Table1[[#This Row],[Trial_Total]]</f>
        <v>0.15217391304347827</v>
      </c>
      <c r="U457">
        <f>ABS(Table1[[#This Row],[NonTotaled_L]]-Table1[[#This Row],[NonTotaled_R]])/(Table1[[#This Row],[NonTotaled_L]]+Table1[[#This Row],[NonTotaled_R]])</f>
        <v>0.8</v>
      </c>
      <c r="V457">
        <f>COUNTIF(L448:L457, "L")</f>
        <v>1</v>
      </c>
      <c r="W457">
        <f>COUNTIF(L448:L457, "R")</f>
        <v>9</v>
      </c>
      <c r="X457">
        <f>Table1[[#This Row],[NonTotaled_R]]/(Table1[[#This Row],[NonTotaled_L]]+Table1[[#This Row],[NonTotaled_R]])</f>
        <v>0.9</v>
      </c>
      <c r="Y457">
        <f>Table1[[#This Row],[NonTotaled_L]]/(Table1[[#This Row],[NonTotaled_L]]+Table1[[#This Row],[NonTotaled_R]])</f>
        <v>0.1</v>
      </c>
    </row>
    <row r="458" spans="1:25" x14ac:dyDescent="0.35">
      <c r="A458" t="s">
        <v>15</v>
      </c>
      <c r="B458" t="s">
        <v>9</v>
      </c>
      <c r="C458" t="s">
        <v>11</v>
      </c>
      <c r="D458">
        <v>13.9</v>
      </c>
      <c r="E458">
        <v>15</v>
      </c>
      <c r="F458">
        <v>51.38</v>
      </c>
      <c r="G458">
        <v>7</v>
      </c>
      <c r="H458" s="1">
        <v>45635</v>
      </c>
      <c r="I458">
        <v>47</v>
      </c>
      <c r="J458" t="s">
        <v>44</v>
      </c>
      <c r="K458" t="s">
        <v>6</v>
      </c>
      <c r="L458" t="s">
        <v>5</v>
      </c>
      <c r="M458" t="s">
        <v>5</v>
      </c>
      <c r="O458">
        <f>ABS((Table1[[#This Row],[L''s]]-Table1[[#This Row],[R''s]])/Table1[[#This Row],[Trial_Total]])</f>
        <v>0.7021276595744681</v>
      </c>
      <c r="P458">
        <f>Table1[[#This Row],[R''s]]-Table1[[#This Row],[L''s]]</f>
        <v>33</v>
      </c>
      <c r="Q458">
        <f>Q457+COUNTIF(L458, "L")</f>
        <v>7</v>
      </c>
      <c r="R458">
        <f>R457+COUNTIF(L458, "R")</f>
        <v>40</v>
      </c>
      <c r="S458">
        <f>Table1[[#This Row],[R''s]]/(Table1[[#This Row],[L''s]]+Table1[[#This Row],[R''s]])</f>
        <v>0.85106382978723405</v>
      </c>
      <c r="T458">
        <f>Table1[[#This Row],[L''s]]/Table1[[#This Row],[Trial_Total]]</f>
        <v>0.14893617021276595</v>
      </c>
      <c r="U458">
        <f>ABS(Table1[[#This Row],[NonTotaled_L]]-Table1[[#This Row],[NonTotaled_R]])/(Table1[[#This Row],[NonTotaled_L]]+Table1[[#This Row],[NonTotaled_R]])</f>
        <v>0.77777777777777779</v>
      </c>
      <c r="V458">
        <f>COUNTIF(L450:L458, "L")</f>
        <v>1</v>
      </c>
      <c r="W458">
        <f>COUNTIF(L450:L458, "R")</f>
        <v>8</v>
      </c>
      <c r="X458">
        <f>Table1[[#This Row],[NonTotaled_R]]/(Table1[[#This Row],[NonTotaled_L]]+Table1[[#This Row],[NonTotaled_R]])</f>
        <v>0.88888888888888884</v>
      </c>
      <c r="Y458">
        <f>Table1[[#This Row],[NonTotaled_L]]/(Table1[[#This Row],[NonTotaled_L]]+Table1[[#This Row],[NonTotaled_R]])</f>
        <v>0.1111111111111111</v>
      </c>
    </row>
    <row r="459" spans="1:25" x14ac:dyDescent="0.35">
      <c r="A459" t="s">
        <v>15</v>
      </c>
      <c r="B459" t="s">
        <v>9</v>
      </c>
      <c r="C459" t="s">
        <v>11</v>
      </c>
      <c r="D459">
        <v>13.9</v>
      </c>
      <c r="E459">
        <v>15</v>
      </c>
      <c r="F459">
        <v>51.38</v>
      </c>
      <c r="G459">
        <v>8</v>
      </c>
      <c r="H459" s="1">
        <v>45635</v>
      </c>
      <c r="I459">
        <v>48</v>
      </c>
      <c r="J459" t="s">
        <v>44</v>
      </c>
      <c r="K459" t="s">
        <v>5</v>
      </c>
      <c r="L459" t="s">
        <v>5</v>
      </c>
      <c r="M459" t="s">
        <v>6</v>
      </c>
      <c r="O459">
        <f>ABS((Table1[[#This Row],[L''s]]-Table1[[#This Row],[R''s]])/Table1[[#This Row],[Trial_Total]])</f>
        <v>0.70833333333333337</v>
      </c>
      <c r="P459">
        <f>Table1[[#This Row],[R''s]]-Table1[[#This Row],[L''s]]</f>
        <v>34</v>
      </c>
      <c r="Q459">
        <f>Q458+COUNTIF(L459, "L")</f>
        <v>7</v>
      </c>
      <c r="R459">
        <f>R458+COUNTIF(L459, "R")</f>
        <v>41</v>
      </c>
      <c r="S459">
        <f>Table1[[#This Row],[R''s]]/(Table1[[#This Row],[L''s]]+Table1[[#This Row],[R''s]])</f>
        <v>0.85416666666666663</v>
      </c>
      <c r="T459">
        <f>Table1[[#This Row],[L''s]]/Table1[[#This Row],[Trial_Total]]</f>
        <v>0.14583333333333334</v>
      </c>
      <c r="U459">
        <f>ABS(Table1[[#This Row],[NonTotaled_L]]-Table1[[#This Row],[NonTotaled_R]])/(Table1[[#This Row],[NonTotaled_L]]+Table1[[#This Row],[NonTotaled_R]])</f>
        <v>0.8</v>
      </c>
      <c r="V459">
        <f>COUNTIF(L450:L459, "L")</f>
        <v>1</v>
      </c>
      <c r="W459">
        <f>COUNTIF(L450:L459, "R")</f>
        <v>9</v>
      </c>
      <c r="X459">
        <f>Table1[[#This Row],[NonTotaled_R]]/(Table1[[#This Row],[NonTotaled_L]]+Table1[[#This Row],[NonTotaled_R]])</f>
        <v>0.9</v>
      </c>
      <c r="Y459">
        <f>Table1[[#This Row],[NonTotaled_L]]/(Table1[[#This Row],[NonTotaled_L]]+Table1[[#This Row],[NonTotaled_R]])</f>
        <v>0.1</v>
      </c>
    </row>
    <row r="460" spans="1:25" x14ac:dyDescent="0.35">
      <c r="A460" t="s">
        <v>15</v>
      </c>
      <c r="B460" t="s">
        <v>9</v>
      </c>
      <c r="C460" t="s">
        <v>11</v>
      </c>
      <c r="D460">
        <v>13.9</v>
      </c>
      <c r="E460">
        <v>15</v>
      </c>
      <c r="F460">
        <v>51.38</v>
      </c>
      <c r="G460">
        <v>9</v>
      </c>
      <c r="H460" s="1">
        <v>45635</v>
      </c>
      <c r="I460">
        <v>49</v>
      </c>
      <c r="J460" t="s">
        <v>44</v>
      </c>
      <c r="K460" t="s">
        <v>5</v>
      </c>
      <c r="L460" t="s">
        <v>5</v>
      </c>
      <c r="M460" t="s">
        <v>5</v>
      </c>
      <c r="O460">
        <f>ABS((Table1[[#This Row],[L''s]]-Table1[[#This Row],[R''s]])/Table1[[#This Row],[Trial_Total]])</f>
        <v>0.7142857142857143</v>
      </c>
      <c r="P460">
        <f>Table1[[#This Row],[R''s]]-Table1[[#This Row],[L''s]]</f>
        <v>35</v>
      </c>
      <c r="Q460">
        <f>Q459+COUNTIF(L460, "L")</f>
        <v>7</v>
      </c>
      <c r="R460">
        <f>R459+COUNTIF(L460, "R")</f>
        <v>42</v>
      </c>
      <c r="S460">
        <f>Table1[[#This Row],[R''s]]/(Table1[[#This Row],[L''s]]+Table1[[#This Row],[R''s]])</f>
        <v>0.8571428571428571</v>
      </c>
      <c r="T460">
        <f>Table1[[#This Row],[L''s]]/Table1[[#This Row],[Trial_Total]]</f>
        <v>0.14285714285714285</v>
      </c>
      <c r="U460">
        <f>ABS(Table1[[#This Row],[NonTotaled_L]]-Table1[[#This Row],[NonTotaled_R]])/(Table1[[#This Row],[NonTotaled_L]]+Table1[[#This Row],[NonTotaled_R]])</f>
        <v>1</v>
      </c>
      <c r="V460">
        <f>COUNTIF(L452:L460, "L")</f>
        <v>0</v>
      </c>
      <c r="W460">
        <f>COUNTIF(L452:L460, "R")</f>
        <v>9</v>
      </c>
      <c r="X460">
        <f>Table1[[#This Row],[NonTotaled_R]]/(Table1[[#This Row],[NonTotaled_L]]+Table1[[#This Row],[NonTotaled_R]])</f>
        <v>1</v>
      </c>
      <c r="Y460">
        <f>Table1[[#This Row],[NonTotaled_L]]/(Table1[[#This Row],[NonTotaled_L]]+Table1[[#This Row],[NonTotaled_R]])</f>
        <v>0</v>
      </c>
    </row>
    <row r="461" spans="1:25" x14ac:dyDescent="0.35">
      <c r="A461" t="s">
        <v>15</v>
      </c>
      <c r="B461" t="s">
        <v>9</v>
      </c>
      <c r="C461" t="s">
        <v>11</v>
      </c>
      <c r="D461">
        <v>13.9</v>
      </c>
      <c r="E461">
        <v>15</v>
      </c>
      <c r="F461">
        <v>51.38</v>
      </c>
      <c r="G461">
        <v>10</v>
      </c>
      <c r="H461" s="1">
        <v>45635</v>
      </c>
      <c r="I461">
        <v>50</v>
      </c>
      <c r="J461" t="s">
        <v>44</v>
      </c>
      <c r="K461" t="s">
        <v>6</v>
      </c>
      <c r="L461" t="s">
        <v>5</v>
      </c>
      <c r="M461" t="s">
        <v>5</v>
      </c>
      <c r="O461">
        <f>ABS((Table1[[#This Row],[L''s]]-Table1[[#This Row],[R''s]])/Table1[[#This Row],[Trial_Total]])</f>
        <v>0.72</v>
      </c>
      <c r="P461">
        <f>Table1[[#This Row],[R''s]]-Table1[[#This Row],[L''s]]</f>
        <v>36</v>
      </c>
      <c r="Q461">
        <f>Q460+COUNTIF(L461, "L")</f>
        <v>7</v>
      </c>
      <c r="R461">
        <f>R460+COUNTIF(L461, "R")</f>
        <v>43</v>
      </c>
      <c r="S461">
        <f>Table1[[#This Row],[R''s]]/(Table1[[#This Row],[L''s]]+Table1[[#This Row],[R''s]])</f>
        <v>0.86</v>
      </c>
      <c r="T461">
        <f>Table1[[#This Row],[L''s]]/Table1[[#This Row],[Trial_Total]]</f>
        <v>0.14000000000000001</v>
      </c>
      <c r="U461">
        <f>ABS(Table1[[#This Row],[NonTotaled_L]]-Table1[[#This Row],[NonTotaled_R]])/(Table1[[#This Row],[NonTotaled_L]]+Table1[[#This Row],[NonTotaled_R]])</f>
        <v>1</v>
      </c>
      <c r="V461">
        <f>COUNTIF(L452:L461, "L")</f>
        <v>0</v>
      </c>
      <c r="W461">
        <f>COUNTIF(L452:L461, "R")</f>
        <v>10</v>
      </c>
      <c r="X461">
        <f>Table1[[#This Row],[NonTotaled_R]]/(Table1[[#This Row],[NonTotaled_L]]+Table1[[#This Row],[NonTotaled_R]])</f>
        <v>1</v>
      </c>
      <c r="Y461">
        <f>Table1[[#This Row],[NonTotaled_L]]/(Table1[[#This Row],[NonTotaled_L]]+Table1[[#This Row],[NonTotaled_R]])</f>
        <v>0</v>
      </c>
    </row>
    <row r="462" spans="1:25" x14ac:dyDescent="0.35">
      <c r="A462" t="s">
        <v>14</v>
      </c>
      <c r="B462" t="s">
        <v>9</v>
      </c>
      <c r="C462" t="s">
        <v>11</v>
      </c>
      <c r="D462">
        <v>14.5</v>
      </c>
      <c r="E462">
        <v>11.2</v>
      </c>
      <c r="F462">
        <v>46.11</v>
      </c>
      <c r="G462">
        <v>1</v>
      </c>
      <c r="H462" s="1">
        <v>45407</v>
      </c>
      <c r="I462">
        <v>1</v>
      </c>
      <c r="L462" t="s">
        <v>5</v>
      </c>
      <c r="M462" t="s">
        <v>6</v>
      </c>
      <c r="O462">
        <f>ABS((Table1[[#This Row],[L''s]]-Table1[[#This Row],[R''s]])/Table1[[#This Row],[Trial_Total]])</f>
        <v>1</v>
      </c>
      <c r="P462">
        <f>Table1[[#This Row],[R''s]]-Table1[[#This Row],[L''s]]</f>
        <v>1</v>
      </c>
      <c r="Q462">
        <f>COUNTIF(L462, "L")</f>
        <v>0</v>
      </c>
      <c r="R462">
        <f>COUNTIF(L462, "R")</f>
        <v>1</v>
      </c>
      <c r="S462">
        <f>Table1[[#This Row],[R''s]]/(Table1[[#This Row],[L''s]]+Table1[[#This Row],[R''s]])</f>
        <v>1</v>
      </c>
      <c r="T462">
        <f>Table1[[#This Row],[L''s]]/Table1[[#This Row],[Trial_Total]]</f>
        <v>0</v>
      </c>
      <c r="U462">
        <f>ABS(Table1[[#This Row],[NonTotaled_L]]-Table1[[#This Row],[NonTotaled_R]])/(Table1[[#This Row],[NonTotaled_L]]+Table1[[#This Row],[NonTotaled_R]])</f>
        <v>1</v>
      </c>
      <c r="V462">
        <f>COUNTIF(L462, "L")</f>
        <v>0</v>
      </c>
      <c r="W462">
        <f>COUNTIF(L462, "R")</f>
        <v>1</v>
      </c>
      <c r="X462">
        <f>Table1[[#This Row],[NonTotaled_R]]/(Table1[[#This Row],[NonTotaled_L]]+Table1[[#This Row],[NonTotaled_R]])</f>
        <v>1</v>
      </c>
      <c r="Y462">
        <f>Table1[[#This Row],[NonTotaled_L]]/(Table1[[#This Row],[NonTotaled_L]]+Table1[[#This Row],[NonTotaled_R]])</f>
        <v>0</v>
      </c>
    </row>
    <row r="463" spans="1:25" x14ac:dyDescent="0.35">
      <c r="A463" t="s">
        <v>14</v>
      </c>
      <c r="B463" t="s">
        <v>9</v>
      </c>
      <c r="C463" t="s">
        <v>11</v>
      </c>
      <c r="D463">
        <v>14.5</v>
      </c>
      <c r="E463">
        <v>11.2</v>
      </c>
      <c r="F463">
        <v>46.11</v>
      </c>
      <c r="G463">
        <v>2</v>
      </c>
      <c r="H463" s="1">
        <v>45407</v>
      </c>
      <c r="I463">
        <v>2</v>
      </c>
      <c r="L463" t="s">
        <v>6</v>
      </c>
      <c r="M463" t="s">
        <v>5</v>
      </c>
      <c r="O463">
        <f>ABS((Table1[[#This Row],[L''s]]-Table1[[#This Row],[R''s]])/Table1[[#This Row],[Trial_Total]])</f>
        <v>0</v>
      </c>
      <c r="P463">
        <f>Table1[[#This Row],[R''s]]-Table1[[#This Row],[L''s]]</f>
        <v>0</v>
      </c>
      <c r="Q463">
        <f>COUNTIF(L462:L463, "L")</f>
        <v>1</v>
      </c>
      <c r="R463">
        <f>COUNTIF(L462:L463, "R")</f>
        <v>1</v>
      </c>
      <c r="S463">
        <f>Table1[[#This Row],[R''s]]/(Table1[[#This Row],[L''s]]+Table1[[#This Row],[R''s]])</f>
        <v>0.5</v>
      </c>
      <c r="T463">
        <f>Table1[[#This Row],[L''s]]/Table1[[#This Row],[Trial_Total]]</f>
        <v>0.5</v>
      </c>
      <c r="U463">
        <f>ABS(Table1[[#This Row],[NonTotaled_L]]-Table1[[#This Row],[NonTotaled_R]])/(Table1[[#This Row],[NonTotaled_L]]+Table1[[#This Row],[NonTotaled_R]])</f>
        <v>0</v>
      </c>
      <c r="V463">
        <f>COUNTIF(L462:L463, "L")</f>
        <v>1</v>
      </c>
      <c r="W463">
        <f>COUNTIF(L462:L463, "R")</f>
        <v>1</v>
      </c>
      <c r="X463">
        <f>Table1[[#This Row],[NonTotaled_R]]/(Table1[[#This Row],[NonTotaled_L]]+Table1[[#This Row],[NonTotaled_R]])</f>
        <v>0.5</v>
      </c>
      <c r="Y463">
        <f>Table1[[#This Row],[NonTotaled_L]]/(Table1[[#This Row],[NonTotaled_L]]+Table1[[#This Row],[NonTotaled_R]])</f>
        <v>0.5</v>
      </c>
    </row>
    <row r="464" spans="1:25" x14ac:dyDescent="0.35">
      <c r="A464" t="s">
        <v>14</v>
      </c>
      <c r="B464" t="s">
        <v>9</v>
      </c>
      <c r="C464" t="s">
        <v>11</v>
      </c>
      <c r="D464">
        <v>14.5</v>
      </c>
      <c r="E464">
        <v>11.2</v>
      </c>
      <c r="F464">
        <v>46.11</v>
      </c>
      <c r="G464">
        <v>3</v>
      </c>
      <c r="H464" s="1">
        <v>45407</v>
      </c>
      <c r="I464">
        <v>3</v>
      </c>
      <c r="L464" t="s">
        <v>6</v>
      </c>
      <c r="M464" t="s">
        <v>5</v>
      </c>
      <c r="O464">
        <f>ABS((Table1[[#This Row],[L''s]]-Table1[[#This Row],[R''s]])/Table1[[#This Row],[Trial_Total]])</f>
        <v>0.33333333333333331</v>
      </c>
      <c r="P464">
        <f>Table1[[#This Row],[R''s]]-Table1[[#This Row],[L''s]]</f>
        <v>-1</v>
      </c>
      <c r="Q464">
        <f>COUNTIF(L462:L464, "L")</f>
        <v>2</v>
      </c>
      <c r="R464">
        <f>COUNTIF(L462:L464, "R")</f>
        <v>1</v>
      </c>
      <c r="S464">
        <f>Table1[[#This Row],[R''s]]/(Table1[[#This Row],[L''s]]+Table1[[#This Row],[R''s]])</f>
        <v>0.33333333333333331</v>
      </c>
      <c r="T464">
        <f>Table1[[#This Row],[L''s]]/Table1[[#This Row],[Trial_Total]]</f>
        <v>0.66666666666666663</v>
      </c>
      <c r="U464">
        <f>ABS(Table1[[#This Row],[NonTotaled_L]]-Table1[[#This Row],[NonTotaled_R]])/(Table1[[#This Row],[NonTotaled_L]]+Table1[[#This Row],[NonTotaled_R]])</f>
        <v>0.33333333333333331</v>
      </c>
      <c r="V464">
        <f>COUNTIF(L462:L464, "L")</f>
        <v>2</v>
      </c>
      <c r="W464">
        <f>COUNTIF(L462:L464, "R")</f>
        <v>1</v>
      </c>
      <c r="X464">
        <f>Table1[[#This Row],[NonTotaled_R]]/(Table1[[#This Row],[NonTotaled_L]]+Table1[[#This Row],[NonTotaled_R]])</f>
        <v>0.33333333333333331</v>
      </c>
      <c r="Y464">
        <f>Table1[[#This Row],[NonTotaled_L]]/(Table1[[#This Row],[NonTotaled_L]]+Table1[[#This Row],[NonTotaled_R]])</f>
        <v>0.66666666666666663</v>
      </c>
    </row>
    <row r="465" spans="1:25" x14ac:dyDescent="0.35">
      <c r="A465" t="s">
        <v>14</v>
      </c>
      <c r="B465" t="s">
        <v>9</v>
      </c>
      <c r="C465" t="s">
        <v>11</v>
      </c>
      <c r="D465">
        <v>14.5</v>
      </c>
      <c r="E465">
        <v>11.2</v>
      </c>
      <c r="F465">
        <v>46.11</v>
      </c>
      <c r="G465">
        <v>4</v>
      </c>
      <c r="H465" s="1">
        <v>45407</v>
      </c>
      <c r="I465">
        <v>4</v>
      </c>
      <c r="L465" t="s">
        <v>6</v>
      </c>
      <c r="M465" t="s">
        <v>5</v>
      </c>
      <c r="O465">
        <f>ABS((Table1[[#This Row],[L''s]]-Table1[[#This Row],[R''s]])/Table1[[#This Row],[Trial_Total]])</f>
        <v>0.5</v>
      </c>
      <c r="P465">
        <f>Table1[[#This Row],[R''s]]-Table1[[#This Row],[L''s]]</f>
        <v>-2</v>
      </c>
      <c r="Q465">
        <f>COUNTIF(L462:L465, "L")</f>
        <v>3</v>
      </c>
      <c r="R465">
        <f>COUNTIF(L462:L465, "R")</f>
        <v>1</v>
      </c>
      <c r="S465">
        <f>Table1[[#This Row],[R''s]]/(Table1[[#This Row],[L''s]]+Table1[[#This Row],[R''s]])</f>
        <v>0.25</v>
      </c>
      <c r="T465">
        <f>Table1[[#This Row],[L''s]]/Table1[[#This Row],[Trial_Total]]</f>
        <v>0.75</v>
      </c>
      <c r="U465">
        <f>ABS(Table1[[#This Row],[NonTotaled_L]]-Table1[[#This Row],[NonTotaled_R]])/(Table1[[#This Row],[NonTotaled_L]]+Table1[[#This Row],[NonTotaled_R]])</f>
        <v>0.5</v>
      </c>
      <c r="V465">
        <f>COUNTIF(L462:L465, "L")</f>
        <v>3</v>
      </c>
      <c r="W465">
        <f>COUNTIF(L462:L465, "R")</f>
        <v>1</v>
      </c>
      <c r="X465">
        <f>Table1[[#This Row],[NonTotaled_R]]/(Table1[[#This Row],[NonTotaled_L]]+Table1[[#This Row],[NonTotaled_R]])</f>
        <v>0.25</v>
      </c>
      <c r="Y465">
        <f>Table1[[#This Row],[NonTotaled_L]]/(Table1[[#This Row],[NonTotaled_L]]+Table1[[#This Row],[NonTotaled_R]])</f>
        <v>0.75</v>
      </c>
    </row>
    <row r="466" spans="1:25" x14ac:dyDescent="0.35">
      <c r="A466" t="s">
        <v>14</v>
      </c>
      <c r="B466" t="s">
        <v>9</v>
      </c>
      <c r="C466" t="s">
        <v>11</v>
      </c>
      <c r="D466">
        <v>14.5</v>
      </c>
      <c r="E466">
        <v>11.2</v>
      </c>
      <c r="F466">
        <v>46.11</v>
      </c>
      <c r="G466">
        <v>5</v>
      </c>
      <c r="H466" s="1">
        <v>45407</v>
      </c>
      <c r="I466">
        <v>5</v>
      </c>
      <c r="L466" t="s">
        <v>5</v>
      </c>
      <c r="M466" t="s">
        <v>5</v>
      </c>
      <c r="O466">
        <f>ABS((Table1[[#This Row],[L''s]]-Table1[[#This Row],[R''s]])/Table1[[#This Row],[Trial_Total]])</f>
        <v>0.2</v>
      </c>
      <c r="P466">
        <f>Table1[[#This Row],[R''s]]-Table1[[#This Row],[L''s]]</f>
        <v>-1</v>
      </c>
      <c r="Q466">
        <f>COUNTIF(L462:L466, "L")</f>
        <v>3</v>
      </c>
      <c r="R466">
        <f>COUNTIF(L462:L466, "R")</f>
        <v>2</v>
      </c>
      <c r="S466">
        <f>Table1[[#This Row],[R''s]]/(Table1[[#This Row],[L''s]]+Table1[[#This Row],[R''s]])</f>
        <v>0.4</v>
      </c>
      <c r="T466">
        <f>Table1[[#This Row],[L''s]]/Table1[[#This Row],[Trial_Total]]</f>
        <v>0.6</v>
      </c>
      <c r="U466">
        <f>ABS(Table1[[#This Row],[NonTotaled_L]]-Table1[[#This Row],[NonTotaled_R]])/(Table1[[#This Row],[NonTotaled_L]]+Table1[[#This Row],[NonTotaled_R]])</f>
        <v>0.2</v>
      </c>
      <c r="V466">
        <f>COUNTIF(L462:L466, "L")</f>
        <v>3</v>
      </c>
      <c r="W466">
        <f>COUNTIF(L462:L466, "R")</f>
        <v>2</v>
      </c>
      <c r="X466">
        <f>Table1[[#This Row],[NonTotaled_R]]/(Table1[[#This Row],[NonTotaled_L]]+Table1[[#This Row],[NonTotaled_R]])</f>
        <v>0.4</v>
      </c>
      <c r="Y466">
        <f>Table1[[#This Row],[NonTotaled_L]]/(Table1[[#This Row],[NonTotaled_L]]+Table1[[#This Row],[NonTotaled_R]])</f>
        <v>0.6</v>
      </c>
    </row>
    <row r="467" spans="1:25" x14ac:dyDescent="0.35">
      <c r="A467" t="s">
        <v>14</v>
      </c>
      <c r="B467" t="s">
        <v>9</v>
      </c>
      <c r="C467" t="s">
        <v>11</v>
      </c>
      <c r="D467">
        <v>14.5</v>
      </c>
      <c r="E467">
        <v>11.2</v>
      </c>
      <c r="F467">
        <v>46.11</v>
      </c>
      <c r="G467">
        <v>6</v>
      </c>
      <c r="H467" s="1">
        <v>45407</v>
      </c>
      <c r="I467">
        <v>6</v>
      </c>
      <c r="L467" t="s">
        <v>6</v>
      </c>
      <c r="M467" t="s">
        <v>5</v>
      </c>
      <c r="O467">
        <f>ABS((Table1[[#This Row],[L''s]]-Table1[[#This Row],[R''s]])/Table1[[#This Row],[Trial_Total]])</f>
        <v>0.33333333333333331</v>
      </c>
      <c r="P467">
        <f>Table1[[#This Row],[R''s]]-Table1[[#This Row],[L''s]]</f>
        <v>-2</v>
      </c>
      <c r="Q467">
        <f>COUNTIF(L462:L467, "L")</f>
        <v>4</v>
      </c>
      <c r="R467">
        <f>COUNTIF(L462:L467, "R")</f>
        <v>2</v>
      </c>
      <c r="S467">
        <f>Table1[[#This Row],[R''s]]/(Table1[[#This Row],[L''s]]+Table1[[#This Row],[R''s]])</f>
        <v>0.33333333333333331</v>
      </c>
      <c r="T467">
        <f>Table1[[#This Row],[L''s]]/Table1[[#This Row],[Trial_Total]]</f>
        <v>0.66666666666666663</v>
      </c>
      <c r="U467">
        <f>ABS(Table1[[#This Row],[NonTotaled_L]]-Table1[[#This Row],[NonTotaled_R]])/(Table1[[#This Row],[NonTotaled_L]]+Table1[[#This Row],[NonTotaled_R]])</f>
        <v>0.33333333333333331</v>
      </c>
      <c r="V467">
        <f>COUNTIF(L462:L467, "L")</f>
        <v>4</v>
      </c>
      <c r="W467">
        <f>COUNTIF(L462:L467, "R")</f>
        <v>2</v>
      </c>
      <c r="X467">
        <f>Table1[[#This Row],[NonTotaled_R]]/(Table1[[#This Row],[NonTotaled_L]]+Table1[[#This Row],[NonTotaled_R]])</f>
        <v>0.33333333333333331</v>
      </c>
      <c r="Y467">
        <f>Table1[[#This Row],[NonTotaled_L]]/(Table1[[#This Row],[NonTotaled_L]]+Table1[[#This Row],[NonTotaled_R]])</f>
        <v>0.66666666666666663</v>
      </c>
    </row>
    <row r="468" spans="1:25" x14ac:dyDescent="0.35">
      <c r="A468" t="s">
        <v>14</v>
      </c>
      <c r="B468" t="s">
        <v>9</v>
      </c>
      <c r="C468" t="s">
        <v>11</v>
      </c>
      <c r="D468">
        <v>14.5</v>
      </c>
      <c r="E468">
        <v>11.2</v>
      </c>
      <c r="F468">
        <v>46.11</v>
      </c>
      <c r="G468">
        <v>7</v>
      </c>
      <c r="H468" s="1">
        <v>45407</v>
      </c>
      <c r="I468">
        <v>7</v>
      </c>
      <c r="L468" t="s">
        <v>5</v>
      </c>
      <c r="M468" t="s">
        <v>6</v>
      </c>
      <c r="O468">
        <f>ABS((Table1[[#This Row],[L''s]]-Table1[[#This Row],[R''s]])/Table1[[#This Row],[Trial_Total]])</f>
        <v>0.14285714285714285</v>
      </c>
      <c r="P468">
        <f>Table1[[#This Row],[R''s]]-Table1[[#This Row],[L''s]]</f>
        <v>-1</v>
      </c>
      <c r="Q468">
        <f>COUNTIF(L462:L468, "L")</f>
        <v>4</v>
      </c>
      <c r="R468">
        <f>COUNTIF(L462:L468, "R")</f>
        <v>3</v>
      </c>
      <c r="S468">
        <f>Table1[[#This Row],[R''s]]/(Table1[[#This Row],[L''s]]+Table1[[#This Row],[R''s]])</f>
        <v>0.42857142857142855</v>
      </c>
      <c r="T468">
        <f>Table1[[#This Row],[L''s]]/Table1[[#This Row],[Trial_Total]]</f>
        <v>0.5714285714285714</v>
      </c>
      <c r="U468">
        <f>ABS(Table1[[#This Row],[NonTotaled_L]]-Table1[[#This Row],[NonTotaled_R]])/(Table1[[#This Row],[NonTotaled_L]]+Table1[[#This Row],[NonTotaled_R]])</f>
        <v>0.14285714285714285</v>
      </c>
      <c r="V468">
        <f>COUNTIF(L462:L468, "L")</f>
        <v>4</v>
      </c>
      <c r="W468">
        <f>COUNTIF(L462:L468, "R")</f>
        <v>3</v>
      </c>
      <c r="X468">
        <f>Table1[[#This Row],[NonTotaled_R]]/(Table1[[#This Row],[NonTotaled_L]]+Table1[[#This Row],[NonTotaled_R]])</f>
        <v>0.42857142857142855</v>
      </c>
      <c r="Y468">
        <f>Table1[[#This Row],[NonTotaled_L]]/(Table1[[#This Row],[NonTotaled_L]]+Table1[[#This Row],[NonTotaled_R]])</f>
        <v>0.5714285714285714</v>
      </c>
    </row>
    <row r="469" spans="1:25" x14ac:dyDescent="0.35">
      <c r="A469" t="s">
        <v>14</v>
      </c>
      <c r="B469" t="s">
        <v>9</v>
      </c>
      <c r="C469" t="s">
        <v>11</v>
      </c>
      <c r="D469">
        <v>14.5</v>
      </c>
      <c r="E469">
        <v>11.2</v>
      </c>
      <c r="F469">
        <v>46.11</v>
      </c>
      <c r="G469">
        <v>8</v>
      </c>
      <c r="H469" s="1">
        <v>45407</v>
      </c>
      <c r="I469">
        <v>8</v>
      </c>
      <c r="L469" t="s">
        <v>5</v>
      </c>
      <c r="M469" t="s">
        <v>6</v>
      </c>
      <c r="O469">
        <f>ABS((Table1[[#This Row],[L''s]]-Table1[[#This Row],[R''s]])/Table1[[#This Row],[Trial_Total]])</f>
        <v>0</v>
      </c>
      <c r="P469">
        <f>Table1[[#This Row],[R''s]]-Table1[[#This Row],[L''s]]</f>
        <v>0</v>
      </c>
      <c r="Q469">
        <f>COUNTIF(L462:L469, "L")</f>
        <v>4</v>
      </c>
      <c r="R469">
        <f>COUNTIF(L462:L469, "R")</f>
        <v>4</v>
      </c>
      <c r="S469">
        <f>Table1[[#This Row],[R''s]]/(Table1[[#This Row],[L''s]]+Table1[[#This Row],[R''s]])</f>
        <v>0.5</v>
      </c>
      <c r="T469">
        <f>Table1[[#This Row],[L''s]]/Table1[[#This Row],[Trial_Total]]</f>
        <v>0.5</v>
      </c>
      <c r="U469">
        <f>ABS(Table1[[#This Row],[NonTotaled_L]]-Table1[[#This Row],[NonTotaled_R]])/(Table1[[#This Row],[NonTotaled_L]]+Table1[[#This Row],[NonTotaled_R]])</f>
        <v>0</v>
      </c>
      <c r="V469">
        <f>COUNTIF(L462:L469, "L")</f>
        <v>4</v>
      </c>
      <c r="W469">
        <f>COUNTIF(L462:L469, "R")</f>
        <v>4</v>
      </c>
      <c r="X469">
        <f>Table1[[#This Row],[NonTotaled_R]]/(Table1[[#This Row],[NonTotaled_L]]+Table1[[#This Row],[NonTotaled_R]])</f>
        <v>0.5</v>
      </c>
      <c r="Y469">
        <f>Table1[[#This Row],[NonTotaled_L]]/(Table1[[#This Row],[NonTotaled_L]]+Table1[[#This Row],[NonTotaled_R]])</f>
        <v>0.5</v>
      </c>
    </row>
    <row r="470" spans="1:25" x14ac:dyDescent="0.35">
      <c r="A470" t="s">
        <v>14</v>
      </c>
      <c r="B470" t="s">
        <v>9</v>
      </c>
      <c r="C470" t="s">
        <v>11</v>
      </c>
      <c r="D470">
        <v>14.5</v>
      </c>
      <c r="E470">
        <v>11.2</v>
      </c>
      <c r="F470">
        <v>46.11</v>
      </c>
      <c r="G470">
        <v>9</v>
      </c>
      <c r="H470" s="1">
        <v>45407</v>
      </c>
      <c r="I470">
        <v>9</v>
      </c>
      <c r="L470" t="s">
        <v>6</v>
      </c>
      <c r="M470" t="s">
        <v>5</v>
      </c>
      <c r="O470">
        <f>ABS((Table1[[#This Row],[L''s]]-Table1[[#This Row],[R''s]])/Table1[[#This Row],[Trial_Total]])</f>
        <v>0.1111111111111111</v>
      </c>
      <c r="P470">
        <f>Table1[[#This Row],[R''s]]-Table1[[#This Row],[L''s]]</f>
        <v>-1</v>
      </c>
      <c r="Q470">
        <f>COUNTIF(L462:L470, "L")</f>
        <v>5</v>
      </c>
      <c r="R470">
        <f>COUNTIF(L462:L470, "R")</f>
        <v>4</v>
      </c>
      <c r="S470">
        <f>Table1[[#This Row],[R''s]]/(Table1[[#This Row],[L''s]]+Table1[[#This Row],[R''s]])</f>
        <v>0.44444444444444442</v>
      </c>
      <c r="T470">
        <f>Table1[[#This Row],[L''s]]/Table1[[#This Row],[Trial_Total]]</f>
        <v>0.55555555555555558</v>
      </c>
      <c r="U470">
        <f>ABS(Table1[[#This Row],[NonTotaled_L]]-Table1[[#This Row],[NonTotaled_R]])/(Table1[[#This Row],[NonTotaled_L]]+Table1[[#This Row],[NonTotaled_R]])</f>
        <v>0.1111111111111111</v>
      </c>
      <c r="V470">
        <f>COUNTIF(L462:L470, "L")</f>
        <v>5</v>
      </c>
      <c r="W470">
        <f>COUNTIF(L462:L470, "R")</f>
        <v>4</v>
      </c>
      <c r="X470">
        <f>Table1[[#This Row],[NonTotaled_R]]/(Table1[[#This Row],[NonTotaled_L]]+Table1[[#This Row],[NonTotaled_R]])</f>
        <v>0.44444444444444442</v>
      </c>
      <c r="Y470">
        <f>Table1[[#This Row],[NonTotaled_L]]/(Table1[[#This Row],[NonTotaled_L]]+Table1[[#This Row],[NonTotaled_R]])</f>
        <v>0.55555555555555558</v>
      </c>
    </row>
    <row r="471" spans="1:25" x14ac:dyDescent="0.35">
      <c r="A471" t="s">
        <v>14</v>
      </c>
      <c r="B471" t="s">
        <v>9</v>
      </c>
      <c r="C471" t="s">
        <v>11</v>
      </c>
      <c r="D471">
        <v>14.5</v>
      </c>
      <c r="E471">
        <v>11.2</v>
      </c>
      <c r="F471">
        <v>46.11</v>
      </c>
      <c r="G471">
        <v>10</v>
      </c>
      <c r="H471" s="1">
        <v>45407</v>
      </c>
      <c r="I471">
        <v>10</v>
      </c>
      <c r="L471" t="s">
        <v>6</v>
      </c>
      <c r="M471" t="s">
        <v>6</v>
      </c>
      <c r="O471">
        <f>ABS((Table1[[#This Row],[L''s]]-Table1[[#This Row],[R''s]])/Table1[[#This Row],[Trial_Total]])</f>
        <v>0.2</v>
      </c>
      <c r="P471">
        <f>Table1[[#This Row],[R''s]]-Table1[[#This Row],[L''s]]</f>
        <v>-2</v>
      </c>
      <c r="Q471">
        <f>COUNTIF(L462:L471, "L")</f>
        <v>6</v>
      </c>
      <c r="R471">
        <f>COUNTIF(L462:L471, "R")</f>
        <v>4</v>
      </c>
      <c r="S471">
        <f>Table1[[#This Row],[R''s]]/(Table1[[#This Row],[L''s]]+Table1[[#This Row],[R''s]])</f>
        <v>0.4</v>
      </c>
      <c r="T471">
        <f>Table1[[#This Row],[L''s]]/Table1[[#This Row],[Trial_Total]]</f>
        <v>0.6</v>
      </c>
      <c r="U471">
        <f>ABS(Table1[[#This Row],[NonTotaled_L]]-Table1[[#This Row],[NonTotaled_R]])/(Table1[[#This Row],[NonTotaled_L]]+Table1[[#This Row],[NonTotaled_R]])</f>
        <v>0.2</v>
      </c>
      <c r="V471">
        <f>COUNTIF(L462:L471, "L")</f>
        <v>6</v>
      </c>
      <c r="W471">
        <f>COUNTIF(L462:L471, "R")</f>
        <v>4</v>
      </c>
      <c r="X471">
        <f>Table1[[#This Row],[NonTotaled_R]]/(Table1[[#This Row],[NonTotaled_L]]+Table1[[#This Row],[NonTotaled_R]])</f>
        <v>0.4</v>
      </c>
      <c r="Y471">
        <f>Table1[[#This Row],[NonTotaled_L]]/(Table1[[#This Row],[NonTotaled_L]]+Table1[[#This Row],[NonTotaled_R]])</f>
        <v>0.6</v>
      </c>
    </row>
    <row r="472" spans="1:25" x14ac:dyDescent="0.35">
      <c r="A472" t="s">
        <v>14</v>
      </c>
      <c r="B472" t="s">
        <v>9</v>
      </c>
      <c r="C472" t="s">
        <v>11</v>
      </c>
      <c r="D472">
        <v>14.5</v>
      </c>
      <c r="E472">
        <v>11.2</v>
      </c>
      <c r="F472">
        <v>46.11</v>
      </c>
      <c r="G472">
        <v>1</v>
      </c>
      <c r="H472" s="1">
        <v>45411</v>
      </c>
      <c r="I472">
        <v>11</v>
      </c>
      <c r="L472" t="s">
        <v>6</v>
      </c>
      <c r="M472" t="s">
        <v>6</v>
      </c>
      <c r="O472">
        <f>ABS((Table1[[#This Row],[L''s]]-Table1[[#This Row],[R''s]])/Table1[[#This Row],[Trial_Total]])</f>
        <v>0.27272727272727271</v>
      </c>
      <c r="P472">
        <f>Table1[[#This Row],[R''s]]-Table1[[#This Row],[L''s]]</f>
        <v>-3</v>
      </c>
      <c r="Q472">
        <f>Q471+COUNTIF(L472, "L")</f>
        <v>7</v>
      </c>
      <c r="R472">
        <f>R471+COUNTIF(L472, "R")</f>
        <v>4</v>
      </c>
      <c r="S472">
        <f>Table1[[#This Row],[R''s]]/(Table1[[#This Row],[L''s]]+Table1[[#This Row],[R''s]])</f>
        <v>0.36363636363636365</v>
      </c>
      <c r="T472">
        <f>Table1[[#This Row],[L''s]]/Table1[[#This Row],[Trial_Total]]</f>
        <v>0.63636363636363635</v>
      </c>
      <c r="U472">
        <f>ABS(Table1[[#This Row],[NonTotaled_L]]-Table1[[#This Row],[NonTotaled_R]])/(Table1[[#This Row],[NonTotaled_L]]+Table1[[#This Row],[NonTotaled_R]])</f>
        <v>1</v>
      </c>
      <c r="V472">
        <f>COUNTIF(L472, "L")</f>
        <v>1</v>
      </c>
      <c r="W472">
        <f>COUNTIF(L472, "R")</f>
        <v>0</v>
      </c>
      <c r="X472">
        <f>Table1[[#This Row],[NonTotaled_R]]/(Table1[[#This Row],[NonTotaled_L]]+Table1[[#This Row],[NonTotaled_R]])</f>
        <v>0</v>
      </c>
      <c r="Y472">
        <f>Table1[[#This Row],[NonTotaled_L]]/(Table1[[#This Row],[NonTotaled_L]]+Table1[[#This Row],[NonTotaled_R]])</f>
        <v>1</v>
      </c>
    </row>
    <row r="473" spans="1:25" x14ac:dyDescent="0.35">
      <c r="A473" t="s">
        <v>14</v>
      </c>
      <c r="B473" t="s">
        <v>9</v>
      </c>
      <c r="C473" t="s">
        <v>11</v>
      </c>
      <c r="D473">
        <v>14.5</v>
      </c>
      <c r="E473">
        <v>11.2</v>
      </c>
      <c r="F473">
        <v>46.11</v>
      </c>
      <c r="G473">
        <v>2</v>
      </c>
      <c r="H473" s="1">
        <v>45411</v>
      </c>
      <c r="I473">
        <v>12</v>
      </c>
      <c r="L473" t="s">
        <v>6</v>
      </c>
      <c r="M473" t="s">
        <v>5</v>
      </c>
      <c r="O473">
        <f>ABS((Table1[[#This Row],[L''s]]-Table1[[#This Row],[R''s]])/Table1[[#This Row],[Trial_Total]])</f>
        <v>0.33333333333333331</v>
      </c>
      <c r="P473">
        <f>Table1[[#This Row],[R''s]]-Table1[[#This Row],[L''s]]</f>
        <v>-4</v>
      </c>
      <c r="Q473">
        <f>Q472+COUNTIF(L473, "L")</f>
        <v>8</v>
      </c>
      <c r="R473">
        <f>R472+COUNTIF(L473, "R")</f>
        <v>4</v>
      </c>
      <c r="S473">
        <f>Table1[[#This Row],[R''s]]/(Table1[[#This Row],[L''s]]+Table1[[#This Row],[R''s]])</f>
        <v>0.33333333333333331</v>
      </c>
      <c r="T473">
        <f>Table1[[#This Row],[L''s]]/Table1[[#This Row],[Trial_Total]]</f>
        <v>0.66666666666666663</v>
      </c>
      <c r="U473">
        <f>ABS(Table1[[#This Row],[NonTotaled_L]]-Table1[[#This Row],[NonTotaled_R]])/(Table1[[#This Row],[NonTotaled_L]]+Table1[[#This Row],[NonTotaled_R]])</f>
        <v>1</v>
      </c>
      <c r="V473">
        <f>COUNTIF(L472:L473, "L")</f>
        <v>2</v>
      </c>
      <c r="W473">
        <f>COUNTIF(L472:L473, "R")</f>
        <v>0</v>
      </c>
      <c r="X473">
        <f>Table1[[#This Row],[NonTotaled_R]]/(Table1[[#This Row],[NonTotaled_L]]+Table1[[#This Row],[NonTotaled_R]])</f>
        <v>0</v>
      </c>
      <c r="Y473">
        <f>Table1[[#This Row],[NonTotaled_L]]/(Table1[[#This Row],[NonTotaled_L]]+Table1[[#This Row],[NonTotaled_R]])</f>
        <v>1</v>
      </c>
    </row>
    <row r="474" spans="1:25" x14ac:dyDescent="0.35">
      <c r="A474" t="s">
        <v>14</v>
      </c>
      <c r="B474" t="s">
        <v>9</v>
      </c>
      <c r="C474" t="s">
        <v>11</v>
      </c>
      <c r="D474">
        <v>14.5</v>
      </c>
      <c r="E474">
        <v>11.2</v>
      </c>
      <c r="F474">
        <v>46.11</v>
      </c>
      <c r="G474">
        <v>3</v>
      </c>
      <c r="H474" s="1">
        <v>45411</v>
      </c>
      <c r="I474">
        <v>13</v>
      </c>
      <c r="L474" t="s">
        <v>6</v>
      </c>
      <c r="M474" t="s">
        <v>5</v>
      </c>
      <c r="O474">
        <f>ABS((Table1[[#This Row],[L''s]]-Table1[[#This Row],[R''s]])/Table1[[#This Row],[Trial_Total]])</f>
        <v>0.38461538461538464</v>
      </c>
      <c r="P474">
        <f>Table1[[#This Row],[R''s]]-Table1[[#This Row],[L''s]]</f>
        <v>-5</v>
      </c>
      <c r="Q474">
        <f>Q473+COUNTIF(L474, "L")</f>
        <v>9</v>
      </c>
      <c r="R474">
        <f>R473+COUNTIF(L474, "R")</f>
        <v>4</v>
      </c>
      <c r="S474">
        <f>Table1[[#This Row],[R''s]]/(Table1[[#This Row],[L''s]]+Table1[[#This Row],[R''s]])</f>
        <v>0.30769230769230771</v>
      </c>
      <c r="T474">
        <f>Table1[[#This Row],[L''s]]/Table1[[#This Row],[Trial_Total]]</f>
        <v>0.69230769230769229</v>
      </c>
      <c r="U474">
        <f>ABS(Table1[[#This Row],[NonTotaled_L]]-Table1[[#This Row],[NonTotaled_R]])/(Table1[[#This Row],[NonTotaled_L]]+Table1[[#This Row],[NonTotaled_R]])</f>
        <v>1</v>
      </c>
      <c r="V474">
        <f>COUNTIF(L472:L474, "L")</f>
        <v>3</v>
      </c>
      <c r="W474">
        <f>COUNTIF(L472:L474, "R")</f>
        <v>0</v>
      </c>
      <c r="X474">
        <f>Table1[[#This Row],[NonTotaled_R]]/(Table1[[#This Row],[NonTotaled_L]]+Table1[[#This Row],[NonTotaled_R]])</f>
        <v>0</v>
      </c>
      <c r="Y474">
        <f>Table1[[#This Row],[NonTotaled_L]]/(Table1[[#This Row],[NonTotaled_L]]+Table1[[#This Row],[NonTotaled_R]])</f>
        <v>1</v>
      </c>
    </row>
    <row r="475" spans="1:25" x14ac:dyDescent="0.35">
      <c r="A475" t="s">
        <v>14</v>
      </c>
      <c r="B475" t="s">
        <v>9</v>
      </c>
      <c r="C475" t="s">
        <v>11</v>
      </c>
      <c r="D475">
        <v>14.5</v>
      </c>
      <c r="E475">
        <v>11.2</v>
      </c>
      <c r="F475">
        <v>46.11</v>
      </c>
      <c r="G475">
        <v>4</v>
      </c>
      <c r="H475" s="1">
        <v>45411</v>
      </c>
      <c r="I475">
        <v>14</v>
      </c>
      <c r="L475" t="s">
        <v>6</v>
      </c>
      <c r="M475" t="s">
        <v>6</v>
      </c>
      <c r="O475">
        <f>ABS((Table1[[#This Row],[L''s]]-Table1[[#This Row],[R''s]])/Table1[[#This Row],[Trial_Total]])</f>
        <v>0.42857142857142855</v>
      </c>
      <c r="P475">
        <f>Table1[[#This Row],[R''s]]-Table1[[#This Row],[L''s]]</f>
        <v>-6</v>
      </c>
      <c r="Q475">
        <f>Q474+COUNTIF(L475, "L")</f>
        <v>10</v>
      </c>
      <c r="R475">
        <f>R474+COUNTIF(L475, "R")</f>
        <v>4</v>
      </c>
      <c r="S475">
        <f>Table1[[#This Row],[R''s]]/(Table1[[#This Row],[L''s]]+Table1[[#This Row],[R''s]])</f>
        <v>0.2857142857142857</v>
      </c>
      <c r="T475">
        <f>Table1[[#This Row],[L''s]]/Table1[[#This Row],[Trial_Total]]</f>
        <v>0.7142857142857143</v>
      </c>
      <c r="U475">
        <f>ABS(Table1[[#This Row],[NonTotaled_L]]-Table1[[#This Row],[NonTotaled_R]])/(Table1[[#This Row],[NonTotaled_L]]+Table1[[#This Row],[NonTotaled_R]])</f>
        <v>1</v>
      </c>
      <c r="V475">
        <f>COUNTIF(L472:L475, "L")</f>
        <v>4</v>
      </c>
      <c r="W475">
        <f>COUNTIF(L472:L475, "R")</f>
        <v>0</v>
      </c>
      <c r="X475">
        <f>Table1[[#This Row],[NonTotaled_R]]/(Table1[[#This Row],[NonTotaled_L]]+Table1[[#This Row],[NonTotaled_R]])</f>
        <v>0</v>
      </c>
      <c r="Y475">
        <f>Table1[[#This Row],[NonTotaled_L]]/(Table1[[#This Row],[NonTotaled_L]]+Table1[[#This Row],[NonTotaled_R]])</f>
        <v>1</v>
      </c>
    </row>
    <row r="476" spans="1:25" x14ac:dyDescent="0.35">
      <c r="A476" t="s">
        <v>14</v>
      </c>
      <c r="B476" t="s">
        <v>9</v>
      </c>
      <c r="C476" t="s">
        <v>11</v>
      </c>
      <c r="D476">
        <v>14.5</v>
      </c>
      <c r="E476">
        <v>11.2</v>
      </c>
      <c r="F476">
        <v>46.11</v>
      </c>
      <c r="G476">
        <v>5</v>
      </c>
      <c r="H476" s="1">
        <v>45411</v>
      </c>
      <c r="I476">
        <v>15</v>
      </c>
      <c r="L476" t="s">
        <v>5</v>
      </c>
      <c r="M476" t="s">
        <v>6</v>
      </c>
      <c r="O476">
        <f>ABS((Table1[[#This Row],[L''s]]-Table1[[#This Row],[R''s]])/Table1[[#This Row],[Trial_Total]])</f>
        <v>0.33333333333333331</v>
      </c>
      <c r="P476">
        <f>Table1[[#This Row],[R''s]]-Table1[[#This Row],[L''s]]</f>
        <v>-5</v>
      </c>
      <c r="Q476">
        <f>Q475+COUNTIF(L476, "L")</f>
        <v>10</v>
      </c>
      <c r="R476">
        <f>R475+COUNTIF(L476, "R")</f>
        <v>5</v>
      </c>
      <c r="S476">
        <f>Table1[[#This Row],[R''s]]/(Table1[[#This Row],[L''s]]+Table1[[#This Row],[R''s]])</f>
        <v>0.33333333333333331</v>
      </c>
      <c r="T476">
        <f>Table1[[#This Row],[L''s]]/Table1[[#This Row],[Trial_Total]]</f>
        <v>0.66666666666666663</v>
      </c>
      <c r="U476">
        <f>ABS(Table1[[#This Row],[NonTotaled_L]]-Table1[[#This Row],[NonTotaled_R]])/(Table1[[#This Row],[NonTotaled_L]]+Table1[[#This Row],[NonTotaled_R]])</f>
        <v>0.6</v>
      </c>
      <c r="V476">
        <f>COUNTIF(L472:L476, "L")</f>
        <v>4</v>
      </c>
      <c r="W476">
        <f>COUNTIF(L472:L476, "R")</f>
        <v>1</v>
      </c>
      <c r="X476">
        <f>Table1[[#This Row],[NonTotaled_R]]/(Table1[[#This Row],[NonTotaled_L]]+Table1[[#This Row],[NonTotaled_R]])</f>
        <v>0.2</v>
      </c>
      <c r="Y476">
        <f>Table1[[#This Row],[NonTotaled_L]]/(Table1[[#This Row],[NonTotaled_L]]+Table1[[#This Row],[NonTotaled_R]])</f>
        <v>0.8</v>
      </c>
    </row>
    <row r="477" spans="1:25" x14ac:dyDescent="0.35">
      <c r="A477" t="s">
        <v>14</v>
      </c>
      <c r="B477" t="s">
        <v>9</v>
      </c>
      <c r="C477" t="s">
        <v>11</v>
      </c>
      <c r="D477">
        <v>14.5</v>
      </c>
      <c r="E477">
        <v>11.2</v>
      </c>
      <c r="F477">
        <v>46.11</v>
      </c>
      <c r="G477">
        <v>6</v>
      </c>
      <c r="H477" s="1">
        <v>45411</v>
      </c>
      <c r="I477">
        <v>16</v>
      </c>
      <c r="L477" t="s">
        <v>5</v>
      </c>
      <c r="M477" t="s">
        <v>6</v>
      </c>
      <c r="O477">
        <f>ABS((Table1[[#This Row],[L''s]]-Table1[[#This Row],[R''s]])/Table1[[#This Row],[Trial_Total]])</f>
        <v>0.25</v>
      </c>
      <c r="P477">
        <f>Table1[[#This Row],[R''s]]-Table1[[#This Row],[L''s]]</f>
        <v>-4</v>
      </c>
      <c r="Q477">
        <f>Q476+COUNTIF(L477, "L")</f>
        <v>10</v>
      </c>
      <c r="R477">
        <f>R476+COUNTIF(L477, "R")</f>
        <v>6</v>
      </c>
      <c r="S477">
        <f>Table1[[#This Row],[R''s]]/(Table1[[#This Row],[L''s]]+Table1[[#This Row],[R''s]])</f>
        <v>0.375</v>
      </c>
      <c r="T477">
        <f>Table1[[#This Row],[L''s]]/Table1[[#This Row],[Trial_Total]]</f>
        <v>0.625</v>
      </c>
      <c r="U477">
        <f>ABS(Table1[[#This Row],[NonTotaled_L]]-Table1[[#This Row],[NonTotaled_R]])/(Table1[[#This Row],[NonTotaled_L]]+Table1[[#This Row],[NonTotaled_R]])</f>
        <v>0.33333333333333331</v>
      </c>
      <c r="V477">
        <f>COUNTIF(L472:L477, "L")</f>
        <v>4</v>
      </c>
      <c r="W477">
        <f>COUNTIF(L472:L477, "R")</f>
        <v>2</v>
      </c>
      <c r="X477">
        <f>Table1[[#This Row],[NonTotaled_R]]/(Table1[[#This Row],[NonTotaled_L]]+Table1[[#This Row],[NonTotaled_R]])</f>
        <v>0.33333333333333331</v>
      </c>
      <c r="Y477">
        <f>Table1[[#This Row],[NonTotaled_L]]/(Table1[[#This Row],[NonTotaled_L]]+Table1[[#This Row],[NonTotaled_R]])</f>
        <v>0.66666666666666663</v>
      </c>
    </row>
    <row r="478" spans="1:25" x14ac:dyDescent="0.35">
      <c r="A478" t="s">
        <v>14</v>
      </c>
      <c r="B478" t="s">
        <v>9</v>
      </c>
      <c r="C478" t="s">
        <v>11</v>
      </c>
      <c r="D478">
        <v>14.5</v>
      </c>
      <c r="E478">
        <v>11.2</v>
      </c>
      <c r="F478">
        <v>46.11</v>
      </c>
      <c r="G478">
        <v>7</v>
      </c>
      <c r="H478" s="1">
        <v>45411</v>
      </c>
      <c r="I478">
        <v>17</v>
      </c>
      <c r="L478" t="s">
        <v>5</v>
      </c>
      <c r="M478" t="s">
        <v>6</v>
      </c>
      <c r="O478">
        <f>ABS((Table1[[#This Row],[L''s]]-Table1[[#This Row],[R''s]])/Table1[[#This Row],[Trial_Total]])</f>
        <v>0.17647058823529413</v>
      </c>
      <c r="P478">
        <f>Table1[[#This Row],[R''s]]-Table1[[#This Row],[L''s]]</f>
        <v>-3</v>
      </c>
      <c r="Q478">
        <f>Q477+COUNTIF(L478, "L")</f>
        <v>10</v>
      </c>
      <c r="R478">
        <f>R477+COUNTIF(L478, "R")</f>
        <v>7</v>
      </c>
      <c r="S478">
        <f>Table1[[#This Row],[R''s]]/(Table1[[#This Row],[L''s]]+Table1[[#This Row],[R''s]])</f>
        <v>0.41176470588235292</v>
      </c>
      <c r="T478">
        <f>Table1[[#This Row],[L''s]]/Table1[[#This Row],[Trial_Total]]</f>
        <v>0.58823529411764708</v>
      </c>
      <c r="U478">
        <f>ABS(Table1[[#This Row],[NonTotaled_L]]-Table1[[#This Row],[NonTotaled_R]])/(Table1[[#This Row],[NonTotaled_L]]+Table1[[#This Row],[NonTotaled_R]])</f>
        <v>0.14285714285714285</v>
      </c>
      <c r="V478">
        <f>COUNTIF(L472:L478, "L")</f>
        <v>4</v>
      </c>
      <c r="W478">
        <f>COUNTIF(L472:L478, "R")</f>
        <v>3</v>
      </c>
      <c r="X478">
        <f>Table1[[#This Row],[NonTotaled_R]]/(Table1[[#This Row],[NonTotaled_L]]+Table1[[#This Row],[NonTotaled_R]])</f>
        <v>0.42857142857142855</v>
      </c>
      <c r="Y478">
        <f>Table1[[#This Row],[NonTotaled_L]]/(Table1[[#This Row],[NonTotaled_L]]+Table1[[#This Row],[NonTotaled_R]])</f>
        <v>0.5714285714285714</v>
      </c>
    </row>
    <row r="479" spans="1:25" x14ac:dyDescent="0.35">
      <c r="A479" t="s">
        <v>14</v>
      </c>
      <c r="B479" t="s">
        <v>9</v>
      </c>
      <c r="C479" t="s">
        <v>11</v>
      </c>
      <c r="D479">
        <v>14.5</v>
      </c>
      <c r="E479">
        <v>11.2</v>
      </c>
      <c r="F479">
        <v>46.11</v>
      </c>
      <c r="G479">
        <v>8</v>
      </c>
      <c r="H479" s="1">
        <v>45411</v>
      </c>
      <c r="I479">
        <v>18</v>
      </c>
      <c r="L479" t="s">
        <v>6</v>
      </c>
      <c r="M479" t="s">
        <v>5</v>
      </c>
      <c r="O479">
        <f>ABS((Table1[[#This Row],[L''s]]-Table1[[#This Row],[R''s]])/Table1[[#This Row],[Trial_Total]])</f>
        <v>0.22222222222222221</v>
      </c>
      <c r="P479">
        <f>Table1[[#This Row],[R''s]]-Table1[[#This Row],[L''s]]</f>
        <v>-4</v>
      </c>
      <c r="Q479">
        <f>Q478+COUNTIF(L479, "L")</f>
        <v>11</v>
      </c>
      <c r="R479">
        <f>R478+COUNTIF(L479, "R")</f>
        <v>7</v>
      </c>
      <c r="S479">
        <f>Table1[[#This Row],[R''s]]/(Table1[[#This Row],[L''s]]+Table1[[#This Row],[R''s]])</f>
        <v>0.3888888888888889</v>
      </c>
      <c r="T479">
        <f>Table1[[#This Row],[L''s]]/Table1[[#This Row],[Trial_Total]]</f>
        <v>0.61111111111111116</v>
      </c>
      <c r="U479">
        <f>ABS(Table1[[#This Row],[NonTotaled_L]]-Table1[[#This Row],[NonTotaled_R]])/(Table1[[#This Row],[NonTotaled_L]]+Table1[[#This Row],[NonTotaled_R]])</f>
        <v>0.25</v>
      </c>
      <c r="V479">
        <f>COUNTIF(L472:L479, "L")</f>
        <v>5</v>
      </c>
      <c r="W479">
        <f>COUNTIF(L472:L479, "R")</f>
        <v>3</v>
      </c>
      <c r="X479">
        <f>Table1[[#This Row],[NonTotaled_R]]/(Table1[[#This Row],[NonTotaled_L]]+Table1[[#This Row],[NonTotaled_R]])</f>
        <v>0.375</v>
      </c>
      <c r="Y479">
        <f>Table1[[#This Row],[NonTotaled_L]]/(Table1[[#This Row],[NonTotaled_L]]+Table1[[#This Row],[NonTotaled_R]])</f>
        <v>0.625</v>
      </c>
    </row>
    <row r="480" spans="1:25" x14ac:dyDescent="0.35">
      <c r="A480" t="s">
        <v>14</v>
      </c>
      <c r="B480" t="s">
        <v>9</v>
      </c>
      <c r="C480" t="s">
        <v>11</v>
      </c>
      <c r="D480">
        <v>14.5</v>
      </c>
      <c r="E480">
        <v>11.2</v>
      </c>
      <c r="F480">
        <v>46.11</v>
      </c>
      <c r="G480">
        <v>9</v>
      </c>
      <c r="H480" s="1">
        <v>45411</v>
      </c>
      <c r="I480">
        <v>19</v>
      </c>
      <c r="L480" t="s">
        <v>6</v>
      </c>
      <c r="M480" t="s">
        <v>5</v>
      </c>
      <c r="O480">
        <f>ABS((Table1[[#This Row],[L''s]]-Table1[[#This Row],[R''s]])/Table1[[#This Row],[Trial_Total]])</f>
        <v>0.26315789473684209</v>
      </c>
      <c r="P480">
        <f>Table1[[#This Row],[R''s]]-Table1[[#This Row],[L''s]]</f>
        <v>-5</v>
      </c>
      <c r="Q480">
        <f>Q479+COUNTIF(L480, "L")</f>
        <v>12</v>
      </c>
      <c r="R480">
        <f>R479+COUNTIF(L480, "R")</f>
        <v>7</v>
      </c>
      <c r="S480">
        <f>Table1[[#This Row],[R''s]]/(Table1[[#This Row],[L''s]]+Table1[[#This Row],[R''s]])</f>
        <v>0.36842105263157893</v>
      </c>
      <c r="T480">
        <f>Table1[[#This Row],[L''s]]/Table1[[#This Row],[Trial_Total]]</f>
        <v>0.63157894736842102</v>
      </c>
      <c r="U480">
        <f>ABS(Table1[[#This Row],[NonTotaled_L]]-Table1[[#This Row],[NonTotaled_R]])/(Table1[[#This Row],[NonTotaled_L]]+Table1[[#This Row],[NonTotaled_R]])</f>
        <v>0.33333333333333331</v>
      </c>
      <c r="V480">
        <f>COUNTIF(L472:L480, "L")</f>
        <v>6</v>
      </c>
      <c r="W480">
        <f>COUNTIF(L472:L480, "R")</f>
        <v>3</v>
      </c>
      <c r="X480">
        <f>Table1[[#This Row],[NonTotaled_R]]/(Table1[[#This Row],[NonTotaled_L]]+Table1[[#This Row],[NonTotaled_R]])</f>
        <v>0.33333333333333331</v>
      </c>
      <c r="Y480">
        <f>Table1[[#This Row],[NonTotaled_L]]/(Table1[[#This Row],[NonTotaled_L]]+Table1[[#This Row],[NonTotaled_R]])</f>
        <v>0.66666666666666663</v>
      </c>
    </row>
    <row r="481" spans="1:25" x14ac:dyDescent="0.35">
      <c r="A481" t="s">
        <v>14</v>
      </c>
      <c r="B481" t="s">
        <v>9</v>
      </c>
      <c r="C481" t="s">
        <v>11</v>
      </c>
      <c r="D481">
        <v>14.5</v>
      </c>
      <c r="E481">
        <v>11.2</v>
      </c>
      <c r="F481">
        <v>46.11</v>
      </c>
      <c r="G481">
        <v>10</v>
      </c>
      <c r="H481" s="1">
        <v>45411</v>
      </c>
      <c r="I481">
        <v>20</v>
      </c>
      <c r="L481" t="s">
        <v>6</v>
      </c>
      <c r="M481" t="s">
        <v>5</v>
      </c>
      <c r="O481">
        <f>ABS((Table1[[#This Row],[L''s]]-Table1[[#This Row],[R''s]])/Table1[[#This Row],[Trial_Total]])</f>
        <v>0.3</v>
      </c>
      <c r="P481">
        <f>Table1[[#This Row],[R''s]]-Table1[[#This Row],[L''s]]</f>
        <v>-6</v>
      </c>
      <c r="Q481">
        <f>Q480+COUNTIF(L481, "L")</f>
        <v>13</v>
      </c>
      <c r="R481">
        <f>R480+COUNTIF(L481, "R")</f>
        <v>7</v>
      </c>
      <c r="S481">
        <f>Table1[[#This Row],[R''s]]/(Table1[[#This Row],[L''s]]+Table1[[#This Row],[R''s]])</f>
        <v>0.35</v>
      </c>
      <c r="T481">
        <f>Table1[[#This Row],[L''s]]/Table1[[#This Row],[Trial_Total]]</f>
        <v>0.65</v>
      </c>
      <c r="U481">
        <f>ABS(Table1[[#This Row],[NonTotaled_L]]-Table1[[#This Row],[NonTotaled_R]])/(Table1[[#This Row],[NonTotaled_L]]+Table1[[#This Row],[NonTotaled_R]])</f>
        <v>0.4</v>
      </c>
      <c r="V481">
        <f>COUNTIF(L472:L481, "L")</f>
        <v>7</v>
      </c>
      <c r="W481">
        <f>COUNTIF(L472:L481, "R")</f>
        <v>3</v>
      </c>
      <c r="X481">
        <f>Table1[[#This Row],[NonTotaled_R]]/(Table1[[#This Row],[NonTotaled_L]]+Table1[[#This Row],[NonTotaled_R]])</f>
        <v>0.3</v>
      </c>
      <c r="Y481">
        <f>Table1[[#This Row],[NonTotaled_L]]/(Table1[[#This Row],[NonTotaled_L]]+Table1[[#This Row],[NonTotaled_R]])</f>
        <v>0.7</v>
      </c>
    </row>
    <row r="482" spans="1:25" x14ac:dyDescent="0.35">
      <c r="A482" t="s">
        <v>14</v>
      </c>
      <c r="B482" t="s">
        <v>9</v>
      </c>
      <c r="C482" t="s">
        <v>11</v>
      </c>
      <c r="D482">
        <v>14.5</v>
      </c>
      <c r="E482">
        <v>11.2</v>
      </c>
      <c r="F482">
        <v>46.11</v>
      </c>
      <c r="G482">
        <v>1</v>
      </c>
      <c r="H482" s="1">
        <v>45616</v>
      </c>
      <c r="I482">
        <v>21</v>
      </c>
      <c r="J482" t="s">
        <v>44</v>
      </c>
      <c r="K482" t="s">
        <v>6</v>
      </c>
      <c r="L482" t="s">
        <v>6</v>
      </c>
      <c r="M482" t="s">
        <v>5</v>
      </c>
      <c r="O482">
        <f>ABS((Table1[[#This Row],[L''s]]-Table1[[#This Row],[R''s]])/Table1[[#This Row],[Trial_Total]])</f>
        <v>0.33333333333333331</v>
      </c>
      <c r="P482">
        <f>Table1[[#This Row],[R''s]]-Table1[[#This Row],[L''s]]</f>
        <v>-7</v>
      </c>
      <c r="Q482">
        <f>Q481+COUNTIF(L482, "L")</f>
        <v>14</v>
      </c>
      <c r="R482">
        <f>R481+COUNTIF(L482, "R")</f>
        <v>7</v>
      </c>
      <c r="S482">
        <f>Table1[[#This Row],[R''s]]/(Table1[[#This Row],[L''s]]+Table1[[#This Row],[R''s]])</f>
        <v>0.33333333333333331</v>
      </c>
      <c r="T482">
        <f>Table1[[#This Row],[L''s]]/Table1[[#This Row],[Trial_Total]]</f>
        <v>0.66666666666666663</v>
      </c>
      <c r="U482">
        <f>ABS(Table1[[#This Row],[NonTotaled_L]]-Table1[[#This Row],[NonTotaled_R]])/(Table1[[#This Row],[NonTotaled_L]]+Table1[[#This Row],[NonTotaled_R]])</f>
        <v>1</v>
      </c>
      <c r="V482">
        <f>COUNTIF(L482, "L")</f>
        <v>1</v>
      </c>
      <c r="W482">
        <f>COUNTIF(L482, "R")</f>
        <v>0</v>
      </c>
      <c r="X482">
        <f>Table1[[#This Row],[NonTotaled_R]]/(Table1[[#This Row],[NonTotaled_L]]+Table1[[#This Row],[NonTotaled_R]])</f>
        <v>0</v>
      </c>
      <c r="Y482">
        <f>Table1[[#This Row],[NonTotaled_L]]/(Table1[[#This Row],[NonTotaled_L]]+Table1[[#This Row],[NonTotaled_R]])</f>
        <v>1</v>
      </c>
    </row>
    <row r="483" spans="1:25" x14ac:dyDescent="0.35">
      <c r="A483" t="s">
        <v>14</v>
      </c>
      <c r="B483" t="s">
        <v>9</v>
      </c>
      <c r="C483" t="s">
        <v>11</v>
      </c>
      <c r="D483">
        <v>14.5</v>
      </c>
      <c r="E483">
        <v>11.2</v>
      </c>
      <c r="F483">
        <v>46.11</v>
      </c>
      <c r="G483">
        <v>2</v>
      </c>
      <c r="H483" s="1">
        <v>45616</v>
      </c>
      <c r="I483">
        <v>22</v>
      </c>
      <c r="J483" t="s">
        <v>44</v>
      </c>
      <c r="K483" t="s">
        <v>5</v>
      </c>
      <c r="L483" t="s">
        <v>6</v>
      </c>
      <c r="M483" t="s">
        <v>5</v>
      </c>
      <c r="O483">
        <f>ABS((Table1[[#This Row],[L''s]]-Table1[[#This Row],[R''s]])/Table1[[#This Row],[Trial_Total]])</f>
        <v>0.36363636363636365</v>
      </c>
      <c r="P483">
        <f>Table1[[#This Row],[R''s]]-Table1[[#This Row],[L''s]]</f>
        <v>-8</v>
      </c>
      <c r="Q483">
        <f>Q482+COUNTIF(L483, "L")</f>
        <v>15</v>
      </c>
      <c r="R483">
        <f>R482+COUNTIF(L483, "R")</f>
        <v>7</v>
      </c>
      <c r="S483">
        <f>Table1[[#This Row],[R''s]]/(Table1[[#This Row],[L''s]]+Table1[[#This Row],[R''s]])</f>
        <v>0.31818181818181818</v>
      </c>
      <c r="T483">
        <f>Table1[[#This Row],[L''s]]/Table1[[#This Row],[Trial_Total]]</f>
        <v>0.68181818181818177</v>
      </c>
      <c r="U483">
        <f>ABS(Table1[[#This Row],[NonTotaled_L]]-Table1[[#This Row],[NonTotaled_R]])/(Table1[[#This Row],[NonTotaled_L]]+Table1[[#This Row],[NonTotaled_R]])</f>
        <v>1</v>
      </c>
      <c r="V483">
        <f>COUNTIF(L482:L483, "L")</f>
        <v>2</v>
      </c>
      <c r="W483">
        <f>COUNTIF(L482:L483, "R")</f>
        <v>0</v>
      </c>
      <c r="X483">
        <f>Table1[[#This Row],[NonTotaled_R]]/(Table1[[#This Row],[NonTotaled_L]]+Table1[[#This Row],[NonTotaled_R]])</f>
        <v>0</v>
      </c>
      <c r="Y483">
        <f>Table1[[#This Row],[NonTotaled_L]]/(Table1[[#This Row],[NonTotaled_L]]+Table1[[#This Row],[NonTotaled_R]])</f>
        <v>1</v>
      </c>
    </row>
    <row r="484" spans="1:25" x14ac:dyDescent="0.35">
      <c r="A484" t="s">
        <v>14</v>
      </c>
      <c r="B484" t="s">
        <v>9</v>
      </c>
      <c r="C484" t="s">
        <v>11</v>
      </c>
      <c r="D484">
        <v>14.5</v>
      </c>
      <c r="E484">
        <v>11.2</v>
      </c>
      <c r="F484">
        <v>46.11</v>
      </c>
      <c r="G484">
        <v>3</v>
      </c>
      <c r="H484" s="1">
        <v>45616</v>
      </c>
      <c r="I484">
        <v>23</v>
      </c>
      <c r="J484" t="s">
        <v>44</v>
      </c>
      <c r="K484" t="s">
        <v>5</v>
      </c>
      <c r="L484" t="s">
        <v>6</v>
      </c>
      <c r="M484" t="s">
        <v>5</v>
      </c>
      <c r="O484">
        <f>ABS((Table1[[#This Row],[L''s]]-Table1[[#This Row],[R''s]])/Table1[[#This Row],[Trial_Total]])</f>
        <v>0.39130434782608697</v>
      </c>
      <c r="P484">
        <f>Table1[[#This Row],[R''s]]-Table1[[#This Row],[L''s]]</f>
        <v>-9</v>
      </c>
      <c r="Q484">
        <f>Q483+COUNTIF(L484, "L")</f>
        <v>16</v>
      </c>
      <c r="R484">
        <f>R483+COUNTIF(L484, "R")</f>
        <v>7</v>
      </c>
      <c r="S484">
        <f>Table1[[#This Row],[R''s]]/(Table1[[#This Row],[L''s]]+Table1[[#This Row],[R''s]])</f>
        <v>0.30434782608695654</v>
      </c>
      <c r="T484">
        <f>Table1[[#This Row],[L''s]]/Table1[[#This Row],[Trial_Total]]</f>
        <v>0.69565217391304346</v>
      </c>
      <c r="U484">
        <f>ABS(Table1[[#This Row],[NonTotaled_L]]-Table1[[#This Row],[NonTotaled_R]])/(Table1[[#This Row],[NonTotaled_L]]+Table1[[#This Row],[NonTotaled_R]])</f>
        <v>1</v>
      </c>
      <c r="V484">
        <f>COUNTIF(L482:L484, "L")</f>
        <v>3</v>
      </c>
      <c r="W484">
        <f>COUNTIF(L482:L484, "R")</f>
        <v>0</v>
      </c>
      <c r="X484">
        <f>Table1[[#This Row],[NonTotaled_R]]/(Table1[[#This Row],[NonTotaled_L]]+Table1[[#This Row],[NonTotaled_R]])</f>
        <v>0</v>
      </c>
      <c r="Y484">
        <f>Table1[[#This Row],[NonTotaled_L]]/(Table1[[#This Row],[NonTotaled_L]]+Table1[[#This Row],[NonTotaled_R]])</f>
        <v>1</v>
      </c>
    </row>
    <row r="485" spans="1:25" x14ac:dyDescent="0.35">
      <c r="A485" t="s">
        <v>14</v>
      </c>
      <c r="B485" t="s">
        <v>9</v>
      </c>
      <c r="C485" t="s">
        <v>11</v>
      </c>
      <c r="D485">
        <v>14.5</v>
      </c>
      <c r="E485">
        <v>11.2</v>
      </c>
      <c r="F485">
        <v>46.11</v>
      </c>
      <c r="G485">
        <v>4</v>
      </c>
      <c r="H485" s="1">
        <v>45616</v>
      </c>
      <c r="I485">
        <v>24</v>
      </c>
      <c r="J485" t="s">
        <v>44</v>
      </c>
      <c r="K485" t="s">
        <v>6</v>
      </c>
      <c r="L485" t="s">
        <v>5</v>
      </c>
      <c r="M485" t="s">
        <v>5</v>
      </c>
      <c r="O485">
        <f>ABS((Table1[[#This Row],[L''s]]-Table1[[#This Row],[R''s]])/Table1[[#This Row],[Trial_Total]])</f>
        <v>0.33333333333333331</v>
      </c>
      <c r="P485">
        <f>Table1[[#This Row],[R''s]]-Table1[[#This Row],[L''s]]</f>
        <v>-8</v>
      </c>
      <c r="Q485">
        <f>Q484+COUNTIF(L485, "L")</f>
        <v>16</v>
      </c>
      <c r="R485">
        <f>R484+COUNTIF(L485, "R")</f>
        <v>8</v>
      </c>
      <c r="S485">
        <f>Table1[[#This Row],[R''s]]/(Table1[[#This Row],[L''s]]+Table1[[#This Row],[R''s]])</f>
        <v>0.33333333333333331</v>
      </c>
      <c r="T485">
        <f>Table1[[#This Row],[L''s]]/Table1[[#This Row],[Trial_Total]]</f>
        <v>0.66666666666666663</v>
      </c>
      <c r="U485">
        <f>ABS(Table1[[#This Row],[NonTotaled_L]]-Table1[[#This Row],[NonTotaled_R]])/(Table1[[#This Row],[NonTotaled_L]]+Table1[[#This Row],[NonTotaled_R]])</f>
        <v>0.5</v>
      </c>
      <c r="V485">
        <f>COUNTIF(L482:L485, "L")</f>
        <v>3</v>
      </c>
      <c r="W485">
        <f>COUNTIF(L482:L485, "R")</f>
        <v>1</v>
      </c>
      <c r="X485">
        <f>Table1[[#This Row],[NonTotaled_R]]/(Table1[[#This Row],[NonTotaled_L]]+Table1[[#This Row],[NonTotaled_R]])</f>
        <v>0.25</v>
      </c>
      <c r="Y485">
        <f>Table1[[#This Row],[NonTotaled_L]]/(Table1[[#This Row],[NonTotaled_L]]+Table1[[#This Row],[NonTotaled_R]])</f>
        <v>0.75</v>
      </c>
    </row>
    <row r="486" spans="1:25" x14ac:dyDescent="0.35">
      <c r="A486" t="s">
        <v>14</v>
      </c>
      <c r="B486" t="s">
        <v>9</v>
      </c>
      <c r="C486" t="s">
        <v>11</v>
      </c>
      <c r="D486">
        <v>14.5</v>
      </c>
      <c r="E486">
        <v>11.2</v>
      </c>
      <c r="F486">
        <v>46.11</v>
      </c>
      <c r="G486">
        <v>5</v>
      </c>
      <c r="H486" s="1">
        <v>45616</v>
      </c>
      <c r="I486">
        <v>25</v>
      </c>
      <c r="J486" t="s">
        <v>44</v>
      </c>
      <c r="K486" t="s">
        <v>6</v>
      </c>
      <c r="L486" t="s">
        <v>6</v>
      </c>
      <c r="M486" t="s">
        <v>6</v>
      </c>
      <c r="O486">
        <f>ABS((Table1[[#This Row],[L''s]]-Table1[[#This Row],[R''s]])/Table1[[#This Row],[Trial_Total]])</f>
        <v>0.36</v>
      </c>
      <c r="P486">
        <f>Table1[[#This Row],[R''s]]-Table1[[#This Row],[L''s]]</f>
        <v>-9</v>
      </c>
      <c r="Q486">
        <f>Q485+COUNTIF(L486, "L")</f>
        <v>17</v>
      </c>
      <c r="R486">
        <f>R485+COUNTIF(L486, "R")</f>
        <v>8</v>
      </c>
      <c r="S486">
        <f>Table1[[#This Row],[R''s]]/(Table1[[#This Row],[L''s]]+Table1[[#This Row],[R''s]])</f>
        <v>0.32</v>
      </c>
      <c r="T486">
        <f>Table1[[#This Row],[L''s]]/Table1[[#This Row],[Trial_Total]]</f>
        <v>0.68</v>
      </c>
      <c r="U486">
        <f>ABS(Table1[[#This Row],[NonTotaled_L]]-Table1[[#This Row],[NonTotaled_R]])/(Table1[[#This Row],[NonTotaled_L]]+Table1[[#This Row],[NonTotaled_R]])</f>
        <v>0.6</v>
      </c>
      <c r="V486">
        <f>COUNTIF(L482:L486, "L")</f>
        <v>4</v>
      </c>
      <c r="W486">
        <f>COUNTIF(L482:L486, "R")</f>
        <v>1</v>
      </c>
      <c r="X486">
        <f>Table1[[#This Row],[NonTotaled_R]]/(Table1[[#This Row],[NonTotaled_L]]+Table1[[#This Row],[NonTotaled_R]])</f>
        <v>0.2</v>
      </c>
      <c r="Y486">
        <f>Table1[[#This Row],[NonTotaled_L]]/(Table1[[#This Row],[NonTotaled_L]]+Table1[[#This Row],[NonTotaled_R]])</f>
        <v>0.8</v>
      </c>
    </row>
    <row r="487" spans="1:25" x14ac:dyDescent="0.35">
      <c r="A487" t="s">
        <v>14</v>
      </c>
      <c r="B487" t="s">
        <v>9</v>
      </c>
      <c r="C487" t="s">
        <v>11</v>
      </c>
      <c r="D487">
        <v>14.5</v>
      </c>
      <c r="E487">
        <v>11.2</v>
      </c>
      <c r="F487">
        <v>46.11</v>
      </c>
      <c r="G487">
        <v>6</v>
      </c>
      <c r="H487" s="1">
        <v>45616</v>
      </c>
      <c r="I487">
        <v>26</v>
      </c>
      <c r="J487" t="s">
        <v>44</v>
      </c>
      <c r="K487" t="s">
        <v>5</v>
      </c>
      <c r="L487" t="s">
        <v>5</v>
      </c>
      <c r="M487" t="s">
        <v>5</v>
      </c>
      <c r="O487">
        <f>ABS((Table1[[#This Row],[L''s]]-Table1[[#This Row],[R''s]])/Table1[[#This Row],[Trial_Total]])</f>
        <v>0.30769230769230771</v>
      </c>
      <c r="P487">
        <f>Table1[[#This Row],[R''s]]-Table1[[#This Row],[L''s]]</f>
        <v>-8</v>
      </c>
      <c r="Q487">
        <f>Q486+COUNTIF(L487, "L")</f>
        <v>17</v>
      </c>
      <c r="R487">
        <f>R486+COUNTIF(L487, "R")</f>
        <v>9</v>
      </c>
      <c r="S487">
        <f>Table1[[#This Row],[R''s]]/(Table1[[#This Row],[L''s]]+Table1[[#This Row],[R''s]])</f>
        <v>0.34615384615384615</v>
      </c>
      <c r="T487">
        <f>Table1[[#This Row],[L''s]]/Table1[[#This Row],[Trial_Total]]</f>
        <v>0.65384615384615385</v>
      </c>
      <c r="U487">
        <f>ABS(Table1[[#This Row],[NonTotaled_L]]-Table1[[#This Row],[NonTotaled_R]])/(Table1[[#This Row],[NonTotaled_L]]+Table1[[#This Row],[NonTotaled_R]])</f>
        <v>0.33333333333333331</v>
      </c>
      <c r="V487">
        <f>COUNTIF(L482:L487, "L")</f>
        <v>4</v>
      </c>
      <c r="W487">
        <f>COUNTIF(L482:L487, "R")</f>
        <v>2</v>
      </c>
      <c r="X487">
        <f>Table1[[#This Row],[NonTotaled_R]]/(Table1[[#This Row],[NonTotaled_L]]+Table1[[#This Row],[NonTotaled_R]])</f>
        <v>0.33333333333333331</v>
      </c>
      <c r="Y487">
        <f>Table1[[#This Row],[NonTotaled_L]]/(Table1[[#This Row],[NonTotaled_L]]+Table1[[#This Row],[NonTotaled_R]])</f>
        <v>0.66666666666666663</v>
      </c>
    </row>
    <row r="488" spans="1:25" x14ac:dyDescent="0.35">
      <c r="A488" t="s">
        <v>14</v>
      </c>
      <c r="B488" t="s">
        <v>9</v>
      </c>
      <c r="C488" t="s">
        <v>11</v>
      </c>
      <c r="D488">
        <v>14.5</v>
      </c>
      <c r="E488">
        <v>11.2</v>
      </c>
      <c r="F488">
        <v>46.11</v>
      </c>
      <c r="G488">
        <v>7</v>
      </c>
      <c r="H488" s="1">
        <v>45616</v>
      </c>
      <c r="I488">
        <v>27</v>
      </c>
      <c r="J488" t="s">
        <v>44</v>
      </c>
      <c r="K488" t="s">
        <v>5</v>
      </c>
      <c r="L488" t="s">
        <v>5</v>
      </c>
      <c r="M488" t="s">
        <v>5</v>
      </c>
      <c r="O488">
        <f>ABS((Table1[[#This Row],[L''s]]-Table1[[#This Row],[R''s]])/Table1[[#This Row],[Trial_Total]])</f>
        <v>0.25925925925925924</v>
      </c>
      <c r="P488">
        <f>Table1[[#This Row],[R''s]]-Table1[[#This Row],[L''s]]</f>
        <v>-7</v>
      </c>
      <c r="Q488">
        <f>Q487+COUNTIF(L488, "L")</f>
        <v>17</v>
      </c>
      <c r="R488">
        <f>R487+COUNTIF(L488, "R")</f>
        <v>10</v>
      </c>
      <c r="S488">
        <f>Table1[[#This Row],[R''s]]/(Table1[[#This Row],[L''s]]+Table1[[#This Row],[R''s]])</f>
        <v>0.37037037037037035</v>
      </c>
      <c r="T488">
        <f>Table1[[#This Row],[L''s]]/Table1[[#This Row],[Trial_Total]]</f>
        <v>0.62962962962962965</v>
      </c>
      <c r="U488">
        <f>ABS(Table1[[#This Row],[NonTotaled_L]]-Table1[[#This Row],[NonTotaled_R]])/(Table1[[#This Row],[NonTotaled_L]]+Table1[[#This Row],[NonTotaled_R]])</f>
        <v>0.14285714285714285</v>
      </c>
      <c r="V488">
        <f>COUNTIF(L482:L488, "L")</f>
        <v>4</v>
      </c>
      <c r="W488">
        <f>COUNTIF(L482:L488, "R")</f>
        <v>3</v>
      </c>
      <c r="X488">
        <f>Table1[[#This Row],[NonTotaled_R]]/(Table1[[#This Row],[NonTotaled_L]]+Table1[[#This Row],[NonTotaled_R]])</f>
        <v>0.42857142857142855</v>
      </c>
      <c r="Y488">
        <f>Table1[[#This Row],[NonTotaled_L]]/(Table1[[#This Row],[NonTotaled_L]]+Table1[[#This Row],[NonTotaled_R]])</f>
        <v>0.5714285714285714</v>
      </c>
    </row>
    <row r="489" spans="1:25" x14ac:dyDescent="0.35">
      <c r="A489" t="s">
        <v>14</v>
      </c>
      <c r="B489" t="s">
        <v>9</v>
      </c>
      <c r="C489" t="s">
        <v>11</v>
      </c>
      <c r="D489">
        <v>14.5</v>
      </c>
      <c r="E489">
        <v>11.2</v>
      </c>
      <c r="F489">
        <v>46.11</v>
      </c>
      <c r="G489">
        <v>8</v>
      </c>
      <c r="H489" s="1">
        <v>45616</v>
      </c>
      <c r="I489">
        <v>28</v>
      </c>
      <c r="J489" t="s">
        <v>44</v>
      </c>
      <c r="K489" t="s">
        <v>6</v>
      </c>
      <c r="L489" t="s">
        <v>5</v>
      </c>
      <c r="M489" t="s">
        <v>5</v>
      </c>
      <c r="O489">
        <f>ABS((Table1[[#This Row],[L''s]]-Table1[[#This Row],[R''s]])/Table1[[#This Row],[Trial_Total]])</f>
        <v>0.21428571428571427</v>
      </c>
      <c r="P489">
        <f>Table1[[#This Row],[R''s]]-Table1[[#This Row],[L''s]]</f>
        <v>-6</v>
      </c>
      <c r="Q489">
        <f>Q488+COUNTIF(L489, "L")</f>
        <v>17</v>
      </c>
      <c r="R489">
        <f>R488+COUNTIF(L489, "R")</f>
        <v>11</v>
      </c>
      <c r="S489">
        <f>Table1[[#This Row],[R''s]]/(Table1[[#This Row],[L''s]]+Table1[[#This Row],[R''s]])</f>
        <v>0.39285714285714285</v>
      </c>
      <c r="T489">
        <f>Table1[[#This Row],[L''s]]/Table1[[#This Row],[Trial_Total]]</f>
        <v>0.6071428571428571</v>
      </c>
      <c r="U489">
        <f>ABS(Table1[[#This Row],[NonTotaled_L]]-Table1[[#This Row],[NonTotaled_R]])/(Table1[[#This Row],[NonTotaled_L]]+Table1[[#This Row],[NonTotaled_R]])</f>
        <v>0</v>
      </c>
      <c r="V489">
        <f>COUNTIF(L482:L489, "L")</f>
        <v>4</v>
      </c>
      <c r="W489">
        <f>COUNTIF(L482:L489, "R")</f>
        <v>4</v>
      </c>
      <c r="X489">
        <f>Table1[[#This Row],[NonTotaled_R]]/(Table1[[#This Row],[NonTotaled_L]]+Table1[[#This Row],[NonTotaled_R]])</f>
        <v>0.5</v>
      </c>
      <c r="Y489">
        <f>Table1[[#This Row],[NonTotaled_L]]/(Table1[[#This Row],[NonTotaled_L]]+Table1[[#This Row],[NonTotaled_R]])</f>
        <v>0.5</v>
      </c>
    </row>
    <row r="490" spans="1:25" x14ac:dyDescent="0.35">
      <c r="A490" t="s">
        <v>14</v>
      </c>
      <c r="B490" t="s">
        <v>9</v>
      </c>
      <c r="C490" t="s">
        <v>11</v>
      </c>
      <c r="D490">
        <v>14.5</v>
      </c>
      <c r="E490">
        <v>11.2</v>
      </c>
      <c r="F490">
        <v>46.11</v>
      </c>
      <c r="G490">
        <v>9</v>
      </c>
      <c r="H490" s="1">
        <v>45616</v>
      </c>
      <c r="I490">
        <v>29</v>
      </c>
      <c r="J490" t="s">
        <v>44</v>
      </c>
      <c r="K490" t="s">
        <v>6</v>
      </c>
      <c r="L490" t="s">
        <v>6</v>
      </c>
      <c r="M490" t="s">
        <v>6</v>
      </c>
      <c r="O490">
        <f>ABS((Table1[[#This Row],[L''s]]-Table1[[#This Row],[R''s]])/Table1[[#This Row],[Trial_Total]])</f>
        <v>0.2413793103448276</v>
      </c>
      <c r="P490">
        <f>Table1[[#This Row],[R''s]]-Table1[[#This Row],[L''s]]</f>
        <v>-7</v>
      </c>
      <c r="Q490">
        <f>Q489+COUNTIF(L490, "L")</f>
        <v>18</v>
      </c>
      <c r="R490">
        <f>R489+COUNTIF(L490, "R")</f>
        <v>11</v>
      </c>
      <c r="S490">
        <f>Table1[[#This Row],[R''s]]/(Table1[[#This Row],[L''s]]+Table1[[#This Row],[R''s]])</f>
        <v>0.37931034482758619</v>
      </c>
      <c r="T490">
        <f>Table1[[#This Row],[L''s]]/Table1[[#This Row],[Trial_Total]]</f>
        <v>0.62068965517241381</v>
      </c>
      <c r="U490">
        <f>ABS(Table1[[#This Row],[NonTotaled_L]]-Table1[[#This Row],[NonTotaled_R]])/(Table1[[#This Row],[NonTotaled_L]]+Table1[[#This Row],[NonTotaled_R]])</f>
        <v>0.1111111111111111</v>
      </c>
      <c r="V490">
        <f>COUNTIF(L482:L490, "L")</f>
        <v>5</v>
      </c>
      <c r="W490">
        <f>COUNTIF(L482:L490, "R")</f>
        <v>4</v>
      </c>
      <c r="X490">
        <f>Table1[[#This Row],[NonTotaled_R]]/(Table1[[#This Row],[NonTotaled_L]]+Table1[[#This Row],[NonTotaled_R]])</f>
        <v>0.44444444444444442</v>
      </c>
      <c r="Y490">
        <f>Table1[[#This Row],[NonTotaled_L]]/(Table1[[#This Row],[NonTotaled_L]]+Table1[[#This Row],[NonTotaled_R]])</f>
        <v>0.55555555555555558</v>
      </c>
    </row>
    <row r="491" spans="1:25" x14ac:dyDescent="0.35">
      <c r="A491" t="s">
        <v>14</v>
      </c>
      <c r="B491" t="s">
        <v>9</v>
      </c>
      <c r="C491" t="s">
        <v>11</v>
      </c>
      <c r="D491">
        <v>14.5</v>
      </c>
      <c r="E491">
        <v>11.2</v>
      </c>
      <c r="F491">
        <v>46.11</v>
      </c>
      <c r="G491">
        <v>10</v>
      </c>
      <c r="H491" s="1">
        <v>45616</v>
      </c>
      <c r="I491">
        <v>30</v>
      </c>
      <c r="J491" t="s">
        <v>44</v>
      </c>
      <c r="K491" t="s">
        <v>5</v>
      </c>
      <c r="L491" t="s">
        <v>6</v>
      </c>
      <c r="M491" t="s">
        <v>6</v>
      </c>
      <c r="O491">
        <f>ABS((Table1[[#This Row],[L''s]]-Table1[[#This Row],[R''s]])/Table1[[#This Row],[Trial_Total]])</f>
        <v>0.26666666666666666</v>
      </c>
      <c r="P491">
        <f>Table1[[#This Row],[R''s]]-Table1[[#This Row],[L''s]]</f>
        <v>-8</v>
      </c>
      <c r="Q491">
        <f>Q490+COUNTIF(L491, "L")</f>
        <v>19</v>
      </c>
      <c r="R491">
        <f>R490+COUNTIF(L491, "R")</f>
        <v>11</v>
      </c>
      <c r="S491">
        <f>Table1[[#This Row],[R''s]]/(Table1[[#This Row],[L''s]]+Table1[[#This Row],[R''s]])</f>
        <v>0.36666666666666664</v>
      </c>
      <c r="T491">
        <f>Table1[[#This Row],[L''s]]/Table1[[#This Row],[Trial_Total]]</f>
        <v>0.6333333333333333</v>
      </c>
      <c r="U491">
        <f>ABS(Table1[[#This Row],[NonTotaled_L]]-Table1[[#This Row],[NonTotaled_R]])/(Table1[[#This Row],[NonTotaled_L]]+Table1[[#This Row],[NonTotaled_R]])</f>
        <v>0.2</v>
      </c>
      <c r="V491">
        <f>COUNTIF(L482:L491, "L")</f>
        <v>6</v>
      </c>
      <c r="W491">
        <f>COUNTIF(L482:L491, "R")</f>
        <v>4</v>
      </c>
      <c r="X491">
        <f>Table1[[#This Row],[NonTotaled_R]]/(Table1[[#This Row],[NonTotaled_L]]+Table1[[#This Row],[NonTotaled_R]])</f>
        <v>0.4</v>
      </c>
      <c r="Y491">
        <f>Table1[[#This Row],[NonTotaled_L]]/(Table1[[#This Row],[NonTotaled_L]]+Table1[[#This Row],[NonTotaled_R]])</f>
        <v>0.6</v>
      </c>
    </row>
    <row r="492" spans="1:25" x14ac:dyDescent="0.35">
      <c r="A492" t="s">
        <v>14</v>
      </c>
      <c r="B492" t="s">
        <v>9</v>
      </c>
      <c r="C492" t="s">
        <v>11</v>
      </c>
      <c r="D492">
        <v>14.5</v>
      </c>
      <c r="E492">
        <v>11.2</v>
      </c>
      <c r="F492">
        <v>46.11</v>
      </c>
      <c r="G492">
        <v>1</v>
      </c>
      <c r="H492" s="1">
        <v>45630</v>
      </c>
      <c r="I492">
        <v>31</v>
      </c>
      <c r="J492" t="s">
        <v>44</v>
      </c>
      <c r="K492" t="s">
        <v>6</v>
      </c>
      <c r="L492" t="s">
        <v>6</v>
      </c>
      <c r="M492" t="s">
        <v>5</v>
      </c>
      <c r="O492">
        <f>ABS((Table1[[#This Row],[L''s]]-Table1[[#This Row],[R''s]])/Table1[[#This Row],[Trial_Total]])</f>
        <v>0.29032258064516131</v>
      </c>
      <c r="P492">
        <f>Table1[[#This Row],[R''s]]-Table1[[#This Row],[L''s]]</f>
        <v>-9</v>
      </c>
      <c r="Q492">
        <f>Q491+COUNTIF(L492, "L")</f>
        <v>20</v>
      </c>
      <c r="R492">
        <f>R491+COUNTIF(L492, "R")</f>
        <v>11</v>
      </c>
      <c r="S492">
        <f>Table1[[#This Row],[R''s]]/(Table1[[#This Row],[L''s]]+Table1[[#This Row],[R''s]])</f>
        <v>0.35483870967741937</v>
      </c>
      <c r="T492">
        <f>Table1[[#This Row],[L''s]]/Table1[[#This Row],[Trial_Total]]</f>
        <v>0.64516129032258063</v>
      </c>
      <c r="U492">
        <f>ABS(Table1[[#This Row],[NonTotaled_L]]-Table1[[#This Row],[NonTotaled_R]])/(Table1[[#This Row],[NonTotaled_L]]+Table1[[#This Row],[NonTotaled_R]])</f>
        <v>0.1111111111111111</v>
      </c>
      <c r="V492">
        <f>COUNTIF(L484:L492, "L")</f>
        <v>5</v>
      </c>
      <c r="W492">
        <f>COUNTIF(L484:L492, "R")</f>
        <v>4</v>
      </c>
      <c r="X492">
        <f>Table1[[#This Row],[NonTotaled_R]]/(Table1[[#This Row],[NonTotaled_L]]+Table1[[#This Row],[NonTotaled_R]])</f>
        <v>0.44444444444444442</v>
      </c>
      <c r="Y492">
        <f>Table1[[#This Row],[NonTotaled_L]]/(Table1[[#This Row],[NonTotaled_L]]+Table1[[#This Row],[NonTotaled_R]])</f>
        <v>0.55555555555555558</v>
      </c>
    </row>
    <row r="493" spans="1:25" x14ac:dyDescent="0.35">
      <c r="A493" t="s">
        <v>14</v>
      </c>
      <c r="B493" t="s">
        <v>9</v>
      </c>
      <c r="C493" t="s">
        <v>11</v>
      </c>
      <c r="D493">
        <v>14.5</v>
      </c>
      <c r="E493">
        <v>11.2</v>
      </c>
      <c r="F493">
        <v>46.11</v>
      </c>
      <c r="G493">
        <v>2</v>
      </c>
      <c r="H493" s="1">
        <v>45630</v>
      </c>
      <c r="I493">
        <v>32</v>
      </c>
      <c r="J493" t="s">
        <v>44</v>
      </c>
      <c r="K493" t="s">
        <v>5</v>
      </c>
      <c r="L493" t="s">
        <v>6</v>
      </c>
      <c r="M493" t="s">
        <v>6</v>
      </c>
      <c r="O493">
        <f>ABS((Table1[[#This Row],[L''s]]-Table1[[#This Row],[R''s]])/Table1[[#This Row],[Trial_Total]])</f>
        <v>0.3125</v>
      </c>
      <c r="P493">
        <f>Table1[[#This Row],[R''s]]-Table1[[#This Row],[L''s]]</f>
        <v>-10</v>
      </c>
      <c r="Q493">
        <f>Q492+COUNTIF(L493, "L")</f>
        <v>21</v>
      </c>
      <c r="R493">
        <f>R492+COUNTIF(L493, "R")</f>
        <v>11</v>
      </c>
      <c r="S493">
        <f>Table1[[#This Row],[R''s]]/(Table1[[#This Row],[L''s]]+Table1[[#This Row],[R''s]])</f>
        <v>0.34375</v>
      </c>
      <c r="T493">
        <f>Table1[[#This Row],[L''s]]/Table1[[#This Row],[Trial_Total]]</f>
        <v>0.65625</v>
      </c>
      <c r="U493">
        <f>ABS(Table1[[#This Row],[NonTotaled_L]]-Table1[[#This Row],[NonTotaled_R]])/(Table1[[#This Row],[NonTotaled_L]]+Table1[[#This Row],[NonTotaled_R]])</f>
        <v>0.2</v>
      </c>
      <c r="V493">
        <f>COUNTIF(L484:L493, "L")</f>
        <v>6</v>
      </c>
      <c r="W493">
        <f>COUNTIF(L484:L493, "R")</f>
        <v>4</v>
      </c>
      <c r="X493">
        <f>Table1[[#This Row],[NonTotaled_R]]/(Table1[[#This Row],[NonTotaled_L]]+Table1[[#This Row],[NonTotaled_R]])</f>
        <v>0.4</v>
      </c>
      <c r="Y493">
        <f>Table1[[#This Row],[NonTotaled_L]]/(Table1[[#This Row],[NonTotaled_L]]+Table1[[#This Row],[NonTotaled_R]])</f>
        <v>0.6</v>
      </c>
    </row>
    <row r="494" spans="1:25" x14ac:dyDescent="0.35">
      <c r="A494" t="s">
        <v>14</v>
      </c>
      <c r="B494" t="s">
        <v>9</v>
      </c>
      <c r="C494" t="s">
        <v>11</v>
      </c>
      <c r="D494">
        <v>14.5</v>
      </c>
      <c r="E494">
        <v>11.2</v>
      </c>
      <c r="F494">
        <v>46.11</v>
      </c>
      <c r="G494">
        <v>3</v>
      </c>
      <c r="H494" s="1">
        <v>45630</v>
      </c>
      <c r="I494">
        <v>33</v>
      </c>
      <c r="J494" t="s">
        <v>64</v>
      </c>
      <c r="K494" t="s">
        <v>5</v>
      </c>
      <c r="L494" t="s">
        <v>6</v>
      </c>
      <c r="M494" t="s">
        <v>6</v>
      </c>
      <c r="O494">
        <f>ABS((Table1[[#This Row],[L''s]]-Table1[[#This Row],[R''s]])/Table1[[#This Row],[Trial_Total]])</f>
        <v>0.33333333333333331</v>
      </c>
      <c r="P494">
        <f>Table1[[#This Row],[R''s]]-Table1[[#This Row],[L''s]]</f>
        <v>-11</v>
      </c>
      <c r="Q494">
        <f>Q493+COUNTIF(L494, "L")</f>
        <v>22</v>
      </c>
      <c r="R494">
        <f>R493+COUNTIF(L494, "R")</f>
        <v>11</v>
      </c>
      <c r="S494">
        <f>Table1[[#This Row],[R''s]]/(Table1[[#This Row],[L''s]]+Table1[[#This Row],[R''s]])</f>
        <v>0.33333333333333331</v>
      </c>
      <c r="T494">
        <f>Table1[[#This Row],[L''s]]/Table1[[#This Row],[Trial_Total]]</f>
        <v>0.66666666666666663</v>
      </c>
      <c r="U494">
        <f>ABS(Table1[[#This Row],[NonTotaled_L]]-Table1[[#This Row],[NonTotaled_R]])/(Table1[[#This Row],[NonTotaled_L]]+Table1[[#This Row],[NonTotaled_R]])</f>
        <v>0.33333333333333331</v>
      </c>
      <c r="V494">
        <f>COUNTIF(L486:L494, "L")</f>
        <v>6</v>
      </c>
      <c r="W494">
        <f>COUNTIF(L486:L494, "R")</f>
        <v>3</v>
      </c>
      <c r="X494">
        <f>Table1[[#This Row],[NonTotaled_R]]/(Table1[[#This Row],[NonTotaled_L]]+Table1[[#This Row],[NonTotaled_R]])</f>
        <v>0.33333333333333331</v>
      </c>
      <c r="Y494">
        <f>Table1[[#This Row],[NonTotaled_L]]/(Table1[[#This Row],[NonTotaled_L]]+Table1[[#This Row],[NonTotaled_R]])</f>
        <v>0.66666666666666663</v>
      </c>
    </row>
    <row r="495" spans="1:25" x14ac:dyDescent="0.35">
      <c r="A495" t="s">
        <v>14</v>
      </c>
      <c r="B495" t="s">
        <v>9</v>
      </c>
      <c r="C495" t="s">
        <v>11</v>
      </c>
      <c r="D495">
        <v>14.5</v>
      </c>
      <c r="E495">
        <v>11.2</v>
      </c>
      <c r="F495">
        <v>46.11</v>
      </c>
      <c r="G495">
        <v>4</v>
      </c>
      <c r="H495" s="1">
        <v>45630</v>
      </c>
      <c r="I495">
        <v>34</v>
      </c>
      <c r="J495" t="s">
        <v>64</v>
      </c>
      <c r="K495" t="s">
        <v>6</v>
      </c>
      <c r="L495" t="s">
        <v>6</v>
      </c>
      <c r="M495" t="s">
        <v>6</v>
      </c>
      <c r="O495">
        <f>ABS((Table1[[#This Row],[L''s]]-Table1[[#This Row],[R''s]])/Table1[[#This Row],[Trial_Total]])</f>
        <v>0.35294117647058826</v>
      </c>
      <c r="P495">
        <f>Table1[[#This Row],[R''s]]-Table1[[#This Row],[L''s]]</f>
        <v>-12</v>
      </c>
      <c r="Q495">
        <f>Q494+COUNTIF(L495, "L")</f>
        <v>23</v>
      </c>
      <c r="R495">
        <f>R494+COUNTIF(L495, "R")</f>
        <v>11</v>
      </c>
      <c r="S495">
        <f>Table1[[#This Row],[R''s]]/(Table1[[#This Row],[L''s]]+Table1[[#This Row],[R''s]])</f>
        <v>0.3235294117647059</v>
      </c>
      <c r="T495">
        <f>Table1[[#This Row],[L''s]]/Table1[[#This Row],[Trial_Total]]</f>
        <v>0.67647058823529416</v>
      </c>
      <c r="U495">
        <f>ABS(Table1[[#This Row],[NonTotaled_L]]-Table1[[#This Row],[NonTotaled_R]])/(Table1[[#This Row],[NonTotaled_L]]+Table1[[#This Row],[NonTotaled_R]])</f>
        <v>0.4</v>
      </c>
      <c r="V495">
        <f>COUNTIF(L486:L495, "L")</f>
        <v>7</v>
      </c>
      <c r="W495">
        <f>COUNTIF(L486:L495, "R")</f>
        <v>3</v>
      </c>
      <c r="X495">
        <f>Table1[[#This Row],[NonTotaled_R]]/(Table1[[#This Row],[NonTotaled_L]]+Table1[[#This Row],[NonTotaled_R]])</f>
        <v>0.3</v>
      </c>
      <c r="Y495">
        <f>Table1[[#This Row],[NonTotaled_L]]/(Table1[[#This Row],[NonTotaled_L]]+Table1[[#This Row],[NonTotaled_R]])</f>
        <v>0.7</v>
      </c>
    </row>
    <row r="496" spans="1:25" x14ac:dyDescent="0.35">
      <c r="A496" t="s">
        <v>14</v>
      </c>
      <c r="B496" t="s">
        <v>9</v>
      </c>
      <c r="C496" t="s">
        <v>11</v>
      </c>
      <c r="D496">
        <v>14.5</v>
      </c>
      <c r="E496">
        <v>11.2</v>
      </c>
      <c r="F496">
        <v>46.11</v>
      </c>
      <c r="G496">
        <v>5</v>
      </c>
      <c r="H496" s="1">
        <v>45630</v>
      </c>
      <c r="I496">
        <v>35</v>
      </c>
      <c r="J496" t="s">
        <v>44</v>
      </c>
      <c r="K496" t="s">
        <v>6</v>
      </c>
      <c r="L496" t="s">
        <v>6</v>
      </c>
      <c r="M496" t="s">
        <v>5</v>
      </c>
      <c r="O496">
        <f>ABS((Table1[[#This Row],[L''s]]-Table1[[#This Row],[R''s]])/Table1[[#This Row],[Trial_Total]])</f>
        <v>0.37142857142857144</v>
      </c>
      <c r="P496">
        <f>Table1[[#This Row],[R''s]]-Table1[[#This Row],[L''s]]</f>
        <v>-13</v>
      </c>
      <c r="Q496">
        <f>Q495+COUNTIF(L496, "L")</f>
        <v>24</v>
      </c>
      <c r="R496">
        <f>R495+COUNTIF(L496, "R")</f>
        <v>11</v>
      </c>
      <c r="S496">
        <f>Table1[[#This Row],[R''s]]/(Table1[[#This Row],[L''s]]+Table1[[#This Row],[R''s]])</f>
        <v>0.31428571428571428</v>
      </c>
      <c r="T496">
        <f>Table1[[#This Row],[L''s]]/Table1[[#This Row],[Trial_Total]]</f>
        <v>0.68571428571428572</v>
      </c>
      <c r="U496">
        <f>ABS(Table1[[#This Row],[NonTotaled_L]]-Table1[[#This Row],[NonTotaled_R]])/(Table1[[#This Row],[NonTotaled_L]]+Table1[[#This Row],[NonTotaled_R]])</f>
        <v>0.55555555555555558</v>
      </c>
      <c r="V496">
        <f>COUNTIF(L488:L496, "L")</f>
        <v>7</v>
      </c>
      <c r="W496">
        <f>COUNTIF(L488:L496, "R")</f>
        <v>2</v>
      </c>
      <c r="X496">
        <f>Table1[[#This Row],[NonTotaled_R]]/(Table1[[#This Row],[NonTotaled_L]]+Table1[[#This Row],[NonTotaled_R]])</f>
        <v>0.22222222222222221</v>
      </c>
      <c r="Y496">
        <f>Table1[[#This Row],[NonTotaled_L]]/(Table1[[#This Row],[NonTotaled_L]]+Table1[[#This Row],[NonTotaled_R]])</f>
        <v>0.77777777777777779</v>
      </c>
    </row>
    <row r="497" spans="1:25" x14ac:dyDescent="0.35">
      <c r="A497" t="s">
        <v>14</v>
      </c>
      <c r="B497" t="s">
        <v>9</v>
      </c>
      <c r="C497" t="s">
        <v>11</v>
      </c>
      <c r="D497">
        <v>14.5</v>
      </c>
      <c r="E497">
        <v>11.2</v>
      </c>
      <c r="F497">
        <v>46.11</v>
      </c>
      <c r="G497">
        <v>6</v>
      </c>
      <c r="H497" s="1">
        <v>45630</v>
      </c>
      <c r="I497">
        <v>36</v>
      </c>
      <c r="J497" t="s">
        <v>44</v>
      </c>
      <c r="K497" t="s">
        <v>5</v>
      </c>
      <c r="L497" t="s">
        <v>6</v>
      </c>
      <c r="M497" t="s">
        <v>6</v>
      </c>
      <c r="O497">
        <f>ABS((Table1[[#This Row],[L''s]]-Table1[[#This Row],[R''s]])/Table1[[#This Row],[Trial_Total]])</f>
        <v>0.3888888888888889</v>
      </c>
      <c r="P497">
        <f>Table1[[#This Row],[R''s]]-Table1[[#This Row],[L''s]]</f>
        <v>-14</v>
      </c>
      <c r="Q497">
        <f>Q496+COUNTIF(L497, "L")</f>
        <v>25</v>
      </c>
      <c r="R497">
        <f>R496+COUNTIF(L497, "R")</f>
        <v>11</v>
      </c>
      <c r="S497">
        <f>Table1[[#This Row],[R''s]]/(Table1[[#This Row],[L''s]]+Table1[[#This Row],[R''s]])</f>
        <v>0.30555555555555558</v>
      </c>
      <c r="T497">
        <f>Table1[[#This Row],[L''s]]/Table1[[#This Row],[Trial_Total]]</f>
        <v>0.69444444444444442</v>
      </c>
      <c r="U497">
        <f>ABS(Table1[[#This Row],[NonTotaled_L]]-Table1[[#This Row],[NonTotaled_R]])/(Table1[[#This Row],[NonTotaled_L]]+Table1[[#This Row],[NonTotaled_R]])</f>
        <v>0.6</v>
      </c>
      <c r="V497">
        <f>COUNTIF(L488:L497, "L")</f>
        <v>8</v>
      </c>
      <c r="W497">
        <f>COUNTIF(L488:L497, "R")</f>
        <v>2</v>
      </c>
      <c r="X497">
        <f>Table1[[#This Row],[NonTotaled_R]]/(Table1[[#This Row],[NonTotaled_L]]+Table1[[#This Row],[NonTotaled_R]])</f>
        <v>0.2</v>
      </c>
      <c r="Y497">
        <f>Table1[[#This Row],[NonTotaled_L]]/(Table1[[#This Row],[NonTotaled_L]]+Table1[[#This Row],[NonTotaled_R]])</f>
        <v>0.8</v>
      </c>
    </row>
    <row r="498" spans="1:25" x14ac:dyDescent="0.35">
      <c r="A498" t="s">
        <v>14</v>
      </c>
      <c r="B498" t="s">
        <v>9</v>
      </c>
      <c r="C498" t="s">
        <v>11</v>
      </c>
      <c r="D498">
        <v>14.5</v>
      </c>
      <c r="E498">
        <v>11.2</v>
      </c>
      <c r="F498">
        <v>46.11</v>
      </c>
      <c r="G498">
        <v>7</v>
      </c>
      <c r="H498" s="1">
        <v>45630</v>
      </c>
      <c r="I498">
        <v>37</v>
      </c>
      <c r="J498" t="s">
        <v>64</v>
      </c>
      <c r="K498" t="s">
        <v>6</v>
      </c>
      <c r="L498" t="s">
        <v>6</v>
      </c>
      <c r="M498" t="s">
        <v>5</v>
      </c>
      <c r="O498">
        <f>ABS((Table1[[#This Row],[L''s]]-Table1[[#This Row],[R''s]])/Table1[[#This Row],[Trial_Total]])</f>
        <v>0.40540540540540543</v>
      </c>
      <c r="P498">
        <f>Table1[[#This Row],[R''s]]-Table1[[#This Row],[L''s]]</f>
        <v>-15</v>
      </c>
      <c r="Q498">
        <f>Q497+COUNTIF(L498, "L")</f>
        <v>26</v>
      </c>
      <c r="R498">
        <f>R497+COUNTIF(L498, "R")</f>
        <v>11</v>
      </c>
      <c r="S498">
        <f>Table1[[#This Row],[R''s]]/(Table1[[#This Row],[L''s]]+Table1[[#This Row],[R''s]])</f>
        <v>0.29729729729729731</v>
      </c>
      <c r="T498">
        <f>Table1[[#This Row],[L''s]]/Table1[[#This Row],[Trial_Total]]</f>
        <v>0.70270270270270274</v>
      </c>
      <c r="U498">
        <f>ABS(Table1[[#This Row],[NonTotaled_L]]-Table1[[#This Row],[NonTotaled_R]])/(Table1[[#This Row],[NonTotaled_L]]+Table1[[#This Row],[NonTotaled_R]])</f>
        <v>1</v>
      </c>
      <c r="V498">
        <f>COUNTIF(L490:L498, "L")</f>
        <v>9</v>
      </c>
      <c r="W498">
        <f>COUNTIF(L490:L498, "R")</f>
        <v>0</v>
      </c>
      <c r="X498">
        <f>Table1[[#This Row],[NonTotaled_R]]/(Table1[[#This Row],[NonTotaled_L]]+Table1[[#This Row],[NonTotaled_R]])</f>
        <v>0</v>
      </c>
      <c r="Y498">
        <f>Table1[[#This Row],[NonTotaled_L]]/(Table1[[#This Row],[NonTotaled_L]]+Table1[[#This Row],[NonTotaled_R]])</f>
        <v>1</v>
      </c>
    </row>
    <row r="499" spans="1:25" x14ac:dyDescent="0.35">
      <c r="A499" t="s">
        <v>14</v>
      </c>
      <c r="B499" t="s">
        <v>9</v>
      </c>
      <c r="C499" t="s">
        <v>11</v>
      </c>
      <c r="D499">
        <v>14.5</v>
      </c>
      <c r="E499">
        <v>11.2</v>
      </c>
      <c r="F499">
        <v>46.11</v>
      </c>
      <c r="G499">
        <v>8</v>
      </c>
      <c r="H499" s="1">
        <v>45630</v>
      </c>
      <c r="I499">
        <v>38</v>
      </c>
      <c r="J499" t="s">
        <v>64</v>
      </c>
      <c r="K499" t="s">
        <v>5</v>
      </c>
      <c r="L499" t="s">
        <v>6</v>
      </c>
      <c r="M499" t="s">
        <v>6</v>
      </c>
      <c r="O499">
        <f>ABS((Table1[[#This Row],[L''s]]-Table1[[#This Row],[R''s]])/Table1[[#This Row],[Trial_Total]])</f>
        <v>0.42105263157894735</v>
      </c>
      <c r="P499">
        <f>Table1[[#This Row],[R''s]]-Table1[[#This Row],[L''s]]</f>
        <v>-16</v>
      </c>
      <c r="Q499">
        <f>Q498+COUNTIF(L499, "L")</f>
        <v>27</v>
      </c>
      <c r="R499">
        <f>R498+COUNTIF(L499, "R")</f>
        <v>11</v>
      </c>
      <c r="S499">
        <f>Table1[[#This Row],[R''s]]/(Table1[[#This Row],[L''s]]+Table1[[#This Row],[R''s]])</f>
        <v>0.28947368421052633</v>
      </c>
      <c r="T499">
        <f>Table1[[#This Row],[L''s]]/Table1[[#This Row],[Trial_Total]]</f>
        <v>0.71052631578947367</v>
      </c>
      <c r="U499">
        <f>ABS(Table1[[#This Row],[NonTotaled_L]]-Table1[[#This Row],[NonTotaled_R]])/(Table1[[#This Row],[NonTotaled_L]]+Table1[[#This Row],[NonTotaled_R]])</f>
        <v>1</v>
      </c>
      <c r="V499">
        <f>COUNTIF(L490:L499, "L")</f>
        <v>10</v>
      </c>
      <c r="W499">
        <f>COUNTIF(L490:L499, "R")</f>
        <v>0</v>
      </c>
      <c r="X499">
        <f>Table1[[#This Row],[NonTotaled_R]]/(Table1[[#This Row],[NonTotaled_L]]+Table1[[#This Row],[NonTotaled_R]])</f>
        <v>0</v>
      </c>
      <c r="Y499">
        <f>Table1[[#This Row],[NonTotaled_L]]/(Table1[[#This Row],[NonTotaled_L]]+Table1[[#This Row],[NonTotaled_R]])</f>
        <v>1</v>
      </c>
    </row>
    <row r="500" spans="1:25" x14ac:dyDescent="0.35">
      <c r="A500" t="s">
        <v>14</v>
      </c>
      <c r="B500" t="s">
        <v>9</v>
      </c>
      <c r="C500" t="s">
        <v>11</v>
      </c>
      <c r="D500">
        <v>14.5</v>
      </c>
      <c r="E500">
        <v>11.2</v>
      </c>
      <c r="F500">
        <v>46.11</v>
      </c>
      <c r="G500">
        <v>9</v>
      </c>
      <c r="H500" s="1">
        <v>45630</v>
      </c>
      <c r="I500">
        <v>39</v>
      </c>
      <c r="J500" t="s">
        <v>44</v>
      </c>
      <c r="K500" t="s">
        <v>6</v>
      </c>
      <c r="L500" t="s">
        <v>6</v>
      </c>
      <c r="M500" t="s">
        <v>5</v>
      </c>
      <c r="O500">
        <f>ABS((Table1[[#This Row],[L''s]]-Table1[[#This Row],[R''s]])/Table1[[#This Row],[Trial_Total]])</f>
        <v>0.4358974358974359</v>
      </c>
      <c r="P500">
        <f>Table1[[#This Row],[R''s]]-Table1[[#This Row],[L''s]]</f>
        <v>-17</v>
      </c>
      <c r="Q500">
        <f>Q499+COUNTIF(L500, "L")</f>
        <v>28</v>
      </c>
      <c r="R500">
        <f>R499+COUNTIF(L500, "R")</f>
        <v>11</v>
      </c>
      <c r="S500">
        <f>Table1[[#This Row],[R''s]]/(Table1[[#This Row],[L''s]]+Table1[[#This Row],[R''s]])</f>
        <v>0.28205128205128205</v>
      </c>
      <c r="T500">
        <f>Table1[[#This Row],[L''s]]/Table1[[#This Row],[Trial_Total]]</f>
        <v>0.71794871794871795</v>
      </c>
      <c r="U500">
        <f>ABS(Table1[[#This Row],[NonTotaled_L]]-Table1[[#This Row],[NonTotaled_R]])/(Table1[[#This Row],[NonTotaled_L]]+Table1[[#This Row],[NonTotaled_R]])</f>
        <v>1</v>
      </c>
      <c r="V500">
        <f>COUNTIF(L492:L500, "L")</f>
        <v>9</v>
      </c>
      <c r="W500">
        <f>COUNTIF(L492:L500, "R")</f>
        <v>0</v>
      </c>
      <c r="X500">
        <f>Table1[[#This Row],[NonTotaled_R]]/(Table1[[#This Row],[NonTotaled_L]]+Table1[[#This Row],[NonTotaled_R]])</f>
        <v>0</v>
      </c>
      <c r="Y500">
        <f>Table1[[#This Row],[NonTotaled_L]]/(Table1[[#This Row],[NonTotaled_L]]+Table1[[#This Row],[NonTotaled_R]])</f>
        <v>1</v>
      </c>
    </row>
    <row r="501" spans="1:25" x14ac:dyDescent="0.35">
      <c r="A501" t="s">
        <v>14</v>
      </c>
      <c r="B501" t="s">
        <v>9</v>
      </c>
      <c r="C501" t="s">
        <v>11</v>
      </c>
      <c r="D501">
        <v>14.5</v>
      </c>
      <c r="E501">
        <v>11.2</v>
      </c>
      <c r="F501">
        <v>46.11</v>
      </c>
      <c r="G501">
        <v>10</v>
      </c>
      <c r="H501" s="1">
        <v>45630</v>
      </c>
      <c r="I501">
        <v>40</v>
      </c>
      <c r="J501" t="s">
        <v>44</v>
      </c>
      <c r="K501" t="s">
        <v>5</v>
      </c>
      <c r="L501" t="s">
        <v>6</v>
      </c>
      <c r="M501" t="s">
        <v>6</v>
      </c>
      <c r="O501">
        <f>ABS((Table1[[#This Row],[L''s]]-Table1[[#This Row],[R''s]])/Table1[[#This Row],[Trial_Total]])</f>
        <v>0.45</v>
      </c>
      <c r="P501">
        <f>Table1[[#This Row],[R''s]]-Table1[[#This Row],[L''s]]</f>
        <v>-18</v>
      </c>
      <c r="Q501">
        <f>Q500+COUNTIF(L501, "L")</f>
        <v>29</v>
      </c>
      <c r="R501">
        <f>R500+COUNTIF(L501, "R")</f>
        <v>11</v>
      </c>
      <c r="S501">
        <f>Table1[[#This Row],[R''s]]/(Table1[[#This Row],[L''s]]+Table1[[#This Row],[R''s]])</f>
        <v>0.27500000000000002</v>
      </c>
      <c r="T501">
        <f>Table1[[#This Row],[L''s]]/Table1[[#This Row],[Trial_Total]]</f>
        <v>0.72499999999999998</v>
      </c>
      <c r="U501">
        <f>ABS(Table1[[#This Row],[NonTotaled_L]]-Table1[[#This Row],[NonTotaled_R]])/(Table1[[#This Row],[NonTotaled_L]]+Table1[[#This Row],[NonTotaled_R]])</f>
        <v>1</v>
      </c>
      <c r="V501">
        <f>COUNTIF(L492:L501, "L")</f>
        <v>10</v>
      </c>
      <c r="W501">
        <f>COUNTIF(L492:L501, "R")</f>
        <v>0</v>
      </c>
      <c r="X501">
        <f>Table1[[#This Row],[NonTotaled_R]]/(Table1[[#This Row],[NonTotaled_L]]+Table1[[#This Row],[NonTotaled_R]])</f>
        <v>0</v>
      </c>
      <c r="Y501">
        <f>Table1[[#This Row],[NonTotaled_L]]/(Table1[[#This Row],[NonTotaled_L]]+Table1[[#This Row],[NonTotaled_R]])</f>
        <v>1</v>
      </c>
    </row>
    <row r="502" spans="1:25" x14ac:dyDescent="0.35">
      <c r="A502" t="s">
        <v>14</v>
      </c>
      <c r="B502" t="s">
        <v>9</v>
      </c>
      <c r="C502" t="s">
        <v>11</v>
      </c>
      <c r="D502">
        <v>14.5</v>
      </c>
      <c r="E502">
        <v>11.2</v>
      </c>
      <c r="F502">
        <v>46.11</v>
      </c>
      <c r="G502">
        <v>1</v>
      </c>
      <c r="H502" s="1">
        <v>45635</v>
      </c>
      <c r="I502">
        <v>41</v>
      </c>
      <c r="J502" t="s">
        <v>44</v>
      </c>
      <c r="K502" t="s">
        <v>5</v>
      </c>
      <c r="L502" t="s">
        <v>6</v>
      </c>
      <c r="M502" t="s">
        <v>6</v>
      </c>
      <c r="O502">
        <f>ABS((Table1[[#This Row],[L''s]]-Table1[[#This Row],[R''s]])/Table1[[#This Row],[Trial_Total]])</f>
        <v>0.46341463414634149</v>
      </c>
      <c r="P502">
        <f>Table1[[#This Row],[R''s]]-Table1[[#This Row],[L''s]]</f>
        <v>-19</v>
      </c>
      <c r="Q502">
        <f>Q501+COUNTIF(L502, "L")</f>
        <v>30</v>
      </c>
      <c r="R502">
        <f>R501+COUNTIF(L502, "R")</f>
        <v>11</v>
      </c>
      <c r="S502">
        <f>Table1[[#This Row],[R''s]]/(Table1[[#This Row],[L''s]]+Table1[[#This Row],[R''s]])</f>
        <v>0.26829268292682928</v>
      </c>
      <c r="T502">
        <f>Table1[[#This Row],[L''s]]/Table1[[#This Row],[Trial_Total]]</f>
        <v>0.73170731707317072</v>
      </c>
      <c r="U502">
        <f>ABS(Table1[[#This Row],[NonTotaled_L]]-Table1[[#This Row],[NonTotaled_R]])/(Table1[[#This Row],[NonTotaled_L]]+Table1[[#This Row],[NonTotaled_R]])</f>
        <v>1</v>
      </c>
      <c r="V502">
        <f>COUNTIF(L494:L502, "L")</f>
        <v>9</v>
      </c>
      <c r="W502">
        <f>COUNTIF(L494:L502, "R")</f>
        <v>0</v>
      </c>
      <c r="X502">
        <f>Table1[[#This Row],[NonTotaled_R]]/(Table1[[#This Row],[NonTotaled_L]]+Table1[[#This Row],[NonTotaled_R]])</f>
        <v>0</v>
      </c>
      <c r="Y502">
        <f>Table1[[#This Row],[NonTotaled_L]]/(Table1[[#This Row],[NonTotaled_L]]+Table1[[#This Row],[NonTotaled_R]])</f>
        <v>1</v>
      </c>
    </row>
    <row r="503" spans="1:25" x14ac:dyDescent="0.35">
      <c r="A503" t="s">
        <v>14</v>
      </c>
      <c r="B503" t="s">
        <v>9</v>
      </c>
      <c r="C503" t="s">
        <v>11</v>
      </c>
      <c r="D503">
        <v>14.5</v>
      </c>
      <c r="E503">
        <v>11.2</v>
      </c>
      <c r="F503">
        <v>46.11</v>
      </c>
      <c r="G503">
        <v>2</v>
      </c>
      <c r="H503" s="1">
        <v>45635</v>
      </c>
      <c r="I503">
        <v>42</v>
      </c>
      <c r="J503" t="s">
        <v>44</v>
      </c>
      <c r="K503" t="s">
        <v>6</v>
      </c>
      <c r="L503" t="s">
        <v>6</v>
      </c>
      <c r="M503" t="s">
        <v>6</v>
      </c>
      <c r="O503">
        <f>ABS((Table1[[#This Row],[L''s]]-Table1[[#This Row],[R''s]])/Table1[[#This Row],[Trial_Total]])</f>
        <v>0.47619047619047616</v>
      </c>
      <c r="P503">
        <f>Table1[[#This Row],[R''s]]-Table1[[#This Row],[L''s]]</f>
        <v>-20</v>
      </c>
      <c r="Q503">
        <f>Q502+COUNTIF(L503, "L")</f>
        <v>31</v>
      </c>
      <c r="R503">
        <f>R502+COUNTIF(L503, "R")</f>
        <v>11</v>
      </c>
      <c r="S503">
        <f>Table1[[#This Row],[R''s]]/(Table1[[#This Row],[L''s]]+Table1[[#This Row],[R''s]])</f>
        <v>0.26190476190476192</v>
      </c>
      <c r="T503">
        <f>Table1[[#This Row],[L''s]]/Table1[[#This Row],[Trial_Total]]</f>
        <v>0.73809523809523814</v>
      </c>
      <c r="U503">
        <f>ABS(Table1[[#This Row],[NonTotaled_L]]-Table1[[#This Row],[NonTotaled_R]])/(Table1[[#This Row],[NonTotaled_L]]+Table1[[#This Row],[NonTotaled_R]])</f>
        <v>1</v>
      </c>
      <c r="V503">
        <f>COUNTIF(L494:L503, "L")</f>
        <v>10</v>
      </c>
      <c r="W503">
        <f>COUNTIF(L494:L503, "R")</f>
        <v>0</v>
      </c>
      <c r="X503">
        <f>Table1[[#This Row],[NonTotaled_R]]/(Table1[[#This Row],[NonTotaled_L]]+Table1[[#This Row],[NonTotaled_R]])</f>
        <v>0</v>
      </c>
      <c r="Y503">
        <f>Table1[[#This Row],[NonTotaled_L]]/(Table1[[#This Row],[NonTotaled_L]]+Table1[[#This Row],[NonTotaled_R]])</f>
        <v>1</v>
      </c>
    </row>
    <row r="504" spans="1:25" x14ac:dyDescent="0.35">
      <c r="A504" t="s">
        <v>14</v>
      </c>
      <c r="B504" t="s">
        <v>9</v>
      </c>
      <c r="C504" t="s">
        <v>11</v>
      </c>
      <c r="D504">
        <v>14.5</v>
      </c>
      <c r="E504">
        <v>11.2</v>
      </c>
      <c r="F504">
        <v>46.11</v>
      </c>
      <c r="G504">
        <v>3</v>
      </c>
      <c r="H504" s="1">
        <v>45635</v>
      </c>
      <c r="I504">
        <v>43</v>
      </c>
      <c r="J504" t="s">
        <v>44</v>
      </c>
      <c r="K504" t="s">
        <v>5</v>
      </c>
      <c r="L504" t="s">
        <v>6</v>
      </c>
      <c r="M504" t="s">
        <v>6</v>
      </c>
      <c r="O504">
        <f>ABS((Table1[[#This Row],[L''s]]-Table1[[#This Row],[R''s]])/Table1[[#This Row],[Trial_Total]])</f>
        <v>0.48837209302325579</v>
      </c>
      <c r="P504">
        <f>Table1[[#This Row],[R''s]]-Table1[[#This Row],[L''s]]</f>
        <v>-21</v>
      </c>
      <c r="Q504">
        <f>Q503+COUNTIF(L504, "L")</f>
        <v>32</v>
      </c>
      <c r="R504">
        <f>R503+COUNTIF(L504, "R")</f>
        <v>11</v>
      </c>
      <c r="S504">
        <f>Table1[[#This Row],[R''s]]/(Table1[[#This Row],[L''s]]+Table1[[#This Row],[R''s]])</f>
        <v>0.2558139534883721</v>
      </c>
      <c r="T504">
        <f>Table1[[#This Row],[L''s]]/Table1[[#This Row],[Trial_Total]]</f>
        <v>0.7441860465116279</v>
      </c>
      <c r="U504">
        <f>ABS(Table1[[#This Row],[NonTotaled_L]]-Table1[[#This Row],[NonTotaled_R]])/(Table1[[#This Row],[NonTotaled_L]]+Table1[[#This Row],[NonTotaled_R]])</f>
        <v>1</v>
      </c>
      <c r="V504">
        <f>COUNTIF(L496:L504, "L")</f>
        <v>9</v>
      </c>
      <c r="W504">
        <f>COUNTIF(L496:L504, "R")</f>
        <v>0</v>
      </c>
      <c r="X504">
        <f>Table1[[#This Row],[NonTotaled_R]]/(Table1[[#This Row],[NonTotaled_L]]+Table1[[#This Row],[NonTotaled_R]])</f>
        <v>0</v>
      </c>
      <c r="Y504">
        <f>Table1[[#This Row],[NonTotaled_L]]/(Table1[[#This Row],[NonTotaled_L]]+Table1[[#This Row],[NonTotaled_R]])</f>
        <v>1</v>
      </c>
    </row>
    <row r="505" spans="1:25" x14ac:dyDescent="0.35">
      <c r="A505" t="s">
        <v>14</v>
      </c>
      <c r="B505" t="s">
        <v>9</v>
      </c>
      <c r="C505" t="s">
        <v>11</v>
      </c>
      <c r="D505">
        <v>14.5</v>
      </c>
      <c r="E505">
        <v>11.2</v>
      </c>
      <c r="F505">
        <v>46.11</v>
      </c>
      <c r="G505">
        <v>4</v>
      </c>
      <c r="H505" s="1">
        <v>45635</v>
      </c>
      <c r="I505">
        <v>44</v>
      </c>
      <c r="J505" t="s">
        <v>44</v>
      </c>
      <c r="K505" t="s">
        <v>6</v>
      </c>
      <c r="L505" t="s">
        <v>6</v>
      </c>
      <c r="M505" t="s">
        <v>6</v>
      </c>
      <c r="O505">
        <f>ABS((Table1[[#This Row],[L''s]]-Table1[[#This Row],[R''s]])/Table1[[#This Row],[Trial_Total]])</f>
        <v>0.5</v>
      </c>
      <c r="P505">
        <f>Table1[[#This Row],[R''s]]-Table1[[#This Row],[L''s]]</f>
        <v>-22</v>
      </c>
      <c r="Q505">
        <f>Q504+COUNTIF(L505, "L")</f>
        <v>33</v>
      </c>
      <c r="R505">
        <f>R504+COUNTIF(L505, "R")</f>
        <v>11</v>
      </c>
      <c r="S505">
        <f>Table1[[#This Row],[R''s]]/(Table1[[#This Row],[L''s]]+Table1[[#This Row],[R''s]])</f>
        <v>0.25</v>
      </c>
      <c r="T505">
        <f>Table1[[#This Row],[L''s]]/Table1[[#This Row],[Trial_Total]]</f>
        <v>0.75</v>
      </c>
      <c r="U505">
        <f>ABS(Table1[[#This Row],[NonTotaled_L]]-Table1[[#This Row],[NonTotaled_R]])/(Table1[[#This Row],[NonTotaled_L]]+Table1[[#This Row],[NonTotaled_R]])</f>
        <v>1</v>
      </c>
      <c r="V505">
        <f>COUNTIF(L496:L505, "L")</f>
        <v>10</v>
      </c>
      <c r="W505">
        <f>COUNTIF(L496:L505, "R")</f>
        <v>0</v>
      </c>
      <c r="X505">
        <f>Table1[[#This Row],[NonTotaled_R]]/(Table1[[#This Row],[NonTotaled_L]]+Table1[[#This Row],[NonTotaled_R]])</f>
        <v>0</v>
      </c>
      <c r="Y505">
        <f>Table1[[#This Row],[NonTotaled_L]]/(Table1[[#This Row],[NonTotaled_L]]+Table1[[#This Row],[NonTotaled_R]])</f>
        <v>1</v>
      </c>
    </row>
    <row r="506" spans="1:25" x14ac:dyDescent="0.35">
      <c r="A506" t="s">
        <v>14</v>
      </c>
      <c r="B506" t="s">
        <v>9</v>
      </c>
      <c r="C506" t="s">
        <v>11</v>
      </c>
      <c r="D506">
        <v>14.5</v>
      </c>
      <c r="E506">
        <v>11.2</v>
      </c>
      <c r="F506">
        <v>46.11</v>
      </c>
      <c r="G506">
        <v>5</v>
      </c>
      <c r="H506" s="1">
        <v>45635</v>
      </c>
      <c r="I506">
        <v>45</v>
      </c>
      <c r="J506" t="s">
        <v>44</v>
      </c>
      <c r="K506" t="s">
        <v>5</v>
      </c>
      <c r="L506" t="s">
        <v>6</v>
      </c>
      <c r="M506" t="s">
        <v>5</v>
      </c>
      <c r="O506">
        <f>ABS((Table1[[#This Row],[L''s]]-Table1[[#This Row],[R''s]])/Table1[[#This Row],[Trial_Total]])</f>
        <v>0.51111111111111107</v>
      </c>
      <c r="P506">
        <f>Table1[[#This Row],[R''s]]-Table1[[#This Row],[L''s]]</f>
        <v>-23</v>
      </c>
      <c r="Q506">
        <f>Q505+COUNTIF(L506, "L")</f>
        <v>34</v>
      </c>
      <c r="R506">
        <f>R505+COUNTIF(L506, "R")</f>
        <v>11</v>
      </c>
      <c r="S506">
        <f>Table1[[#This Row],[R''s]]/(Table1[[#This Row],[L''s]]+Table1[[#This Row],[R''s]])</f>
        <v>0.24444444444444444</v>
      </c>
      <c r="T506">
        <f>Table1[[#This Row],[L''s]]/Table1[[#This Row],[Trial_Total]]</f>
        <v>0.75555555555555554</v>
      </c>
      <c r="U506">
        <f>ABS(Table1[[#This Row],[NonTotaled_L]]-Table1[[#This Row],[NonTotaled_R]])/(Table1[[#This Row],[NonTotaled_L]]+Table1[[#This Row],[NonTotaled_R]])</f>
        <v>1</v>
      </c>
      <c r="V506">
        <f>COUNTIF(L498:L506, "L")</f>
        <v>9</v>
      </c>
      <c r="W506">
        <f>COUNTIF(L498:L506, "R")</f>
        <v>0</v>
      </c>
      <c r="X506">
        <f>Table1[[#This Row],[NonTotaled_R]]/(Table1[[#This Row],[NonTotaled_L]]+Table1[[#This Row],[NonTotaled_R]])</f>
        <v>0</v>
      </c>
      <c r="Y506">
        <f>Table1[[#This Row],[NonTotaled_L]]/(Table1[[#This Row],[NonTotaled_L]]+Table1[[#This Row],[NonTotaled_R]])</f>
        <v>1</v>
      </c>
    </row>
    <row r="507" spans="1:25" x14ac:dyDescent="0.35">
      <c r="A507" t="s">
        <v>14</v>
      </c>
      <c r="B507" t="s">
        <v>9</v>
      </c>
      <c r="C507" t="s">
        <v>11</v>
      </c>
      <c r="D507">
        <v>14.5</v>
      </c>
      <c r="E507">
        <v>11.2</v>
      </c>
      <c r="F507">
        <v>46.11</v>
      </c>
      <c r="G507">
        <v>6</v>
      </c>
      <c r="H507" s="1">
        <v>45635</v>
      </c>
      <c r="I507">
        <v>46</v>
      </c>
      <c r="J507" t="s">
        <v>44</v>
      </c>
      <c r="K507" t="s">
        <v>6</v>
      </c>
      <c r="L507" t="s">
        <v>6</v>
      </c>
      <c r="M507" t="s">
        <v>6</v>
      </c>
      <c r="O507">
        <f>ABS((Table1[[#This Row],[L''s]]-Table1[[#This Row],[R''s]])/Table1[[#This Row],[Trial_Total]])</f>
        <v>0.52173913043478259</v>
      </c>
      <c r="P507">
        <f>Table1[[#This Row],[R''s]]-Table1[[#This Row],[L''s]]</f>
        <v>-24</v>
      </c>
      <c r="Q507">
        <f>Q506+COUNTIF(L507, "L")</f>
        <v>35</v>
      </c>
      <c r="R507">
        <f>R506+COUNTIF(L507, "R")</f>
        <v>11</v>
      </c>
      <c r="S507">
        <f>Table1[[#This Row],[R''s]]/(Table1[[#This Row],[L''s]]+Table1[[#This Row],[R''s]])</f>
        <v>0.2391304347826087</v>
      </c>
      <c r="T507">
        <f>Table1[[#This Row],[L''s]]/Table1[[#This Row],[Trial_Total]]</f>
        <v>0.76086956521739135</v>
      </c>
      <c r="U507">
        <f>ABS(Table1[[#This Row],[NonTotaled_L]]-Table1[[#This Row],[NonTotaled_R]])/(Table1[[#This Row],[NonTotaled_L]]+Table1[[#This Row],[NonTotaled_R]])</f>
        <v>1</v>
      </c>
      <c r="V507">
        <f>COUNTIF(L498:L507, "L")</f>
        <v>10</v>
      </c>
      <c r="W507">
        <f>COUNTIF(L498:L507, "R")</f>
        <v>0</v>
      </c>
      <c r="X507">
        <f>Table1[[#This Row],[NonTotaled_R]]/(Table1[[#This Row],[NonTotaled_L]]+Table1[[#This Row],[NonTotaled_R]])</f>
        <v>0</v>
      </c>
      <c r="Y507">
        <f>Table1[[#This Row],[NonTotaled_L]]/(Table1[[#This Row],[NonTotaled_L]]+Table1[[#This Row],[NonTotaled_R]])</f>
        <v>1</v>
      </c>
    </row>
    <row r="508" spans="1:25" x14ac:dyDescent="0.35">
      <c r="A508" t="s">
        <v>14</v>
      </c>
      <c r="B508" t="s">
        <v>9</v>
      </c>
      <c r="C508" t="s">
        <v>11</v>
      </c>
      <c r="D508">
        <v>14.5</v>
      </c>
      <c r="E508">
        <v>11.2</v>
      </c>
      <c r="F508">
        <v>46.11</v>
      </c>
      <c r="G508">
        <v>7</v>
      </c>
      <c r="H508" s="1">
        <v>45635</v>
      </c>
      <c r="I508">
        <v>47</v>
      </c>
      <c r="J508" t="s">
        <v>44</v>
      </c>
      <c r="K508" t="s">
        <v>6</v>
      </c>
      <c r="L508" t="s">
        <v>6</v>
      </c>
      <c r="M508" t="s">
        <v>6</v>
      </c>
      <c r="O508">
        <f>ABS((Table1[[#This Row],[L''s]]-Table1[[#This Row],[R''s]])/Table1[[#This Row],[Trial_Total]])</f>
        <v>0.53191489361702127</v>
      </c>
      <c r="P508">
        <f>Table1[[#This Row],[R''s]]-Table1[[#This Row],[L''s]]</f>
        <v>-25</v>
      </c>
      <c r="Q508">
        <f>Q507+COUNTIF(L508, "L")</f>
        <v>36</v>
      </c>
      <c r="R508">
        <f>R507+COUNTIF(L508, "R")</f>
        <v>11</v>
      </c>
      <c r="S508">
        <f>Table1[[#This Row],[R''s]]/(Table1[[#This Row],[L''s]]+Table1[[#This Row],[R''s]])</f>
        <v>0.23404255319148937</v>
      </c>
      <c r="T508">
        <f>Table1[[#This Row],[L''s]]/Table1[[#This Row],[Trial_Total]]</f>
        <v>0.76595744680851063</v>
      </c>
      <c r="U508">
        <f>ABS(Table1[[#This Row],[NonTotaled_L]]-Table1[[#This Row],[NonTotaled_R]])/(Table1[[#This Row],[NonTotaled_L]]+Table1[[#This Row],[NonTotaled_R]])</f>
        <v>1</v>
      </c>
      <c r="V508">
        <f>COUNTIF(L500:L508, "L")</f>
        <v>9</v>
      </c>
      <c r="W508">
        <f>COUNTIF(L500:L508, "R")</f>
        <v>0</v>
      </c>
      <c r="X508">
        <f>Table1[[#This Row],[NonTotaled_R]]/(Table1[[#This Row],[NonTotaled_L]]+Table1[[#This Row],[NonTotaled_R]])</f>
        <v>0</v>
      </c>
      <c r="Y508">
        <f>Table1[[#This Row],[NonTotaled_L]]/(Table1[[#This Row],[NonTotaled_L]]+Table1[[#This Row],[NonTotaled_R]])</f>
        <v>1</v>
      </c>
    </row>
    <row r="509" spans="1:25" x14ac:dyDescent="0.35">
      <c r="A509" t="s">
        <v>14</v>
      </c>
      <c r="B509" t="s">
        <v>9</v>
      </c>
      <c r="C509" t="s">
        <v>11</v>
      </c>
      <c r="D509">
        <v>14.5</v>
      </c>
      <c r="E509">
        <v>11.2</v>
      </c>
      <c r="F509">
        <v>46.11</v>
      </c>
      <c r="G509">
        <v>8</v>
      </c>
      <c r="H509" s="1">
        <v>45635</v>
      </c>
      <c r="I509">
        <v>48</v>
      </c>
      <c r="J509" t="s">
        <v>44</v>
      </c>
      <c r="K509" t="s">
        <v>5</v>
      </c>
      <c r="L509" t="s">
        <v>6</v>
      </c>
      <c r="M509" t="s">
        <v>5</v>
      </c>
      <c r="O509">
        <f>ABS((Table1[[#This Row],[L''s]]-Table1[[#This Row],[R''s]])/Table1[[#This Row],[Trial_Total]])</f>
        <v>0.54166666666666663</v>
      </c>
      <c r="P509">
        <f>Table1[[#This Row],[R''s]]-Table1[[#This Row],[L''s]]</f>
        <v>-26</v>
      </c>
      <c r="Q509">
        <f>Q508+COUNTIF(L509, "L")</f>
        <v>37</v>
      </c>
      <c r="R509">
        <f>R508+COUNTIF(L509, "R")</f>
        <v>11</v>
      </c>
      <c r="S509">
        <f>Table1[[#This Row],[R''s]]/(Table1[[#This Row],[L''s]]+Table1[[#This Row],[R''s]])</f>
        <v>0.22916666666666666</v>
      </c>
      <c r="T509">
        <f>Table1[[#This Row],[L''s]]/Table1[[#This Row],[Trial_Total]]</f>
        <v>0.77083333333333337</v>
      </c>
      <c r="U509">
        <f>ABS(Table1[[#This Row],[NonTotaled_L]]-Table1[[#This Row],[NonTotaled_R]])/(Table1[[#This Row],[NonTotaled_L]]+Table1[[#This Row],[NonTotaled_R]])</f>
        <v>1</v>
      </c>
      <c r="V509">
        <f>COUNTIF(L500:L509, "L")</f>
        <v>10</v>
      </c>
      <c r="W509">
        <f>COUNTIF(L500:L509, "R")</f>
        <v>0</v>
      </c>
      <c r="X509">
        <f>Table1[[#This Row],[NonTotaled_R]]/(Table1[[#This Row],[NonTotaled_L]]+Table1[[#This Row],[NonTotaled_R]])</f>
        <v>0</v>
      </c>
      <c r="Y509">
        <f>Table1[[#This Row],[NonTotaled_L]]/(Table1[[#This Row],[NonTotaled_L]]+Table1[[#This Row],[NonTotaled_R]])</f>
        <v>1</v>
      </c>
    </row>
    <row r="510" spans="1:25" x14ac:dyDescent="0.35">
      <c r="A510" t="s">
        <v>14</v>
      </c>
      <c r="B510" t="s">
        <v>9</v>
      </c>
      <c r="C510" t="s">
        <v>11</v>
      </c>
      <c r="D510">
        <v>14.5</v>
      </c>
      <c r="E510">
        <v>11.2</v>
      </c>
      <c r="F510">
        <v>46.11</v>
      </c>
      <c r="G510">
        <v>9</v>
      </c>
      <c r="H510" s="1">
        <v>45635</v>
      </c>
      <c r="I510">
        <v>49</v>
      </c>
      <c r="J510" t="s">
        <v>44</v>
      </c>
      <c r="K510" t="s">
        <v>6</v>
      </c>
      <c r="L510" t="s">
        <v>5</v>
      </c>
      <c r="M510" t="s">
        <v>6</v>
      </c>
      <c r="O510">
        <f>ABS((Table1[[#This Row],[L''s]]-Table1[[#This Row],[R''s]])/Table1[[#This Row],[Trial_Total]])</f>
        <v>0.51020408163265307</v>
      </c>
      <c r="P510">
        <f>Table1[[#This Row],[R''s]]-Table1[[#This Row],[L''s]]</f>
        <v>-25</v>
      </c>
      <c r="Q510">
        <f>Q509+COUNTIF(L510, "L")</f>
        <v>37</v>
      </c>
      <c r="R510">
        <f>R509+COUNTIF(L510, "R")</f>
        <v>12</v>
      </c>
      <c r="S510">
        <f>Table1[[#This Row],[R''s]]/(Table1[[#This Row],[L''s]]+Table1[[#This Row],[R''s]])</f>
        <v>0.24489795918367346</v>
      </c>
      <c r="T510">
        <f>Table1[[#This Row],[L''s]]/Table1[[#This Row],[Trial_Total]]</f>
        <v>0.75510204081632648</v>
      </c>
      <c r="U510">
        <f>ABS(Table1[[#This Row],[NonTotaled_L]]-Table1[[#This Row],[NonTotaled_R]])/(Table1[[#This Row],[NonTotaled_L]]+Table1[[#This Row],[NonTotaled_R]])</f>
        <v>0.77777777777777779</v>
      </c>
      <c r="V510">
        <f>COUNTIF(L502:L510, "L")</f>
        <v>8</v>
      </c>
      <c r="W510">
        <f>COUNTIF(L502:L510, "R")</f>
        <v>1</v>
      </c>
      <c r="X510">
        <f>Table1[[#This Row],[NonTotaled_R]]/(Table1[[#This Row],[NonTotaled_L]]+Table1[[#This Row],[NonTotaled_R]])</f>
        <v>0.1111111111111111</v>
      </c>
      <c r="Y510">
        <f>Table1[[#This Row],[NonTotaled_L]]/(Table1[[#This Row],[NonTotaled_L]]+Table1[[#This Row],[NonTotaled_R]])</f>
        <v>0.88888888888888884</v>
      </c>
    </row>
    <row r="511" spans="1:25" x14ac:dyDescent="0.35">
      <c r="A511" t="s">
        <v>14</v>
      </c>
      <c r="B511" t="s">
        <v>9</v>
      </c>
      <c r="C511" t="s">
        <v>11</v>
      </c>
      <c r="D511">
        <v>14.5</v>
      </c>
      <c r="E511">
        <v>11.2</v>
      </c>
      <c r="F511">
        <v>46.11</v>
      </c>
      <c r="G511">
        <v>10</v>
      </c>
      <c r="H511" s="1">
        <v>45635</v>
      </c>
      <c r="I511">
        <v>50</v>
      </c>
      <c r="J511" t="s">
        <v>44</v>
      </c>
      <c r="K511" t="s">
        <v>5</v>
      </c>
      <c r="L511" t="s">
        <v>6</v>
      </c>
      <c r="M511" t="s">
        <v>6</v>
      </c>
      <c r="O511">
        <f>ABS((Table1[[#This Row],[L''s]]-Table1[[#This Row],[R''s]])/Table1[[#This Row],[Trial_Total]])</f>
        <v>0.52</v>
      </c>
      <c r="P511">
        <f>Table1[[#This Row],[R''s]]-Table1[[#This Row],[L''s]]</f>
        <v>-26</v>
      </c>
      <c r="Q511">
        <f>Q510+COUNTIF(L511, "L")</f>
        <v>38</v>
      </c>
      <c r="R511">
        <f>R510+COUNTIF(L511, "R")</f>
        <v>12</v>
      </c>
      <c r="S511">
        <f>Table1[[#This Row],[R''s]]/(Table1[[#This Row],[L''s]]+Table1[[#This Row],[R''s]])</f>
        <v>0.24</v>
      </c>
      <c r="T511">
        <f>Table1[[#This Row],[L''s]]/Table1[[#This Row],[Trial_Total]]</f>
        <v>0.76</v>
      </c>
      <c r="U511">
        <f>ABS(Table1[[#This Row],[NonTotaled_L]]-Table1[[#This Row],[NonTotaled_R]])/(Table1[[#This Row],[NonTotaled_L]]+Table1[[#This Row],[NonTotaled_R]])</f>
        <v>0.8</v>
      </c>
      <c r="V511">
        <f>COUNTIF(L502:L511, "L")</f>
        <v>9</v>
      </c>
      <c r="W511">
        <f>COUNTIF(L502:L511, "R")</f>
        <v>1</v>
      </c>
      <c r="X511">
        <f>Table1[[#This Row],[NonTotaled_R]]/(Table1[[#This Row],[NonTotaled_L]]+Table1[[#This Row],[NonTotaled_R]])</f>
        <v>0.1</v>
      </c>
      <c r="Y511">
        <f>Table1[[#This Row],[NonTotaled_L]]/(Table1[[#This Row],[NonTotaled_L]]+Table1[[#This Row],[NonTotaled_R]])</f>
        <v>0.9</v>
      </c>
    </row>
    <row r="512" spans="1:25" x14ac:dyDescent="0.35">
      <c r="A512" t="s">
        <v>13</v>
      </c>
      <c r="B512" t="s">
        <v>9</v>
      </c>
      <c r="C512" t="s">
        <v>11</v>
      </c>
      <c r="D512">
        <v>12.3</v>
      </c>
      <c r="E512">
        <v>12.1</v>
      </c>
      <c r="F512">
        <v>40.32</v>
      </c>
      <c r="G512">
        <v>1</v>
      </c>
      <c r="H512" s="1">
        <v>45407</v>
      </c>
      <c r="I512">
        <v>1</v>
      </c>
      <c r="L512" t="s">
        <v>5</v>
      </c>
      <c r="M512" t="s">
        <v>6</v>
      </c>
      <c r="O512">
        <f>ABS((Table1[[#This Row],[L''s]]-Table1[[#This Row],[R''s]])/Table1[[#This Row],[Trial_Total]])</f>
        <v>1</v>
      </c>
      <c r="P512">
        <f>Table1[[#This Row],[R''s]]-Table1[[#This Row],[L''s]]</f>
        <v>1</v>
      </c>
      <c r="Q512">
        <f>COUNTIF(L512, "L")</f>
        <v>0</v>
      </c>
      <c r="R512">
        <f>COUNTIF(L512, "R")</f>
        <v>1</v>
      </c>
      <c r="S512">
        <f>Table1[[#This Row],[R''s]]/(Table1[[#This Row],[L''s]]+Table1[[#This Row],[R''s]])</f>
        <v>1</v>
      </c>
      <c r="T512">
        <f>Table1[[#This Row],[L''s]]/Table1[[#This Row],[Trial_Total]]</f>
        <v>0</v>
      </c>
      <c r="U512">
        <f>ABS(Table1[[#This Row],[NonTotaled_L]]-Table1[[#This Row],[NonTotaled_R]])/(Table1[[#This Row],[NonTotaled_L]]+Table1[[#This Row],[NonTotaled_R]])</f>
        <v>1</v>
      </c>
      <c r="V512">
        <f>COUNTIF(L512, "L")</f>
        <v>0</v>
      </c>
      <c r="W512">
        <f>COUNTIF(L512, "R")</f>
        <v>1</v>
      </c>
      <c r="X512">
        <f>Table1[[#This Row],[NonTotaled_R]]/(Table1[[#This Row],[NonTotaled_L]]+Table1[[#This Row],[NonTotaled_R]])</f>
        <v>1</v>
      </c>
      <c r="Y512">
        <f>Table1[[#This Row],[NonTotaled_L]]/(Table1[[#This Row],[NonTotaled_L]]+Table1[[#This Row],[NonTotaled_R]])</f>
        <v>0</v>
      </c>
    </row>
    <row r="513" spans="1:25" x14ac:dyDescent="0.35">
      <c r="A513" t="s">
        <v>13</v>
      </c>
      <c r="B513" t="s">
        <v>9</v>
      </c>
      <c r="C513" t="s">
        <v>11</v>
      </c>
      <c r="D513">
        <v>12.3</v>
      </c>
      <c r="E513">
        <v>12.1</v>
      </c>
      <c r="F513">
        <v>40.32</v>
      </c>
      <c r="G513">
        <v>2</v>
      </c>
      <c r="H513" s="1">
        <v>45407</v>
      </c>
      <c r="I513">
        <v>2</v>
      </c>
      <c r="L513" t="s">
        <v>6</v>
      </c>
      <c r="M513" t="s">
        <v>6</v>
      </c>
      <c r="O513">
        <f>ABS((Table1[[#This Row],[L''s]]-Table1[[#This Row],[R''s]])/Table1[[#This Row],[Trial_Total]])</f>
        <v>0</v>
      </c>
      <c r="P513">
        <f>Table1[[#This Row],[R''s]]-Table1[[#This Row],[L''s]]</f>
        <v>0</v>
      </c>
      <c r="Q513">
        <f>COUNTIF(L512:L513, "L")</f>
        <v>1</v>
      </c>
      <c r="R513">
        <f>COUNTIF(L512:L513, "R")</f>
        <v>1</v>
      </c>
      <c r="S513">
        <f>Table1[[#This Row],[R''s]]/(Table1[[#This Row],[L''s]]+Table1[[#This Row],[R''s]])</f>
        <v>0.5</v>
      </c>
      <c r="T513">
        <f>Table1[[#This Row],[L''s]]/Table1[[#This Row],[Trial_Total]]</f>
        <v>0.5</v>
      </c>
      <c r="U513">
        <f>ABS(Table1[[#This Row],[NonTotaled_L]]-Table1[[#This Row],[NonTotaled_R]])/(Table1[[#This Row],[NonTotaled_L]]+Table1[[#This Row],[NonTotaled_R]])</f>
        <v>0</v>
      </c>
      <c r="V513">
        <f>COUNTIF(L512:L513, "L")</f>
        <v>1</v>
      </c>
      <c r="W513">
        <f>COUNTIF(L512:L513, "R")</f>
        <v>1</v>
      </c>
      <c r="X513">
        <f>Table1[[#This Row],[NonTotaled_R]]/(Table1[[#This Row],[NonTotaled_L]]+Table1[[#This Row],[NonTotaled_R]])</f>
        <v>0.5</v>
      </c>
      <c r="Y513">
        <f>Table1[[#This Row],[NonTotaled_L]]/(Table1[[#This Row],[NonTotaled_L]]+Table1[[#This Row],[NonTotaled_R]])</f>
        <v>0.5</v>
      </c>
    </row>
    <row r="514" spans="1:25" x14ac:dyDescent="0.35">
      <c r="A514" t="s">
        <v>13</v>
      </c>
      <c r="B514" t="s">
        <v>9</v>
      </c>
      <c r="C514" t="s">
        <v>11</v>
      </c>
      <c r="D514">
        <v>12.3</v>
      </c>
      <c r="E514">
        <v>12.1</v>
      </c>
      <c r="F514">
        <v>40.32</v>
      </c>
      <c r="G514">
        <v>3</v>
      </c>
      <c r="H514" s="1">
        <v>45407</v>
      </c>
      <c r="I514">
        <v>3</v>
      </c>
      <c r="L514" t="s">
        <v>6</v>
      </c>
      <c r="M514" t="s">
        <v>6</v>
      </c>
      <c r="O514">
        <f>ABS((Table1[[#This Row],[L''s]]-Table1[[#This Row],[R''s]])/Table1[[#This Row],[Trial_Total]])</f>
        <v>0.33333333333333331</v>
      </c>
      <c r="P514">
        <f>Table1[[#This Row],[R''s]]-Table1[[#This Row],[L''s]]</f>
        <v>-1</v>
      </c>
      <c r="Q514">
        <f>COUNTIF(L512:L514, "L")</f>
        <v>2</v>
      </c>
      <c r="R514">
        <f>COUNTIF(L512:L514, "R")</f>
        <v>1</v>
      </c>
      <c r="S514">
        <f>Table1[[#This Row],[R''s]]/(Table1[[#This Row],[L''s]]+Table1[[#This Row],[R''s]])</f>
        <v>0.33333333333333331</v>
      </c>
      <c r="T514">
        <f>Table1[[#This Row],[L''s]]/Table1[[#This Row],[Trial_Total]]</f>
        <v>0.66666666666666663</v>
      </c>
      <c r="U514">
        <f>ABS(Table1[[#This Row],[NonTotaled_L]]-Table1[[#This Row],[NonTotaled_R]])/(Table1[[#This Row],[NonTotaled_L]]+Table1[[#This Row],[NonTotaled_R]])</f>
        <v>0.33333333333333331</v>
      </c>
      <c r="V514">
        <f>COUNTIF(L512:L514, "L")</f>
        <v>2</v>
      </c>
      <c r="W514">
        <f>COUNTIF(L512:L514, "R")</f>
        <v>1</v>
      </c>
      <c r="X514">
        <f>Table1[[#This Row],[NonTotaled_R]]/(Table1[[#This Row],[NonTotaled_L]]+Table1[[#This Row],[NonTotaled_R]])</f>
        <v>0.33333333333333331</v>
      </c>
      <c r="Y514">
        <f>Table1[[#This Row],[NonTotaled_L]]/(Table1[[#This Row],[NonTotaled_L]]+Table1[[#This Row],[NonTotaled_R]])</f>
        <v>0.66666666666666663</v>
      </c>
    </row>
    <row r="515" spans="1:25" x14ac:dyDescent="0.35">
      <c r="A515" t="s">
        <v>13</v>
      </c>
      <c r="B515" t="s">
        <v>9</v>
      </c>
      <c r="C515" t="s">
        <v>11</v>
      </c>
      <c r="D515">
        <v>12.3</v>
      </c>
      <c r="E515">
        <v>12.1</v>
      </c>
      <c r="F515">
        <v>40.32</v>
      </c>
      <c r="G515">
        <v>4</v>
      </c>
      <c r="H515" s="1">
        <v>45407</v>
      </c>
      <c r="I515">
        <v>4</v>
      </c>
      <c r="L515" t="s">
        <v>6</v>
      </c>
      <c r="M515" t="s">
        <v>5</v>
      </c>
      <c r="O515">
        <f>ABS((Table1[[#This Row],[L''s]]-Table1[[#This Row],[R''s]])/Table1[[#This Row],[Trial_Total]])</f>
        <v>0.5</v>
      </c>
      <c r="P515">
        <f>Table1[[#This Row],[R''s]]-Table1[[#This Row],[L''s]]</f>
        <v>-2</v>
      </c>
      <c r="Q515">
        <f>COUNTIF(L512:L515, "L")</f>
        <v>3</v>
      </c>
      <c r="R515">
        <f>COUNTIF(L512:L515, "R")</f>
        <v>1</v>
      </c>
      <c r="S515">
        <f>Table1[[#This Row],[R''s]]/(Table1[[#This Row],[L''s]]+Table1[[#This Row],[R''s]])</f>
        <v>0.25</v>
      </c>
      <c r="T515">
        <f>Table1[[#This Row],[L''s]]/Table1[[#This Row],[Trial_Total]]</f>
        <v>0.75</v>
      </c>
      <c r="U515">
        <f>ABS(Table1[[#This Row],[NonTotaled_L]]-Table1[[#This Row],[NonTotaled_R]])/(Table1[[#This Row],[NonTotaled_L]]+Table1[[#This Row],[NonTotaled_R]])</f>
        <v>0.5</v>
      </c>
      <c r="V515">
        <f>COUNTIF(L512:L515, "L")</f>
        <v>3</v>
      </c>
      <c r="W515">
        <f>COUNTIF(L512:L515, "R")</f>
        <v>1</v>
      </c>
      <c r="X515">
        <f>Table1[[#This Row],[NonTotaled_R]]/(Table1[[#This Row],[NonTotaled_L]]+Table1[[#This Row],[NonTotaled_R]])</f>
        <v>0.25</v>
      </c>
      <c r="Y515">
        <f>Table1[[#This Row],[NonTotaled_L]]/(Table1[[#This Row],[NonTotaled_L]]+Table1[[#This Row],[NonTotaled_R]])</f>
        <v>0.75</v>
      </c>
    </row>
    <row r="516" spans="1:25" x14ac:dyDescent="0.35">
      <c r="A516" t="s">
        <v>13</v>
      </c>
      <c r="B516" t="s">
        <v>9</v>
      </c>
      <c r="C516" t="s">
        <v>11</v>
      </c>
      <c r="D516">
        <v>12.3</v>
      </c>
      <c r="E516">
        <v>12.1</v>
      </c>
      <c r="F516">
        <v>40.32</v>
      </c>
      <c r="G516">
        <v>5</v>
      </c>
      <c r="H516" s="1">
        <v>45407</v>
      </c>
      <c r="I516">
        <v>5</v>
      </c>
      <c r="L516" t="s">
        <v>6</v>
      </c>
      <c r="M516" t="s">
        <v>6</v>
      </c>
      <c r="O516">
        <f>ABS((Table1[[#This Row],[L''s]]-Table1[[#This Row],[R''s]])/Table1[[#This Row],[Trial_Total]])</f>
        <v>0.6</v>
      </c>
      <c r="P516">
        <f>Table1[[#This Row],[R''s]]-Table1[[#This Row],[L''s]]</f>
        <v>-3</v>
      </c>
      <c r="Q516">
        <f>COUNTIF(L512:L516, "L")</f>
        <v>4</v>
      </c>
      <c r="R516">
        <f>COUNTIF(L512:L516, "R")</f>
        <v>1</v>
      </c>
      <c r="S516">
        <f>Table1[[#This Row],[R''s]]/(Table1[[#This Row],[L''s]]+Table1[[#This Row],[R''s]])</f>
        <v>0.2</v>
      </c>
      <c r="T516">
        <f>Table1[[#This Row],[L''s]]/Table1[[#This Row],[Trial_Total]]</f>
        <v>0.8</v>
      </c>
      <c r="U516">
        <f>ABS(Table1[[#This Row],[NonTotaled_L]]-Table1[[#This Row],[NonTotaled_R]])/(Table1[[#This Row],[NonTotaled_L]]+Table1[[#This Row],[NonTotaled_R]])</f>
        <v>0.6</v>
      </c>
      <c r="V516">
        <f>COUNTIF(L512:L516, "L")</f>
        <v>4</v>
      </c>
      <c r="W516">
        <f>COUNTIF(L512:L516, "R")</f>
        <v>1</v>
      </c>
      <c r="X516">
        <f>Table1[[#This Row],[NonTotaled_R]]/(Table1[[#This Row],[NonTotaled_L]]+Table1[[#This Row],[NonTotaled_R]])</f>
        <v>0.2</v>
      </c>
      <c r="Y516">
        <f>Table1[[#This Row],[NonTotaled_L]]/(Table1[[#This Row],[NonTotaled_L]]+Table1[[#This Row],[NonTotaled_R]])</f>
        <v>0.8</v>
      </c>
    </row>
    <row r="517" spans="1:25" x14ac:dyDescent="0.35">
      <c r="A517" t="s">
        <v>13</v>
      </c>
      <c r="B517" t="s">
        <v>9</v>
      </c>
      <c r="C517" t="s">
        <v>11</v>
      </c>
      <c r="D517">
        <v>12.3</v>
      </c>
      <c r="E517">
        <v>12.1</v>
      </c>
      <c r="F517">
        <v>40.32</v>
      </c>
      <c r="G517">
        <v>6</v>
      </c>
      <c r="H517" s="1">
        <v>45407</v>
      </c>
      <c r="I517">
        <v>6</v>
      </c>
      <c r="L517" t="s">
        <v>6</v>
      </c>
      <c r="M517" t="s">
        <v>5</v>
      </c>
      <c r="O517">
        <f>ABS((Table1[[#This Row],[L''s]]-Table1[[#This Row],[R''s]])/Table1[[#This Row],[Trial_Total]])</f>
        <v>0.66666666666666663</v>
      </c>
      <c r="P517">
        <f>Table1[[#This Row],[R''s]]-Table1[[#This Row],[L''s]]</f>
        <v>-4</v>
      </c>
      <c r="Q517">
        <f>COUNTIF(L512:L517, "L")</f>
        <v>5</v>
      </c>
      <c r="R517">
        <f>COUNTIF(L512:L517, "R")</f>
        <v>1</v>
      </c>
      <c r="S517">
        <f>Table1[[#This Row],[R''s]]/(Table1[[#This Row],[L''s]]+Table1[[#This Row],[R''s]])</f>
        <v>0.16666666666666666</v>
      </c>
      <c r="T517">
        <f>Table1[[#This Row],[L''s]]/Table1[[#This Row],[Trial_Total]]</f>
        <v>0.83333333333333337</v>
      </c>
      <c r="U517">
        <f>ABS(Table1[[#This Row],[NonTotaled_L]]-Table1[[#This Row],[NonTotaled_R]])/(Table1[[#This Row],[NonTotaled_L]]+Table1[[#This Row],[NonTotaled_R]])</f>
        <v>0.66666666666666663</v>
      </c>
      <c r="V517">
        <f>COUNTIF(L512:L517, "L")</f>
        <v>5</v>
      </c>
      <c r="W517">
        <f>COUNTIF(L512:L517, "R")</f>
        <v>1</v>
      </c>
      <c r="X517">
        <f>Table1[[#This Row],[NonTotaled_R]]/(Table1[[#This Row],[NonTotaled_L]]+Table1[[#This Row],[NonTotaled_R]])</f>
        <v>0.16666666666666666</v>
      </c>
      <c r="Y517">
        <f>Table1[[#This Row],[NonTotaled_L]]/(Table1[[#This Row],[NonTotaled_L]]+Table1[[#This Row],[NonTotaled_R]])</f>
        <v>0.83333333333333337</v>
      </c>
    </row>
    <row r="518" spans="1:25" x14ac:dyDescent="0.35">
      <c r="A518" t="s">
        <v>13</v>
      </c>
      <c r="B518" t="s">
        <v>9</v>
      </c>
      <c r="C518" t="s">
        <v>11</v>
      </c>
      <c r="D518">
        <v>12.3</v>
      </c>
      <c r="E518">
        <v>12.1</v>
      </c>
      <c r="F518">
        <v>40.32</v>
      </c>
      <c r="G518">
        <v>7</v>
      </c>
      <c r="H518" s="1">
        <v>45407</v>
      </c>
      <c r="I518">
        <v>7</v>
      </c>
      <c r="L518" t="s">
        <v>5</v>
      </c>
      <c r="M518" t="s">
        <v>5</v>
      </c>
      <c r="O518">
        <f>ABS((Table1[[#This Row],[L''s]]-Table1[[#This Row],[R''s]])/Table1[[#This Row],[Trial_Total]])</f>
        <v>0.42857142857142855</v>
      </c>
      <c r="P518">
        <f>Table1[[#This Row],[R''s]]-Table1[[#This Row],[L''s]]</f>
        <v>-3</v>
      </c>
      <c r="Q518">
        <f>COUNTIF(L512:L518, "L")</f>
        <v>5</v>
      </c>
      <c r="R518">
        <f>COUNTIF(L512:L518, "R")</f>
        <v>2</v>
      </c>
      <c r="S518">
        <f>Table1[[#This Row],[R''s]]/(Table1[[#This Row],[L''s]]+Table1[[#This Row],[R''s]])</f>
        <v>0.2857142857142857</v>
      </c>
      <c r="T518">
        <f>Table1[[#This Row],[L''s]]/Table1[[#This Row],[Trial_Total]]</f>
        <v>0.7142857142857143</v>
      </c>
      <c r="U518">
        <f>ABS(Table1[[#This Row],[NonTotaled_L]]-Table1[[#This Row],[NonTotaled_R]])/(Table1[[#This Row],[NonTotaled_L]]+Table1[[#This Row],[NonTotaled_R]])</f>
        <v>0.42857142857142855</v>
      </c>
      <c r="V518">
        <f>COUNTIF(L512:L518, "L")</f>
        <v>5</v>
      </c>
      <c r="W518">
        <f>COUNTIF(L512:L518, "R")</f>
        <v>2</v>
      </c>
      <c r="X518">
        <f>Table1[[#This Row],[NonTotaled_R]]/(Table1[[#This Row],[NonTotaled_L]]+Table1[[#This Row],[NonTotaled_R]])</f>
        <v>0.2857142857142857</v>
      </c>
      <c r="Y518">
        <f>Table1[[#This Row],[NonTotaled_L]]/(Table1[[#This Row],[NonTotaled_L]]+Table1[[#This Row],[NonTotaled_R]])</f>
        <v>0.7142857142857143</v>
      </c>
    </row>
    <row r="519" spans="1:25" x14ac:dyDescent="0.35">
      <c r="A519" t="s">
        <v>13</v>
      </c>
      <c r="B519" t="s">
        <v>9</v>
      </c>
      <c r="C519" t="s">
        <v>11</v>
      </c>
      <c r="D519">
        <v>12.3</v>
      </c>
      <c r="E519">
        <v>12.1</v>
      </c>
      <c r="F519">
        <v>40.32</v>
      </c>
      <c r="G519">
        <v>8</v>
      </c>
      <c r="H519" s="1">
        <v>45407</v>
      </c>
      <c r="I519">
        <v>8</v>
      </c>
      <c r="L519" t="s">
        <v>6</v>
      </c>
      <c r="M519" t="s">
        <v>5</v>
      </c>
      <c r="O519">
        <f>ABS((Table1[[#This Row],[L''s]]-Table1[[#This Row],[R''s]])/Table1[[#This Row],[Trial_Total]])</f>
        <v>0.5</v>
      </c>
      <c r="P519">
        <f>Table1[[#This Row],[R''s]]-Table1[[#This Row],[L''s]]</f>
        <v>-4</v>
      </c>
      <c r="Q519">
        <f>COUNTIF(L512:L519, "L")</f>
        <v>6</v>
      </c>
      <c r="R519">
        <f>COUNTIF(L512:L519, "R")</f>
        <v>2</v>
      </c>
      <c r="S519">
        <f>Table1[[#This Row],[R''s]]/(Table1[[#This Row],[L''s]]+Table1[[#This Row],[R''s]])</f>
        <v>0.25</v>
      </c>
      <c r="T519">
        <f>Table1[[#This Row],[L''s]]/Table1[[#This Row],[Trial_Total]]</f>
        <v>0.75</v>
      </c>
      <c r="U519">
        <f>ABS(Table1[[#This Row],[NonTotaled_L]]-Table1[[#This Row],[NonTotaled_R]])/(Table1[[#This Row],[NonTotaled_L]]+Table1[[#This Row],[NonTotaled_R]])</f>
        <v>0.5</v>
      </c>
      <c r="V519">
        <f>COUNTIF(L512:L519, "L")</f>
        <v>6</v>
      </c>
      <c r="W519">
        <f>COUNTIF(L512:L519, "R")</f>
        <v>2</v>
      </c>
      <c r="X519">
        <f>Table1[[#This Row],[NonTotaled_R]]/(Table1[[#This Row],[NonTotaled_L]]+Table1[[#This Row],[NonTotaled_R]])</f>
        <v>0.25</v>
      </c>
      <c r="Y519">
        <f>Table1[[#This Row],[NonTotaled_L]]/(Table1[[#This Row],[NonTotaled_L]]+Table1[[#This Row],[NonTotaled_R]])</f>
        <v>0.75</v>
      </c>
    </row>
    <row r="520" spans="1:25" x14ac:dyDescent="0.35">
      <c r="A520" t="s">
        <v>13</v>
      </c>
      <c r="B520" t="s">
        <v>9</v>
      </c>
      <c r="C520" t="s">
        <v>11</v>
      </c>
      <c r="D520">
        <v>12.3</v>
      </c>
      <c r="E520">
        <v>12.1</v>
      </c>
      <c r="F520">
        <v>40.32</v>
      </c>
      <c r="G520">
        <v>9</v>
      </c>
      <c r="H520" s="1">
        <v>45407</v>
      </c>
      <c r="I520">
        <v>9</v>
      </c>
      <c r="L520" t="s">
        <v>6</v>
      </c>
      <c r="M520" t="s">
        <v>6</v>
      </c>
      <c r="O520">
        <f>ABS((Table1[[#This Row],[L''s]]-Table1[[#This Row],[R''s]])/Table1[[#This Row],[Trial_Total]])</f>
        <v>0.55555555555555558</v>
      </c>
      <c r="P520">
        <f>Table1[[#This Row],[R''s]]-Table1[[#This Row],[L''s]]</f>
        <v>-5</v>
      </c>
      <c r="Q520">
        <f>COUNTIF(L512:L520, "L")</f>
        <v>7</v>
      </c>
      <c r="R520">
        <f>COUNTIF(L512:L520, "R")</f>
        <v>2</v>
      </c>
      <c r="S520">
        <f>Table1[[#This Row],[R''s]]/(Table1[[#This Row],[L''s]]+Table1[[#This Row],[R''s]])</f>
        <v>0.22222222222222221</v>
      </c>
      <c r="T520">
        <f>Table1[[#This Row],[L''s]]/Table1[[#This Row],[Trial_Total]]</f>
        <v>0.77777777777777779</v>
      </c>
      <c r="U520">
        <f>ABS(Table1[[#This Row],[NonTotaled_L]]-Table1[[#This Row],[NonTotaled_R]])/(Table1[[#This Row],[NonTotaled_L]]+Table1[[#This Row],[NonTotaled_R]])</f>
        <v>0.55555555555555558</v>
      </c>
      <c r="V520">
        <f>COUNTIF(L512:L520, "L")</f>
        <v>7</v>
      </c>
      <c r="W520">
        <f>COUNTIF(L512:L520, "R")</f>
        <v>2</v>
      </c>
      <c r="X520">
        <f>Table1[[#This Row],[NonTotaled_R]]/(Table1[[#This Row],[NonTotaled_L]]+Table1[[#This Row],[NonTotaled_R]])</f>
        <v>0.22222222222222221</v>
      </c>
      <c r="Y520">
        <f>Table1[[#This Row],[NonTotaled_L]]/(Table1[[#This Row],[NonTotaled_L]]+Table1[[#This Row],[NonTotaled_R]])</f>
        <v>0.77777777777777779</v>
      </c>
    </row>
    <row r="521" spans="1:25" x14ac:dyDescent="0.35">
      <c r="A521" t="s">
        <v>13</v>
      </c>
      <c r="B521" t="s">
        <v>9</v>
      </c>
      <c r="C521" t="s">
        <v>11</v>
      </c>
      <c r="D521">
        <v>12.3</v>
      </c>
      <c r="E521">
        <v>12.1</v>
      </c>
      <c r="F521">
        <v>40.32</v>
      </c>
      <c r="G521">
        <v>10</v>
      </c>
      <c r="H521" s="1">
        <v>45407</v>
      </c>
      <c r="I521">
        <v>10</v>
      </c>
      <c r="L521" t="s">
        <v>5</v>
      </c>
      <c r="M521" t="s">
        <v>5</v>
      </c>
      <c r="O521">
        <f>ABS((Table1[[#This Row],[L''s]]-Table1[[#This Row],[R''s]])/Table1[[#This Row],[Trial_Total]])</f>
        <v>0.4</v>
      </c>
      <c r="P521">
        <f>Table1[[#This Row],[R''s]]-Table1[[#This Row],[L''s]]</f>
        <v>-4</v>
      </c>
      <c r="Q521">
        <f>COUNTIF(L512:L521, "L")</f>
        <v>7</v>
      </c>
      <c r="R521">
        <f>COUNTIF(L512:L521, "R")</f>
        <v>3</v>
      </c>
      <c r="S521">
        <f>Table1[[#This Row],[R''s]]/(Table1[[#This Row],[L''s]]+Table1[[#This Row],[R''s]])</f>
        <v>0.3</v>
      </c>
      <c r="T521">
        <f>Table1[[#This Row],[L''s]]/Table1[[#This Row],[Trial_Total]]</f>
        <v>0.7</v>
      </c>
      <c r="U521">
        <f>ABS(Table1[[#This Row],[NonTotaled_L]]-Table1[[#This Row],[NonTotaled_R]])/(Table1[[#This Row],[NonTotaled_L]]+Table1[[#This Row],[NonTotaled_R]])</f>
        <v>0.4</v>
      </c>
      <c r="V521">
        <f>COUNTIF(L512:L521, "L")</f>
        <v>7</v>
      </c>
      <c r="W521">
        <f>COUNTIF(L512:L521, "R")</f>
        <v>3</v>
      </c>
      <c r="X521">
        <f>Table1[[#This Row],[NonTotaled_R]]/(Table1[[#This Row],[NonTotaled_L]]+Table1[[#This Row],[NonTotaled_R]])</f>
        <v>0.3</v>
      </c>
      <c r="Y521">
        <f>Table1[[#This Row],[NonTotaled_L]]/(Table1[[#This Row],[NonTotaled_L]]+Table1[[#This Row],[NonTotaled_R]])</f>
        <v>0.7</v>
      </c>
    </row>
    <row r="522" spans="1:25" x14ac:dyDescent="0.35">
      <c r="A522" t="s">
        <v>13</v>
      </c>
      <c r="B522" t="s">
        <v>9</v>
      </c>
      <c r="C522" t="s">
        <v>11</v>
      </c>
      <c r="D522">
        <v>12.3</v>
      </c>
      <c r="E522">
        <v>12.1</v>
      </c>
      <c r="F522">
        <v>40.32</v>
      </c>
      <c r="G522">
        <v>1</v>
      </c>
      <c r="H522" s="1">
        <v>45411</v>
      </c>
      <c r="I522">
        <v>11</v>
      </c>
      <c r="L522" t="s">
        <v>6</v>
      </c>
      <c r="M522" t="s">
        <v>5</v>
      </c>
      <c r="O522">
        <f>ABS((Table1[[#This Row],[L''s]]-Table1[[#This Row],[R''s]])/Table1[[#This Row],[Trial_Total]])</f>
        <v>0.45454545454545453</v>
      </c>
      <c r="P522">
        <f>Table1[[#This Row],[R''s]]-Table1[[#This Row],[L''s]]</f>
        <v>-5</v>
      </c>
      <c r="Q522">
        <f>Q521+COUNTIF(L522, "L")</f>
        <v>8</v>
      </c>
      <c r="R522">
        <f>R521+COUNTIF(L522, "R")</f>
        <v>3</v>
      </c>
      <c r="S522">
        <f>Table1[[#This Row],[R''s]]/(Table1[[#This Row],[L''s]]+Table1[[#This Row],[R''s]])</f>
        <v>0.27272727272727271</v>
      </c>
      <c r="T522">
        <f>Table1[[#This Row],[L''s]]/Table1[[#This Row],[Trial_Total]]</f>
        <v>0.72727272727272729</v>
      </c>
      <c r="U522">
        <f>ABS(Table1[[#This Row],[NonTotaled_L]]-Table1[[#This Row],[NonTotaled_R]])/(Table1[[#This Row],[NonTotaled_L]]+Table1[[#This Row],[NonTotaled_R]])</f>
        <v>1</v>
      </c>
      <c r="V522">
        <f>COUNTIF(L522, "L")</f>
        <v>1</v>
      </c>
      <c r="W522">
        <f>COUNTIF(L522, "R")</f>
        <v>0</v>
      </c>
      <c r="X522">
        <f>Table1[[#This Row],[NonTotaled_R]]/(Table1[[#This Row],[NonTotaled_L]]+Table1[[#This Row],[NonTotaled_R]])</f>
        <v>0</v>
      </c>
      <c r="Y522">
        <f>Table1[[#This Row],[NonTotaled_L]]/(Table1[[#This Row],[NonTotaled_L]]+Table1[[#This Row],[NonTotaled_R]])</f>
        <v>1</v>
      </c>
    </row>
    <row r="523" spans="1:25" x14ac:dyDescent="0.35">
      <c r="A523" t="s">
        <v>13</v>
      </c>
      <c r="B523" t="s">
        <v>9</v>
      </c>
      <c r="C523" t="s">
        <v>11</v>
      </c>
      <c r="D523">
        <v>12.3</v>
      </c>
      <c r="E523">
        <v>12.1</v>
      </c>
      <c r="F523">
        <v>40.32</v>
      </c>
      <c r="G523">
        <v>2</v>
      </c>
      <c r="H523" s="1">
        <v>45411</v>
      </c>
      <c r="I523">
        <v>12</v>
      </c>
      <c r="L523" t="s">
        <v>6</v>
      </c>
      <c r="M523" t="s">
        <v>5</v>
      </c>
      <c r="O523">
        <f>ABS((Table1[[#This Row],[L''s]]-Table1[[#This Row],[R''s]])/Table1[[#This Row],[Trial_Total]])</f>
        <v>0.5</v>
      </c>
      <c r="P523">
        <f>Table1[[#This Row],[R''s]]-Table1[[#This Row],[L''s]]</f>
        <v>-6</v>
      </c>
      <c r="Q523">
        <f>Q522+COUNTIF(L523, "L")</f>
        <v>9</v>
      </c>
      <c r="R523">
        <f>R522+COUNTIF(L523, "R")</f>
        <v>3</v>
      </c>
      <c r="S523">
        <f>Table1[[#This Row],[R''s]]/(Table1[[#This Row],[L''s]]+Table1[[#This Row],[R''s]])</f>
        <v>0.25</v>
      </c>
      <c r="T523">
        <f>Table1[[#This Row],[L''s]]/Table1[[#This Row],[Trial_Total]]</f>
        <v>0.75</v>
      </c>
      <c r="U523">
        <f>ABS(Table1[[#This Row],[NonTotaled_L]]-Table1[[#This Row],[NonTotaled_R]])/(Table1[[#This Row],[NonTotaled_L]]+Table1[[#This Row],[NonTotaled_R]])</f>
        <v>1</v>
      </c>
      <c r="V523">
        <f>COUNTIF(L522:L523, "L")</f>
        <v>2</v>
      </c>
      <c r="W523">
        <f>COUNTIF(L522:L523, "R")</f>
        <v>0</v>
      </c>
      <c r="X523">
        <f>Table1[[#This Row],[NonTotaled_R]]/(Table1[[#This Row],[NonTotaled_L]]+Table1[[#This Row],[NonTotaled_R]])</f>
        <v>0</v>
      </c>
      <c r="Y523">
        <f>Table1[[#This Row],[NonTotaled_L]]/(Table1[[#This Row],[NonTotaled_L]]+Table1[[#This Row],[NonTotaled_R]])</f>
        <v>1</v>
      </c>
    </row>
    <row r="524" spans="1:25" x14ac:dyDescent="0.35">
      <c r="A524" t="s">
        <v>13</v>
      </c>
      <c r="B524" t="s">
        <v>9</v>
      </c>
      <c r="C524" t="s">
        <v>11</v>
      </c>
      <c r="D524">
        <v>12.3</v>
      </c>
      <c r="E524">
        <v>12.1</v>
      </c>
      <c r="F524">
        <v>40.32</v>
      </c>
      <c r="G524">
        <v>3</v>
      </c>
      <c r="H524" s="1">
        <v>45411</v>
      </c>
      <c r="I524">
        <v>13</v>
      </c>
      <c r="L524" t="s">
        <v>6</v>
      </c>
      <c r="M524" t="s">
        <v>5</v>
      </c>
      <c r="O524">
        <f>ABS((Table1[[#This Row],[L''s]]-Table1[[#This Row],[R''s]])/Table1[[#This Row],[Trial_Total]])</f>
        <v>0.53846153846153844</v>
      </c>
      <c r="P524">
        <f>Table1[[#This Row],[R''s]]-Table1[[#This Row],[L''s]]</f>
        <v>-7</v>
      </c>
      <c r="Q524">
        <f>Q523+COUNTIF(L524, "L")</f>
        <v>10</v>
      </c>
      <c r="R524">
        <f>R523+COUNTIF(L524, "R")</f>
        <v>3</v>
      </c>
      <c r="S524">
        <f>Table1[[#This Row],[R''s]]/(Table1[[#This Row],[L''s]]+Table1[[#This Row],[R''s]])</f>
        <v>0.23076923076923078</v>
      </c>
      <c r="T524">
        <f>Table1[[#This Row],[L''s]]/Table1[[#This Row],[Trial_Total]]</f>
        <v>0.76923076923076927</v>
      </c>
      <c r="U524">
        <f>ABS(Table1[[#This Row],[NonTotaled_L]]-Table1[[#This Row],[NonTotaled_R]])/(Table1[[#This Row],[NonTotaled_L]]+Table1[[#This Row],[NonTotaled_R]])</f>
        <v>1</v>
      </c>
      <c r="V524">
        <f>COUNTIF(L522:L524, "L")</f>
        <v>3</v>
      </c>
      <c r="W524">
        <f>COUNTIF(L522:L524, "R")</f>
        <v>0</v>
      </c>
      <c r="X524">
        <f>Table1[[#This Row],[NonTotaled_R]]/(Table1[[#This Row],[NonTotaled_L]]+Table1[[#This Row],[NonTotaled_R]])</f>
        <v>0</v>
      </c>
      <c r="Y524">
        <f>Table1[[#This Row],[NonTotaled_L]]/(Table1[[#This Row],[NonTotaled_L]]+Table1[[#This Row],[NonTotaled_R]])</f>
        <v>1</v>
      </c>
    </row>
    <row r="525" spans="1:25" x14ac:dyDescent="0.35">
      <c r="A525" t="s">
        <v>13</v>
      </c>
      <c r="B525" t="s">
        <v>9</v>
      </c>
      <c r="C525" t="s">
        <v>11</v>
      </c>
      <c r="D525">
        <v>12.3</v>
      </c>
      <c r="E525">
        <v>12.1</v>
      </c>
      <c r="F525">
        <v>40.32</v>
      </c>
      <c r="G525">
        <v>4</v>
      </c>
      <c r="H525" s="1">
        <v>45411</v>
      </c>
      <c r="I525">
        <v>14</v>
      </c>
      <c r="L525" t="s">
        <v>6</v>
      </c>
      <c r="M525" t="s">
        <v>5</v>
      </c>
      <c r="O525">
        <f>ABS((Table1[[#This Row],[L''s]]-Table1[[#This Row],[R''s]])/Table1[[#This Row],[Trial_Total]])</f>
        <v>0.5714285714285714</v>
      </c>
      <c r="P525">
        <f>Table1[[#This Row],[R''s]]-Table1[[#This Row],[L''s]]</f>
        <v>-8</v>
      </c>
      <c r="Q525">
        <f>Q524+COUNTIF(L525, "L")</f>
        <v>11</v>
      </c>
      <c r="R525">
        <f>R524+COUNTIF(L525, "R")</f>
        <v>3</v>
      </c>
      <c r="S525">
        <f>Table1[[#This Row],[R''s]]/(Table1[[#This Row],[L''s]]+Table1[[#This Row],[R''s]])</f>
        <v>0.21428571428571427</v>
      </c>
      <c r="T525">
        <f>Table1[[#This Row],[L''s]]/Table1[[#This Row],[Trial_Total]]</f>
        <v>0.7857142857142857</v>
      </c>
      <c r="U525">
        <f>ABS(Table1[[#This Row],[NonTotaled_L]]-Table1[[#This Row],[NonTotaled_R]])/(Table1[[#This Row],[NonTotaled_L]]+Table1[[#This Row],[NonTotaled_R]])</f>
        <v>1</v>
      </c>
      <c r="V525">
        <f>COUNTIF(L522:L525, "L")</f>
        <v>4</v>
      </c>
      <c r="W525">
        <f>COUNTIF(L522:L525, "R")</f>
        <v>0</v>
      </c>
      <c r="X525">
        <f>Table1[[#This Row],[NonTotaled_R]]/(Table1[[#This Row],[NonTotaled_L]]+Table1[[#This Row],[NonTotaled_R]])</f>
        <v>0</v>
      </c>
      <c r="Y525">
        <f>Table1[[#This Row],[NonTotaled_L]]/(Table1[[#This Row],[NonTotaled_L]]+Table1[[#This Row],[NonTotaled_R]])</f>
        <v>1</v>
      </c>
    </row>
    <row r="526" spans="1:25" x14ac:dyDescent="0.35">
      <c r="A526" t="s">
        <v>13</v>
      </c>
      <c r="B526" t="s">
        <v>9</v>
      </c>
      <c r="C526" t="s">
        <v>11</v>
      </c>
      <c r="D526">
        <v>12.3</v>
      </c>
      <c r="E526">
        <v>12.1</v>
      </c>
      <c r="F526">
        <v>40.32</v>
      </c>
      <c r="G526">
        <v>5</v>
      </c>
      <c r="H526" s="1">
        <v>45411</v>
      </c>
      <c r="I526">
        <v>15</v>
      </c>
      <c r="L526" t="s">
        <v>6</v>
      </c>
      <c r="M526" t="s">
        <v>6</v>
      </c>
      <c r="O526">
        <f>ABS((Table1[[#This Row],[L''s]]-Table1[[#This Row],[R''s]])/Table1[[#This Row],[Trial_Total]])</f>
        <v>0.6</v>
      </c>
      <c r="P526">
        <f>Table1[[#This Row],[R''s]]-Table1[[#This Row],[L''s]]</f>
        <v>-9</v>
      </c>
      <c r="Q526">
        <f>Q525+COUNTIF(L526, "L")</f>
        <v>12</v>
      </c>
      <c r="R526">
        <f>R525+COUNTIF(L526, "R")</f>
        <v>3</v>
      </c>
      <c r="S526">
        <f>Table1[[#This Row],[R''s]]/(Table1[[#This Row],[L''s]]+Table1[[#This Row],[R''s]])</f>
        <v>0.2</v>
      </c>
      <c r="T526">
        <f>Table1[[#This Row],[L''s]]/Table1[[#This Row],[Trial_Total]]</f>
        <v>0.8</v>
      </c>
      <c r="U526">
        <f>ABS(Table1[[#This Row],[NonTotaled_L]]-Table1[[#This Row],[NonTotaled_R]])/(Table1[[#This Row],[NonTotaled_L]]+Table1[[#This Row],[NonTotaled_R]])</f>
        <v>1</v>
      </c>
      <c r="V526">
        <f>COUNTIF(L522:L526, "L")</f>
        <v>5</v>
      </c>
      <c r="W526">
        <f>COUNTIF(L522:L526, "R")</f>
        <v>0</v>
      </c>
      <c r="X526">
        <f>Table1[[#This Row],[NonTotaled_R]]/(Table1[[#This Row],[NonTotaled_L]]+Table1[[#This Row],[NonTotaled_R]])</f>
        <v>0</v>
      </c>
      <c r="Y526">
        <f>Table1[[#This Row],[NonTotaled_L]]/(Table1[[#This Row],[NonTotaled_L]]+Table1[[#This Row],[NonTotaled_R]])</f>
        <v>1</v>
      </c>
    </row>
    <row r="527" spans="1:25" x14ac:dyDescent="0.35">
      <c r="A527" t="s">
        <v>13</v>
      </c>
      <c r="B527" t="s">
        <v>9</v>
      </c>
      <c r="C527" t="s">
        <v>11</v>
      </c>
      <c r="D527">
        <v>12.3</v>
      </c>
      <c r="E527">
        <v>12.1</v>
      </c>
      <c r="F527">
        <v>40.32</v>
      </c>
      <c r="G527">
        <v>6</v>
      </c>
      <c r="H527" s="1">
        <v>45411</v>
      </c>
      <c r="I527">
        <v>16</v>
      </c>
      <c r="L527" t="s">
        <v>6</v>
      </c>
      <c r="M527" t="s">
        <v>5</v>
      </c>
      <c r="O527">
        <f>ABS((Table1[[#This Row],[L''s]]-Table1[[#This Row],[R''s]])/Table1[[#This Row],[Trial_Total]])</f>
        <v>0.625</v>
      </c>
      <c r="P527">
        <f>Table1[[#This Row],[R''s]]-Table1[[#This Row],[L''s]]</f>
        <v>-10</v>
      </c>
      <c r="Q527">
        <f>Q526+COUNTIF(L527, "L")</f>
        <v>13</v>
      </c>
      <c r="R527">
        <f>R526+COUNTIF(L527, "R")</f>
        <v>3</v>
      </c>
      <c r="S527">
        <f>Table1[[#This Row],[R''s]]/(Table1[[#This Row],[L''s]]+Table1[[#This Row],[R''s]])</f>
        <v>0.1875</v>
      </c>
      <c r="T527">
        <f>Table1[[#This Row],[L''s]]/Table1[[#This Row],[Trial_Total]]</f>
        <v>0.8125</v>
      </c>
      <c r="U527">
        <f>ABS(Table1[[#This Row],[NonTotaled_L]]-Table1[[#This Row],[NonTotaled_R]])/(Table1[[#This Row],[NonTotaled_L]]+Table1[[#This Row],[NonTotaled_R]])</f>
        <v>1</v>
      </c>
      <c r="V527">
        <f>COUNTIF(L522:L527, "L")</f>
        <v>6</v>
      </c>
      <c r="W527">
        <f>COUNTIF(L522:L527, "R")</f>
        <v>0</v>
      </c>
      <c r="X527">
        <f>Table1[[#This Row],[NonTotaled_R]]/(Table1[[#This Row],[NonTotaled_L]]+Table1[[#This Row],[NonTotaled_R]])</f>
        <v>0</v>
      </c>
      <c r="Y527">
        <f>Table1[[#This Row],[NonTotaled_L]]/(Table1[[#This Row],[NonTotaled_L]]+Table1[[#This Row],[NonTotaled_R]])</f>
        <v>1</v>
      </c>
    </row>
    <row r="528" spans="1:25" x14ac:dyDescent="0.35">
      <c r="A528" t="s">
        <v>13</v>
      </c>
      <c r="B528" t="s">
        <v>9</v>
      </c>
      <c r="C528" t="s">
        <v>11</v>
      </c>
      <c r="D528">
        <v>12.3</v>
      </c>
      <c r="E528">
        <v>12.1</v>
      </c>
      <c r="F528">
        <v>40.32</v>
      </c>
      <c r="G528">
        <v>7</v>
      </c>
      <c r="H528" s="1">
        <v>45411</v>
      </c>
      <c r="I528">
        <v>17</v>
      </c>
      <c r="L528" t="s">
        <v>6</v>
      </c>
      <c r="M528" t="s">
        <v>6</v>
      </c>
      <c r="O528">
        <f>ABS((Table1[[#This Row],[L''s]]-Table1[[#This Row],[R''s]])/Table1[[#This Row],[Trial_Total]])</f>
        <v>0.6470588235294118</v>
      </c>
      <c r="P528">
        <f>Table1[[#This Row],[R''s]]-Table1[[#This Row],[L''s]]</f>
        <v>-11</v>
      </c>
      <c r="Q528">
        <f>Q527+COUNTIF(L528, "L")</f>
        <v>14</v>
      </c>
      <c r="R528">
        <f>R527+COUNTIF(L528, "R")</f>
        <v>3</v>
      </c>
      <c r="S528">
        <f>Table1[[#This Row],[R''s]]/(Table1[[#This Row],[L''s]]+Table1[[#This Row],[R''s]])</f>
        <v>0.17647058823529413</v>
      </c>
      <c r="T528">
        <f>Table1[[#This Row],[L''s]]/Table1[[#This Row],[Trial_Total]]</f>
        <v>0.82352941176470584</v>
      </c>
      <c r="U528">
        <f>ABS(Table1[[#This Row],[NonTotaled_L]]-Table1[[#This Row],[NonTotaled_R]])/(Table1[[#This Row],[NonTotaled_L]]+Table1[[#This Row],[NonTotaled_R]])</f>
        <v>1</v>
      </c>
      <c r="V528">
        <f>COUNTIF(L522:L528, "L")</f>
        <v>7</v>
      </c>
      <c r="W528">
        <f>COUNTIF(L522:L528, "R")</f>
        <v>0</v>
      </c>
      <c r="X528">
        <f>Table1[[#This Row],[NonTotaled_R]]/(Table1[[#This Row],[NonTotaled_L]]+Table1[[#This Row],[NonTotaled_R]])</f>
        <v>0</v>
      </c>
      <c r="Y528">
        <f>Table1[[#This Row],[NonTotaled_L]]/(Table1[[#This Row],[NonTotaled_L]]+Table1[[#This Row],[NonTotaled_R]])</f>
        <v>1</v>
      </c>
    </row>
    <row r="529" spans="1:25" x14ac:dyDescent="0.35">
      <c r="A529" t="s">
        <v>13</v>
      </c>
      <c r="B529" t="s">
        <v>9</v>
      </c>
      <c r="C529" t="s">
        <v>11</v>
      </c>
      <c r="D529">
        <v>12.3</v>
      </c>
      <c r="E529">
        <v>12.1</v>
      </c>
      <c r="F529">
        <v>40.32</v>
      </c>
      <c r="G529">
        <v>8</v>
      </c>
      <c r="H529" s="1">
        <v>45411</v>
      </c>
      <c r="I529">
        <v>18</v>
      </c>
      <c r="L529" t="s">
        <v>6</v>
      </c>
      <c r="M529" t="s">
        <v>6</v>
      </c>
      <c r="O529">
        <f>ABS((Table1[[#This Row],[L''s]]-Table1[[#This Row],[R''s]])/Table1[[#This Row],[Trial_Total]])</f>
        <v>0.66666666666666663</v>
      </c>
      <c r="P529">
        <f>Table1[[#This Row],[R''s]]-Table1[[#This Row],[L''s]]</f>
        <v>-12</v>
      </c>
      <c r="Q529">
        <f>Q528+COUNTIF(L529, "L")</f>
        <v>15</v>
      </c>
      <c r="R529">
        <f>R528+COUNTIF(L529, "R")</f>
        <v>3</v>
      </c>
      <c r="S529">
        <f>Table1[[#This Row],[R''s]]/(Table1[[#This Row],[L''s]]+Table1[[#This Row],[R''s]])</f>
        <v>0.16666666666666666</v>
      </c>
      <c r="T529">
        <f>Table1[[#This Row],[L''s]]/Table1[[#This Row],[Trial_Total]]</f>
        <v>0.83333333333333337</v>
      </c>
      <c r="U529">
        <f>ABS(Table1[[#This Row],[NonTotaled_L]]-Table1[[#This Row],[NonTotaled_R]])/(Table1[[#This Row],[NonTotaled_L]]+Table1[[#This Row],[NonTotaled_R]])</f>
        <v>1</v>
      </c>
      <c r="V529">
        <f>COUNTIF(L522:L529, "L")</f>
        <v>8</v>
      </c>
      <c r="W529">
        <f>COUNTIF(L522:L529, "R")</f>
        <v>0</v>
      </c>
      <c r="X529">
        <f>Table1[[#This Row],[NonTotaled_R]]/(Table1[[#This Row],[NonTotaled_L]]+Table1[[#This Row],[NonTotaled_R]])</f>
        <v>0</v>
      </c>
      <c r="Y529">
        <f>Table1[[#This Row],[NonTotaled_L]]/(Table1[[#This Row],[NonTotaled_L]]+Table1[[#This Row],[NonTotaled_R]])</f>
        <v>1</v>
      </c>
    </row>
    <row r="530" spans="1:25" x14ac:dyDescent="0.35">
      <c r="A530" t="s">
        <v>13</v>
      </c>
      <c r="B530" t="s">
        <v>9</v>
      </c>
      <c r="C530" t="s">
        <v>11</v>
      </c>
      <c r="D530">
        <v>12.3</v>
      </c>
      <c r="E530">
        <v>12.1</v>
      </c>
      <c r="F530">
        <v>40.32</v>
      </c>
      <c r="G530">
        <v>9</v>
      </c>
      <c r="H530" s="1">
        <v>45411</v>
      </c>
      <c r="I530">
        <v>19</v>
      </c>
      <c r="L530" t="s">
        <v>6</v>
      </c>
      <c r="M530" t="s">
        <v>5</v>
      </c>
      <c r="O530">
        <f>ABS((Table1[[#This Row],[L''s]]-Table1[[#This Row],[R''s]])/Table1[[#This Row],[Trial_Total]])</f>
        <v>0.68421052631578949</v>
      </c>
      <c r="P530">
        <f>Table1[[#This Row],[R''s]]-Table1[[#This Row],[L''s]]</f>
        <v>-13</v>
      </c>
      <c r="Q530">
        <f>Q529+COUNTIF(L530, "L")</f>
        <v>16</v>
      </c>
      <c r="R530">
        <f>R529+COUNTIF(L530, "R")</f>
        <v>3</v>
      </c>
      <c r="S530">
        <f>Table1[[#This Row],[R''s]]/(Table1[[#This Row],[L''s]]+Table1[[#This Row],[R''s]])</f>
        <v>0.15789473684210525</v>
      </c>
      <c r="T530">
        <f>Table1[[#This Row],[L''s]]/Table1[[#This Row],[Trial_Total]]</f>
        <v>0.84210526315789469</v>
      </c>
      <c r="U530">
        <f>ABS(Table1[[#This Row],[NonTotaled_L]]-Table1[[#This Row],[NonTotaled_R]])/(Table1[[#This Row],[NonTotaled_L]]+Table1[[#This Row],[NonTotaled_R]])</f>
        <v>1</v>
      </c>
      <c r="V530">
        <f>COUNTIF(L522:L530, "L")</f>
        <v>9</v>
      </c>
      <c r="W530">
        <f>COUNTIF(L522:L530, "R")</f>
        <v>0</v>
      </c>
      <c r="X530">
        <f>Table1[[#This Row],[NonTotaled_R]]/(Table1[[#This Row],[NonTotaled_L]]+Table1[[#This Row],[NonTotaled_R]])</f>
        <v>0</v>
      </c>
      <c r="Y530">
        <f>Table1[[#This Row],[NonTotaled_L]]/(Table1[[#This Row],[NonTotaled_L]]+Table1[[#This Row],[NonTotaled_R]])</f>
        <v>1</v>
      </c>
    </row>
    <row r="531" spans="1:25" x14ac:dyDescent="0.35">
      <c r="A531" t="s">
        <v>13</v>
      </c>
      <c r="B531" t="s">
        <v>9</v>
      </c>
      <c r="C531" t="s">
        <v>11</v>
      </c>
      <c r="D531">
        <v>12.3</v>
      </c>
      <c r="E531">
        <v>12.1</v>
      </c>
      <c r="F531">
        <v>40.32</v>
      </c>
      <c r="G531">
        <v>10</v>
      </c>
      <c r="H531" s="1">
        <v>45411</v>
      </c>
      <c r="I531">
        <v>20</v>
      </c>
      <c r="L531" t="s">
        <v>5</v>
      </c>
      <c r="M531" t="s">
        <v>5</v>
      </c>
      <c r="O531">
        <f>ABS((Table1[[#This Row],[L''s]]-Table1[[#This Row],[R''s]])/Table1[[#This Row],[Trial_Total]])</f>
        <v>0.6</v>
      </c>
      <c r="P531">
        <f>Table1[[#This Row],[R''s]]-Table1[[#This Row],[L''s]]</f>
        <v>-12</v>
      </c>
      <c r="Q531">
        <f>Q530+COUNTIF(L531, "L")</f>
        <v>16</v>
      </c>
      <c r="R531">
        <f>R530+COUNTIF(L531, "R")</f>
        <v>4</v>
      </c>
      <c r="S531">
        <f>Table1[[#This Row],[R''s]]/(Table1[[#This Row],[L''s]]+Table1[[#This Row],[R''s]])</f>
        <v>0.2</v>
      </c>
      <c r="T531">
        <f>Table1[[#This Row],[L''s]]/Table1[[#This Row],[Trial_Total]]</f>
        <v>0.8</v>
      </c>
      <c r="U531">
        <f>ABS(Table1[[#This Row],[NonTotaled_L]]-Table1[[#This Row],[NonTotaled_R]])/(Table1[[#This Row],[NonTotaled_L]]+Table1[[#This Row],[NonTotaled_R]])</f>
        <v>0.8</v>
      </c>
      <c r="V531">
        <f>COUNTIF(L522:L531, "L")</f>
        <v>9</v>
      </c>
      <c r="W531">
        <f>COUNTIF(L522:L531, "R")</f>
        <v>1</v>
      </c>
      <c r="X531">
        <f>Table1[[#This Row],[NonTotaled_R]]/(Table1[[#This Row],[NonTotaled_L]]+Table1[[#This Row],[NonTotaled_R]])</f>
        <v>0.1</v>
      </c>
      <c r="Y531">
        <f>Table1[[#This Row],[NonTotaled_L]]/(Table1[[#This Row],[NonTotaled_L]]+Table1[[#This Row],[NonTotaled_R]])</f>
        <v>0.9</v>
      </c>
    </row>
    <row r="532" spans="1:25" x14ac:dyDescent="0.35">
      <c r="A532" t="s">
        <v>13</v>
      </c>
      <c r="B532" t="s">
        <v>9</v>
      </c>
      <c r="C532" t="s">
        <v>11</v>
      </c>
      <c r="D532">
        <v>12.3</v>
      </c>
      <c r="E532">
        <v>12.1</v>
      </c>
      <c r="F532">
        <v>40.32</v>
      </c>
      <c r="G532">
        <v>1</v>
      </c>
      <c r="H532" s="1">
        <v>45635</v>
      </c>
      <c r="I532">
        <v>21</v>
      </c>
      <c r="J532" t="s">
        <v>44</v>
      </c>
      <c r="K532" t="s">
        <v>5</v>
      </c>
      <c r="L532" t="s">
        <v>6</v>
      </c>
      <c r="M532" t="s">
        <v>6</v>
      </c>
      <c r="O532">
        <f>ABS((Table1[[#This Row],[L''s]]-Table1[[#This Row],[R''s]])/Table1[[#This Row],[Trial_Total]])</f>
        <v>0.61904761904761907</v>
      </c>
      <c r="P532">
        <f>Table1[[#This Row],[R''s]]-Table1[[#This Row],[L''s]]</f>
        <v>-13</v>
      </c>
      <c r="Q532">
        <f>Q531+COUNTIF(L532, "L")</f>
        <v>17</v>
      </c>
      <c r="R532">
        <f>R531+COUNTIF(L532, "R")</f>
        <v>4</v>
      </c>
      <c r="S532">
        <f>Table1[[#This Row],[R''s]]/(Table1[[#This Row],[L''s]]+Table1[[#This Row],[R''s]])</f>
        <v>0.19047619047619047</v>
      </c>
      <c r="T532">
        <f>Table1[[#This Row],[L''s]]/Table1[[#This Row],[Trial_Total]]</f>
        <v>0.80952380952380953</v>
      </c>
      <c r="U532">
        <f>ABS(Table1[[#This Row],[NonTotaled_L]]-Table1[[#This Row],[NonTotaled_R]])/(Table1[[#This Row],[NonTotaled_L]]+Table1[[#This Row],[NonTotaled_R]])</f>
        <v>1</v>
      </c>
      <c r="V532">
        <f>COUNTIF(L532, "L")</f>
        <v>1</v>
      </c>
      <c r="W532">
        <f>COUNTIF(L532, "R")</f>
        <v>0</v>
      </c>
      <c r="X532">
        <f>Table1[[#This Row],[NonTotaled_R]]/(Table1[[#This Row],[NonTotaled_L]]+Table1[[#This Row],[NonTotaled_R]])</f>
        <v>0</v>
      </c>
      <c r="Y532">
        <f>Table1[[#This Row],[NonTotaled_L]]/(Table1[[#This Row],[NonTotaled_L]]+Table1[[#This Row],[NonTotaled_R]])</f>
        <v>1</v>
      </c>
    </row>
    <row r="533" spans="1:25" x14ac:dyDescent="0.35">
      <c r="A533" t="s">
        <v>13</v>
      </c>
      <c r="B533" t="s">
        <v>9</v>
      </c>
      <c r="C533" t="s">
        <v>11</v>
      </c>
      <c r="D533">
        <v>12.3</v>
      </c>
      <c r="E533">
        <v>12.1</v>
      </c>
      <c r="F533">
        <v>40.32</v>
      </c>
      <c r="G533">
        <v>2</v>
      </c>
      <c r="H533" s="1">
        <v>45635</v>
      </c>
      <c r="I533">
        <v>22</v>
      </c>
      <c r="J533" t="s">
        <v>44</v>
      </c>
      <c r="K533" t="s">
        <v>6</v>
      </c>
      <c r="L533" t="s">
        <v>6</v>
      </c>
      <c r="M533" t="s">
        <v>6</v>
      </c>
      <c r="O533">
        <f>ABS((Table1[[#This Row],[L''s]]-Table1[[#This Row],[R''s]])/Table1[[#This Row],[Trial_Total]])</f>
        <v>0.63636363636363635</v>
      </c>
      <c r="P533">
        <f>Table1[[#This Row],[R''s]]-Table1[[#This Row],[L''s]]</f>
        <v>-14</v>
      </c>
      <c r="Q533">
        <f>Q532+COUNTIF(L533, "L")</f>
        <v>18</v>
      </c>
      <c r="R533">
        <f>R532+COUNTIF(L533, "R")</f>
        <v>4</v>
      </c>
      <c r="S533">
        <f>Table1[[#This Row],[R''s]]/(Table1[[#This Row],[L''s]]+Table1[[#This Row],[R''s]])</f>
        <v>0.18181818181818182</v>
      </c>
      <c r="T533">
        <f>Table1[[#This Row],[L''s]]/Table1[[#This Row],[Trial_Total]]</f>
        <v>0.81818181818181823</v>
      </c>
      <c r="U533">
        <f>ABS(Table1[[#This Row],[NonTotaled_L]]-Table1[[#This Row],[NonTotaled_R]])/(Table1[[#This Row],[NonTotaled_L]]+Table1[[#This Row],[NonTotaled_R]])</f>
        <v>1</v>
      </c>
      <c r="V533">
        <f>COUNTIF(L532:L533, "L")</f>
        <v>2</v>
      </c>
      <c r="W533">
        <f>COUNTIF(L532:L533, "R")</f>
        <v>0</v>
      </c>
      <c r="X533">
        <f>Table1[[#This Row],[NonTotaled_R]]/(Table1[[#This Row],[NonTotaled_L]]+Table1[[#This Row],[NonTotaled_R]])</f>
        <v>0</v>
      </c>
      <c r="Y533">
        <f>Table1[[#This Row],[NonTotaled_L]]/(Table1[[#This Row],[NonTotaled_L]]+Table1[[#This Row],[NonTotaled_R]])</f>
        <v>1</v>
      </c>
    </row>
    <row r="534" spans="1:25" x14ac:dyDescent="0.35">
      <c r="A534" t="s">
        <v>13</v>
      </c>
      <c r="B534" t="s">
        <v>9</v>
      </c>
      <c r="C534" t="s">
        <v>11</v>
      </c>
      <c r="D534">
        <v>12.3</v>
      </c>
      <c r="E534">
        <v>12.1</v>
      </c>
      <c r="F534">
        <v>40.32</v>
      </c>
      <c r="G534">
        <v>3</v>
      </c>
      <c r="H534" s="1">
        <v>45635</v>
      </c>
      <c r="I534">
        <v>23</v>
      </c>
      <c r="J534" t="s">
        <v>44</v>
      </c>
      <c r="K534" t="s">
        <v>6</v>
      </c>
      <c r="L534" t="s">
        <v>6</v>
      </c>
      <c r="M534" t="s">
        <v>6</v>
      </c>
      <c r="O534">
        <f>ABS((Table1[[#This Row],[L''s]]-Table1[[#This Row],[R''s]])/Table1[[#This Row],[Trial_Total]])</f>
        <v>0.65217391304347827</v>
      </c>
      <c r="P534">
        <f>Table1[[#This Row],[R''s]]-Table1[[#This Row],[L''s]]</f>
        <v>-15</v>
      </c>
      <c r="Q534">
        <f>Q533+COUNTIF(L534, "L")</f>
        <v>19</v>
      </c>
      <c r="R534">
        <f>R533+COUNTIF(L534, "R")</f>
        <v>4</v>
      </c>
      <c r="S534">
        <f>Table1[[#This Row],[R''s]]/(Table1[[#This Row],[L''s]]+Table1[[#This Row],[R''s]])</f>
        <v>0.17391304347826086</v>
      </c>
      <c r="T534">
        <f>Table1[[#This Row],[L''s]]/Table1[[#This Row],[Trial_Total]]</f>
        <v>0.82608695652173914</v>
      </c>
      <c r="U534">
        <f>ABS(Table1[[#This Row],[NonTotaled_L]]-Table1[[#This Row],[NonTotaled_R]])/(Table1[[#This Row],[NonTotaled_L]]+Table1[[#This Row],[NonTotaled_R]])</f>
        <v>1</v>
      </c>
      <c r="V534">
        <f>COUNTIF(L532:L534, "L")</f>
        <v>3</v>
      </c>
      <c r="W534">
        <f>COUNTIF(L532:L534, "R")</f>
        <v>0</v>
      </c>
      <c r="X534">
        <f>Table1[[#This Row],[NonTotaled_R]]/(Table1[[#This Row],[NonTotaled_L]]+Table1[[#This Row],[NonTotaled_R]])</f>
        <v>0</v>
      </c>
      <c r="Y534">
        <f>Table1[[#This Row],[NonTotaled_L]]/(Table1[[#This Row],[NonTotaled_L]]+Table1[[#This Row],[NonTotaled_R]])</f>
        <v>1</v>
      </c>
    </row>
    <row r="535" spans="1:25" x14ac:dyDescent="0.35">
      <c r="A535" t="s">
        <v>13</v>
      </c>
      <c r="B535" t="s">
        <v>9</v>
      </c>
      <c r="C535" t="s">
        <v>11</v>
      </c>
      <c r="D535">
        <v>12.3</v>
      </c>
      <c r="E535">
        <v>12.1</v>
      </c>
      <c r="F535">
        <v>40.32</v>
      </c>
      <c r="G535">
        <v>4</v>
      </c>
      <c r="H535" s="1">
        <v>45635</v>
      </c>
      <c r="I535">
        <v>24</v>
      </c>
      <c r="J535" t="s">
        <v>44</v>
      </c>
      <c r="K535" t="s">
        <v>5</v>
      </c>
      <c r="L535" t="s">
        <v>6</v>
      </c>
      <c r="M535" t="s">
        <v>6</v>
      </c>
      <c r="O535">
        <f>ABS((Table1[[#This Row],[L''s]]-Table1[[#This Row],[R''s]])/Table1[[#This Row],[Trial_Total]])</f>
        <v>0.66666666666666663</v>
      </c>
      <c r="P535">
        <f>Table1[[#This Row],[R''s]]-Table1[[#This Row],[L''s]]</f>
        <v>-16</v>
      </c>
      <c r="Q535">
        <f>Q534+COUNTIF(L535, "L")</f>
        <v>20</v>
      </c>
      <c r="R535">
        <f>R534+COUNTIF(L535, "R")</f>
        <v>4</v>
      </c>
      <c r="S535">
        <f>Table1[[#This Row],[R''s]]/(Table1[[#This Row],[L''s]]+Table1[[#This Row],[R''s]])</f>
        <v>0.16666666666666666</v>
      </c>
      <c r="T535">
        <f>Table1[[#This Row],[L''s]]/Table1[[#This Row],[Trial_Total]]</f>
        <v>0.83333333333333337</v>
      </c>
      <c r="U535">
        <f>ABS(Table1[[#This Row],[NonTotaled_L]]-Table1[[#This Row],[NonTotaled_R]])/(Table1[[#This Row],[NonTotaled_L]]+Table1[[#This Row],[NonTotaled_R]])</f>
        <v>1</v>
      </c>
      <c r="V535">
        <f>COUNTIF(L532:L535, "L")</f>
        <v>4</v>
      </c>
      <c r="W535">
        <f>COUNTIF(L532:L535, "R")</f>
        <v>0</v>
      </c>
      <c r="X535">
        <f>Table1[[#This Row],[NonTotaled_R]]/(Table1[[#This Row],[NonTotaled_L]]+Table1[[#This Row],[NonTotaled_R]])</f>
        <v>0</v>
      </c>
      <c r="Y535">
        <f>Table1[[#This Row],[NonTotaled_L]]/(Table1[[#This Row],[NonTotaled_L]]+Table1[[#This Row],[NonTotaled_R]])</f>
        <v>1</v>
      </c>
    </row>
    <row r="536" spans="1:25" x14ac:dyDescent="0.35">
      <c r="A536" t="s">
        <v>13</v>
      </c>
      <c r="B536" t="s">
        <v>9</v>
      </c>
      <c r="C536" t="s">
        <v>11</v>
      </c>
      <c r="D536">
        <v>12.3</v>
      </c>
      <c r="E536">
        <v>12.1</v>
      </c>
      <c r="F536">
        <v>40.32</v>
      </c>
      <c r="G536">
        <v>5</v>
      </c>
      <c r="H536" s="1">
        <v>45635</v>
      </c>
      <c r="I536">
        <v>25</v>
      </c>
      <c r="J536" t="s">
        <v>44</v>
      </c>
      <c r="K536" t="s">
        <v>5</v>
      </c>
      <c r="L536" t="s">
        <v>5</v>
      </c>
      <c r="M536" t="s">
        <v>6</v>
      </c>
      <c r="O536">
        <f>ABS((Table1[[#This Row],[L''s]]-Table1[[#This Row],[R''s]])/Table1[[#This Row],[Trial_Total]])</f>
        <v>0.6</v>
      </c>
      <c r="P536">
        <f>Table1[[#This Row],[R''s]]-Table1[[#This Row],[L''s]]</f>
        <v>-15</v>
      </c>
      <c r="Q536">
        <f>Q535+COUNTIF(L536, "L")</f>
        <v>20</v>
      </c>
      <c r="R536">
        <f>R535+COUNTIF(L536, "R")</f>
        <v>5</v>
      </c>
      <c r="S536">
        <f>Table1[[#This Row],[R''s]]/(Table1[[#This Row],[L''s]]+Table1[[#This Row],[R''s]])</f>
        <v>0.2</v>
      </c>
      <c r="T536">
        <f>Table1[[#This Row],[L''s]]/Table1[[#This Row],[Trial_Total]]</f>
        <v>0.8</v>
      </c>
      <c r="U536">
        <f>ABS(Table1[[#This Row],[NonTotaled_L]]-Table1[[#This Row],[NonTotaled_R]])/(Table1[[#This Row],[NonTotaled_L]]+Table1[[#This Row],[NonTotaled_R]])</f>
        <v>0.6</v>
      </c>
      <c r="V536">
        <f>COUNTIF(L532:L536, "L")</f>
        <v>4</v>
      </c>
      <c r="W536">
        <f>COUNTIF(L532:L536, "R")</f>
        <v>1</v>
      </c>
      <c r="X536">
        <f>Table1[[#This Row],[NonTotaled_R]]/(Table1[[#This Row],[NonTotaled_L]]+Table1[[#This Row],[NonTotaled_R]])</f>
        <v>0.2</v>
      </c>
      <c r="Y536">
        <f>Table1[[#This Row],[NonTotaled_L]]/(Table1[[#This Row],[NonTotaled_L]]+Table1[[#This Row],[NonTotaled_R]])</f>
        <v>0.8</v>
      </c>
    </row>
    <row r="537" spans="1:25" x14ac:dyDescent="0.35">
      <c r="A537" t="s">
        <v>13</v>
      </c>
      <c r="B537" t="s">
        <v>9</v>
      </c>
      <c r="C537" t="s">
        <v>11</v>
      </c>
      <c r="D537">
        <v>12.3</v>
      </c>
      <c r="E537">
        <v>12.1</v>
      </c>
      <c r="F537">
        <v>40.32</v>
      </c>
      <c r="G537">
        <v>6</v>
      </c>
      <c r="H537" s="1">
        <v>45635</v>
      </c>
      <c r="I537">
        <v>26</v>
      </c>
      <c r="J537" t="s">
        <v>44</v>
      </c>
      <c r="K537" t="s">
        <v>6</v>
      </c>
      <c r="L537" t="s">
        <v>5</v>
      </c>
      <c r="M537" t="s">
        <v>6</v>
      </c>
      <c r="O537">
        <f>ABS((Table1[[#This Row],[L''s]]-Table1[[#This Row],[R''s]])/Table1[[#This Row],[Trial_Total]])</f>
        <v>0.53846153846153844</v>
      </c>
      <c r="P537">
        <f>Table1[[#This Row],[R''s]]-Table1[[#This Row],[L''s]]</f>
        <v>-14</v>
      </c>
      <c r="Q537">
        <f>Q536+COUNTIF(L537, "L")</f>
        <v>20</v>
      </c>
      <c r="R537">
        <f>R536+COUNTIF(L537, "R")</f>
        <v>6</v>
      </c>
      <c r="S537">
        <f>Table1[[#This Row],[R''s]]/(Table1[[#This Row],[L''s]]+Table1[[#This Row],[R''s]])</f>
        <v>0.23076923076923078</v>
      </c>
      <c r="T537">
        <f>Table1[[#This Row],[L''s]]/Table1[[#This Row],[Trial_Total]]</f>
        <v>0.76923076923076927</v>
      </c>
      <c r="U537">
        <f>ABS(Table1[[#This Row],[NonTotaled_L]]-Table1[[#This Row],[NonTotaled_R]])/(Table1[[#This Row],[NonTotaled_L]]+Table1[[#This Row],[NonTotaled_R]])</f>
        <v>0.33333333333333331</v>
      </c>
      <c r="V537">
        <f>COUNTIF(L532:L537, "L")</f>
        <v>4</v>
      </c>
      <c r="W537">
        <f>COUNTIF(L532:L537, "R")</f>
        <v>2</v>
      </c>
      <c r="X537">
        <f>Table1[[#This Row],[NonTotaled_R]]/(Table1[[#This Row],[NonTotaled_L]]+Table1[[#This Row],[NonTotaled_R]])</f>
        <v>0.33333333333333331</v>
      </c>
      <c r="Y537">
        <f>Table1[[#This Row],[NonTotaled_L]]/(Table1[[#This Row],[NonTotaled_L]]+Table1[[#This Row],[NonTotaled_R]])</f>
        <v>0.66666666666666663</v>
      </c>
    </row>
    <row r="538" spans="1:25" x14ac:dyDescent="0.35">
      <c r="A538" t="s">
        <v>13</v>
      </c>
      <c r="B538" t="s">
        <v>9</v>
      </c>
      <c r="C538" t="s">
        <v>11</v>
      </c>
      <c r="D538">
        <v>12.3</v>
      </c>
      <c r="E538">
        <v>12.1</v>
      </c>
      <c r="F538">
        <v>40.32</v>
      </c>
      <c r="G538">
        <v>7</v>
      </c>
      <c r="H538" s="1">
        <v>45635</v>
      </c>
      <c r="I538">
        <v>27</v>
      </c>
      <c r="J538" t="s">
        <v>44</v>
      </c>
      <c r="K538" t="s">
        <v>5</v>
      </c>
      <c r="L538" t="s">
        <v>5</v>
      </c>
      <c r="M538" t="s">
        <v>5</v>
      </c>
      <c r="O538">
        <f>ABS((Table1[[#This Row],[L''s]]-Table1[[#This Row],[R''s]])/Table1[[#This Row],[Trial_Total]])</f>
        <v>0.48148148148148145</v>
      </c>
      <c r="P538">
        <f>Table1[[#This Row],[R''s]]-Table1[[#This Row],[L''s]]</f>
        <v>-13</v>
      </c>
      <c r="Q538">
        <f>Q537+COUNTIF(L538, "L")</f>
        <v>20</v>
      </c>
      <c r="R538">
        <f>R537+COUNTIF(L538, "R")</f>
        <v>7</v>
      </c>
      <c r="S538">
        <f>Table1[[#This Row],[R''s]]/(Table1[[#This Row],[L''s]]+Table1[[#This Row],[R''s]])</f>
        <v>0.25925925925925924</v>
      </c>
      <c r="T538">
        <f>Table1[[#This Row],[L''s]]/Table1[[#This Row],[Trial_Total]]</f>
        <v>0.7407407407407407</v>
      </c>
      <c r="U538">
        <f>ABS(Table1[[#This Row],[NonTotaled_L]]-Table1[[#This Row],[NonTotaled_R]])/(Table1[[#This Row],[NonTotaled_L]]+Table1[[#This Row],[NonTotaled_R]])</f>
        <v>0.14285714285714285</v>
      </c>
      <c r="V538">
        <f>COUNTIF(L532:L538, "L")</f>
        <v>4</v>
      </c>
      <c r="W538">
        <f>COUNTIF(L532:L538, "R")</f>
        <v>3</v>
      </c>
      <c r="X538">
        <f>Table1[[#This Row],[NonTotaled_R]]/(Table1[[#This Row],[NonTotaled_L]]+Table1[[#This Row],[NonTotaled_R]])</f>
        <v>0.42857142857142855</v>
      </c>
      <c r="Y538">
        <f>Table1[[#This Row],[NonTotaled_L]]/(Table1[[#This Row],[NonTotaled_L]]+Table1[[#This Row],[NonTotaled_R]])</f>
        <v>0.5714285714285714</v>
      </c>
    </row>
    <row r="539" spans="1:25" x14ac:dyDescent="0.35">
      <c r="A539" t="s">
        <v>13</v>
      </c>
      <c r="B539" t="s">
        <v>9</v>
      </c>
      <c r="C539" t="s">
        <v>11</v>
      </c>
      <c r="D539">
        <v>12.3</v>
      </c>
      <c r="E539">
        <v>12.1</v>
      </c>
      <c r="F539">
        <v>40.32</v>
      </c>
      <c r="G539">
        <v>8</v>
      </c>
      <c r="H539" s="1">
        <v>45635</v>
      </c>
      <c r="I539">
        <v>28</v>
      </c>
      <c r="J539" t="s">
        <v>44</v>
      </c>
      <c r="K539" t="s">
        <v>6</v>
      </c>
      <c r="L539" t="s">
        <v>5</v>
      </c>
      <c r="M539" t="s">
        <v>6</v>
      </c>
      <c r="O539">
        <f>ABS((Table1[[#This Row],[L''s]]-Table1[[#This Row],[R''s]])/Table1[[#This Row],[Trial_Total]])</f>
        <v>0.42857142857142855</v>
      </c>
      <c r="P539">
        <f>Table1[[#This Row],[R''s]]-Table1[[#This Row],[L''s]]</f>
        <v>-12</v>
      </c>
      <c r="Q539">
        <f>Q538+COUNTIF(L539, "L")</f>
        <v>20</v>
      </c>
      <c r="R539">
        <f>R538+COUNTIF(L539, "R")</f>
        <v>8</v>
      </c>
      <c r="S539">
        <f>Table1[[#This Row],[R''s]]/(Table1[[#This Row],[L''s]]+Table1[[#This Row],[R''s]])</f>
        <v>0.2857142857142857</v>
      </c>
      <c r="T539">
        <f>Table1[[#This Row],[L''s]]/Table1[[#This Row],[Trial_Total]]</f>
        <v>0.7142857142857143</v>
      </c>
      <c r="U539">
        <f>ABS(Table1[[#This Row],[NonTotaled_L]]-Table1[[#This Row],[NonTotaled_R]])/(Table1[[#This Row],[NonTotaled_L]]+Table1[[#This Row],[NonTotaled_R]])</f>
        <v>0</v>
      </c>
      <c r="V539">
        <f>COUNTIF(L532:L539, "L")</f>
        <v>4</v>
      </c>
      <c r="W539">
        <f>COUNTIF(L532:L539, "R")</f>
        <v>4</v>
      </c>
      <c r="X539">
        <f>Table1[[#This Row],[NonTotaled_R]]/(Table1[[#This Row],[NonTotaled_L]]+Table1[[#This Row],[NonTotaled_R]])</f>
        <v>0.5</v>
      </c>
      <c r="Y539">
        <f>Table1[[#This Row],[NonTotaled_L]]/(Table1[[#This Row],[NonTotaled_L]]+Table1[[#This Row],[NonTotaled_R]])</f>
        <v>0.5</v>
      </c>
    </row>
    <row r="540" spans="1:25" x14ac:dyDescent="0.35">
      <c r="A540" t="s">
        <v>13</v>
      </c>
      <c r="B540" t="s">
        <v>9</v>
      </c>
      <c r="C540" t="s">
        <v>11</v>
      </c>
      <c r="D540">
        <v>12.3</v>
      </c>
      <c r="E540">
        <v>12.1</v>
      </c>
      <c r="F540">
        <v>40.32</v>
      </c>
      <c r="G540">
        <v>9</v>
      </c>
      <c r="H540" s="1">
        <v>45635</v>
      </c>
      <c r="I540">
        <v>29</v>
      </c>
      <c r="J540" t="s">
        <v>44</v>
      </c>
      <c r="K540" t="s">
        <v>6</v>
      </c>
      <c r="L540" t="s">
        <v>6</v>
      </c>
      <c r="M540" t="s">
        <v>6</v>
      </c>
      <c r="O540">
        <f>ABS((Table1[[#This Row],[L''s]]-Table1[[#This Row],[R''s]])/Table1[[#This Row],[Trial_Total]])</f>
        <v>0.44827586206896552</v>
      </c>
      <c r="P540">
        <f>Table1[[#This Row],[R''s]]-Table1[[#This Row],[L''s]]</f>
        <v>-13</v>
      </c>
      <c r="Q540">
        <f>Q539+COUNTIF(L540, "L")</f>
        <v>21</v>
      </c>
      <c r="R540">
        <f>R539+COUNTIF(L540, "R")</f>
        <v>8</v>
      </c>
      <c r="S540">
        <f>Table1[[#This Row],[R''s]]/(Table1[[#This Row],[L''s]]+Table1[[#This Row],[R''s]])</f>
        <v>0.27586206896551724</v>
      </c>
      <c r="T540">
        <f>Table1[[#This Row],[L''s]]/Table1[[#This Row],[Trial_Total]]</f>
        <v>0.72413793103448276</v>
      </c>
      <c r="U540">
        <f>ABS(Table1[[#This Row],[NonTotaled_L]]-Table1[[#This Row],[NonTotaled_R]])/(Table1[[#This Row],[NonTotaled_L]]+Table1[[#This Row],[NonTotaled_R]])</f>
        <v>0.1111111111111111</v>
      </c>
      <c r="V540">
        <f>COUNTIF(L532:L540, "L")</f>
        <v>5</v>
      </c>
      <c r="W540">
        <f>COUNTIF(L532:L540, "R")</f>
        <v>4</v>
      </c>
      <c r="X540">
        <f>Table1[[#This Row],[NonTotaled_R]]/(Table1[[#This Row],[NonTotaled_L]]+Table1[[#This Row],[NonTotaled_R]])</f>
        <v>0.44444444444444442</v>
      </c>
      <c r="Y540">
        <f>Table1[[#This Row],[NonTotaled_L]]/(Table1[[#This Row],[NonTotaled_L]]+Table1[[#This Row],[NonTotaled_R]])</f>
        <v>0.55555555555555558</v>
      </c>
    </row>
    <row r="541" spans="1:25" x14ac:dyDescent="0.35">
      <c r="A541" t="s">
        <v>13</v>
      </c>
      <c r="B541" t="s">
        <v>9</v>
      </c>
      <c r="C541" t="s">
        <v>11</v>
      </c>
      <c r="D541">
        <v>12.3</v>
      </c>
      <c r="E541">
        <v>12.1</v>
      </c>
      <c r="F541">
        <v>40.32</v>
      </c>
      <c r="G541">
        <v>10</v>
      </c>
      <c r="H541" s="1">
        <v>45635</v>
      </c>
      <c r="I541">
        <v>30</v>
      </c>
      <c r="J541" t="s">
        <v>44</v>
      </c>
      <c r="K541" t="s">
        <v>5</v>
      </c>
      <c r="L541" t="s">
        <v>6</v>
      </c>
      <c r="M541" t="s">
        <v>5</v>
      </c>
      <c r="O541">
        <f>ABS((Table1[[#This Row],[L''s]]-Table1[[#This Row],[R''s]])/Table1[[#This Row],[Trial_Total]])</f>
        <v>0.46666666666666667</v>
      </c>
      <c r="P541">
        <f>Table1[[#This Row],[R''s]]-Table1[[#This Row],[L''s]]</f>
        <v>-14</v>
      </c>
      <c r="Q541">
        <f>Q540+COUNTIF(L541, "L")</f>
        <v>22</v>
      </c>
      <c r="R541">
        <f>R540+COUNTIF(L541, "R")</f>
        <v>8</v>
      </c>
      <c r="S541">
        <f>Table1[[#This Row],[R''s]]/(Table1[[#This Row],[L''s]]+Table1[[#This Row],[R''s]])</f>
        <v>0.26666666666666666</v>
      </c>
      <c r="T541">
        <f>Table1[[#This Row],[L''s]]/Table1[[#This Row],[Trial_Total]]</f>
        <v>0.73333333333333328</v>
      </c>
      <c r="U541">
        <f>ABS(Table1[[#This Row],[NonTotaled_L]]-Table1[[#This Row],[NonTotaled_R]])/(Table1[[#This Row],[NonTotaled_L]]+Table1[[#This Row],[NonTotaled_R]])</f>
        <v>0.2</v>
      </c>
      <c r="V541">
        <f>COUNTIF(L532:L541, "L")</f>
        <v>6</v>
      </c>
      <c r="W541">
        <f>COUNTIF(L532:L541, "R")</f>
        <v>4</v>
      </c>
      <c r="X541">
        <f>Table1[[#This Row],[NonTotaled_R]]/(Table1[[#This Row],[NonTotaled_L]]+Table1[[#This Row],[NonTotaled_R]])</f>
        <v>0.4</v>
      </c>
      <c r="Y541">
        <f>Table1[[#This Row],[NonTotaled_L]]/(Table1[[#This Row],[NonTotaled_L]]+Table1[[#This Row],[NonTotaled_R]])</f>
        <v>0.6</v>
      </c>
    </row>
    <row r="542" spans="1:25" x14ac:dyDescent="0.35">
      <c r="A542" t="s">
        <v>16</v>
      </c>
      <c r="B542" t="s">
        <v>9</v>
      </c>
      <c r="C542" t="s">
        <v>12</v>
      </c>
      <c r="E542">
        <v>12.6</v>
      </c>
      <c r="G542">
        <v>1</v>
      </c>
      <c r="H542" s="1">
        <v>45407</v>
      </c>
      <c r="I542">
        <v>1</v>
      </c>
      <c r="L542" t="s">
        <v>5</v>
      </c>
      <c r="M542" t="s">
        <v>6</v>
      </c>
      <c r="O542">
        <f>ABS((Table1[[#This Row],[L''s]]-Table1[[#This Row],[R''s]])/Table1[[#This Row],[Trial_Total]])</f>
        <v>1</v>
      </c>
      <c r="P542">
        <f>Table1[[#This Row],[R''s]]-Table1[[#This Row],[L''s]]</f>
        <v>1</v>
      </c>
      <c r="Q542">
        <f>COUNTIF(L542, "L")</f>
        <v>0</v>
      </c>
      <c r="R542">
        <f>COUNTIF(L542, "R")</f>
        <v>1</v>
      </c>
      <c r="S542">
        <f>Table1[[#This Row],[R''s]]/(Table1[[#This Row],[L''s]]+Table1[[#This Row],[R''s]])</f>
        <v>1</v>
      </c>
      <c r="T542">
        <f>Table1[[#This Row],[L''s]]/Table1[[#This Row],[Trial_Total]]</f>
        <v>0</v>
      </c>
      <c r="U542">
        <f>ABS(Table1[[#This Row],[NonTotaled_L]]-Table1[[#This Row],[NonTotaled_R]])/(Table1[[#This Row],[NonTotaled_L]]+Table1[[#This Row],[NonTotaled_R]])</f>
        <v>1</v>
      </c>
      <c r="V542">
        <f>COUNTIF(L542, "L")</f>
        <v>0</v>
      </c>
      <c r="W542">
        <f>COUNTIF(L542, "R")</f>
        <v>1</v>
      </c>
      <c r="X542">
        <f>Table1[[#This Row],[NonTotaled_R]]/(Table1[[#This Row],[NonTotaled_L]]+Table1[[#This Row],[NonTotaled_R]])</f>
        <v>1</v>
      </c>
      <c r="Y542">
        <f>Table1[[#This Row],[NonTotaled_L]]/(Table1[[#This Row],[NonTotaled_L]]+Table1[[#This Row],[NonTotaled_R]])</f>
        <v>0</v>
      </c>
    </row>
    <row r="543" spans="1:25" x14ac:dyDescent="0.35">
      <c r="A543" t="s">
        <v>16</v>
      </c>
      <c r="B543" t="s">
        <v>9</v>
      </c>
      <c r="C543" t="s">
        <v>12</v>
      </c>
      <c r="E543">
        <v>12.6</v>
      </c>
      <c r="G543">
        <v>2</v>
      </c>
      <c r="H543" s="1">
        <v>45407</v>
      </c>
      <c r="I543">
        <v>2</v>
      </c>
      <c r="L543" t="s">
        <v>5</v>
      </c>
      <c r="M543" t="s">
        <v>5</v>
      </c>
      <c r="O543">
        <f>ABS((Table1[[#This Row],[L''s]]-Table1[[#This Row],[R''s]])/Table1[[#This Row],[Trial_Total]])</f>
        <v>1</v>
      </c>
      <c r="P543">
        <f>Table1[[#This Row],[R''s]]-Table1[[#This Row],[L''s]]</f>
        <v>2</v>
      </c>
      <c r="Q543">
        <f>COUNTIF(L542:L543, "L")</f>
        <v>0</v>
      </c>
      <c r="R543">
        <f>COUNTIF(L542:L543, "R")</f>
        <v>2</v>
      </c>
      <c r="S543">
        <f>Table1[[#This Row],[R''s]]/(Table1[[#This Row],[L''s]]+Table1[[#This Row],[R''s]])</f>
        <v>1</v>
      </c>
      <c r="T543">
        <f>Table1[[#This Row],[L''s]]/Table1[[#This Row],[Trial_Total]]</f>
        <v>0</v>
      </c>
      <c r="U543">
        <f>ABS(Table1[[#This Row],[NonTotaled_L]]-Table1[[#This Row],[NonTotaled_R]])/(Table1[[#This Row],[NonTotaled_L]]+Table1[[#This Row],[NonTotaled_R]])</f>
        <v>1</v>
      </c>
      <c r="V543">
        <f>COUNTIF(L542:L543, "L")</f>
        <v>0</v>
      </c>
      <c r="W543">
        <f>COUNTIF(L542:L543, "R")</f>
        <v>2</v>
      </c>
      <c r="X543">
        <f>Table1[[#This Row],[NonTotaled_R]]/(Table1[[#This Row],[NonTotaled_L]]+Table1[[#This Row],[NonTotaled_R]])</f>
        <v>1</v>
      </c>
      <c r="Y543">
        <f>Table1[[#This Row],[NonTotaled_L]]/(Table1[[#This Row],[NonTotaled_L]]+Table1[[#This Row],[NonTotaled_R]])</f>
        <v>0</v>
      </c>
    </row>
    <row r="544" spans="1:25" x14ac:dyDescent="0.35">
      <c r="A544" t="s">
        <v>16</v>
      </c>
      <c r="B544" t="s">
        <v>9</v>
      </c>
      <c r="C544" t="s">
        <v>12</v>
      </c>
      <c r="E544">
        <v>12.6</v>
      </c>
      <c r="G544">
        <v>3</v>
      </c>
      <c r="H544" s="1">
        <v>45407</v>
      </c>
      <c r="I544">
        <v>3</v>
      </c>
      <c r="L544" t="s">
        <v>6</v>
      </c>
      <c r="M544" t="s">
        <v>5</v>
      </c>
      <c r="O544">
        <f>ABS((Table1[[#This Row],[L''s]]-Table1[[#This Row],[R''s]])/Table1[[#This Row],[Trial_Total]])</f>
        <v>0.33333333333333331</v>
      </c>
      <c r="P544">
        <f>Table1[[#This Row],[R''s]]-Table1[[#This Row],[L''s]]</f>
        <v>1</v>
      </c>
      <c r="Q544">
        <f>COUNTIF(L542:L544, "L")</f>
        <v>1</v>
      </c>
      <c r="R544">
        <f>COUNTIF(L542:L544, "R")</f>
        <v>2</v>
      </c>
      <c r="S544">
        <f>Table1[[#This Row],[R''s]]/(Table1[[#This Row],[L''s]]+Table1[[#This Row],[R''s]])</f>
        <v>0.66666666666666663</v>
      </c>
      <c r="T544">
        <f>Table1[[#This Row],[L''s]]/Table1[[#This Row],[Trial_Total]]</f>
        <v>0.33333333333333331</v>
      </c>
      <c r="U544">
        <f>ABS(Table1[[#This Row],[NonTotaled_L]]-Table1[[#This Row],[NonTotaled_R]])/(Table1[[#This Row],[NonTotaled_L]]+Table1[[#This Row],[NonTotaled_R]])</f>
        <v>0.33333333333333331</v>
      </c>
      <c r="V544">
        <f>COUNTIF(L542:L544, "L")</f>
        <v>1</v>
      </c>
      <c r="W544">
        <f>COUNTIF(L542:L544, "R")</f>
        <v>2</v>
      </c>
      <c r="X544">
        <f>Table1[[#This Row],[NonTotaled_R]]/(Table1[[#This Row],[NonTotaled_L]]+Table1[[#This Row],[NonTotaled_R]])</f>
        <v>0.66666666666666663</v>
      </c>
      <c r="Y544">
        <f>Table1[[#This Row],[NonTotaled_L]]/(Table1[[#This Row],[NonTotaled_L]]+Table1[[#This Row],[NonTotaled_R]])</f>
        <v>0.33333333333333331</v>
      </c>
    </row>
    <row r="545" spans="1:25" x14ac:dyDescent="0.35">
      <c r="A545" t="s">
        <v>16</v>
      </c>
      <c r="B545" t="s">
        <v>9</v>
      </c>
      <c r="C545" t="s">
        <v>12</v>
      </c>
      <c r="E545">
        <v>12.6</v>
      </c>
      <c r="G545">
        <v>4</v>
      </c>
      <c r="H545" s="1">
        <v>45407</v>
      </c>
      <c r="I545">
        <v>4</v>
      </c>
      <c r="L545" t="s">
        <v>5</v>
      </c>
      <c r="M545" t="s">
        <v>6</v>
      </c>
      <c r="O545">
        <f>ABS((Table1[[#This Row],[L''s]]-Table1[[#This Row],[R''s]])/Table1[[#This Row],[Trial_Total]])</f>
        <v>0.5</v>
      </c>
      <c r="P545">
        <f>Table1[[#This Row],[R''s]]-Table1[[#This Row],[L''s]]</f>
        <v>2</v>
      </c>
      <c r="Q545">
        <f>COUNTIF(L542:L545, "L")</f>
        <v>1</v>
      </c>
      <c r="R545">
        <f>COUNTIF(L542:L545, "R")</f>
        <v>3</v>
      </c>
      <c r="S545">
        <f>Table1[[#This Row],[R''s]]/(Table1[[#This Row],[L''s]]+Table1[[#This Row],[R''s]])</f>
        <v>0.75</v>
      </c>
      <c r="T545">
        <f>Table1[[#This Row],[L''s]]/Table1[[#This Row],[Trial_Total]]</f>
        <v>0.25</v>
      </c>
      <c r="U545">
        <f>ABS(Table1[[#This Row],[NonTotaled_L]]-Table1[[#This Row],[NonTotaled_R]])/(Table1[[#This Row],[NonTotaled_L]]+Table1[[#This Row],[NonTotaled_R]])</f>
        <v>0.5</v>
      </c>
      <c r="V545">
        <f>COUNTIF(L542:L545, "L")</f>
        <v>1</v>
      </c>
      <c r="W545">
        <f>COUNTIF(L542:L545, "R")</f>
        <v>3</v>
      </c>
      <c r="X545">
        <f>Table1[[#This Row],[NonTotaled_R]]/(Table1[[#This Row],[NonTotaled_L]]+Table1[[#This Row],[NonTotaled_R]])</f>
        <v>0.75</v>
      </c>
      <c r="Y545">
        <f>Table1[[#This Row],[NonTotaled_L]]/(Table1[[#This Row],[NonTotaled_L]]+Table1[[#This Row],[NonTotaled_R]])</f>
        <v>0.25</v>
      </c>
    </row>
    <row r="546" spans="1:25" x14ac:dyDescent="0.35">
      <c r="A546" t="s">
        <v>16</v>
      </c>
      <c r="B546" t="s">
        <v>9</v>
      </c>
      <c r="C546" t="s">
        <v>12</v>
      </c>
      <c r="E546">
        <v>12.6</v>
      </c>
      <c r="G546">
        <v>5</v>
      </c>
      <c r="H546" s="1">
        <v>45407</v>
      </c>
      <c r="I546">
        <v>5</v>
      </c>
      <c r="L546" t="s">
        <v>6</v>
      </c>
      <c r="M546" t="s">
        <v>5</v>
      </c>
      <c r="O546">
        <f>ABS((Table1[[#This Row],[L''s]]-Table1[[#This Row],[R''s]])/Table1[[#This Row],[Trial_Total]])</f>
        <v>0.2</v>
      </c>
      <c r="P546">
        <f>Table1[[#This Row],[R''s]]-Table1[[#This Row],[L''s]]</f>
        <v>1</v>
      </c>
      <c r="Q546">
        <f>COUNTIF(L542:L546, "L")</f>
        <v>2</v>
      </c>
      <c r="R546">
        <f>COUNTIF(L542:L546, "R")</f>
        <v>3</v>
      </c>
      <c r="S546">
        <f>Table1[[#This Row],[R''s]]/(Table1[[#This Row],[L''s]]+Table1[[#This Row],[R''s]])</f>
        <v>0.6</v>
      </c>
      <c r="T546">
        <f>Table1[[#This Row],[L''s]]/Table1[[#This Row],[Trial_Total]]</f>
        <v>0.4</v>
      </c>
      <c r="U546">
        <f>ABS(Table1[[#This Row],[NonTotaled_L]]-Table1[[#This Row],[NonTotaled_R]])/(Table1[[#This Row],[NonTotaled_L]]+Table1[[#This Row],[NonTotaled_R]])</f>
        <v>0.2</v>
      </c>
      <c r="V546">
        <f>COUNTIF(L542:L546, "L")</f>
        <v>2</v>
      </c>
      <c r="W546">
        <f>COUNTIF(L542:L546, "R")</f>
        <v>3</v>
      </c>
      <c r="X546">
        <f>Table1[[#This Row],[NonTotaled_R]]/(Table1[[#This Row],[NonTotaled_L]]+Table1[[#This Row],[NonTotaled_R]])</f>
        <v>0.6</v>
      </c>
      <c r="Y546">
        <f>Table1[[#This Row],[NonTotaled_L]]/(Table1[[#This Row],[NonTotaled_L]]+Table1[[#This Row],[NonTotaled_R]])</f>
        <v>0.4</v>
      </c>
    </row>
    <row r="547" spans="1:25" x14ac:dyDescent="0.35">
      <c r="A547" t="s">
        <v>16</v>
      </c>
      <c r="B547" t="s">
        <v>9</v>
      </c>
      <c r="C547" t="s">
        <v>12</v>
      </c>
      <c r="E547">
        <v>12.6</v>
      </c>
      <c r="G547">
        <v>6</v>
      </c>
      <c r="H547" s="1">
        <v>45407</v>
      </c>
      <c r="I547">
        <v>6</v>
      </c>
      <c r="L547" t="s">
        <v>6</v>
      </c>
      <c r="M547" t="s">
        <v>5</v>
      </c>
      <c r="O547">
        <f>ABS((Table1[[#This Row],[L''s]]-Table1[[#This Row],[R''s]])/Table1[[#This Row],[Trial_Total]])</f>
        <v>0</v>
      </c>
      <c r="P547">
        <f>Table1[[#This Row],[R''s]]-Table1[[#This Row],[L''s]]</f>
        <v>0</v>
      </c>
      <c r="Q547">
        <f>COUNTIF(L542:L547, "L")</f>
        <v>3</v>
      </c>
      <c r="R547">
        <f>COUNTIF(L542:L547, "R")</f>
        <v>3</v>
      </c>
      <c r="S547">
        <f>Table1[[#This Row],[R''s]]/(Table1[[#This Row],[L''s]]+Table1[[#This Row],[R''s]])</f>
        <v>0.5</v>
      </c>
      <c r="T547">
        <f>Table1[[#This Row],[L''s]]/Table1[[#This Row],[Trial_Total]]</f>
        <v>0.5</v>
      </c>
      <c r="U547">
        <f>ABS(Table1[[#This Row],[NonTotaled_L]]-Table1[[#This Row],[NonTotaled_R]])/(Table1[[#This Row],[NonTotaled_L]]+Table1[[#This Row],[NonTotaled_R]])</f>
        <v>0</v>
      </c>
      <c r="V547">
        <f>COUNTIF(L542:L547, "L")</f>
        <v>3</v>
      </c>
      <c r="W547">
        <f>COUNTIF(L542:L547, "R")</f>
        <v>3</v>
      </c>
      <c r="X547">
        <f>Table1[[#This Row],[NonTotaled_R]]/(Table1[[#This Row],[NonTotaled_L]]+Table1[[#This Row],[NonTotaled_R]])</f>
        <v>0.5</v>
      </c>
      <c r="Y547">
        <f>Table1[[#This Row],[NonTotaled_L]]/(Table1[[#This Row],[NonTotaled_L]]+Table1[[#This Row],[NonTotaled_R]])</f>
        <v>0.5</v>
      </c>
    </row>
    <row r="548" spans="1:25" x14ac:dyDescent="0.35">
      <c r="A548" t="s">
        <v>16</v>
      </c>
      <c r="B548" t="s">
        <v>9</v>
      </c>
      <c r="C548" t="s">
        <v>12</v>
      </c>
      <c r="E548">
        <v>12.6</v>
      </c>
      <c r="G548">
        <v>7</v>
      </c>
      <c r="H548" s="1">
        <v>45407</v>
      </c>
      <c r="I548">
        <v>7</v>
      </c>
      <c r="L548" t="s">
        <v>5</v>
      </c>
      <c r="M548" t="s">
        <v>6</v>
      </c>
      <c r="O548">
        <f>ABS((Table1[[#This Row],[L''s]]-Table1[[#This Row],[R''s]])/Table1[[#This Row],[Trial_Total]])</f>
        <v>0.14285714285714285</v>
      </c>
      <c r="P548">
        <f>Table1[[#This Row],[R''s]]-Table1[[#This Row],[L''s]]</f>
        <v>1</v>
      </c>
      <c r="Q548">
        <f>COUNTIF(L542:L548, "L")</f>
        <v>3</v>
      </c>
      <c r="R548">
        <f>COUNTIF(L542:L548, "R")</f>
        <v>4</v>
      </c>
      <c r="S548">
        <f>Table1[[#This Row],[R''s]]/(Table1[[#This Row],[L''s]]+Table1[[#This Row],[R''s]])</f>
        <v>0.5714285714285714</v>
      </c>
      <c r="T548">
        <f>Table1[[#This Row],[L''s]]/Table1[[#This Row],[Trial_Total]]</f>
        <v>0.42857142857142855</v>
      </c>
      <c r="U548">
        <f>ABS(Table1[[#This Row],[NonTotaled_L]]-Table1[[#This Row],[NonTotaled_R]])/(Table1[[#This Row],[NonTotaled_L]]+Table1[[#This Row],[NonTotaled_R]])</f>
        <v>0.14285714285714285</v>
      </c>
      <c r="V548">
        <f>COUNTIF(L542:L548, "L")</f>
        <v>3</v>
      </c>
      <c r="W548">
        <f>COUNTIF(L542:L548, "R")</f>
        <v>4</v>
      </c>
      <c r="X548">
        <f>Table1[[#This Row],[NonTotaled_R]]/(Table1[[#This Row],[NonTotaled_L]]+Table1[[#This Row],[NonTotaled_R]])</f>
        <v>0.5714285714285714</v>
      </c>
      <c r="Y548">
        <f>Table1[[#This Row],[NonTotaled_L]]/(Table1[[#This Row],[NonTotaled_L]]+Table1[[#This Row],[NonTotaled_R]])</f>
        <v>0.42857142857142855</v>
      </c>
    </row>
    <row r="549" spans="1:25" x14ac:dyDescent="0.35">
      <c r="A549" t="s">
        <v>16</v>
      </c>
      <c r="B549" t="s">
        <v>9</v>
      </c>
      <c r="C549" t="s">
        <v>12</v>
      </c>
      <c r="E549">
        <v>12.6</v>
      </c>
      <c r="G549">
        <v>8</v>
      </c>
      <c r="H549" s="1">
        <v>45407</v>
      </c>
      <c r="I549">
        <v>8</v>
      </c>
      <c r="L549" t="s">
        <v>5</v>
      </c>
      <c r="M549" t="s">
        <v>6</v>
      </c>
      <c r="O549">
        <f>ABS((Table1[[#This Row],[L''s]]-Table1[[#This Row],[R''s]])/Table1[[#This Row],[Trial_Total]])</f>
        <v>0.25</v>
      </c>
      <c r="P549">
        <f>Table1[[#This Row],[R''s]]-Table1[[#This Row],[L''s]]</f>
        <v>2</v>
      </c>
      <c r="Q549">
        <f>COUNTIF(L542:L549, "L")</f>
        <v>3</v>
      </c>
      <c r="R549">
        <f>COUNTIF(L542:L549, "R")</f>
        <v>5</v>
      </c>
      <c r="S549">
        <f>Table1[[#This Row],[R''s]]/(Table1[[#This Row],[L''s]]+Table1[[#This Row],[R''s]])</f>
        <v>0.625</v>
      </c>
      <c r="T549">
        <f>Table1[[#This Row],[L''s]]/Table1[[#This Row],[Trial_Total]]</f>
        <v>0.375</v>
      </c>
      <c r="U549">
        <f>ABS(Table1[[#This Row],[NonTotaled_L]]-Table1[[#This Row],[NonTotaled_R]])/(Table1[[#This Row],[NonTotaled_L]]+Table1[[#This Row],[NonTotaled_R]])</f>
        <v>0.25</v>
      </c>
      <c r="V549">
        <f>COUNTIF(L542:L549, "L")</f>
        <v>3</v>
      </c>
      <c r="W549">
        <f>COUNTIF(L542:L549, "R")</f>
        <v>5</v>
      </c>
      <c r="X549">
        <f>Table1[[#This Row],[NonTotaled_R]]/(Table1[[#This Row],[NonTotaled_L]]+Table1[[#This Row],[NonTotaled_R]])</f>
        <v>0.625</v>
      </c>
      <c r="Y549">
        <f>Table1[[#This Row],[NonTotaled_L]]/(Table1[[#This Row],[NonTotaled_L]]+Table1[[#This Row],[NonTotaled_R]])</f>
        <v>0.375</v>
      </c>
    </row>
    <row r="550" spans="1:25" x14ac:dyDescent="0.35">
      <c r="A550" t="s">
        <v>16</v>
      </c>
      <c r="B550" t="s">
        <v>9</v>
      </c>
      <c r="C550" t="s">
        <v>12</v>
      </c>
      <c r="E550">
        <v>12.6</v>
      </c>
      <c r="G550">
        <v>9</v>
      </c>
      <c r="H550" s="1">
        <v>45407</v>
      </c>
      <c r="I550">
        <v>9</v>
      </c>
      <c r="L550" t="s">
        <v>5</v>
      </c>
      <c r="M550" t="s">
        <v>6</v>
      </c>
      <c r="O550">
        <f>ABS((Table1[[#This Row],[L''s]]-Table1[[#This Row],[R''s]])/Table1[[#This Row],[Trial_Total]])</f>
        <v>0.33333333333333331</v>
      </c>
      <c r="P550">
        <f>Table1[[#This Row],[R''s]]-Table1[[#This Row],[L''s]]</f>
        <v>3</v>
      </c>
      <c r="Q550">
        <f>COUNTIF(L542:L550, "L")</f>
        <v>3</v>
      </c>
      <c r="R550">
        <f>COUNTIF(L542:L550, "R")</f>
        <v>6</v>
      </c>
      <c r="S550">
        <f>Table1[[#This Row],[R''s]]/(Table1[[#This Row],[L''s]]+Table1[[#This Row],[R''s]])</f>
        <v>0.66666666666666663</v>
      </c>
      <c r="T550">
        <f>Table1[[#This Row],[L''s]]/Table1[[#This Row],[Trial_Total]]</f>
        <v>0.33333333333333331</v>
      </c>
      <c r="U550">
        <f>ABS(Table1[[#This Row],[NonTotaled_L]]-Table1[[#This Row],[NonTotaled_R]])/(Table1[[#This Row],[NonTotaled_L]]+Table1[[#This Row],[NonTotaled_R]])</f>
        <v>0.33333333333333331</v>
      </c>
      <c r="V550">
        <f>COUNTIF(L542:L550, "L")</f>
        <v>3</v>
      </c>
      <c r="W550">
        <f>COUNTIF(L542:L550, "R")</f>
        <v>6</v>
      </c>
      <c r="X550">
        <f>Table1[[#This Row],[NonTotaled_R]]/(Table1[[#This Row],[NonTotaled_L]]+Table1[[#This Row],[NonTotaled_R]])</f>
        <v>0.66666666666666663</v>
      </c>
      <c r="Y550">
        <f>Table1[[#This Row],[NonTotaled_L]]/(Table1[[#This Row],[NonTotaled_L]]+Table1[[#This Row],[NonTotaled_R]])</f>
        <v>0.33333333333333331</v>
      </c>
    </row>
    <row r="551" spans="1:25" x14ac:dyDescent="0.35">
      <c r="A551" t="s">
        <v>16</v>
      </c>
      <c r="B551" t="s">
        <v>9</v>
      </c>
      <c r="C551" t="s">
        <v>12</v>
      </c>
      <c r="E551">
        <v>12.6</v>
      </c>
      <c r="G551">
        <v>10</v>
      </c>
      <c r="H551" s="1">
        <v>45407</v>
      </c>
      <c r="I551">
        <v>10</v>
      </c>
      <c r="L551" t="s">
        <v>5</v>
      </c>
      <c r="M551" t="s">
        <v>5</v>
      </c>
      <c r="O551">
        <f>ABS((Table1[[#This Row],[L''s]]-Table1[[#This Row],[R''s]])/Table1[[#This Row],[Trial_Total]])</f>
        <v>0.4</v>
      </c>
      <c r="P551">
        <f>Table1[[#This Row],[R''s]]-Table1[[#This Row],[L''s]]</f>
        <v>4</v>
      </c>
      <c r="Q551">
        <f>COUNTIF(L542:L551, "L")</f>
        <v>3</v>
      </c>
      <c r="R551">
        <f>COUNTIF(L542:L551, "R")</f>
        <v>7</v>
      </c>
      <c r="S551">
        <f>Table1[[#This Row],[R''s]]/(Table1[[#This Row],[L''s]]+Table1[[#This Row],[R''s]])</f>
        <v>0.7</v>
      </c>
      <c r="T551">
        <f>Table1[[#This Row],[L''s]]/Table1[[#This Row],[Trial_Total]]</f>
        <v>0.3</v>
      </c>
      <c r="U551">
        <f>ABS(Table1[[#This Row],[NonTotaled_L]]-Table1[[#This Row],[NonTotaled_R]])/(Table1[[#This Row],[NonTotaled_L]]+Table1[[#This Row],[NonTotaled_R]])</f>
        <v>0.4</v>
      </c>
      <c r="V551">
        <f>COUNTIF(L542:L551, "L")</f>
        <v>3</v>
      </c>
      <c r="W551">
        <f>COUNTIF(L542:L551, "R")</f>
        <v>7</v>
      </c>
      <c r="X551">
        <f>Table1[[#This Row],[NonTotaled_R]]/(Table1[[#This Row],[NonTotaled_L]]+Table1[[#This Row],[NonTotaled_R]])</f>
        <v>0.7</v>
      </c>
      <c r="Y551">
        <f>Table1[[#This Row],[NonTotaled_L]]/(Table1[[#This Row],[NonTotaled_L]]+Table1[[#This Row],[NonTotaled_R]])</f>
        <v>0.3</v>
      </c>
    </row>
    <row r="552" spans="1:25" x14ac:dyDescent="0.35">
      <c r="A552" t="s">
        <v>16</v>
      </c>
      <c r="B552" t="s">
        <v>9</v>
      </c>
      <c r="C552" t="s">
        <v>12</v>
      </c>
      <c r="E552">
        <v>12.6</v>
      </c>
      <c r="G552">
        <v>1</v>
      </c>
      <c r="H552" s="1">
        <v>45411</v>
      </c>
      <c r="I552">
        <v>11</v>
      </c>
      <c r="L552" t="s">
        <v>6</v>
      </c>
      <c r="M552" t="s">
        <v>6</v>
      </c>
      <c r="O552">
        <f>ABS((Table1[[#This Row],[L''s]]-Table1[[#This Row],[R''s]])/Table1[[#This Row],[Trial_Total]])</f>
        <v>0.27272727272727271</v>
      </c>
      <c r="P552">
        <f>Table1[[#This Row],[R''s]]-Table1[[#This Row],[L''s]]</f>
        <v>3</v>
      </c>
      <c r="Q552">
        <f>Q551+COUNTIF(L552, "L")</f>
        <v>4</v>
      </c>
      <c r="R552">
        <f>R551+COUNTIF(L552, "R")</f>
        <v>7</v>
      </c>
      <c r="S552">
        <f>Table1[[#This Row],[R''s]]/(Table1[[#This Row],[L''s]]+Table1[[#This Row],[R''s]])</f>
        <v>0.63636363636363635</v>
      </c>
      <c r="T552">
        <f>Table1[[#This Row],[L''s]]/Table1[[#This Row],[Trial_Total]]</f>
        <v>0.36363636363636365</v>
      </c>
      <c r="U552">
        <f>ABS(Table1[[#This Row],[NonTotaled_L]]-Table1[[#This Row],[NonTotaled_R]])/(Table1[[#This Row],[NonTotaled_L]]+Table1[[#This Row],[NonTotaled_R]])</f>
        <v>1</v>
      </c>
      <c r="V552">
        <f>COUNTIF(L552, "L")</f>
        <v>1</v>
      </c>
      <c r="W552">
        <f>COUNTIF(L552, "R")</f>
        <v>0</v>
      </c>
      <c r="X552">
        <f>Table1[[#This Row],[NonTotaled_R]]/(Table1[[#This Row],[NonTotaled_L]]+Table1[[#This Row],[NonTotaled_R]])</f>
        <v>0</v>
      </c>
      <c r="Y552">
        <f>Table1[[#This Row],[NonTotaled_L]]/(Table1[[#This Row],[NonTotaled_L]]+Table1[[#This Row],[NonTotaled_R]])</f>
        <v>1</v>
      </c>
    </row>
    <row r="553" spans="1:25" x14ac:dyDescent="0.35">
      <c r="A553" t="s">
        <v>16</v>
      </c>
      <c r="B553" t="s">
        <v>9</v>
      </c>
      <c r="C553" t="s">
        <v>12</v>
      </c>
      <c r="E553">
        <v>12.6</v>
      </c>
      <c r="G553">
        <v>2</v>
      </c>
      <c r="H553" s="1">
        <v>45411</v>
      </c>
      <c r="I553">
        <v>12</v>
      </c>
      <c r="L553" t="s">
        <v>5</v>
      </c>
      <c r="M553" t="s">
        <v>6</v>
      </c>
      <c r="O553">
        <f>ABS((Table1[[#This Row],[L''s]]-Table1[[#This Row],[R''s]])/Table1[[#This Row],[Trial_Total]])</f>
        <v>0.33333333333333331</v>
      </c>
      <c r="P553">
        <f>Table1[[#This Row],[R''s]]-Table1[[#This Row],[L''s]]</f>
        <v>4</v>
      </c>
      <c r="Q553">
        <f>Q552+COUNTIF(L553, "L")</f>
        <v>4</v>
      </c>
      <c r="R553">
        <f>R552+COUNTIF(L553, "R")</f>
        <v>8</v>
      </c>
      <c r="S553">
        <f>Table1[[#This Row],[R''s]]/(Table1[[#This Row],[L''s]]+Table1[[#This Row],[R''s]])</f>
        <v>0.66666666666666663</v>
      </c>
      <c r="T553">
        <f>Table1[[#This Row],[L''s]]/Table1[[#This Row],[Trial_Total]]</f>
        <v>0.33333333333333331</v>
      </c>
      <c r="U553">
        <f>ABS(Table1[[#This Row],[NonTotaled_L]]-Table1[[#This Row],[NonTotaled_R]])/(Table1[[#This Row],[NonTotaled_L]]+Table1[[#This Row],[NonTotaled_R]])</f>
        <v>0</v>
      </c>
      <c r="V553">
        <f>COUNTIF(L552:L553, "L")</f>
        <v>1</v>
      </c>
      <c r="W553">
        <f>COUNTIF(L552:L553, "R")</f>
        <v>1</v>
      </c>
      <c r="X553">
        <f>Table1[[#This Row],[NonTotaled_R]]/(Table1[[#This Row],[NonTotaled_L]]+Table1[[#This Row],[NonTotaled_R]])</f>
        <v>0.5</v>
      </c>
      <c r="Y553">
        <f>Table1[[#This Row],[NonTotaled_L]]/(Table1[[#This Row],[NonTotaled_L]]+Table1[[#This Row],[NonTotaled_R]])</f>
        <v>0.5</v>
      </c>
    </row>
    <row r="554" spans="1:25" x14ac:dyDescent="0.35">
      <c r="A554" t="s">
        <v>16</v>
      </c>
      <c r="B554" t="s">
        <v>9</v>
      </c>
      <c r="C554" t="s">
        <v>12</v>
      </c>
      <c r="E554">
        <v>12.6</v>
      </c>
      <c r="G554">
        <v>3</v>
      </c>
      <c r="H554" s="1">
        <v>45411</v>
      </c>
      <c r="I554">
        <v>13</v>
      </c>
      <c r="L554" t="s">
        <v>6</v>
      </c>
      <c r="M554" t="s">
        <v>6</v>
      </c>
      <c r="O554">
        <f>ABS((Table1[[#This Row],[L''s]]-Table1[[#This Row],[R''s]])/Table1[[#This Row],[Trial_Total]])</f>
        <v>0.23076923076923078</v>
      </c>
      <c r="P554">
        <f>Table1[[#This Row],[R''s]]-Table1[[#This Row],[L''s]]</f>
        <v>3</v>
      </c>
      <c r="Q554">
        <f>Q553+COUNTIF(L554, "L")</f>
        <v>5</v>
      </c>
      <c r="R554">
        <f>R553+COUNTIF(L554, "R")</f>
        <v>8</v>
      </c>
      <c r="S554">
        <f>Table1[[#This Row],[R''s]]/(Table1[[#This Row],[L''s]]+Table1[[#This Row],[R''s]])</f>
        <v>0.61538461538461542</v>
      </c>
      <c r="T554">
        <f>Table1[[#This Row],[L''s]]/Table1[[#This Row],[Trial_Total]]</f>
        <v>0.38461538461538464</v>
      </c>
      <c r="U554">
        <f>ABS(Table1[[#This Row],[NonTotaled_L]]-Table1[[#This Row],[NonTotaled_R]])/(Table1[[#This Row],[NonTotaled_L]]+Table1[[#This Row],[NonTotaled_R]])</f>
        <v>0.33333333333333331</v>
      </c>
      <c r="V554">
        <f>COUNTIF(L552:L554, "L")</f>
        <v>2</v>
      </c>
      <c r="W554">
        <f>COUNTIF(L552:L554, "R")</f>
        <v>1</v>
      </c>
      <c r="X554">
        <f>Table1[[#This Row],[NonTotaled_R]]/(Table1[[#This Row],[NonTotaled_L]]+Table1[[#This Row],[NonTotaled_R]])</f>
        <v>0.33333333333333331</v>
      </c>
      <c r="Y554">
        <f>Table1[[#This Row],[NonTotaled_L]]/(Table1[[#This Row],[NonTotaled_L]]+Table1[[#This Row],[NonTotaled_R]])</f>
        <v>0.66666666666666663</v>
      </c>
    </row>
    <row r="555" spans="1:25" x14ac:dyDescent="0.35">
      <c r="A555" t="s">
        <v>16</v>
      </c>
      <c r="B555" t="s">
        <v>9</v>
      </c>
      <c r="C555" t="s">
        <v>12</v>
      </c>
      <c r="E555">
        <v>12.6</v>
      </c>
      <c r="G555">
        <v>4</v>
      </c>
      <c r="H555" s="1">
        <v>45411</v>
      </c>
      <c r="I555">
        <v>14</v>
      </c>
      <c r="L555" t="s">
        <v>5</v>
      </c>
      <c r="M555" t="s">
        <v>5</v>
      </c>
      <c r="O555">
        <f>ABS((Table1[[#This Row],[L''s]]-Table1[[#This Row],[R''s]])/Table1[[#This Row],[Trial_Total]])</f>
        <v>0.2857142857142857</v>
      </c>
      <c r="P555">
        <f>Table1[[#This Row],[R''s]]-Table1[[#This Row],[L''s]]</f>
        <v>4</v>
      </c>
      <c r="Q555">
        <f>Q554+COUNTIF(L555, "L")</f>
        <v>5</v>
      </c>
      <c r="R555">
        <f>R554+COUNTIF(L555, "R")</f>
        <v>9</v>
      </c>
      <c r="S555">
        <f>Table1[[#This Row],[R''s]]/(Table1[[#This Row],[L''s]]+Table1[[#This Row],[R''s]])</f>
        <v>0.6428571428571429</v>
      </c>
      <c r="T555">
        <f>Table1[[#This Row],[L''s]]/Table1[[#This Row],[Trial_Total]]</f>
        <v>0.35714285714285715</v>
      </c>
      <c r="U555">
        <f>ABS(Table1[[#This Row],[NonTotaled_L]]-Table1[[#This Row],[NonTotaled_R]])/(Table1[[#This Row],[NonTotaled_L]]+Table1[[#This Row],[NonTotaled_R]])</f>
        <v>0</v>
      </c>
      <c r="V555">
        <f>COUNTIF(L552:L555, "L")</f>
        <v>2</v>
      </c>
      <c r="W555">
        <f>COUNTIF(L552:L555, "R")</f>
        <v>2</v>
      </c>
      <c r="X555">
        <f>Table1[[#This Row],[NonTotaled_R]]/(Table1[[#This Row],[NonTotaled_L]]+Table1[[#This Row],[NonTotaled_R]])</f>
        <v>0.5</v>
      </c>
      <c r="Y555">
        <f>Table1[[#This Row],[NonTotaled_L]]/(Table1[[#This Row],[NonTotaled_L]]+Table1[[#This Row],[NonTotaled_R]])</f>
        <v>0.5</v>
      </c>
    </row>
    <row r="556" spans="1:25" x14ac:dyDescent="0.35">
      <c r="A556" t="s">
        <v>16</v>
      </c>
      <c r="B556" t="s">
        <v>9</v>
      </c>
      <c r="C556" t="s">
        <v>12</v>
      </c>
      <c r="E556">
        <v>12.6</v>
      </c>
      <c r="G556">
        <v>5</v>
      </c>
      <c r="H556" s="1">
        <v>45411</v>
      </c>
      <c r="I556">
        <v>15</v>
      </c>
      <c r="L556" t="s">
        <v>6</v>
      </c>
      <c r="M556" t="s">
        <v>6</v>
      </c>
      <c r="O556">
        <f>ABS((Table1[[#This Row],[L''s]]-Table1[[#This Row],[R''s]])/Table1[[#This Row],[Trial_Total]])</f>
        <v>0.2</v>
      </c>
      <c r="P556">
        <f>Table1[[#This Row],[R''s]]-Table1[[#This Row],[L''s]]</f>
        <v>3</v>
      </c>
      <c r="Q556">
        <f>Q555+COUNTIF(L556, "L")</f>
        <v>6</v>
      </c>
      <c r="R556">
        <f>R555+COUNTIF(L556, "R")</f>
        <v>9</v>
      </c>
      <c r="S556">
        <f>Table1[[#This Row],[R''s]]/(Table1[[#This Row],[L''s]]+Table1[[#This Row],[R''s]])</f>
        <v>0.6</v>
      </c>
      <c r="T556">
        <f>Table1[[#This Row],[L''s]]/Table1[[#This Row],[Trial_Total]]</f>
        <v>0.4</v>
      </c>
      <c r="U556">
        <f>ABS(Table1[[#This Row],[NonTotaled_L]]-Table1[[#This Row],[NonTotaled_R]])/(Table1[[#This Row],[NonTotaled_L]]+Table1[[#This Row],[NonTotaled_R]])</f>
        <v>0.2</v>
      </c>
      <c r="V556">
        <f>COUNTIF(L552:L556, "L")</f>
        <v>3</v>
      </c>
      <c r="W556">
        <f>COUNTIF(L552:L556, "R")</f>
        <v>2</v>
      </c>
      <c r="X556">
        <f>Table1[[#This Row],[NonTotaled_R]]/(Table1[[#This Row],[NonTotaled_L]]+Table1[[#This Row],[NonTotaled_R]])</f>
        <v>0.4</v>
      </c>
      <c r="Y556">
        <f>Table1[[#This Row],[NonTotaled_L]]/(Table1[[#This Row],[NonTotaled_L]]+Table1[[#This Row],[NonTotaled_R]])</f>
        <v>0.6</v>
      </c>
    </row>
    <row r="557" spans="1:25" x14ac:dyDescent="0.35">
      <c r="A557" t="s">
        <v>16</v>
      </c>
      <c r="B557" t="s">
        <v>9</v>
      </c>
      <c r="C557" t="s">
        <v>12</v>
      </c>
      <c r="E557">
        <v>12.6</v>
      </c>
      <c r="G557">
        <v>6</v>
      </c>
      <c r="H557" s="1">
        <v>45411</v>
      </c>
      <c r="I557">
        <v>16</v>
      </c>
      <c r="L557" t="s">
        <v>5</v>
      </c>
      <c r="M557" t="s">
        <v>6</v>
      </c>
      <c r="O557">
        <f>ABS((Table1[[#This Row],[L''s]]-Table1[[#This Row],[R''s]])/Table1[[#This Row],[Trial_Total]])</f>
        <v>0.25</v>
      </c>
      <c r="P557">
        <f>Table1[[#This Row],[R''s]]-Table1[[#This Row],[L''s]]</f>
        <v>4</v>
      </c>
      <c r="Q557">
        <f>Q556+COUNTIF(L557, "L")</f>
        <v>6</v>
      </c>
      <c r="R557">
        <f>R556+COUNTIF(L557, "R")</f>
        <v>10</v>
      </c>
      <c r="S557">
        <f>Table1[[#This Row],[R''s]]/(Table1[[#This Row],[L''s]]+Table1[[#This Row],[R''s]])</f>
        <v>0.625</v>
      </c>
      <c r="T557">
        <f>Table1[[#This Row],[L''s]]/Table1[[#This Row],[Trial_Total]]</f>
        <v>0.375</v>
      </c>
      <c r="U557">
        <f>ABS(Table1[[#This Row],[NonTotaled_L]]-Table1[[#This Row],[NonTotaled_R]])/(Table1[[#This Row],[NonTotaled_L]]+Table1[[#This Row],[NonTotaled_R]])</f>
        <v>0</v>
      </c>
      <c r="V557">
        <f>COUNTIF(L552:L557, "L")</f>
        <v>3</v>
      </c>
      <c r="W557">
        <f>COUNTIF(L552:L557, "R")</f>
        <v>3</v>
      </c>
      <c r="X557">
        <f>Table1[[#This Row],[NonTotaled_R]]/(Table1[[#This Row],[NonTotaled_L]]+Table1[[#This Row],[NonTotaled_R]])</f>
        <v>0.5</v>
      </c>
      <c r="Y557">
        <f>Table1[[#This Row],[NonTotaled_L]]/(Table1[[#This Row],[NonTotaled_L]]+Table1[[#This Row],[NonTotaled_R]])</f>
        <v>0.5</v>
      </c>
    </row>
    <row r="558" spans="1:25" x14ac:dyDescent="0.35">
      <c r="A558" t="s">
        <v>16</v>
      </c>
      <c r="B558" t="s">
        <v>9</v>
      </c>
      <c r="C558" t="s">
        <v>12</v>
      </c>
      <c r="E558">
        <v>12.6</v>
      </c>
      <c r="G558">
        <v>7</v>
      </c>
      <c r="H558" s="1">
        <v>45411</v>
      </c>
      <c r="I558">
        <v>17</v>
      </c>
      <c r="L558" t="s">
        <v>6</v>
      </c>
      <c r="M558" t="s">
        <v>5</v>
      </c>
      <c r="O558">
        <f>ABS((Table1[[#This Row],[L''s]]-Table1[[#This Row],[R''s]])/Table1[[#This Row],[Trial_Total]])</f>
        <v>0.17647058823529413</v>
      </c>
      <c r="P558">
        <f>Table1[[#This Row],[R''s]]-Table1[[#This Row],[L''s]]</f>
        <v>3</v>
      </c>
      <c r="Q558">
        <f>Q557+COUNTIF(L558, "L")</f>
        <v>7</v>
      </c>
      <c r="R558">
        <f>R557+COUNTIF(L558, "R")</f>
        <v>10</v>
      </c>
      <c r="S558">
        <f>Table1[[#This Row],[R''s]]/(Table1[[#This Row],[L''s]]+Table1[[#This Row],[R''s]])</f>
        <v>0.58823529411764708</v>
      </c>
      <c r="T558">
        <f>Table1[[#This Row],[L''s]]/Table1[[#This Row],[Trial_Total]]</f>
        <v>0.41176470588235292</v>
      </c>
      <c r="U558">
        <f>ABS(Table1[[#This Row],[NonTotaled_L]]-Table1[[#This Row],[NonTotaled_R]])/(Table1[[#This Row],[NonTotaled_L]]+Table1[[#This Row],[NonTotaled_R]])</f>
        <v>0.14285714285714285</v>
      </c>
      <c r="V558">
        <f>COUNTIF(L552:L558, "L")</f>
        <v>4</v>
      </c>
      <c r="W558">
        <f>COUNTIF(L552:L558, "R")</f>
        <v>3</v>
      </c>
      <c r="X558">
        <f>Table1[[#This Row],[NonTotaled_R]]/(Table1[[#This Row],[NonTotaled_L]]+Table1[[#This Row],[NonTotaled_R]])</f>
        <v>0.42857142857142855</v>
      </c>
      <c r="Y558">
        <f>Table1[[#This Row],[NonTotaled_L]]/(Table1[[#This Row],[NonTotaled_L]]+Table1[[#This Row],[NonTotaled_R]])</f>
        <v>0.5714285714285714</v>
      </c>
    </row>
    <row r="559" spans="1:25" x14ac:dyDescent="0.35">
      <c r="A559" t="s">
        <v>16</v>
      </c>
      <c r="B559" t="s">
        <v>9</v>
      </c>
      <c r="C559" t="s">
        <v>12</v>
      </c>
      <c r="E559">
        <v>12.6</v>
      </c>
      <c r="G559">
        <v>8</v>
      </c>
      <c r="H559" s="1">
        <v>45411</v>
      </c>
      <c r="I559">
        <v>18</v>
      </c>
      <c r="L559" t="s">
        <v>6</v>
      </c>
      <c r="M559" t="s">
        <v>6</v>
      </c>
      <c r="O559">
        <f>ABS((Table1[[#This Row],[L''s]]-Table1[[#This Row],[R''s]])/Table1[[#This Row],[Trial_Total]])</f>
        <v>0.1111111111111111</v>
      </c>
      <c r="P559">
        <f>Table1[[#This Row],[R''s]]-Table1[[#This Row],[L''s]]</f>
        <v>2</v>
      </c>
      <c r="Q559">
        <f>Q558+COUNTIF(L559, "L")</f>
        <v>8</v>
      </c>
      <c r="R559">
        <f>R558+COUNTIF(L559, "R")</f>
        <v>10</v>
      </c>
      <c r="S559">
        <f>Table1[[#This Row],[R''s]]/(Table1[[#This Row],[L''s]]+Table1[[#This Row],[R''s]])</f>
        <v>0.55555555555555558</v>
      </c>
      <c r="T559">
        <f>Table1[[#This Row],[L''s]]/Table1[[#This Row],[Trial_Total]]</f>
        <v>0.44444444444444442</v>
      </c>
      <c r="U559">
        <f>ABS(Table1[[#This Row],[NonTotaled_L]]-Table1[[#This Row],[NonTotaled_R]])/(Table1[[#This Row],[NonTotaled_L]]+Table1[[#This Row],[NonTotaled_R]])</f>
        <v>0.25</v>
      </c>
      <c r="V559">
        <f>COUNTIF(L552:L559, "L")</f>
        <v>5</v>
      </c>
      <c r="W559">
        <f>COUNTIF(L552:L559, "R")</f>
        <v>3</v>
      </c>
      <c r="X559">
        <f>Table1[[#This Row],[NonTotaled_R]]/(Table1[[#This Row],[NonTotaled_L]]+Table1[[#This Row],[NonTotaled_R]])</f>
        <v>0.375</v>
      </c>
      <c r="Y559">
        <f>Table1[[#This Row],[NonTotaled_L]]/(Table1[[#This Row],[NonTotaled_L]]+Table1[[#This Row],[NonTotaled_R]])</f>
        <v>0.625</v>
      </c>
    </row>
    <row r="560" spans="1:25" x14ac:dyDescent="0.35">
      <c r="A560" t="s">
        <v>16</v>
      </c>
      <c r="B560" t="s">
        <v>9</v>
      </c>
      <c r="C560" t="s">
        <v>12</v>
      </c>
      <c r="E560">
        <v>12.6</v>
      </c>
      <c r="G560">
        <v>9</v>
      </c>
      <c r="H560" s="1">
        <v>45411</v>
      </c>
      <c r="I560">
        <v>19</v>
      </c>
      <c r="L560" t="s">
        <v>5</v>
      </c>
      <c r="M560" t="s">
        <v>6</v>
      </c>
      <c r="O560">
        <f>ABS((Table1[[#This Row],[L''s]]-Table1[[#This Row],[R''s]])/Table1[[#This Row],[Trial_Total]])</f>
        <v>0.15789473684210525</v>
      </c>
      <c r="P560">
        <f>Table1[[#This Row],[R''s]]-Table1[[#This Row],[L''s]]</f>
        <v>3</v>
      </c>
      <c r="Q560">
        <f>Q559+COUNTIF(L560, "L")</f>
        <v>8</v>
      </c>
      <c r="R560">
        <f>R559+COUNTIF(L560, "R")</f>
        <v>11</v>
      </c>
      <c r="S560">
        <f>Table1[[#This Row],[R''s]]/(Table1[[#This Row],[L''s]]+Table1[[#This Row],[R''s]])</f>
        <v>0.57894736842105265</v>
      </c>
      <c r="T560">
        <f>Table1[[#This Row],[L''s]]/Table1[[#This Row],[Trial_Total]]</f>
        <v>0.42105263157894735</v>
      </c>
      <c r="U560">
        <f>ABS(Table1[[#This Row],[NonTotaled_L]]-Table1[[#This Row],[NonTotaled_R]])/(Table1[[#This Row],[NonTotaled_L]]+Table1[[#This Row],[NonTotaled_R]])</f>
        <v>0.1111111111111111</v>
      </c>
      <c r="V560">
        <f>COUNTIF(L552:L560, "L")</f>
        <v>5</v>
      </c>
      <c r="W560">
        <f>COUNTIF(L552:L560, "R")</f>
        <v>4</v>
      </c>
      <c r="X560">
        <f>Table1[[#This Row],[NonTotaled_R]]/(Table1[[#This Row],[NonTotaled_L]]+Table1[[#This Row],[NonTotaled_R]])</f>
        <v>0.44444444444444442</v>
      </c>
      <c r="Y560">
        <f>Table1[[#This Row],[NonTotaled_L]]/(Table1[[#This Row],[NonTotaled_L]]+Table1[[#This Row],[NonTotaled_R]])</f>
        <v>0.55555555555555558</v>
      </c>
    </row>
    <row r="561" spans="1:25" x14ac:dyDescent="0.35">
      <c r="A561" t="s">
        <v>16</v>
      </c>
      <c r="B561" t="s">
        <v>9</v>
      </c>
      <c r="C561" t="s">
        <v>12</v>
      </c>
      <c r="E561">
        <v>12.6</v>
      </c>
      <c r="G561">
        <v>10</v>
      </c>
      <c r="H561" s="1">
        <v>45411</v>
      </c>
      <c r="I561">
        <v>20</v>
      </c>
      <c r="L561" t="s">
        <v>6</v>
      </c>
      <c r="M561" t="s">
        <v>5</v>
      </c>
      <c r="O561">
        <f>ABS((Table1[[#This Row],[L''s]]-Table1[[#This Row],[R''s]])/Table1[[#This Row],[Trial_Total]])</f>
        <v>0.1</v>
      </c>
      <c r="P561">
        <f>Table1[[#This Row],[R''s]]-Table1[[#This Row],[L''s]]</f>
        <v>2</v>
      </c>
      <c r="Q561">
        <f>Q560+COUNTIF(L561, "L")</f>
        <v>9</v>
      </c>
      <c r="R561">
        <f>R560+COUNTIF(L561, "R")</f>
        <v>11</v>
      </c>
      <c r="S561">
        <f>Table1[[#This Row],[R''s]]/(Table1[[#This Row],[L''s]]+Table1[[#This Row],[R''s]])</f>
        <v>0.55000000000000004</v>
      </c>
      <c r="T561">
        <f>Table1[[#This Row],[L''s]]/Table1[[#This Row],[Trial_Total]]</f>
        <v>0.45</v>
      </c>
      <c r="U561">
        <f>ABS(Table1[[#This Row],[NonTotaled_L]]-Table1[[#This Row],[NonTotaled_R]])/(Table1[[#This Row],[NonTotaled_L]]+Table1[[#This Row],[NonTotaled_R]])</f>
        <v>0.2</v>
      </c>
      <c r="V561">
        <f>COUNTIF(L552:L561, "L")</f>
        <v>6</v>
      </c>
      <c r="W561">
        <f>COUNTIF(L552:L561, "R")</f>
        <v>4</v>
      </c>
      <c r="X561">
        <f>Table1[[#This Row],[NonTotaled_R]]/(Table1[[#This Row],[NonTotaled_L]]+Table1[[#This Row],[NonTotaled_R]])</f>
        <v>0.4</v>
      </c>
      <c r="Y561">
        <f>Table1[[#This Row],[NonTotaled_L]]/(Table1[[#This Row],[NonTotaled_L]]+Table1[[#This Row],[NonTotaled_R]])</f>
        <v>0.6</v>
      </c>
    </row>
    <row r="562" spans="1:25" x14ac:dyDescent="0.35">
      <c r="A562" t="s">
        <v>39</v>
      </c>
      <c r="B562" t="s">
        <v>40</v>
      </c>
      <c r="C562" t="s">
        <v>41</v>
      </c>
      <c r="D562">
        <v>12.7</v>
      </c>
      <c r="E562">
        <v>17</v>
      </c>
      <c r="G562">
        <v>1</v>
      </c>
      <c r="H562" s="1">
        <v>45548</v>
      </c>
      <c r="I562">
        <v>1</v>
      </c>
      <c r="J562" t="s">
        <v>44</v>
      </c>
      <c r="K562" t="s">
        <v>5</v>
      </c>
      <c r="L562" t="s">
        <v>6</v>
      </c>
      <c r="M562" t="s">
        <v>5</v>
      </c>
      <c r="O562">
        <f>ABS((Table1[[#This Row],[L''s]]-Table1[[#This Row],[R''s]])/Table1[[#This Row],[Trial_Total]])</f>
        <v>1</v>
      </c>
      <c r="P562">
        <f>Table1[[#This Row],[R''s]]-Table1[[#This Row],[L''s]]</f>
        <v>-1</v>
      </c>
      <c r="Q562">
        <f>COUNTIF(L562, "L")</f>
        <v>1</v>
      </c>
      <c r="R562">
        <f>COUNTIF(L562, "R")</f>
        <v>0</v>
      </c>
      <c r="S562">
        <f>Table1[[#This Row],[R''s]]/(Table1[[#This Row],[L''s]]+Table1[[#This Row],[R''s]])</f>
        <v>0</v>
      </c>
      <c r="T562">
        <f>Table1[[#This Row],[L''s]]/Table1[[#This Row],[Trial_Total]]</f>
        <v>1</v>
      </c>
      <c r="U562">
        <f>ABS(Table1[[#This Row],[NonTotaled_L]]-Table1[[#This Row],[NonTotaled_R]])/(Table1[[#This Row],[NonTotaled_L]]+Table1[[#This Row],[NonTotaled_R]])</f>
        <v>1</v>
      </c>
      <c r="V562">
        <f>COUNTIF(L562, "L")</f>
        <v>1</v>
      </c>
      <c r="W562">
        <f>COUNTIF(L562, "R")</f>
        <v>0</v>
      </c>
      <c r="X562">
        <f>Table1[[#This Row],[NonTotaled_R]]/(Table1[[#This Row],[NonTotaled_L]]+Table1[[#This Row],[NonTotaled_R]])</f>
        <v>0</v>
      </c>
      <c r="Y562">
        <f>Table1[[#This Row],[NonTotaled_L]]/(Table1[[#This Row],[NonTotaled_L]]+Table1[[#This Row],[NonTotaled_R]])</f>
        <v>1</v>
      </c>
    </row>
    <row r="563" spans="1:25" x14ac:dyDescent="0.35">
      <c r="A563" t="s">
        <v>39</v>
      </c>
      <c r="B563" t="s">
        <v>40</v>
      </c>
      <c r="C563" t="s">
        <v>41</v>
      </c>
      <c r="D563">
        <v>12.7</v>
      </c>
      <c r="E563">
        <v>17</v>
      </c>
      <c r="G563">
        <v>2</v>
      </c>
      <c r="H563" s="1">
        <v>45548</v>
      </c>
      <c r="I563">
        <v>2</v>
      </c>
      <c r="J563" t="s">
        <v>44</v>
      </c>
      <c r="K563" t="s">
        <v>6</v>
      </c>
      <c r="L563" t="s">
        <v>5</v>
      </c>
      <c r="M563" t="s">
        <v>5</v>
      </c>
      <c r="O563">
        <f>ABS((Table1[[#This Row],[L''s]]-Table1[[#This Row],[R''s]])/Table1[[#This Row],[Trial_Total]])</f>
        <v>0</v>
      </c>
      <c r="P563">
        <f>Table1[[#This Row],[R''s]]-Table1[[#This Row],[L''s]]</f>
        <v>0</v>
      </c>
      <c r="Q563">
        <f>COUNTIF(L562:L563, "L")</f>
        <v>1</v>
      </c>
      <c r="R563">
        <f>COUNTIF(L562:L563, "R")</f>
        <v>1</v>
      </c>
      <c r="S563">
        <f>Table1[[#This Row],[R''s]]/(Table1[[#This Row],[L''s]]+Table1[[#This Row],[R''s]])</f>
        <v>0.5</v>
      </c>
      <c r="T563">
        <f>Table1[[#This Row],[L''s]]/Table1[[#This Row],[Trial_Total]]</f>
        <v>0.5</v>
      </c>
      <c r="U563">
        <f>ABS(Table1[[#This Row],[NonTotaled_L]]-Table1[[#This Row],[NonTotaled_R]])/(Table1[[#This Row],[NonTotaled_L]]+Table1[[#This Row],[NonTotaled_R]])</f>
        <v>0</v>
      </c>
      <c r="V563">
        <f>COUNTIF(L562:L563, "L")</f>
        <v>1</v>
      </c>
      <c r="W563">
        <f>COUNTIF(L562:L563, "R")</f>
        <v>1</v>
      </c>
      <c r="X563">
        <f>Table1[[#This Row],[NonTotaled_R]]/(Table1[[#This Row],[NonTotaled_L]]+Table1[[#This Row],[NonTotaled_R]])</f>
        <v>0.5</v>
      </c>
      <c r="Y563">
        <f>Table1[[#This Row],[NonTotaled_L]]/(Table1[[#This Row],[NonTotaled_L]]+Table1[[#This Row],[NonTotaled_R]])</f>
        <v>0.5</v>
      </c>
    </row>
    <row r="564" spans="1:25" x14ac:dyDescent="0.35">
      <c r="A564" t="s">
        <v>39</v>
      </c>
      <c r="B564" t="s">
        <v>40</v>
      </c>
      <c r="C564" t="s">
        <v>41</v>
      </c>
      <c r="D564">
        <v>12.7</v>
      </c>
      <c r="E564">
        <v>17</v>
      </c>
      <c r="G564">
        <v>3</v>
      </c>
      <c r="H564" s="1">
        <v>45548</v>
      </c>
      <c r="I564">
        <v>3</v>
      </c>
      <c r="J564" t="s">
        <v>45</v>
      </c>
      <c r="K564" t="s">
        <v>6</v>
      </c>
      <c r="L564" t="s">
        <v>5</v>
      </c>
      <c r="M564" t="s">
        <v>6</v>
      </c>
      <c r="O564">
        <f>ABS((Table1[[#This Row],[L''s]]-Table1[[#This Row],[R''s]])/Table1[[#This Row],[Trial_Total]])</f>
        <v>0.33333333333333331</v>
      </c>
      <c r="P564">
        <f>Table1[[#This Row],[R''s]]-Table1[[#This Row],[L''s]]</f>
        <v>1</v>
      </c>
      <c r="Q564">
        <f>COUNTIF(L562:L564, "L")</f>
        <v>1</v>
      </c>
      <c r="R564">
        <f>COUNTIF(L562:L564, "R")</f>
        <v>2</v>
      </c>
      <c r="S564">
        <f>Table1[[#This Row],[R''s]]/(Table1[[#This Row],[L''s]]+Table1[[#This Row],[R''s]])</f>
        <v>0.66666666666666663</v>
      </c>
      <c r="T564">
        <f>Table1[[#This Row],[L''s]]/Table1[[#This Row],[Trial_Total]]</f>
        <v>0.33333333333333331</v>
      </c>
      <c r="U564">
        <f>ABS(Table1[[#This Row],[NonTotaled_L]]-Table1[[#This Row],[NonTotaled_R]])/(Table1[[#This Row],[NonTotaled_L]]+Table1[[#This Row],[NonTotaled_R]])</f>
        <v>0.33333333333333331</v>
      </c>
      <c r="V564">
        <f>COUNTIF(L562:L564, "L")</f>
        <v>1</v>
      </c>
      <c r="W564">
        <f>COUNTIF(L562:L564, "R")</f>
        <v>2</v>
      </c>
      <c r="X564">
        <f>Table1[[#This Row],[NonTotaled_R]]/(Table1[[#This Row],[NonTotaled_L]]+Table1[[#This Row],[NonTotaled_R]])</f>
        <v>0.66666666666666663</v>
      </c>
      <c r="Y564">
        <f>Table1[[#This Row],[NonTotaled_L]]/(Table1[[#This Row],[NonTotaled_L]]+Table1[[#This Row],[NonTotaled_R]])</f>
        <v>0.33333333333333331</v>
      </c>
    </row>
    <row r="565" spans="1:25" x14ac:dyDescent="0.35">
      <c r="A565" t="s">
        <v>39</v>
      </c>
      <c r="B565" t="s">
        <v>40</v>
      </c>
      <c r="C565" t="s">
        <v>41</v>
      </c>
      <c r="D565">
        <v>12.7</v>
      </c>
      <c r="E565">
        <v>17</v>
      </c>
      <c r="G565">
        <v>4</v>
      </c>
      <c r="H565" s="1">
        <v>45548</v>
      </c>
      <c r="I565">
        <v>4</v>
      </c>
      <c r="J565" t="s">
        <v>45</v>
      </c>
      <c r="K565" t="s">
        <v>5</v>
      </c>
      <c r="L565" t="s">
        <v>5</v>
      </c>
      <c r="M565" t="s">
        <v>6</v>
      </c>
      <c r="O565">
        <f>ABS((Table1[[#This Row],[L''s]]-Table1[[#This Row],[R''s]])/Table1[[#This Row],[Trial_Total]])</f>
        <v>0.5</v>
      </c>
      <c r="P565">
        <f>Table1[[#This Row],[R''s]]-Table1[[#This Row],[L''s]]</f>
        <v>2</v>
      </c>
      <c r="Q565">
        <f>COUNTIF(L562:L565, "L")</f>
        <v>1</v>
      </c>
      <c r="R565">
        <f>COUNTIF(L562:L565, "R")</f>
        <v>3</v>
      </c>
      <c r="S565">
        <f>Table1[[#This Row],[R''s]]/(Table1[[#This Row],[L''s]]+Table1[[#This Row],[R''s]])</f>
        <v>0.75</v>
      </c>
      <c r="T565">
        <f>Table1[[#This Row],[L''s]]/Table1[[#This Row],[Trial_Total]]</f>
        <v>0.25</v>
      </c>
      <c r="U565">
        <f>ABS(Table1[[#This Row],[NonTotaled_L]]-Table1[[#This Row],[NonTotaled_R]])/(Table1[[#This Row],[NonTotaled_L]]+Table1[[#This Row],[NonTotaled_R]])</f>
        <v>0.5</v>
      </c>
      <c r="V565">
        <f>COUNTIF(L562:L565, "L")</f>
        <v>1</v>
      </c>
      <c r="W565">
        <f>COUNTIF(L562:L565, "R")</f>
        <v>3</v>
      </c>
      <c r="X565">
        <f>Table1[[#This Row],[NonTotaled_R]]/(Table1[[#This Row],[NonTotaled_L]]+Table1[[#This Row],[NonTotaled_R]])</f>
        <v>0.75</v>
      </c>
      <c r="Y565">
        <f>Table1[[#This Row],[NonTotaled_L]]/(Table1[[#This Row],[NonTotaled_L]]+Table1[[#This Row],[NonTotaled_R]])</f>
        <v>0.25</v>
      </c>
    </row>
    <row r="566" spans="1:25" x14ac:dyDescent="0.35">
      <c r="A566" t="s">
        <v>39</v>
      </c>
      <c r="B566" t="s">
        <v>40</v>
      </c>
      <c r="C566" t="s">
        <v>41</v>
      </c>
      <c r="D566">
        <v>12.7</v>
      </c>
      <c r="E566">
        <v>17</v>
      </c>
      <c r="G566">
        <v>5</v>
      </c>
      <c r="H566" s="1">
        <v>45548</v>
      </c>
      <c r="I566">
        <v>5</v>
      </c>
      <c r="J566" t="s">
        <v>44</v>
      </c>
      <c r="K566" t="s">
        <v>6</v>
      </c>
      <c r="L566" t="s">
        <v>6</v>
      </c>
      <c r="M566" t="s">
        <v>6</v>
      </c>
      <c r="O566">
        <f>ABS((Table1[[#This Row],[L''s]]-Table1[[#This Row],[R''s]])/Table1[[#This Row],[Trial_Total]])</f>
        <v>0.2</v>
      </c>
      <c r="P566">
        <f>Table1[[#This Row],[R''s]]-Table1[[#This Row],[L''s]]</f>
        <v>1</v>
      </c>
      <c r="Q566">
        <f>COUNTIF(L562:L566, "L")</f>
        <v>2</v>
      </c>
      <c r="R566">
        <f>COUNTIF(L562:L566, "R")</f>
        <v>3</v>
      </c>
      <c r="S566">
        <f>Table1[[#This Row],[R''s]]/(Table1[[#This Row],[L''s]]+Table1[[#This Row],[R''s]])</f>
        <v>0.6</v>
      </c>
      <c r="T566">
        <f>Table1[[#This Row],[L''s]]/Table1[[#This Row],[Trial_Total]]</f>
        <v>0.4</v>
      </c>
      <c r="U566">
        <f>ABS(Table1[[#This Row],[NonTotaled_L]]-Table1[[#This Row],[NonTotaled_R]])/(Table1[[#This Row],[NonTotaled_L]]+Table1[[#This Row],[NonTotaled_R]])</f>
        <v>0.2</v>
      </c>
      <c r="V566">
        <f>COUNTIF(L562:L566, "L")</f>
        <v>2</v>
      </c>
      <c r="W566">
        <f>COUNTIF(L562:L566, "R")</f>
        <v>3</v>
      </c>
      <c r="X566">
        <f>Table1[[#This Row],[NonTotaled_R]]/(Table1[[#This Row],[NonTotaled_L]]+Table1[[#This Row],[NonTotaled_R]])</f>
        <v>0.6</v>
      </c>
      <c r="Y566">
        <f>Table1[[#This Row],[NonTotaled_L]]/(Table1[[#This Row],[NonTotaled_L]]+Table1[[#This Row],[NonTotaled_R]])</f>
        <v>0.4</v>
      </c>
    </row>
    <row r="567" spans="1:25" x14ac:dyDescent="0.35">
      <c r="A567" t="s">
        <v>39</v>
      </c>
      <c r="B567" t="s">
        <v>40</v>
      </c>
      <c r="C567" t="s">
        <v>41</v>
      </c>
      <c r="D567">
        <v>12.7</v>
      </c>
      <c r="E567">
        <v>17</v>
      </c>
      <c r="G567">
        <v>6</v>
      </c>
      <c r="H567" s="1">
        <v>45548</v>
      </c>
      <c r="I567">
        <v>6</v>
      </c>
      <c r="J567" t="s">
        <v>44</v>
      </c>
      <c r="K567" t="s">
        <v>5</v>
      </c>
      <c r="L567" t="s">
        <v>6</v>
      </c>
      <c r="M567" t="s">
        <v>6</v>
      </c>
      <c r="O567">
        <f>ABS((Table1[[#This Row],[L''s]]-Table1[[#This Row],[R''s]])/Table1[[#This Row],[Trial_Total]])</f>
        <v>0</v>
      </c>
      <c r="P567">
        <f>Table1[[#This Row],[R''s]]-Table1[[#This Row],[L''s]]</f>
        <v>0</v>
      </c>
      <c r="Q567">
        <f>COUNTIF(L562:L567, "L")</f>
        <v>3</v>
      </c>
      <c r="R567">
        <f>COUNTIF(L562:L567, "R")</f>
        <v>3</v>
      </c>
      <c r="S567">
        <f>Table1[[#This Row],[R''s]]/(Table1[[#This Row],[L''s]]+Table1[[#This Row],[R''s]])</f>
        <v>0.5</v>
      </c>
      <c r="T567">
        <f>Table1[[#This Row],[L''s]]/Table1[[#This Row],[Trial_Total]]</f>
        <v>0.5</v>
      </c>
      <c r="U567">
        <f>ABS(Table1[[#This Row],[NonTotaled_L]]-Table1[[#This Row],[NonTotaled_R]])/(Table1[[#This Row],[NonTotaled_L]]+Table1[[#This Row],[NonTotaled_R]])</f>
        <v>0</v>
      </c>
      <c r="V567">
        <f>COUNTIF(L562:L567, "L")</f>
        <v>3</v>
      </c>
      <c r="W567">
        <f>COUNTIF(L562:L567, "R")</f>
        <v>3</v>
      </c>
      <c r="X567">
        <f>Table1[[#This Row],[NonTotaled_R]]/(Table1[[#This Row],[NonTotaled_L]]+Table1[[#This Row],[NonTotaled_R]])</f>
        <v>0.5</v>
      </c>
      <c r="Y567">
        <f>Table1[[#This Row],[NonTotaled_L]]/(Table1[[#This Row],[NonTotaled_L]]+Table1[[#This Row],[NonTotaled_R]])</f>
        <v>0.5</v>
      </c>
    </row>
    <row r="568" spans="1:25" x14ac:dyDescent="0.35">
      <c r="A568" t="s">
        <v>39</v>
      </c>
      <c r="B568" t="s">
        <v>40</v>
      </c>
      <c r="C568" t="s">
        <v>41</v>
      </c>
      <c r="D568">
        <v>12.7</v>
      </c>
      <c r="E568">
        <v>17</v>
      </c>
      <c r="G568">
        <v>7</v>
      </c>
      <c r="H568" s="1">
        <v>45548</v>
      </c>
      <c r="I568">
        <v>7</v>
      </c>
      <c r="J568" t="s">
        <v>45</v>
      </c>
      <c r="K568" t="s">
        <v>5</v>
      </c>
      <c r="L568" t="s">
        <v>6</v>
      </c>
      <c r="M568" t="s">
        <v>46</v>
      </c>
      <c r="O568">
        <f>ABS((Table1[[#This Row],[L''s]]-Table1[[#This Row],[R''s]])/Table1[[#This Row],[Trial_Total]])</f>
        <v>0.14285714285714285</v>
      </c>
      <c r="P568">
        <f>Table1[[#This Row],[R''s]]-Table1[[#This Row],[L''s]]</f>
        <v>-1</v>
      </c>
      <c r="Q568">
        <f>COUNTIF(L562:L568, "L")</f>
        <v>4</v>
      </c>
      <c r="R568">
        <f>COUNTIF(L562:L568, "R")</f>
        <v>3</v>
      </c>
      <c r="S568">
        <f>Table1[[#This Row],[R''s]]/(Table1[[#This Row],[L''s]]+Table1[[#This Row],[R''s]])</f>
        <v>0.42857142857142855</v>
      </c>
      <c r="T568">
        <f>Table1[[#This Row],[L''s]]/Table1[[#This Row],[Trial_Total]]</f>
        <v>0.5714285714285714</v>
      </c>
      <c r="U568">
        <f>ABS(Table1[[#This Row],[NonTotaled_L]]-Table1[[#This Row],[NonTotaled_R]])/(Table1[[#This Row],[NonTotaled_L]]+Table1[[#This Row],[NonTotaled_R]])</f>
        <v>0.14285714285714285</v>
      </c>
      <c r="V568">
        <f>COUNTIF(L562:L568, "L")</f>
        <v>4</v>
      </c>
      <c r="W568">
        <f>COUNTIF(L562:L568, "R")</f>
        <v>3</v>
      </c>
      <c r="X568">
        <f>Table1[[#This Row],[NonTotaled_R]]/(Table1[[#This Row],[NonTotaled_L]]+Table1[[#This Row],[NonTotaled_R]])</f>
        <v>0.42857142857142855</v>
      </c>
      <c r="Y568">
        <f>Table1[[#This Row],[NonTotaled_L]]/(Table1[[#This Row],[NonTotaled_L]]+Table1[[#This Row],[NonTotaled_R]])</f>
        <v>0.5714285714285714</v>
      </c>
    </row>
    <row r="569" spans="1:25" x14ac:dyDescent="0.35">
      <c r="A569" t="s">
        <v>39</v>
      </c>
      <c r="B569" t="s">
        <v>40</v>
      </c>
      <c r="C569" t="s">
        <v>41</v>
      </c>
      <c r="D569">
        <v>12.7</v>
      </c>
      <c r="E569">
        <v>17</v>
      </c>
      <c r="G569">
        <v>8</v>
      </c>
      <c r="H569" s="1">
        <v>45548</v>
      </c>
      <c r="I569">
        <v>8</v>
      </c>
      <c r="J569" t="s">
        <v>45</v>
      </c>
      <c r="K569" t="s">
        <v>6</v>
      </c>
      <c r="L569" t="s">
        <v>5</v>
      </c>
      <c r="M569" t="s">
        <v>6</v>
      </c>
      <c r="O569">
        <f>ABS((Table1[[#This Row],[L''s]]-Table1[[#This Row],[R''s]])/Table1[[#This Row],[Trial_Total]])</f>
        <v>0</v>
      </c>
      <c r="P569">
        <f>Table1[[#This Row],[R''s]]-Table1[[#This Row],[L''s]]</f>
        <v>0</v>
      </c>
      <c r="Q569">
        <f>COUNTIF(L562:L569, "L")</f>
        <v>4</v>
      </c>
      <c r="R569">
        <f>COUNTIF(L562:L569, "R")</f>
        <v>4</v>
      </c>
      <c r="S569">
        <f>Table1[[#This Row],[R''s]]/(Table1[[#This Row],[L''s]]+Table1[[#This Row],[R''s]])</f>
        <v>0.5</v>
      </c>
      <c r="T569">
        <f>Table1[[#This Row],[L''s]]/Table1[[#This Row],[Trial_Total]]</f>
        <v>0.5</v>
      </c>
      <c r="U569">
        <f>ABS(Table1[[#This Row],[NonTotaled_L]]-Table1[[#This Row],[NonTotaled_R]])/(Table1[[#This Row],[NonTotaled_L]]+Table1[[#This Row],[NonTotaled_R]])</f>
        <v>0</v>
      </c>
      <c r="V569">
        <f>COUNTIF(L562:L569, "L")</f>
        <v>4</v>
      </c>
      <c r="W569">
        <f>COUNTIF(L562:L569, "R")</f>
        <v>4</v>
      </c>
      <c r="X569">
        <f>Table1[[#This Row],[NonTotaled_R]]/(Table1[[#This Row],[NonTotaled_L]]+Table1[[#This Row],[NonTotaled_R]])</f>
        <v>0.5</v>
      </c>
      <c r="Y569">
        <f>Table1[[#This Row],[NonTotaled_L]]/(Table1[[#This Row],[NonTotaled_L]]+Table1[[#This Row],[NonTotaled_R]])</f>
        <v>0.5</v>
      </c>
    </row>
    <row r="570" spans="1:25" x14ac:dyDescent="0.35">
      <c r="A570" t="s">
        <v>39</v>
      </c>
      <c r="B570" t="s">
        <v>40</v>
      </c>
      <c r="C570" t="s">
        <v>41</v>
      </c>
      <c r="D570">
        <v>12.7</v>
      </c>
      <c r="E570">
        <v>17</v>
      </c>
      <c r="G570">
        <v>9</v>
      </c>
      <c r="H570" s="1">
        <v>45548</v>
      </c>
      <c r="I570">
        <v>9</v>
      </c>
      <c r="J570" t="s">
        <v>44</v>
      </c>
      <c r="K570" t="s">
        <v>5</v>
      </c>
      <c r="L570" t="s">
        <v>5</v>
      </c>
      <c r="M570" t="s">
        <v>5</v>
      </c>
      <c r="O570">
        <f>ABS((Table1[[#This Row],[L''s]]-Table1[[#This Row],[R''s]])/Table1[[#This Row],[Trial_Total]])</f>
        <v>0.1111111111111111</v>
      </c>
      <c r="P570">
        <f>Table1[[#This Row],[R''s]]-Table1[[#This Row],[L''s]]</f>
        <v>1</v>
      </c>
      <c r="Q570">
        <f>COUNTIF(L562:L570, "L")</f>
        <v>4</v>
      </c>
      <c r="R570">
        <f>COUNTIF(L562:L570, "R")</f>
        <v>5</v>
      </c>
      <c r="S570">
        <f>Table1[[#This Row],[R''s]]/(Table1[[#This Row],[L''s]]+Table1[[#This Row],[R''s]])</f>
        <v>0.55555555555555558</v>
      </c>
      <c r="T570">
        <f>Table1[[#This Row],[L''s]]/Table1[[#This Row],[Trial_Total]]</f>
        <v>0.44444444444444442</v>
      </c>
      <c r="U570">
        <f>ABS(Table1[[#This Row],[NonTotaled_L]]-Table1[[#This Row],[NonTotaled_R]])/(Table1[[#This Row],[NonTotaled_L]]+Table1[[#This Row],[NonTotaled_R]])</f>
        <v>0.1111111111111111</v>
      </c>
      <c r="V570">
        <f>COUNTIF(L562:L570, "L")</f>
        <v>4</v>
      </c>
      <c r="W570">
        <f>COUNTIF(L562:L570, "R")</f>
        <v>5</v>
      </c>
      <c r="X570">
        <f>Table1[[#This Row],[NonTotaled_R]]/(Table1[[#This Row],[NonTotaled_L]]+Table1[[#This Row],[NonTotaled_R]])</f>
        <v>0.55555555555555558</v>
      </c>
      <c r="Y570">
        <f>Table1[[#This Row],[NonTotaled_L]]/(Table1[[#This Row],[NonTotaled_L]]+Table1[[#This Row],[NonTotaled_R]])</f>
        <v>0.44444444444444442</v>
      </c>
    </row>
    <row r="571" spans="1:25" x14ac:dyDescent="0.35">
      <c r="A571" t="s">
        <v>39</v>
      </c>
      <c r="B571" t="s">
        <v>40</v>
      </c>
      <c r="C571" t="s">
        <v>41</v>
      </c>
      <c r="D571">
        <v>12.7</v>
      </c>
      <c r="E571">
        <v>17</v>
      </c>
      <c r="G571">
        <v>10</v>
      </c>
      <c r="H571" s="1">
        <v>45548</v>
      </c>
      <c r="I571">
        <v>10</v>
      </c>
      <c r="J571" t="s">
        <v>44</v>
      </c>
      <c r="K571" t="s">
        <v>6</v>
      </c>
      <c r="L571" t="s">
        <v>5</v>
      </c>
      <c r="M571" t="s">
        <v>5</v>
      </c>
      <c r="O571">
        <f>ABS((Table1[[#This Row],[L''s]]-Table1[[#This Row],[R''s]])/Table1[[#This Row],[Trial_Total]])</f>
        <v>0.2</v>
      </c>
      <c r="P571">
        <f>Table1[[#This Row],[R''s]]-Table1[[#This Row],[L''s]]</f>
        <v>2</v>
      </c>
      <c r="Q571">
        <f>COUNTIF(L562:L571, "L")</f>
        <v>4</v>
      </c>
      <c r="R571">
        <f>COUNTIF(L562:L571, "R")</f>
        <v>6</v>
      </c>
      <c r="S571">
        <f>Table1[[#This Row],[R''s]]/(Table1[[#This Row],[L''s]]+Table1[[#This Row],[R''s]])</f>
        <v>0.6</v>
      </c>
      <c r="T571">
        <f>Table1[[#This Row],[L''s]]/Table1[[#This Row],[Trial_Total]]</f>
        <v>0.4</v>
      </c>
      <c r="U571">
        <f>ABS(Table1[[#This Row],[NonTotaled_L]]-Table1[[#This Row],[NonTotaled_R]])/(Table1[[#This Row],[NonTotaled_L]]+Table1[[#This Row],[NonTotaled_R]])</f>
        <v>0.2</v>
      </c>
      <c r="V571">
        <f>COUNTIF(L562:L571, "L")</f>
        <v>4</v>
      </c>
      <c r="W571">
        <f>COUNTIF(L562:L571, "R")</f>
        <v>6</v>
      </c>
      <c r="X571">
        <f>Table1[[#This Row],[NonTotaled_R]]/(Table1[[#This Row],[NonTotaled_L]]+Table1[[#This Row],[NonTotaled_R]])</f>
        <v>0.6</v>
      </c>
      <c r="Y571">
        <f>Table1[[#This Row],[NonTotaled_L]]/(Table1[[#This Row],[NonTotaled_L]]+Table1[[#This Row],[NonTotaled_R]])</f>
        <v>0.4</v>
      </c>
    </row>
    <row r="572" spans="1:25" x14ac:dyDescent="0.35">
      <c r="A572" t="s">
        <v>39</v>
      </c>
      <c r="B572" t="s">
        <v>40</v>
      </c>
      <c r="C572" t="s">
        <v>41</v>
      </c>
      <c r="D572">
        <v>12.7</v>
      </c>
      <c r="E572">
        <v>17</v>
      </c>
      <c r="G572">
        <v>1</v>
      </c>
      <c r="H572" s="1">
        <v>45555</v>
      </c>
      <c r="I572">
        <v>11</v>
      </c>
      <c r="J572" t="s">
        <v>44</v>
      </c>
      <c r="K572" t="s">
        <v>6</v>
      </c>
      <c r="L572" t="s">
        <v>6</v>
      </c>
      <c r="M572" t="s">
        <v>6</v>
      </c>
      <c r="O572">
        <f>ABS((Table1[[#This Row],[L''s]]-Table1[[#This Row],[R''s]])/Table1[[#This Row],[Trial_Total]])</f>
        <v>9.0909090909090912E-2</v>
      </c>
      <c r="P572">
        <f>Table1[[#This Row],[R''s]]-Table1[[#This Row],[L''s]]</f>
        <v>1</v>
      </c>
      <c r="Q572">
        <f>Q571+COUNTIF(L572, "L")</f>
        <v>5</v>
      </c>
      <c r="R572">
        <f>R571+COUNTIF(L572, "R")</f>
        <v>6</v>
      </c>
      <c r="S572">
        <f>Table1[[#This Row],[R''s]]/(Table1[[#This Row],[L''s]]+Table1[[#This Row],[R''s]])</f>
        <v>0.54545454545454541</v>
      </c>
      <c r="T572">
        <f>Table1[[#This Row],[L''s]]/Table1[[#This Row],[Trial_Total]]</f>
        <v>0.45454545454545453</v>
      </c>
      <c r="U572">
        <f>ABS(Table1[[#This Row],[NonTotaled_L]]-Table1[[#This Row],[NonTotaled_R]])/(Table1[[#This Row],[NonTotaled_L]]+Table1[[#This Row],[NonTotaled_R]])</f>
        <v>1</v>
      </c>
      <c r="V572">
        <f>COUNTIF(L572, "L")</f>
        <v>1</v>
      </c>
      <c r="W572">
        <f>COUNTIF(L572, "R")</f>
        <v>0</v>
      </c>
      <c r="X572">
        <f>Table1[[#This Row],[NonTotaled_R]]/(Table1[[#This Row],[NonTotaled_L]]+Table1[[#This Row],[NonTotaled_R]])</f>
        <v>0</v>
      </c>
      <c r="Y572">
        <f>Table1[[#This Row],[NonTotaled_L]]/(Table1[[#This Row],[NonTotaled_L]]+Table1[[#This Row],[NonTotaled_R]])</f>
        <v>1</v>
      </c>
    </row>
    <row r="573" spans="1:25" x14ac:dyDescent="0.35">
      <c r="A573" t="s">
        <v>39</v>
      </c>
      <c r="B573" t="s">
        <v>40</v>
      </c>
      <c r="C573" t="s">
        <v>41</v>
      </c>
      <c r="D573">
        <v>12.7</v>
      </c>
      <c r="E573">
        <v>17</v>
      </c>
      <c r="G573">
        <v>2</v>
      </c>
      <c r="H573" s="1">
        <v>45555</v>
      </c>
      <c r="I573">
        <v>12</v>
      </c>
      <c r="J573" t="s">
        <v>44</v>
      </c>
      <c r="K573" t="s">
        <v>5</v>
      </c>
      <c r="L573" t="s">
        <v>6</v>
      </c>
      <c r="M573" t="s">
        <v>6</v>
      </c>
      <c r="O573">
        <f>ABS((Table1[[#This Row],[L''s]]-Table1[[#This Row],[R''s]])/Table1[[#This Row],[Trial_Total]])</f>
        <v>0</v>
      </c>
      <c r="P573">
        <f>Table1[[#This Row],[R''s]]-Table1[[#This Row],[L''s]]</f>
        <v>0</v>
      </c>
      <c r="Q573">
        <f>Q572+COUNTIF(L573, "L")</f>
        <v>6</v>
      </c>
      <c r="R573">
        <f>R572+COUNTIF(L573, "R")</f>
        <v>6</v>
      </c>
      <c r="S573">
        <f>Table1[[#This Row],[R''s]]/(Table1[[#This Row],[L''s]]+Table1[[#This Row],[R''s]])</f>
        <v>0.5</v>
      </c>
      <c r="T573">
        <f>Table1[[#This Row],[L''s]]/Table1[[#This Row],[Trial_Total]]</f>
        <v>0.5</v>
      </c>
      <c r="U573">
        <f>ABS(Table1[[#This Row],[NonTotaled_L]]-Table1[[#This Row],[NonTotaled_R]])/(Table1[[#This Row],[NonTotaled_L]]+Table1[[#This Row],[NonTotaled_R]])</f>
        <v>1</v>
      </c>
      <c r="V573">
        <f>COUNTIF(L572:L573, "L")</f>
        <v>2</v>
      </c>
      <c r="W573">
        <f>COUNTIF(L572:L573, "R")</f>
        <v>0</v>
      </c>
      <c r="X573">
        <f>Table1[[#This Row],[NonTotaled_R]]/(Table1[[#This Row],[NonTotaled_L]]+Table1[[#This Row],[NonTotaled_R]])</f>
        <v>0</v>
      </c>
      <c r="Y573">
        <f>Table1[[#This Row],[NonTotaled_L]]/(Table1[[#This Row],[NonTotaled_L]]+Table1[[#This Row],[NonTotaled_R]])</f>
        <v>1</v>
      </c>
    </row>
    <row r="574" spans="1:25" x14ac:dyDescent="0.35">
      <c r="A574" t="s">
        <v>39</v>
      </c>
      <c r="B574" t="s">
        <v>40</v>
      </c>
      <c r="C574" t="s">
        <v>41</v>
      </c>
      <c r="D574">
        <v>12.7</v>
      </c>
      <c r="E574">
        <v>17</v>
      </c>
      <c r="G574">
        <v>3</v>
      </c>
      <c r="H574" s="1">
        <v>45555</v>
      </c>
      <c r="I574">
        <v>13</v>
      </c>
      <c r="J574" t="s">
        <v>45</v>
      </c>
      <c r="K574" t="s">
        <v>5</v>
      </c>
      <c r="L574" t="s">
        <v>5</v>
      </c>
      <c r="M574" t="s">
        <v>5</v>
      </c>
      <c r="O574">
        <f>ABS((Table1[[#This Row],[L''s]]-Table1[[#This Row],[R''s]])/Table1[[#This Row],[Trial_Total]])</f>
        <v>7.6923076923076927E-2</v>
      </c>
      <c r="P574">
        <f>Table1[[#This Row],[R''s]]-Table1[[#This Row],[L''s]]</f>
        <v>1</v>
      </c>
      <c r="Q574">
        <f>Q573+COUNTIF(L574, "L")</f>
        <v>6</v>
      </c>
      <c r="R574">
        <f>R573+COUNTIF(L574, "R")</f>
        <v>7</v>
      </c>
      <c r="S574">
        <f>Table1[[#This Row],[R''s]]/(Table1[[#This Row],[L''s]]+Table1[[#This Row],[R''s]])</f>
        <v>0.53846153846153844</v>
      </c>
      <c r="T574">
        <f>Table1[[#This Row],[L''s]]/Table1[[#This Row],[Trial_Total]]</f>
        <v>0.46153846153846156</v>
      </c>
      <c r="U574">
        <f>ABS(Table1[[#This Row],[NonTotaled_L]]-Table1[[#This Row],[NonTotaled_R]])/(Table1[[#This Row],[NonTotaled_L]]+Table1[[#This Row],[NonTotaled_R]])</f>
        <v>0.33333333333333331</v>
      </c>
      <c r="V574">
        <f>COUNTIF(L572:L574, "L")</f>
        <v>2</v>
      </c>
      <c r="W574">
        <f>COUNTIF(L572:L574, "R")</f>
        <v>1</v>
      </c>
      <c r="X574">
        <f>Table1[[#This Row],[NonTotaled_R]]/(Table1[[#This Row],[NonTotaled_L]]+Table1[[#This Row],[NonTotaled_R]])</f>
        <v>0.33333333333333331</v>
      </c>
      <c r="Y574">
        <f>Table1[[#This Row],[NonTotaled_L]]/(Table1[[#This Row],[NonTotaled_L]]+Table1[[#This Row],[NonTotaled_R]])</f>
        <v>0.66666666666666663</v>
      </c>
    </row>
    <row r="575" spans="1:25" x14ac:dyDescent="0.35">
      <c r="A575" t="s">
        <v>39</v>
      </c>
      <c r="B575" t="s">
        <v>40</v>
      </c>
      <c r="C575" t="s">
        <v>41</v>
      </c>
      <c r="D575">
        <v>12.7</v>
      </c>
      <c r="E575">
        <v>17</v>
      </c>
      <c r="G575">
        <v>4</v>
      </c>
      <c r="H575" s="1">
        <v>45555</v>
      </c>
      <c r="I575">
        <v>14</v>
      </c>
      <c r="J575" t="s">
        <v>45</v>
      </c>
      <c r="K575" t="s">
        <v>6</v>
      </c>
      <c r="L575" t="s">
        <v>5</v>
      </c>
      <c r="M575" t="s">
        <v>5</v>
      </c>
      <c r="O575">
        <f>ABS((Table1[[#This Row],[L''s]]-Table1[[#This Row],[R''s]])/Table1[[#This Row],[Trial_Total]])</f>
        <v>0.14285714285714285</v>
      </c>
      <c r="P575">
        <f>Table1[[#This Row],[R''s]]-Table1[[#This Row],[L''s]]</f>
        <v>2</v>
      </c>
      <c r="Q575">
        <f>Q574+COUNTIF(L575, "L")</f>
        <v>6</v>
      </c>
      <c r="R575">
        <f>R574+COUNTIF(L575, "R")</f>
        <v>8</v>
      </c>
      <c r="S575">
        <f>Table1[[#This Row],[R''s]]/(Table1[[#This Row],[L''s]]+Table1[[#This Row],[R''s]])</f>
        <v>0.5714285714285714</v>
      </c>
      <c r="T575">
        <f>Table1[[#This Row],[L''s]]/Table1[[#This Row],[Trial_Total]]</f>
        <v>0.42857142857142855</v>
      </c>
      <c r="U575">
        <f>ABS(Table1[[#This Row],[NonTotaled_L]]-Table1[[#This Row],[NonTotaled_R]])/(Table1[[#This Row],[NonTotaled_L]]+Table1[[#This Row],[NonTotaled_R]])</f>
        <v>0</v>
      </c>
      <c r="V575">
        <f>COUNTIF(L572:L575, "L")</f>
        <v>2</v>
      </c>
      <c r="W575">
        <f>COUNTIF(L572:L575, "R")</f>
        <v>2</v>
      </c>
      <c r="X575">
        <f>Table1[[#This Row],[NonTotaled_R]]/(Table1[[#This Row],[NonTotaled_L]]+Table1[[#This Row],[NonTotaled_R]])</f>
        <v>0.5</v>
      </c>
      <c r="Y575">
        <f>Table1[[#This Row],[NonTotaled_L]]/(Table1[[#This Row],[NonTotaled_L]]+Table1[[#This Row],[NonTotaled_R]])</f>
        <v>0.5</v>
      </c>
    </row>
    <row r="576" spans="1:25" x14ac:dyDescent="0.35">
      <c r="A576" t="s">
        <v>39</v>
      </c>
      <c r="B576" t="s">
        <v>40</v>
      </c>
      <c r="C576" t="s">
        <v>41</v>
      </c>
      <c r="D576">
        <v>12.7</v>
      </c>
      <c r="E576">
        <v>17</v>
      </c>
      <c r="G576">
        <v>5</v>
      </c>
      <c r="H576" s="1">
        <v>45555</v>
      </c>
      <c r="I576">
        <v>15</v>
      </c>
      <c r="J576" t="s">
        <v>44</v>
      </c>
      <c r="K576" t="s">
        <v>5</v>
      </c>
      <c r="L576" t="s">
        <v>5</v>
      </c>
      <c r="M576" t="s">
        <v>5</v>
      </c>
      <c r="O576">
        <f>ABS((Table1[[#This Row],[L''s]]-Table1[[#This Row],[R''s]])/Table1[[#This Row],[Trial_Total]])</f>
        <v>0.2</v>
      </c>
      <c r="P576">
        <f>Table1[[#This Row],[R''s]]-Table1[[#This Row],[L''s]]</f>
        <v>3</v>
      </c>
      <c r="Q576">
        <f>Q575+COUNTIF(L576, "L")</f>
        <v>6</v>
      </c>
      <c r="R576">
        <f>R575+COUNTIF(L576, "R")</f>
        <v>9</v>
      </c>
      <c r="S576">
        <f>Table1[[#This Row],[R''s]]/(Table1[[#This Row],[L''s]]+Table1[[#This Row],[R''s]])</f>
        <v>0.6</v>
      </c>
      <c r="T576">
        <f>Table1[[#This Row],[L''s]]/Table1[[#This Row],[Trial_Total]]</f>
        <v>0.4</v>
      </c>
      <c r="U576">
        <f>ABS(Table1[[#This Row],[NonTotaled_L]]-Table1[[#This Row],[NonTotaled_R]])/(Table1[[#This Row],[NonTotaled_L]]+Table1[[#This Row],[NonTotaled_R]])</f>
        <v>0.2</v>
      </c>
      <c r="V576">
        <f>COUNTIF(L572:L576, "L")</f>
        <v>2</v>
      </c>
      <c r="W576">
        <f>COUNTIF(L572:L576, "R")</f>
        <v>3</v>
      </c>
      <c r="X576">
        <f>Table1[[#This Row],[NonTotaled_R]]/(Table1[[#This Row],[NonTotaled_L]]+Table1[[#This Row],[NonTotaled_R]])</f>
        <v>0.6</v>
      </c>
      <c r="Y576">
        <f>Table1[[#This Row],[NonTotaled_L]]/(Table1[[#This Row],[NonTotaled_L]]+Table1[[#This Row],[NonTotaled_R]])</f>
        <v>0.4</v>
      </c>
    </row>
    <row r="577" spans="1:25" x14ac:dyDescent="0.35">
      <c r="A577" t="s">
        <v>39</v>
      </c>
      <c r="B577" t="s">
        <v>40</v>
      </c>
      <c r="C577" t="s">
        <v>41</v>
      </c>
      <c r="D577">
        <v>12.7</v>
      </c>
      <c r="E577">
        <v>17</v>
      </c>
      <c r="G577">
        <v>6</v>
      </c>
      <c r="H577" s="1">
        <v>45555</v>
      </c>
      <c r="I577">
        <v>16</v>
      </c>
      <c r="J577" t="s">
        <v>44</v>
      </c>
      <c r="K577" t="s">
        <v>6</v>
      </c>
      <c r="L577" t="s">
        <v>5</v>
      </c>
      <c r="M577" t="s">
        <v>5</v>
      </c>
      <c r="O577">
        <f>ABS((Table1[[#This Row],[L''s]]-Table1[[#This Row],[R''s]])/Table1[[#This Row],[Trial_Total]])</f>
        <v>0.25</v>
      </c>
      <c r="P577">
        <f>Table1[[#This Row],[R''s]]-Table1[[#This Row],[L''s]]</f>
        <v>4</v>
      </c>
      <c r="Q577">
        <f>Q576+COUNTIF(L577, "L")</f>
        <v>6</v>
      </c>
      <c r="R577">
        <f>R576+COUNTIF(L577, "R")</f>
        <v>10</v>
      </c>
      <c r="S577">
        <f>Table1[[#This Row],[R''s]]/(Table1[[#This Row],[L''s]]+Table1[[#This Row],[R''s]])</f>
        <v>0.625</v>
      </c>
      <c r="T577">
        <f>Table1[[#This Row],[L''s]]/Table1[[#This Row],[Trial_Total]]</f>
        <v>0.375</v>
      </c>
      <c r="U577">
        <f>ABS(Table1[[#This Row],[NonTotaled_L]]-Table1[[#This Row],[NonTotaled_R]])/(Table1[[#This Row],[NonTotaled_L]]+Table1[[#This Row],[NonTotaled_R]])</f>
        <v>0.33333333333333331</v>
      </c>
      <c r="V577">
        <f>COUNTIF(L572:L577, "L")</f>
        <v>2</v>
      </c>
      <c r="W577">
        <f>COUNTIF(L572:L577, "R")</f>
        <v>4</v>
      </c>
      <c r="X577">
        <f>Table1[[#This Row],[NonTotaled_R]]/(Table1[[#This Row],[NonTotaled_L]]+Table1[[#This Row],[NonTotaled_R]])</f>
        <v>0.66666666666666663</v>
      </c>
      <c r="Y577">
        <f>Table1[[#This Row],[NonTotaled_L]]/(Table1[[#This Row],[NonTotaled_L]]+Table1[[#This Row],[NonTotaled_R]])</f>
        <v>0.33333333333333331</v>
      </c>
    </row>
    <row r="578" spans="1:25" x14ac:dyDescent="0.35">
      <c r="A578" t="s">
        <v>39</v>
      </c>
      <c r="B578" t="s">
        <v>40</v>
      </c>
      <c r="C578" t="s">
        <v>41</v>
      </c>
      <c r="D578">
        <v>12.7</v>
      </c>
      <c r="E578">
        <v>17</v>
      </c>
      <c r="G578">
        <v>7</v>
      </c>
      <c r="H578" s="1">
        <v>45555</v>
      </c>
      <c r="I578">
        <v>17</v>
      </c>
      <c r="J578" t="s">
        <v>45</v>
      </c>
      <c r="K578" t="s">
        <v>6</v>
      </c>
      <c r="L578" t="s">
        <v>5</v>
      </c>
      <c r="M578" t="s">
        <v>6</v>
      </c>
      <c r="O578">
        <f>ABS((Table1[[#This Row],[L''s]]-Table1[[#This Row],[R''s]])/Table1[[#This Row],[Trial_Total]])</f>
        <v>0.29411764705882354</v>
      </c>
      <c r="P578">
        <f>Table1[[#This Row],[R''s]]-Table1[[#This Row],[L''s]]</f>
        <v>5</v>
      </c>
      <c r="Q578">
        <f>Q577+COUNTIF(L578, "L")</f>
        <v>6</v>
      </c>
      <c r="R578">
        <f>R577+COUNTIF(L578, "R")</f>
        <v>11</v>
      </c>
      <c r="S578">
        <f>Table1[[#This Row],[R''s]]/(Table1[[#This Row],[L''s]]+Table1[[#This Row],[R''s]])</f>
        <v>0.6470588235294118</v>
      </c>
      <c r="T578">
        <f>Table1[[#This Row],[L''s]]/Table1[[#This Row],[Trial_Total]]</f>
        <v>0.35294117647058826</v>
      </c>
      <c r="U578">
        <f>ABS(Table1[[#This Row],[NonTotaled_L]]-Table1[[#This Row],[NonTotaled_R]])/(Table1[[#This Row],[NonTotaled_L]]+Table1[[#This Row],[NonTotaled_R]])</f>
        <v>0.42857142857142855</v>
      </c>
      <c r="V578">
        <f>COUNTIF(L572:L578, "L")</f>
        <v>2</v>
      </c>
      <c r="W578">
        <f>COUNTIF(L572:L578, "R")</f>
        <v>5</v>
      </c>
      <c r="X578">
        <f>Table1[[#This Row],[NonTotaled_R]]/(Table1[[#This Row],[NonTotaled_L]]+Table1[[#This Row],[NonTotaled_R]])</f>
        <v>0.7142857142857143</v>
      </c>
      <c r="Y578">
        <f>Table1[[#This Row],[NonTotaled_L]]/(Table1[[#This Row],[NonTotaled_L]]+Table1[[#This Row],[NonTotaled_R]])</f>
        <v>0.2857142857142857</v>
      </c>
    </row>
    <row r="579" spans="1:25" x14ac:dyDescent="0.35">
      <c r="A579" t="s">
        <v>39</v>
      </c>
      <c r="B579" t="s">
        <v>40</v>
      </c>
      <c r="C579" t="s">
        <v>41</v>
      </c>
      <c r="D579">
        <v>12.7</v>
      </c>
      <c r="E579">
        <v>17</v>
      </c>
      <c r="G579">
        <v>8</v>
      </c>
      <c r="H579" s="1">
        <v>45555</v>
      </c>
      <c r="I579">
        <v>18</v>
      </c>
      <c r="J579" t="s">
        <v>45</v>
      </c>
      <c r="K579" t="s">
        <v>5</v>
      </c>
      <c r="L579" t="s">
        <v>5</v>
      </c>
      <c r="M579" t="s">
        <v>5</v>
      </c>
      <c r="O579">
        <f>ABS((Table1[[#This Row],[L''s]]-Table1[[#This Row],[R''s]])/Table1[[#This Row],[Trial_Total]])</f>
        <v>0.33333333333333331</v>
      </c>
      <c r="P579">
        <f>Table1[[#This Row],[R''s]]-Table1[[#This Row],[L''s]]</f>
        <v>6</v>
      </c>
      <c r="Q579">
        <f>Q578+COUNTIF(L579, "L")</f>
        <v>6</v>
      </c>
      <c r="R579">
        <f>R578+COUNTIF(L579, "R")</f>
        <v>12</v>
      </c>
      <c r="S579">
        <f>Table1[[#This Row],[R''s]]/(Table1[[#This Row],[L''s]]+Table1[[#This Row],[R''s]])</f>
        <v>0.66666666666666663</v>
      </c>
      <c r="T579">
        <f>Table1[[#This Row],[L''s]]/Table1[[#This Row],[Trial_Total]]</f>
        <v>0.33333333333333331</v>
      </c>
      <c r="U579">
        <f>ABS(Table1[[#This Row],[NonTotaled_L]]-Table1[[#This Row],[NonTotaled_R]])/(Table1[[#This Row],[NonTotaled_L]]+Table1[[#This Row],[NonTotaled_R]])</f>
        <v>0.5</v>
      </c>
      <c r="V579">
        <f>COUNTIF(L572:L579, "L")</f>
        <v>2</v>
      </c>
      <c r="W579">
        <f>COUNTIF(L572:L579, "R")</f>
        <v>6</v>
      </c>
      <c r="X579">
        <f>Table1[[#This Row],[NonTotaled_R]]/(Table1[[#This Row],[NonTotaled_L]]+Table1[[#This Row],[NonTotaled_R]])</f>
        <v>0.75</v>
      </c>
      <c r="Y579">
        <f>Table1[[#This Row],[NonTotaled_L]]/(Table1[[#This Row],[NonTotaled_L]]+Table1[[#This Row],[NonTotaled_R]])</f>
        <v>0.25</v>
      </c>
    </row>
    <row r="580" spans="1:25" x14ac:dyDescent="0.35">
      <c r="A580" t="s">
        <v>39</v>
      </c>
      <c r="B580" t="s">
        <v>40</v>
      </c>
      <c r="C580" t="s">
        <v>41</v>
      </c>
      <c r="D580">
        <v>12.7</v>
      </c>
      <c r="E580">
        <v>17</v>
      </c>
      <c r="G580">
        <v>9</v>
      </c>
      <c r="H580" s="1">
        <v>45555</v>
      </c>
      <c r="I580">
        <v>19</v>
      </c>
      <c r="J580" t="s">
        <v>44</v>
      </c>
      <c r="K580" t="s">
        <v>6</v>
      </c>
      <c r="L580" t="s">
        <v>6</v>
      </c>
      <c r="M580" t="s">
        <v>6</v>
      </c>
      <c r="O580">
        <f>ABS((Table1[[#This Row],[L''s]]-Table1[[#This Row],[R''s]])/Table1[[#This Row],[Trial_Total]])</f>
        <v>0.26315789473684209</v>
      </c>
      <c r="P580">
        <f>Table1[[#This Row],[R''s]]-Table1[[#This Row],[L''s]]</f>
        <v>5</v>
      </c>
      <c r="Q580">
        <f>Q579+COUNTIF(L580, "L")</f>
        <v>7</v>
      </c>
      <c r="R580">
        <f>R579+COUNTIF(L580, "R")</f>
        <v>12</v>
      </c>
      <c r="S580">
        <f>Table1[[#This Row],[R''s]]/(Table1[[#This Row],[L''s]]+Table1[[#This Row],[R''s]])</f>
        <v>0.63157894736842102</v>
      </c>
      <c r="T580">
        <f>Table1[[#This Row],[L''s]]/Table1[[#This Row],[Trial_Total]]</f>
        <v>0.36842105263157893</v>
      </c>
      <c r="U580">
        <f>ABS(Table1[[#This Row],[NonTotaled_L]]-Table1[[#This Row],[NonTotaled_R]])/(Table1[[#This Row],[NonTotaled_L]]+Table1[[#This Row],[NonTotaled_R]])</f>
        <v>0.33333333333333331</v>
      </c>
      <c r="V580">
        <f>COUNTIF(L572:L580, "L")</f>
        <v>3</v>
      </c>
      <c r="W580">
        <f>COUNTIF(L572:L580, "R")</f>
        <v>6</v>
      </c>
      <c r="X580">
        <f>Table1[[#This Row],[NonTotaled_R]]/(Table1[[#This Row],[NonTotaled_L]]+Table1[[#This Row],[NonTotaled_R]])</f>
        <v>0.66666666666666663</v>
      </c>
      <c r="Y580">
        <f>Table1[[#This Row],[NonTotaled_L]]/(Table1[[#This Row],[NonTotaled_L]]+Table1[[#This Row],[NonTotaled_R]])</f>
        <v>0.33333333333333331</v>
      </c>
    </row>
    <row r="581" spans="1:25" x14ac:dyDescent="0.35">
      <c r="A581" t="s">
        <v>39</v>
      </c>
      <c r="B581" t="s">
        <v>40</v>
      </c>
      <c r="C581" t="s">
        <v>41</v>
      </c>
      <c r="D581">
        <v>12.7</v>
      </c>
      <c r="E581">
        <v>17</v>
      </c>
      <c r="G581">
        <v>10</v>
      </c>
      <c r="H581" s="1">
        <v>45555</v>
      </c>
      <c r="I581">
        <v>20</v>
      </c>
      <c r="J581" t="s">
        <v>44</v>
      </c>
      <c r="K581" t="s">
        <v>5</v>
      </c>
      <c r="L581" t="s">
        <v>5</v>
      </c>
      <c r="M581" t="s">
        <v>5</v>
      </c>
      <c r="O581">
        <f>ABS((Table1[[#This Row],[L''s]]-Table1[[#This Row],[R''s]])/Table1[[#This Row],[Trial_Total]])</f>
        <v>0.3</v>
      </c>
      <c r="P581">
        <f>Table1[[#This Row],[R''s]]-Table1[[#This Row],[L''s]]</f>
        <v>6</v>
      </c>
      <c r="Q581">
        <f>Q580+COUNTIF(L581, "L")</f>
        <v>7</v>
      </c>
      <c r="R581">
        <f>R580+COUNTIF(L581, "R")</f>
        <v>13</v>
      </c>
      <c r="S581">
        <f>Table1[[#This Row],[R''s]]/(Table1[[#This Row],[L''s]]+Table1[[#This Row],[R''s]])</f>
        <v>0.65</v>
      </c>
      <c r="T581">
        <f>Table1[[#This Row],[L''s]]/Table1[[#This Row],[Trial_Total]]</f>
        <v>0.35</v>
      </c>
      <c r="U581">
        <f>ABS(Table1[[#This Row],[NonTotaled_L]]-Table1[[#This Row],[NonTotaled_R]])/(Table1[[#This Row],[NonTotaled_L]]+Table1[[#This Row],[NonTotaled_R]])</f>
        <v>0.4</v>
      </c>
      <c r="V581">
        <f>COUNTIF(L572:L581, "L")</f>
        <v>3</v>
      </c>
      <c r="W581">
        <f>COUNTIF(L572:L581, "R")</f>
        <v>7</v>
      </c>
      <c r="X581">
        <f>Table1[[#This Row],[NonTotaled_R]]/(Table1[[#This Row],[NonTotaled_L]]+Table1[[#This Row],[NonTotaled_R]])</f>
        <v>0.7</v>
      </c>
      <c r="Y581">
        <f>Table1[[#This Row],[NonTotaled_L]]/(Table1[[#This Row],[NonTotaled_L]]+Table1[[#This Row],[NonTotaled_R]])</f>
        <v>0.3</v>
      </c>
    </row>
    <row r="582" spans="1:25" x14ac:dyDescent="0.35">
      <c r="A582" t="s">
        <v>39</v>
      </c>
      <c r="B582" t="s">
        <v>40</v>
      </c>
      <c r="C582" t="s">
        <v>41</v>
      </c>
      <c r="D582">
        <v>12.7</v>
      </c>
      <c r="E582">
        <v>17</v>
      </c>
      <c r="G582">
        <v>1</v>
      </c>
      <c r="H582" s="1">
        <v>45562</v>
      </c>
      <c r="I582">
        <v>21</v>
      </c>
      <c r="J582" t="s">
        <v>45</v>
      </c>
      <c r="K582" t="s">
        <v>5</v>
      </c>
      <c r="L582" t="s">
        <v>5</v>
      </c>
      <c r="M582" t="s">
        <v>6</v>
      </c>
      <c r="O582">
        <f>ABS((Table1[[#This Row],[L''s]]-Table1[[#This Row],[R''s]])/Table1[[#This Row],[Trial_Total]])</f>
        <v>0.33333333333333331</v>
      </c>
      <c r="P582">
        <f>Table1[[#This Row],[R''s]]-Table1[[#This Row],[L''s]]</f>
        <v>7</v>
      </c>
      <c r="Q582">
        <f>Q581+COUNTIF(L582, "L")</f>
        <v>7</v>
      </c>
      <c r="R582">
        <f>R581+COUNTIF(L582, "R")</f>
        <v>14</v>
      </c>
      <c r="S582">
        <f>Table1[[#This Row],[R''s]]/(Table1[[#This Row],[L''s]]+Table1[[#This Row],[R''s]])</f>
        <v>0.66666666666666663</v>
      </c>
      <c r="T582">
        <f>Table1[[#This Row],[L''s]]/Table1[[#This Row],[Trial_Total]]</f>
        <v>0.33333333333333331</v>
      </c>
      <c r="U582">
        <f>ABS(Table1[[#This Row],[NonTotaled_L]]-Table1[[#This Row],[NonTotaled_R]])/(Table1[[#This Row],[NonTotaled_L]]+Table1[[#This Row],[NonTotaled_R]])</f>
        <v>1</v>
      </c>
      <c r="V582">
        <f>COUNTIF(L582, "L")</f>
        <v>0</v>
      </c>
      <c r="W582">
        <f>COUNTIF(L582, "R")</f>
        <v>1</v>
      </c>
      <c r="X582">
        <f>Table1[[#This Row],[NonTotaled_R]]/(Table1[[#This Row],[NonTotaled_L]]+Table1[[#This Row],[NonTotaled_R]])</f>
        <v>1</v>
      </c>
      <c r="Y582">
        <f>Table1[[#This Row],[NonTotaled_L]]/(Table1[[#This Row],[NonTotaled_L]]+Table1[[#This Row],[NonTotaled_R]])</f>
        <v>0</v>
      </c>
    </row>
    <row r="583" spans="1:25" x14ac:dyDescent="0.35">
      <c r="A583" t="s">
        <v>39</v>
      </c>
      <c r="B583" t="s">
        <v>40</v>
      </c>
      <c r="C583" t="s">
        <v>41</v>
      </c>
      <c r="D583">
        <v>12.7</v>
      </c>
      <c r="E583">
        <v>17</v>
      </c>
      <c r="G583">
        <v>2</v>
      </c>
      <c r="H583" s="1">
        <v>45562</v>
      </c>
      <c r="I583">
        <v>22</v>
      </c>
      <c r="J583" t="s">
        <v>45</v>
      </c>
      <c r="K583" t="s">
        <v>6</v>
      </c>
      <c r="L583" t="s">
        <v>5</v>
      </c>
      <c r="M583" t="s">
        <v>5</v>
      </c>
      <c r="O583">
        <f>ABS((Table1[[#This Row],[L''s]]-Table1[[#This Row],[R''s]])/Table1[[#This Row],[Trial_Total]])</f>
        <v>0.36363636363636365</v>
      </c>
      <c r="P583">
        <f>Table1[[#This Row],[R''s]]-Table1[[#This Row],[L''s]]</f>
        <v>8</v>
      </c>
      <c r="Q583">
        <f>Q582+COUNTIF(L583, "L")</f>
        <v>7</v>
      </c>
      <c r="R583">
        <f>R582+COUNTIF(L583, "R")</f>
        <v>15</v>
      </c>
      <c r="S583">
        <f>Table1[[#This Row],[R''s]]/(Table1[[#This Row],[L''s]]+Table1[[#This Row],[R''s]])</f>
        <v>0.68181818181818177</v>
      </c>
      <c r="T583">
        <f>Table1[[#This Row],[L''s]]/Table1[[#This Row],[Trial_Total]]</f>
        <v>0.31818181818181818</v>
      </c>
      <c r="U583">
        <f>ABS(Table1[[#This Row],[NonTotaled_L]]-Table1[[#This Row],[NonTotaled_R]])/(Table1[[#This Row],[NonTotaled_L]]+Table1[[#This Row],[NonTotaled_R]])</f>
        <v>1</v>
      </c>
      <c r="V583">
        <f>COUNTIF(L582:L583, "L")</f>
        <v>0</v>
      </c>
      <c r="W583">
        <f>COUNTIF(L582:L583, "R")</f>
        <v>2</v>
      </c>
      <c r="X583">
        <f>Table1[[#This Row],[NonTotaled_R]]/(Table1[[#This Row],[NonTotaled_L]]+Table1[[#This Row],[NonTotaled_R]])</f>
        <v>1</v>
      </c>
      <c r="Y583">
        <f>Table1[[#This Row],[NonTotaled_L]]/(Table1[[#This Row],[NonTotaled_L]]+Table1[[#This Row],[NonTotaled_R]])</f>
        <v>0</v>
      </c>
    </row>
    <row r="584" spans="1:25" x14ac:dyDescent="0.35">
      <c r="A584" t="s">
        <v>39</v>
      </c>
      <c r="B584" t="s">
        <v>40</v>
      </c>
      <c r="C584" t="s">
        <v>41</v>
      </c>
      <c r="D584">
        <v>12.7</v>
      </c>
      <c r="E584">
        <v>17</v>
      </c>
      <c r="G584">
        <v>3</v>
      </c>
      <c r="H584" s="1">
        <v>45562</v>
      </c>
      <c r="I584">
        <v>23</v>
      </c>
      <c r="J584" t="s">
        <v>44</v>
      </c>
      <c r="K584" t="s">
        <v>5</v>
      </c>
      <c r="L584" t="s">
        <v>5</v>
      </c>
      <c r="M584" t="s">
        <v>5</v>
      </c>
      <c r="O584">
        <f>ABS((Table1[[#This Row],[L''s]]-Table1[[#This Row],[R''s]])/Table1[[#This Row],[Trial_Total]])</f>
        <v>0.39130434782608697</v>
      </c>
      <c r="P584">
        <f>Table1[[#This Row],[R''s]]-Table1[[#This Row],[L''s]]</f>
        <v>9</v>
      </c>
      <c r="Q584">
        <f>Q583+COUNTIF(L584, "L")</f>
        <v>7</v>
      </c>
      <c r="R584">
        <f>R583+COUNTIF(L584, "R")</f>
        <v>16</v>
      </c>
      <c r="S584">
        <f>Table1[[#This Row],[R''s]]/(Table1[[#This Row],[L''s]]+Table1[[#This Row],[R''s]])</f>
        <v>0.69565217391304346</v>
      </c>
      <c r="T584">
        <f>Table1[[#This Row],[L''s]]/Table1[[#This Row],[Trial_Total]]</f>
        <v>0.30434782608695654</v>
      </c>
      <c r="U584">
        <f>ABS(Table1[[#This Row],[NonTotaled_L]]-Table1[[#This Row],[NonTotaled_R]])/(Table1[[#This Row],[NonTotaled_L]]+Table1[[#This Row],[NonTotaled_R]])</f>
        <v>1</v>
      </c>
      <c r="V584">
        <f>COUNTIF(L582:L584, "L")</f>
        <v>0</v>
      </c>
      <c r="W584">
        <f>COUNTIF(L582:L584, "R")</f>
        <v>3</v>
      </c>
      <c r="X584">
        <f>Table1[[#This Row],[NonTotaled_R]]/(Table1[[#This Row],[NonTotaled_L]]+Table1[[#This Row],[NonTotaled_R]])</f>
        <v>1</v>
      </c>
      <c r="Y584">
        <f>Table1[[#This Row],[NonTotaled_L]]/(Table1[[#This Row],[NonTotaled_L]]+Table1[[#This Row],[NonTotaled_R]])</f>
        <v>0</v>
      </c>
    </row>
    <row r="585" spans="1:25" x14ac:dyDescent="0.35">
      <c r="A585" t="s">
        <v>39</v>
      </c>
      <c r="B585" t="s">
        <v>40</v>
      </c>
      <c r="C585" t="s">
        <v>41</v>
      </c>
      <c r="D585">
        <v>12.7</v>
      </c>
      <c r="E585">
        <v>17</v>
      </c>
      <c r="G585">
        <v>4</v>
      </c>
      <c r="H585" s="1">
        <v>45562</v>
      </c>
      <c r="I585">
        <v>24</v>
      </c>
      <c r="J585" t="s">
        <v>44</v>
      </c>
      <c r="K585" t="s">
        <v>6</v>
      </c>
      <c r="L585" t="s">
        <v>5</v>
      </c>
      <c r="M585" t="s">
        <v>5</v>
      </c>
      <c r="O585">
        <f>ABS((Table1[[#This Row],[L''s]]-Table1[[#This Row],[R''s]])/Table1[[#This Row],[Trial_Total]])</f>
        <v>0.41666666666666669</v>
      </c>
      <c r="P585">
        <f>Table1[[#This Row],[R''s]]-Table1[[#This Row],[L''s]]</f>
        <v>10</v>
      </c>
      <c r="Q585">
        <f>Q584+COUNTIF(L585, "L")</f>
        <v>7</v>
      </c>
      <c r="R585">
        <f>R584+COUNTIF(L585, "R")</f>
        <v>17</v>
      </c>
      <c r="S585">
        <f>Table1[[#This Row],[R''s]]/(Table1[[#This Row],[L''s]]+Table1[[#This Row],[R''s]])</f>
        <v>0.70833333333333337</v>
      </c>
      <c r="T585">
        <f>Table1[[#This Row],[L''s]]/Table1[[#This Row],[Trial_Total]]</f>
        <v>0.29166666666666669</v>
      </c>
      <c r="U585">
        <f>ABS(Table1[[#This Row],[NonTotaled_L]]-Table1[[#This Row],[NonTotaled_R]])/(Table1[[#This Row],[NonTotaled_L]]+Table1[[#This Row],[NonTotaled_R]])</f>
        <v>1</v>
      </c>
      <c r="V585">
        <f>COUNTIF(L582:L585, "L")</f>
        <v>0</v>
      </c>
      <c r="W585">
        <f>COUNTIF(L582:L585, "R")</f>
        <v>4</v>
      </c>
      <c r="X585">
        <f>Table1[[#This Row],[NonTotaled_R]]/(Table1[[#This Row],[NonTotaled_L]]+Table1[[#This Row],[NonTotaled_R]])</f>
        <v>1</v>
      </c>
      <c r="Y585">
        <f>Table1[[#This Row],[NonTotaled_L]]/(Table1[[#This Row],[NonTotaled_L]]+Table1[[#This Row],[NonTotaled_R]])</f>
        <v>0</v>
      </c>
    </row>
    <row r="586" spans="1:25" x14ac:dyDescent="0.35">
      <c r="A586" t="s">
        <v>39</v>
      </c>
      <c r="B586" t="s">
        <v>40</v>
      </c>
      <c r="C586" t="s">
        <v>41</v>
      </c>
      <c r="D586">
        <v>12.7</v>
      </c>
      <c r="E586">
        <v>17</v>
      </c>
      <c r="G586">
        <v>5</v>
      </c>
      <c r="H586" s="1">
        <v>45562</v>
      </c>
      <c r="I586">
        <v>25</v>
      </c>
      <c r="J586" t="s">
        <v>45</v>
      </c>
      <c r="K586" t="s">
        <v>5</v>
      </c>
      <c r="L586" t="s">
        <v>6</v>
      </c>
      <c r="M586" t="s">
        <v>6</v>
      </c>
      <c r="O586">
        <f>ABS((Table1[[#This Row],[L''s]]-Table1[[#This Row],[R''s]])/Table1[[#This Row],[Trial_Total]])</f>
        <v>0.36</v>
      </c>
      <c r="P586">
        <f>Table1[[#This Row],[R''s]]-Table1[[#This Row],[L''s]]</f>
        <v>9</v>
      </c>
      <c r="Q586">
        <f>Q585+COUNTIF(L586, "L")</f>
        <v>8</v>
      </c>
      <c r="R586">
        <f>R585+COUNTIF(L586, "R")</f>
        <v>17</v>
      </c>
      <c r="S586">
        <f>Table1[[#This Row],[R''s]]/(Table1[[#This Row],[L''s]]+Table1[[#This Row],[R''s]])</f>
        <v>0.68</v>
      </c>
      <c r="T586">
        <f>Table1[[#This Row],[L''s]]/Table1[[#This Row],[Trial_Total]]</f>
        <v>0.32</v>
      </c>
      <c r="U586">
        <f>ABS(Table1[[#This Row],[NonTotaled_L]]-Table1[[#This Row],[NonTotaled_R]])/(Table1[[#This Row],[NonTotaled_L]]+Table1[[#This Row],[NonTotaled_R]])</f>
        <v>0.6</v>
      </c>
      <c r="V586">
        <f>COUNTIF(L582:L586, "L")</f>
        <v>1</v>
      </c>
      <c r="W586">
        <f>COUNTIF(L582:L586, "R")</f>
        <v>4</v>
      </c>
      <c r="X586">
        <f>Table1[[#This Row],[NonTotaled_R]]/(Table1[[#This Row],[NonTotaled_L]]+Table1[[#This Row],[NonTotaled_R]])</f>
        <v>0.8</v>
      </c>
      <c r="Y586">
        <f>Table1[[#This Row],[NonTotaled_L]]/(Table1[[#This Row],[NonTotaled_L]]+Table1[[#This Row],[NonTotaled_R]])</f>
        <v>0.2</v>
      </c>
    </row>
    <row r="587" spans="1:25" x14ac:dyDescent="0.35">
      <c r="A587" t="s">
        <v>39</v>
      </c>
      <c r="B587" t="s">
        <v>40</v>
      </c>
      <c r="C587" t="s">
        <v>41</v>
      </c>
      <c r="D587">
        <v>12.7</v>
      </c>
      <c r="E587">
        <v>17</v>
      </c>
      <c r="G587">
        <v>6</v>
      </c>
      <c r="H587" s="1">
        <v>45562</v>
      </c>
      <c r="I587">
        <v>26</v>
      </c>
      <c r="J587" t="s">
        <v>45</v>
      </c>
      <c r="K587" t="s">
        <v>6</v>
      </c>
      <c r="L587" t="s">
        <v>6</v>
      </c>
      <c r="M587" t="s">
        <v>6</v>
      </c>
      <c r="O587">
        <f>ABS((Table1[[#This Row],[L''s]]-Table1[[#This Row],[R''s]])/Table1[[#This Row],[Trial_Total]])</f>
        <v>0.30769230769230771</v>
      </c>
      <c r="P587">
        <f>Table1[[#This Row],[R''s]]-Table1[[#This Row],[L''s]]</f>
        <v>8</v>
      </c>
      <c r="Q587">
        <f>Q586+COUNTIF(L587, "L")</f>
        <v>9</v>
      </c>
      <c r="R587">
        <f>R586+COUNTIF(L587, "R")</f>
        <v>17</v>
      </c>
      <c r="S587">
        <f>Table1[[#This Row],[R''s]]/(Table1[[#This Row],[L''s]]+Table1[[#This Row],[R''s]])</f>
        <v>0.65384615384615385</v>
      </c>
      <c r="T587">
        <f>Table1[[#This Row],[L''s]]/Table1[[#This Row],[Trial_Total]]</f>
        <v>0.34615384615384615</v>
      </c>
      <c r="U587">
        <f>ABS(Table1[[#This Row],[NonTotaled_L]]-Table1[[#This Row],[NonTotaled_R]])/(Table1[[#This Row],[NonTotaled_L]]+Table1[[#This Row],[NonTotaled_R]])</f>
        <v>0.33333333333333331</v>
      </c>
      <c r="V587">
        <f>COUNTIF(L582:L587, "L")</f>
        <v>2</v>
      </c>
      <c r="W587">
        <f>COUNTIF(L582:L587, "R")</f>
        <v>4</v>
      </c>
      <c r="X587">
        <f>Table1[[#This Row],[NonTotaled_R]]/(Table1[[#This Row],[NonTotaled_L]]+Table1[[#This Row],[NonTotaled_R]])</f>
        <v>0.66666666666666663</v>
      </c>
      <c r="Y587">
        <f>Table1[[#This Row],[NonTotaled_L]]/(Table1[[#This Row],[NonTotaled_L]]+Table1[[#This Row],[NonTotaled_R]])</f>
        <v>0.33333333333333331</v>
      </c>
    </row>
    <row r="588" spans="1:25" x14ac:dyDescent="0.35">
      <c r="A588" t="s">
        <v>39</v>
      </c>
      <c r="B588" t="s">
        <v>40</v>
      </c>
      <c r="C588" t="s">
        <v>41</v>
      </c>
      <c r="D588">
        <v>12.7</v>
      </c>
      <c r="E588">
        <v>17</v>
      </c>
      <c r="G588">
        <v>7</v>
      </c>
      <c r="H588" s="1">
        <v>45562</v>
      </c>
      <c r="I588">
        <v>27</v>
      </c>
      <c r="J588" t="s">
        <v>44</v>
      </c>
      <c r="K588" t="s">
        <v>5</v>
      </c>
      <c r="L588" t="s">
        <v>6</v>
      </c>
      <c r="M588" t="s">
        <v>6</v>
      </c>
      <c r="O588">
        <f>ABS((Table1[[#This Row],[L''s]]-Table1[[#This Row],[R''s]])/Table1[[#This Row],[Trial_Total]])</f>
        <v>0.25925925925925924</v>
      </c>
      <c r="P588">
        <f>Table1[[#This Row],[R''s]]-Table1[[#This Row],[L''s]]</f>
        <v>7</v>
      </c>
      <c r="Q588">
        <f>Q587+COUNTIF(L588, "L")</f>
        <v>10</v>
      </c>
      <c r="R588">
        <f>R587+COUNTIF(L588, "R")</f>
        <v>17</v>
      </c>
      <c r="S588">
        <f>Table1[[#This Row],[R''s]]/(Table1[[#This Row],[L''s]]+Table1[[#This Row],[R''s]])</f>
        <v>0.62962962962962965</v>
      </c>
      <c r="T588">
        <f>Table1[[#This Row],[L''s]]/Table1[[#This Row],[Trial_Total]]</f>
        <v>0.37037037037037035</v>
      </c>
      <c r="U588">
        <f>ABS(Table1[[#This Row],[NonTotaled_L]]-Table1[[#This Row],[NonTotaled_R]])/(Table1[[#This Row],[NonTotaled_L]]+Table1[[#This Row],[NonTotaled_R]])</f>
        <v>0.14285714285714285</v>
      </c>
      <c r="V588">
        <f>COUNTIF(L582:L588, "L")</f>
        <v>3</v>
      </c>
      <c r="W588">
        <f>COUNTIF(L582:L588, "R")</f>
        <v>4</v>
      </c>
      <c r="X588">
        <f>Table1[[#This Row],[NonTotaled_R]]/(Table1[[#This Row],[NonTotaled_L]]+Table1[[#This Row],[NonTotaled_R]])</f>
        <v>0.5714285714285714</v>
      </c>
      <c r="Y588">
        <f>Table1[[#This Row],[NonTotaled_L]]/(Table1[[#This Row],[NonTotaled_L]]+Table1[[#This Row],[NonTotaled_R]])</f>
        <v>0.42857142857142855</v>
      </c>
    </row>
    <row r="589" spans="1:25" x14ac:dyDescent="0.35">
      <c r="A589" t="s">
        <v>39</v>
      </c>
      <c r="B589" t="s">
        <v>40</v>
      </c>
      <c r="C589" t="s">
        <v>41</v>
      </c>
      <c r="D589">
        <v>12.7</v>
      </c>
      <c r="E589">
        <v>17</v>
      </c>
      <c r="G589">
        <v>8</v>
      </c>
      <c r="H589" s="1">
        <v>45562</v>
      </c>
      <c r="I589">
        <v>28</v>
      </c>
      <c r="J589" t="s">
        <v>44</v>
      </c>
      <c r="K589" t="s">
        <v>6</v>
      </c>
      <c r="L589" t="s">
        <v>5</v>
      </c>
      <c r="M589" t="s">
        <v>5</v>
      </c>
      <c r="O589">
        <f>ABS((Table1[[#This Row],[L''s]]-Table1[[#This Row],[R''s]])/Table1[[#This Row],[Trial_Total]])</f>
        <v>0.2857142857142857</v>
      </c>
      <c r="P589">
        <f>Table1[[#This Row],[R''s]]-Table1[[#This Row],[L''s]]</f>
        <v>8</v>
      </c>
      <c r="Q589">
        <f>Q588+COUNTIF(L589, "L")</f>
        <v>10</v>
      </c>
      <c r="R589">
        <f>R588+COUNTIF(L589, "R")</f>
        <v>18</v>
      </c>
      <c r="S589">
        <f>Table1[[#This Row],[R''s]]/(Table1[[#This Row],[L''s]]+Table1[[#This Row],[R''s]])</f>
        <v>0.6428571428571429</v>
      </c>
      <c r="T589">
        <f>Table1[[#This Row],[L''s]]/Table1[[#This Row],[Trial_Total]]</f>
        <v>0.35714285714285715</v>
      </c>
      <c r="U589">
        <f>ABS(Table1[[#This Row],[NonTotaled_L]]-Table1[[#This Row],[NonTotaled_R]])/(Table1[[#This Row],[NonTotaled_L]]+Table1[[#This Row],[NonTotaled_R]])</f>
        <v>0.25</v>
      </c>
      <c r="V589">
        <f>COUNTIF(L582:L589, "L")</f>
        <v>3</v>
      </c>
      <c r="W589">
        <f>COUNTIF(L582:L589, "R")</f>
        <v>5</v>
      </c>
      <c r="X589">
        <f>Table1[[#This Row],[NonTotaled_R]]/(Table1[[#This Row],[NonTotaled_L]]+Table1[[#This Row],[NonTotaled_R]])</f>
        <v>0.625</v>
      </c>
      <c r="Y589">
        <f>Table1[[#This Row],[NonTotaled_L]]/(Table1[[#This Row],[NonTotaled_L]]+Table1[[#This Row],[NonTotaled_R]])</f>
        <v>0.375</v>
      </c>
    </row>
    <row r="590" spans="1:25" x14ac:dyDescent="0.35">
      <c r="A590" t="s">
        <v>39</v>
      </c>
      <c r="B590" t="s">
        <v>40</v>
      </c>
      <c r="C590" t="s">
        <v>41</v>
      </c>
      <c r="D590">
        <v>12.7</v>
      </c>
      <c r="E590">
        <v>17</v>
      </c>
      <c r="G590">
        <v>9</v>
      </c>
      <c r="H590" s="1">
        <v>45562</v>
      </c>
      <c r="I590">
        <v>29</v>
      </c>
      <c r="J590" t="s">
        <v>45</v>
      </c>
      <c r="K590" t="s">
        <v>6</v>
      </c>
      <c r="L590" t="s">
        <v>5</v>
      </c>
      <c r="M590" t="s">
        <v>5</v>
      </c>
      <c r="O590">
        <f>ABS((Table1[[#This Row],[L''s]]-Table1[[#This Row],[R''s]])/Table1[[#This Row],[Trial_Total]])</f>
        <v>0.31034482758620691</v>
      </c>
      <c r="P590">
        <f>Table1[[#This Row],[R''s]]-Table1[[#This Row],[L''s]]</f>
        <v>9</v>
      </c>
      <c r="Q590">
        <f>Q589+COUNTIF(L590, "L")</f>
        <v>10</v>
      </c>
      <c r="R590">
        <f>R589+COUNTIF(L590, "R")</f>
        <v>19</v>
      </c>
      <c r="S590">
        <f>Table1[[#This Row],[R''s]]/(Table1[[#This Row],[L''s]]+Table1[[#This Row],[R''s]])</f>
        <v>0.65517241379310343</v>
      </c>
      <c r="T590">
        <f>Table1[[#This Row],[L''s]]/Table1[[#This Row],[Trial_Total]]</f>
        <v>0.34482758620689657</v>
      </c>
      <c r="U590">
        <f>ABS(Table1[[#This Row],[NonTotaled_L]]-Table1[[#This Row],[NonTotaled_R]])/(Table1[[#This Row],[NonTotaled_L]]+Table1[[#This Row],[NonTotaled_R]])</f>
        <v>0.33333333333333331</v>
      </c>
      <c r="V590">
        <f>COUNTIF(L582:L590, "L")</f>
        <v>3</v>
      </c>
      <c r="W590">
        <f>COUNTIF(L582:L590, "R")</f>
        <v>6</v>
      </c>
      <c r="X590">
        <f>Table1[[#This Row],[NonTotaled_R]]/(Table1[[#This Row],[NonTotaled_L]]+Table1[[#This Row],[NonTotaled_R]])</f>
        <v>0.66666666666666663</v>
      </c>
      <c r="Y590">
        <f>Table1[[#This Row],[NonTotaled_L]]/(Table1[[#This Row],[NonTotaled_L]]+Table1[[#This Row],[NonTotaled_R]])</f>
        <v>0.33333333333333331</v>
      </c>
    </row>
    <row r="591" spans="1:25" x14ac:dyDescent="0.35">
      <c r="A591" t="s">
        <v>39</v>
      </c>
      <c r="B591" t="s">
        <v>40</v>
      </c>
      <c r="C591" t="s">
        <v>41</v>
      </c>
      <c r="D591">
        <v>12.7</v>
      </c>
      <c r="E591">
        <v>17</v>
      </c>
      <c r="G591">
        <v>10</v>
      </c>
      <c r="H591" s="1">
        <v>45562</v>
      </c>
      <c r="I591">
        <v>30</v>
      </c>
      <c r="J591" t="s">
        <v>45</v>
      </c>
      <c r="K591" t="s">
        <v>5</v>
      </c>
      <c r="L591" t="s">
        <v>5</v>
      </c>
      <c r="M591" t="s">
        <v>6</v>
      </c>
      <c r="O591">
        <f>ABS((Table1[[#This Row],[L''s]]-Table1[[#This Row],[R''s]])/Table1[[#This Row],[Trial_Total]])</f>
        <v>0.33333333333333331</v>
      </c>
      <c r="P591">
        <f>Table1[[#This Row],[R''s]]-Table1[[#This Row],[L''s]]</f>
        <v>10</v>
      </c>
      <c r="Q591">
        <f>Q590+COUNTIF(L591, "L")</f>
        <v>10</v>
      </c>
      <c r="R591">
        <f>R590+COUNTIF(L591, "R")</f>
        <v>20</v>
      </c>
      <c r="S591">
        <f>Table1[[#This Row],[R''s]]/(Table1[[#This Row],[L''s]]+Table1[[#This Row],[R''s]])</f>
        <v>0.66666666666666663</v>
      </c>
      <c r="T591">
        <f>Table1[[#This Row],[L''s]]/Table1[[#This Row],[Trial_Total]]</f>
        <v>0.33333333333333331</v>
      </c>
      <c r="U591">
        <f>ABS(Table1[[#This Row],[NonTotaled_L]]-Table1[[#This Row],[NonTotaled_R]])/(Table1[[#This Row],[NonTotaled_L]]+Table1[[#This Row],[NonTotaled_R]])</f>
        <v>0.4</v>
      </c>
      <c r="V591">
        <f>COUNTIF(L582:L591, "L")</f>
        <v>3</v>
      </c>
      <c r="W591">
        <f>COUNTIF(L582:L591, "R")</f>
        <v>7</v>
      </c>
      <c r="X591">
        <f>Table1[[#This Row],[NonTotaled_R]]/(Table1[[#This Row],[NonTotaled_L]]+Table1[[#This Row],[NonTotaled_R]])</f>
        <v>0.7</v>
      </c>
      <c r="Y591">
        <f>Table1[[#This Row],[NonTotaled_L]]/(Table1[[#This Row],[NonTotaled_L]]+Table1[[#This Row],[NonTotaled_R]])</f>
        <v>0.3</v>
      </c>
    </row>
    <row r="592" spans="1:25" x14ac:dyDescent="0.35">
      <c r="A592" t="s">
        <v>39</v>
      </c>
      <c r="B592" t="s">
        <v>40</v>
      </c>
      <c r="C592" t="s">
        <v>41</v>
      </c>
      <c r="D592">
        <v>12.7</v>
      </c>
      <c r="E592">
        <v>17</v>
      </c>
      <c r="G592">
        <v>1</v>
      </c>
      <c r="H592" s="1">
        <v>45569</v>
      </c>
      <c r="I592">
        <v>31</v>
      </c>
      <c r="J592" t="s">
        <v>45</v>
      </c>
      <c r="K592" t="s">
        <v>5</v>
      </c>
      <c r="L592" t="s">
        <v>6</v>
      </c>
      <c r="M592" t="s">
        <v>6</v>
      </c>
      <c r="O592">
        <f>ABS((Table1[[#This Row],[L''s]]-Table1[[#This Row],[R''s]])/Table1[[#This Row],[Trial_Total]])</f>
        <v>0.29032258064516131</v>
      </c>
      <c r="P592">
        <f>Table1[[#This Row],[R''s]]-Table1[[#This Row],[L''s]]</f>
        <v>9</v>
      </c>
      <c r="Q592">
        <f>Q591+COUNTIF(L592, "L")</f>
        <v>11</v>
      </c>
      <c r="R592">
        <f>R591+COUNTIF(L592, "R")</f>
        <v>20</v>
      </c>
      <c r="S592">
        <f>Table1[[#This Row],[R''s]]/(Table1[[#This Row],[L''s]]+Table1[[#This Row],[R''s]])</f>
        <v>0.64516129032258063</v>
      </c>
      <c r="T592">
        <f>Table1[[#This Row],[L''s]]/Table1[[#This Row],[Trial_Total]]</f>
        <v>0.35483870967741937</v>
      </c>
      <c r="U592">
        <f>ABS(Table1[[#This Row],[NonTotaled_L]]-Table1[[#This Row],[NonTotaled_R]])/(Table1[[#This Row],[NonTotaled_L]]+Table1[[#This Row],[NonTotaled_R]])</f>
        <v>0.1111111111111111</v>
      </c>
      <c r="V592">
        <f>COUNTIF(L584:L592, "L")</f>
        <v>4</v>
      </c>
      <c r="W592">
        <f>COUNTIF(L584:L592, "R")</f>
        <v>5</v>
      </c>
      <c r="X592">
        <f>Table1[[#This Row],[NonTotaled_R]]/(Table1[[#This Row],[NonTotaled_L]]+Table1[[#This Row],[NonTotaled_R]])</f>
        <v>0.55555555555555558</v>
      </c>
      <c r="Y592">
        <f>Table1[[#This Row],[NonTotaled_L]]/(Table1[[#This Row],[NonTotaled_L]]+Table1[[#This Row],[NonTotaled_R]])</f>
        <v>0.44444444444444442</v>
      </c>
    </row>
    <row r="593" spans="1:25" x14ac:dyDescent="0.35">
      <c r="A593" t="s">
        <v>39</v>
      </c>
      <c r="B593" t="s">
        <v>40</v>
      </c>
      <c r="C593" t="s">
        <v>41</v>
      </c>
      <c r="D593">
        <v>12.7</v>
      </c>
      <c r="E593">
        <v>17</v>
      </c>
      <c r="G593">
        <v>2</v>
      </c>
      <c r="H593" s="1">
        <v>45569</v>
      </c>
      <c r="I593">
        <v>32</v>
      </c>
      <c r="J593" t="s">
        <v>45</v>
      </c>
      <c r="K593" t="s">
        <v>6</v>
      </c>
      <c r="L593" t="s">
        <v>6</v>
      </c>
      <c r="M593" t="s">
        <v>6</v>
      </c>
      <c r="O593">
        <f>ABS((Table1[[#This Row],[L''s]]-Table1[[#This Row],[R''s]])/Table1[[#This Row],[Trial_Total]])</f>
        <v>0.25</v>
      </c>
      <c r="P593">
        <f>Table1[[#This Row],[R''s]]-Table1[[#This Row],[L''s]]</f>
        <v>8</v>
      </c>
      <c r="Q593">
        <f>Q592+COUNTIF(L593, "L")</f>
        <v>12</v>
      </c>
      <c r="R593">
        <f>R592+COUNTIF(L593, "R")</f>
        <v>20</v>
      </c>
      <c r="S593">
        <f>Table1[[#This Row],[R''s]]/(Table1[[#This Row],[L''s]]+Table1[[#This Row],[R''s]])</f>
        <v>0.625</v>
      </c>
      <c r="T593">
        <f>Table1[[#This Row],[L''s]]/Table1[[#This Row],[Trial_Total]]</f>
        <v>0.375</v>
      </c>
      <c r="U593">
        <f>ABS(Table1[[#This Row],[NonTotaled_L]]-Table1[[#This Row],[NonTotaled_R]])/(Table1[[#This Row],[NonTotaled_L]]+Table1[[#This Row],[NonTotaled_R]])</f>
        <v>0</v>
      </c>
      <c r="V593">
        <f>COUNTIF(L584:L593, "L")</f>
        <v>5</v>
      </c>
      <c r="W593">
        <f>COUNTIF(L584:L593, "R")</f>
        <v>5</v>
      </c>
      <c r="X593">
        <f>Table1[[#This Row],[NonTotaled_R]]/(Table1[[#This Row],[NonTotaled_L]]+Table1[[#This Row],[NonTotaled_R]])</f>
        <v>0.5</v>
      </c>
      <c r="Y593">
        <f>Table1[[#This Row],[NonTotaled_L]]/(Table1[[#This Row],[NonTotaled_L]]+Table1[[#This Row],[NonTotaled_R]])</f>
        <v>0.5</v>
      </c>
    </row>
    <row r="594" spans="1:25" x14ac:dyDescent="0.35">
      <c r="A594" t="s">
        <v>39</v>
      </c>
      <c r="B594" t="s">
        <v>40</v>
      </c>
      <c r="C594" t="s">
        <v>41</v>
      </c>
      <c r="D594">
        <v>12.7</v>
      </c>
      <c r="E594">
        <v>17</v>
      </c>
      <c r="G594">
        <v>3</v>
      </c>
      <c r="H594" s="1">
        <v>45569</v>
      </c>
      <c r="I594">
        <v>33</v>
      </c>
      <c r="J594" t="s">
        <v>44</v>
      </c>
      <c r="K594" t="s">
        <v>5</v>
      </c>
      <c r="L594" t="s">
        <v>6</v>
      </c>
      <c r="M594" t="s">
        <v>5</v>
      </c>
      <c r="O594">
        <f>ABS((Table1[[#This Row],[L''s]]-Table1[[#This Row],[R''s]])/Table1[[#This Row],[Trial_Total]])</f>
        <v>0.21212121212121213</v>
      </c>
      <c r="P594">
        <f>Table1[[#This Row],[R''s]]-Table1[[#This Row],[L''s]]</f>
        <v>7</v>
      </c>
      <c r="Q594">
        <f>Q593+COUNTIF(L594, "L")</f>
        <v>13</v>
      </c>
      <c r="R594">
        <f>R593+COUNTIF(L594, "R")</f>
        <v>20</v>
      </c>
      <c r="S594">
        <f>Table1[[#This Row],[R''s]]/(Table1[[#This Row],[L''s]]+Table1[[#This Row],[R''s]])</f>
        <v>0.60606060606060608</v>
      </c>
      <c r="T594">
        <f>Table1[[#This Row],[L''s]]/Table1[[#This Row],[Trial_Total]]</f>
        <v>0.39393939393939392</v>
      </c>
      <c r="U594">
        <f>ABS(Table1[[#This Row],[NonTotaled_L]]-Table1[[#This Row],[NonTotaled_R]])/(Table1[[#This Row],[NonTotaled_L]]+Table1[[#This Row],[NonTotaled_R]])</f>
        <v>0.33333333333333331</v>
      </c>
      <c r="V594">
        <f>COUNTIF(L586:L594, "L")</f>
        <v>6</v>
      </c>
      <c r="W594">
        <f>COUNTIF(L586:L594, "R")</f>
        <v>3</v>
      </c>
      <c r="X594">
        <f>Table1[[#This Row],[NonTotaled_R]]/(Table1[[#This Row],[NonTotaled_L]]+Table1[[#This Row],[NonTotaled_R]])</f>
        <v>0.33333333333333331</v>
      </c>
      <c r="Y594">
        <f>Table1[[#This Row],[NonTotaled_L]]/(Table1[[#This Row],[NonTotaled_L]]+Table1[[#This Row],[NonTotaled_R]])</f>
        <v>0.66666666666666663</v>
      </c>
    </row>
    <row r="595" spans="1:25" x14ac:dyDescent="0.35">
      <c r="A595" t="s">
        <v>39</v>
      </c>
      <c r="B595" t="s">
        <v>40</v>
      </c>
      <c r="C595" t="s">
        <v>41</v>
      </c>
      <c r="D595">
        <v>12.7</v>
      </c>
      <c r="E595">
        <v>17</v>
      </c>
      <c r="G595">
        <v>4</v>
      </c>
      <c r="H595" s="1">
        <v>45569</v>
      </c>
      <c r="I595">
        <v>34</v>
      </c>
      <c r="J595" t="s">
        <v>44</v>
      </c>
      <c r="K595" t="s">
        <v>6</v>
      </c>
      <c r="L595" t="s">
        <v>5</v>
      </c>
      <c r="M595" t="s">
        <v>5</v>
      </c>
      <c r="O595">
        <f>ABS((Table1[[#This Row],[L''s]]-Table1[[#This Row],[R''s]])/Table1[[#This Row],[Trial_Total]])</f>
        <v>0.23529411764705882</v>
      </c>
      <c r="P595">
        <f>Table1[[#This Row],[R''s]]-Table1[[#This Row],[L''s]]</f>
        <v>8</v>
      </c>
      <c r="Q595">
        <f>Q594+COUNTIF(L595, "L")</f>
        <v>13</v>
      </c>
      <c r="R595">
        <f>R594+COUNTIF(L595, "R")</f>
        <v>21</v>
      </c>
      <c r="S595">
        <f>Table1[[#This Row],[R''s]]/(Table1[[#This Row],[L''s]]+Table1[[#This Row],[R''s]])</f>
        <v>0.61764705882352944</v>
      </c>
      <c r="T595">
        <f>Table1[[#This Row],[L''s]]/Table1[[#This Row],[Trial_Total]]</f>
        <v>0.38235294117647056</v>
      </c>
      <c r="U595">
        <f>ABS(Table1[[#This Row],[NonTotaled_L]]-Table1[[#This Row],[NonTotaled_R]])/(Table1[[#This Row],[NonTotaled_L]]+Table1[[#This Row],[NonTotaled_R]])</f>
        <v>0.2</v>
      </c>
      <c r="V595">
        <f>COUNTIF(L586:L595, "L")</f>
        <v>6</v>
      </c>
      <c r="W595">
        <f>COUNTIF(L586:L595, "R")</f>
        <v>4</v>
      </c>
      <c r="X595">
        <f>Table1[[#This Row],[NonTotaled_R]]/(Table1[[#This Row],[NonTotaled_L]]+Table1[[#This Row],[NonTotaled_R]])</f>
        <v>0.4</v>
      </c>
      <c r="Y595">
        <f>Table1[[#This Row],[NonTotaled_L]]/(Table1[[#This Row],[NonTotaled_L]]+Table1[[#This Row],[NonTotaled_R]])</f>
        <v>0.6</v>
      </c>
    </row>
    <row r="596" spans="1:25" x14ac:dyDescent="0.35">
      <c r="A596" t="s">
        <v>39</v>
      </c>
      <c r="B596" t="s">
        <v>40</v>
      </c>
      <c r="C596" t="s">
        <v>41</v>
      </c>
      <c r="D596">
        <v>12.7</v>
      </c>
      <c r="E596">
        <v>17</v>
      </c>
      <c r="G596">
        <v>5</v>
      </c>
      <c r="H596" s="1">
        <v>45569</v>
      </c>
      <c r="I596">
        <v>35</v>
      </c>
      <c r="J596" t="s">
        <v>45</v>
      </c>
      <c r="K596" t="s">
        <v>5</v>
      </c>
      <c r="L596" t="s">
        <v>5</v>
      </c>
      <c r="M596" t="s">
        <v>5</v>
      </c>
      <c r="O596">
        <f>ABS((Table1[[#This Row],[L''s]]-Table1[[#This Row],[R''s]])/Table1[[#This Row],[Trial_Total]])</f>
        <v>0.25714285714285712</v>
      </c>
      <c r="P596">
        <f>Table1[[#This Row],[R''s]]-Table1[[#This Row],[L''s]]</f>
        <v>9</v>
      </c>
      <c r="Q596">
        <f>Q595+COUNTIF(L596, "L")</f>
        <v>13</v>
      </c>
      <c r="R596">
        <f>R595+COUNTIF(L596, "R")</f>
        <v>22</v>
      </c>
      <c r="S596">
        <f>Table1[[#This Row],[R''s]]/(Table1[[#This Row],[L''s]]+Table1[[#This Row],[R''s]])</f>
        <v>0.62857142857142856</v>
      </c>
      <c r="T596">
        <f>Table1[[#This Row],[L''s]]/Table1[[#This Row],[Trial_Total]]</f>
        <v>0.37142857142857144</v>
      </c>
      <c r="U596">
        <f>ABS(Table1[[#This Row],[NonTotaled_L]]-Table1[[#This Row],[NonTotaled_R]])/(Table1[[#This Row],[NonTotaled_L]]+Table1[[#This Row],[NonTotaled_R]])</f>
        <v>0.1111111111111111</v>
      </c>
      <c r="V596">
        <f>COUNTIF(L588:L596, "L")</f>
        <v>4</v>
      </c>
      <c r="W596">
        <f>COUNTIF(L588:L596, "R")</f>
        <v>5</v>
      </c>
      <c r="X596">
        <f>Table1[[#This Row],[NonTotaled_R]]/(Table1[[#This Row],[NonTotaled_L]]+Table1[[#This Row],[NonTotaled_R]])</f>
        <v>0.55555555555555558</v>
      </c>
      <c r="Y596">
        <f>Table1[[#This Row],[NonTotaled_L]]/(Table1[[#This Row],[NonTotaled_L]]+Table1[[#This Row],[NonTotaled_R]])</f>
        <v>0.44444444444444442</v>
      </c>
    </row>
    <row r="597" spans="1:25" x14ac:dyDescent="0.35">
      <c r="A597" t="s">
        <v>39</v>
      </c>
      <c r="B597" t="s">
        <v>40</v>
      </c>
      <c r="C597" t="s">
        <v>41</v>
      </c>
      <c r="D597">
        <v>12.7</v>
      </c>
      <c r="E597">
        <v>17</v>
      </c>
      <c r="G597">
        <v>6</v>
      </c>
      <c r="H597" s="1">
        <v>45569</v>
      </c>
      <c r="I597">
        <v>36</v>
      </c>
      <c r="J597" t="s">
        <v>45</v>
      </c>
      <c r="K597" t="s">
        <v>6</v>
      </c>
      <c r="L597" t="s">
        <v>5</v>
      </c>
      <c r="M597" t="s">
        <v>5</v>
      </c>
      <c r="O597">
        <f>ABS((Table1[[#This Row],[L''s]]-Table1[[#This Row],[R''s]])/Table1[[#This Row],[Trial_Total]])</f>
        <v>0.27777777777777779</v>
      </c>
      <c r="P597">
        <f>Table1[[#This Row],[R''s]]-Table1[[#This Row],[L''s]]</f>
        <v>10</v>
      </c>
      <c r="Q597">
        <f>Q596+COUNTIF(L597, "L")</f>
        <v>13</v>
      </c>
      <c r="R597">
        <f>R596+COUNTIF(L597, "R")</f>
        <v>23</v>
      </c>
      <c r="S597">
        <f>Table1[[#This Row],[R''s]]/(Table1[[#This Row],[L''s]]+Table1[[#This Row],[R''s]])</f>
        <v>0.63888888888888884</v>
      </c>
      <c r="T597">
        <f>Table1[[#This Row],[L''s]]/Table1[[#This Row],[Trial_Total]]</f>
        <v>0.3611111111111111</v>
      </c>
      <c r="U597">
        <f>ABS(Table1[[#This Row],[NonTotaled_L]]-Table1[[#This Row],[NonTotaled_R]])/(Table1[[#This Row],[NonTotaled_L]]+Table1[[#This Row],[NonTotaled_R]])</f>
        <v>0.2</v>
      </c>
      <c r="V597">
        <f>COUNTIF(L588:L597, "L")</f>
        <v>4</v>
      </c>
      <c r="W597">
        <f>COUNTIF(L588:L597, "R")</f>
        <v>6</v>
      </c>
      <c r="X597">
        <f>Table1[[#This Row],[NonTotaled_R]]/(Table1[[#This Row],[NonTotaled_L]]+Table1[[#This Row],[NonTotaled_R]])</f>
        <v>0.6</v>
      </c>
      <c r="Y597">
        <f>Table1[[#This Row],[NonTotaled_L]]/(Table1[[#This Row],[NonTotaled_L]]+Table1[[#This Row],[NonTotaled_R]])</f>
        <v>0.4</v>
      </c>
    </row>
    <row r="598" spans="1:25" x14ac:dyDescent="0.35">
      <c r="A598" t="s">
        <v>39</v>
      </c>
      <c r="B598" t="s">
        <v>40</v>
      </c>
      <c r="C598" t="s">
        <v>41</v>
      </c>
      <c r="D598">
        <v>12.7</v>
      </c>
      <c r="E598">
        <v>17</v>
      </c>
      <c r="G598">
        <v>7</v>
      </c>
      <c r="H598" s="1">
        <v>45569</v>
      </c>
      <c r="I598">
        <v>37</v>
      </c>
      <c r="J598" t="s">
        <v>44</v>
      </c>
      <c r="K598" t="s">
        <v>5</v>
      </c>
      <c r="L598" t="s">
        <v>6</v>
      </c>
      <c r="M598" t="s">
        <v>6</v>
      </c>
      <c r="O598">
        <f>ABS((Table1[[#This Row],[L''s]]-Table1[[#This Row],[R''s]])/Table1[[#This Row],[Trial_Total]])</f>
        <v>0.24324324324324326</v>
      </c>
      <c r="P598">
        <f>Table1[[#This Row],[R''s]]-Table1[[#This Row],[L''s]]</f>
        <v>9</v>
      </c>
      <c r="Q598">
        <f>Q597+COUNTIF(L598, "L")</f>
        <v>14</v>
      </c>
      <c r="R598">
        <f>R597+COUNTIF(L598, "R")</f>
        <v>23</v>
      </c>
      <c r="S598">
        <f>Table1[[#This Row],[R''s]]/(Table1[[#This Row],[L''s]]+Table1[[#This Row],[R''s]])</f>
        <v>0.6216216216216216</v>
      </c>
      <c r="T598">
        <f>Table1[[#This Row],[L''s]]/Table1[[#This Row],[Trial_Total]]</f>
        <v>0.3783783783783784</v>
      </c>
      <c r="U598">
        <f>ABS(Table1[[#This Row],[NonTotaled_L]]-Table1[[#This Row],[NonTotaled_R]])/(Table1[[#This Row],[NonTotaled_L]]+Table1[[#This Row],[NonTotaled_R]])</f>
        <v>0.1111111111111111</v>
      </c>
      <c r="V598">
        <f>COUNTIF(L590:L598, "L")</f>
        <v>4</v>
      </c>
      <c r="W598">
        <f>COUNTIF(L590:L598, "R")</f>
        <v>5</v>
      </c>
      <c r="X598">
        <f>Table1[[#This Row],[NonTotaled_R]]/(Table1[[#This Row],[NonTotaled_L]]+Table1[[#This Row],[NonTotaled_R]])</f>
        <v>0.55555555555555558</v>
      </c>
      <c r="Y598">
        <f>Table1[[#This Row],[NonTotaled_L]]/(Table1[[#This Row],[NonTotaled_L]]+Table1[[#This Row],[NonTotaled_R]])</f>
        <v>0.44444444444444442</v>
      </c>
    </row>
    <row r="599" spans="1:25" x14ac:dyDescent="0.35">
      <c r="A599" t="s">
        <v>39</v>
      </c>
      <c r="B599" t="s">
        <v>40</v>
      </c>
      <c r="C599" t="s">
        <v>41</v>
      </c>
      <c r="D599">
        <v>12.7</v>
      </c>
      <c r="E599">
        <v>17</v>
      </c>
      <c r="G599">
        <v>8</v>
      </c>
      <c r="H599" s="1">
        <v>45569</v>
      </c>
      <c r="I599">
        <v>38</v>
      </c>
      <c r="J599" t="s">
        <v>44</v>
      </c>
      <c r="K599" t="s">
        <v>6</v>
      </c>
      <c r="L599" t="s">
        <v>5</v>
      </c>
      <c r="M599" t="s">
        <v>5</v>
      </c>
      <c r="O599">
        <f>ABS((Table1[[#This Row],[L''s]]-Table1[[#This Row],[R''s]])/Table1[[#This Row],[Trial_Total]])</f>
        <v>0.26315789473684209</v>
      </c>
      <c r="P599">
        <f>Table1[[#This Row],[R''s]]-Table1[[#This Row],[L''s]]</f>
        <v>10</v>
      </c>
      <c r="Q599">
        <f>Q598+COUNTIF(L599, "L")</f>
        <v>14</v>
      </c>
      <c r="R599">
        <f>R598+COUNTIF(L599, "R")</f>
        <v>24</v>
      </c>
      <c r="S599">
        <f>Table1[[#This Row],[R''s]]/(Table1[[#This Row],[L''s]]+Table1[[#This Row],[R''s]])</f>
        <v>0.63157894736842102</v>
      </c>
      <c r="T599">
        <f>Table1[[#This Row],[L''s]]/Table1[[#This Row],[Trial_Total]]</f>
        <v>0.36842105263157893</v>
      </c>
      <c r="U599">
        <f>ABS(Table1[[#This Row],[NonTotaled_L]]-Table1[[#This Row],[NonTotaled_R]])/(Table1[[#This Row],[NonTotaled_L]]+Table1[[#This Row],[NonTotaled_R]])</f>
        <v>0.2</v>
      </c>
      <c r="V599">
        <f>COUNTIF(L590:L599, "L")</f>
        <v>4</v>
      </c>
      <c r="W599">
        <f>COUNTIF(L590:L599, "R")</f>
        <v>6</v>
      </c>
      <c r="X599">
        <f>Table1[[#This Row],[NonTotaled_R]]/(Table1[[#This Row],[NonTotaled_L]]+Table1[[#This Row],[NonTotaled_R]])</f>
        <v>0.6</v>
      </c>
      <c r="Y599">
        <f>Table1[[#This Row],[NonTotaled_L]]/(Table1[[#This Row],[NonTotaled_L]]+Table1[[#This Row],[NonTotaled_R]])</f>
        <v>0.4</v>
      </c>
    </row>
    <row r="600" spans="1:25" x14ac:dyDescent="0.35">
      <c r="A600" t="s">
        <v>39</v>
      </c>
      <c r="B600" t="s">
        <v>40</v>
      </c>
      <c r="C600" t="s">
        <v>41</v>
      </c>
      <c r="D600">
        <v>12.7</v>
      </c>
      <c r="E600">
        <v>17</v>
      </c>
      <c r="G600">
        <v>9</v>
      </c>
      <c r="H600" s="1">
        <v>45569</v>
      </c>
      <c r="I600">
        <v>39</v>
      </c>
      <c r="J600" t="s">
        <v>45</v>
      </c>
      <c r="K600" t="s">
        <v>6</v>
      </c>
      <c r="L600" t="s">
        <v>5</v>
      </c>
      <c r="M600" t="s">
        <v>5</v>
      </c>
      <c r="O600">
        <f>ABS((Table1[[#This Row],[L''s]]-Table1[[#This Row],[R''s]])/Table1[[#This Row],[Trial_Total]])</f>
        <v>0.28205128205128205</v>
      </c>
      <c r="P600">
        <f>Table1[[#This Row],[R''s]]-Table1[[#This Row],[L''s]]</f>
        <v>11</v>
      </c>
      <c r="Q600">
        <f>Q599+COUNTIF(L600, "L")</f>
        <v>14</v>
      </c>
      <c r="R600">
        <f>R599+COUNTIF(L600, "R")</f>
        <v>25</v>
      </c>
      <c r="S600">
        <f>Table1[[#This Row],[R''s]]/(Table1[[#This Row],[L''s]]+Table1[[#This Row],[R''s]])</f>
        <v>0.64102564102564108</v>
      </c>
      <c r="T600">
        <f>Table1[[#This Row],[L''s]]/Table1[[#This Row],[Trial_Total]]</f>
        <v>0.35897435897435898</v>
      </c>
      <c r="U600">
        <f>ABS(Table1[[#This Row],[NonTotaled_L]]-Table1[[#This Row],[NonTotaled_R]])/(Table1[[#This Row],[NonTotaled_L]]+Table1[[#This Row],[NonTotaled_R]])</f>
        <v>0.1111111111111111</v>
      </c>
      <c r="V600">
        <f>COUNTIF(L592:L600, "L")</f>
        <v>4</v>
      </c>
      <c r="W600">
        <f>COUNTIF(L592:L600, "R")</f>
        <v>5</v>
      </c>
      <c r="X600">
        <f>Table1[[#This Row],[NonTotaled_R]]/(Table1[[#This Row],[NonTotaled_L]]+Table1[[#This Row],[NonTotaled_R]])</f>
        <v>0.55555555555555558</v>
      </c>
      <c r="Y600">
        <f>Table1[[#This Row],[NonTotaled_L]]/(Table1[[#This Row],[NonTotaled_L]]+Table1[[#This Row],[NonTotaled_R]])</f>
        <v>0.44444444444444442</v>
      </c>
    </row>
    <row r="601" spans="1:25" x14ac:dyDescent="0.35">
      <c r="A601" t="s">
        <v>39</v>
      </c>
      <c r="B601" t="s">
        <v>40</v>
      </c>
      <c r="C601" t="s">
        <v>41</v>
      </c>
      <c r="D601">
        <v>12.7</v>
      </c>
      <c r="E601">
        <v>17</v>
      </c>
      <c r="G601">
        <v>10</v>
      </c>
      <c r="H601" s="1">
        <v>45569</v>
      </c>
      <c r="I601">
        <v>40</v>
      </c>
      <c r="J601" t="s">
        <v>45</v>
      </c>
      <c r="K601" t="s">
        <v>5</v>
      </c>
      <c r="L601" t="s">
        <v>5</v>
      </c>
      <c r="M601" t="s">
        <v>5</v>
      </c>
      <c r="O601">
        <f>ABS((Table1[[#This Row],[L''s]]-Table1[[#This Row],[R''s]])/Table1[[#This Row],[Trial_Total]])</f>
        <v>0.3</v>
      </c>
      <c r="P601">
        <f>Table1[[#This Row],[R''s]]-Table1[[#This Row],[L''s]]</f>
        <v>12</v>
      </c>
      <c r="Q601">
        <f>Q600+COUNTIF(L601, "L")</f>
        <v>14</v>
      </c>
      <c r="R601">
        <f>R600+COUNTIF(L601, "R")</f>
        <v>26</v>
      </c>
      <c r="S601">
        <f>Table1[[#This Row],[R''s]]/(Table1[[#This Row],[L''s]]+Table1[[#This Row],[R''s]])</f>
        <v>0.65</v>
      </c>
      <c r="T601">
        <f>Table1[[#This Row],[L''s]]/Table1[[#This Row],[Trial_Total]]</f>
        <v>0.35</v>
      </c>
      <c r="U601">
        <f>ABS(Table1[[#This Row],[NonTotaled_L]]-Table1[[#This Row],[NonTotaled_R]])/(Table1[[#This Row],[NonTotaled_L]]+Table1[[#This Row],[NonTotaled_R]])</f>
        <v>0.2</v>
      </c>
      <c r="V601">
        <f>COUNTIF(L592:L601, "L")</f>
        <v>4</v>
      </c>
      <c r="W601">
        <f>COUNTIF(L592:L601, "R")</f>
        <v>6</v>
      </c>
      <c r="X601">
        <f>Table1[[#This Row],[NonTotaled_R]]/(Table1[[#This Row],[NonTotaled_L]]+Table1[[#This Row],[NonTotaled_R]])</f>
        <v>0.6</v>
      </c>
      <c r="Y601">
        <f>Table1[[#This Row],[NonTotaled_L]]/(Table1[[#This Row],[NonTotaled_L]]+Table1[[#This Row],[NonTotaled_R]])</f>
        <v>0.4</v>
      </c>
    </row>
    <row r="602" spans="1:25" x14ac:dyDescent="0.35">
      <c r="A602" t="s">
        <v>54</v>
      </c>
      <c r="B602" t="s">
        <v>40</v>
      </c>
      <c r="C602" t="s">
        <v>41</v>
      </c>
      <c r="D602">
        <v>7</v>
      </c>
      <c r="E602">
        <v>8.6</v>
      </c>
      <c r="G602">
        <v>1</v>
      </c>
      <c r="H602" s="1">
        <v>45555</v>
      </c>
      <c r="I602">
        <v>1</v>
      </c>
      <c r="J602" t="s">
        <v>44</v>
      </c>
      <c r="K602" t="s">
        <v>6</v>
      </c>
      <c r="L602" t="s">
        <v>6</v>
      </c>
      <c r="M602" t="s">
        <v>6</v>
      </c>
      <c r="O602">
        <f>ABS((Table1[[#This Row],[L''s]]-Table1[[#This Row],[R''s]])/Table1[[#This Row],[Trial_Total]])</f>
        <v>1</v>
      </c>
      <c r="P602">
        <f>Table1[[#This Row],[R''s]]-Table1[[#This Row],[L''s]]</f>
        <v>-1</v>
      </c>
      <c r="Q602">
        <f>COUNTIF(L602, "L")</f>
        <v>1</v>
      </c>
      <c r="R602">
        <f>COUNTIF(L602, "R")</f>
        <v>0</v>
      </c>
      <c r="S602">
        <f>Table1[[#This Row],[R''s]]/(Table1[[#This Row],[L''s]]+Table1[[#This Row],[R''s]])</f>
        <v>0</v>
      </c>
      <c r="T602">
        <f>Table1[[#This Row],[L''s]]/Table1[[#This Row],[Trial_Total]]</f>
        <v>1</v>
      </c>
      <c r="U602">
        <f>ABS(Table1[[#This Row],[NonTotaled_L]]-Table1[[#This Row],[NonTotaled_R]])/(Table1[[#This Row],[NonTotaled_L]]+Table1[[#This Row],[NonTotaled_R]])</f>
        <v>1</v>
      </c>
      <c r="V602">
        <f>COUNTIF(L602, "L")</f>
        <v>1</v>
      </c>
      <c r="W602">
        <f>COUNTIF(L602, "R")</f>
        <v>0</v>
      </c>
      <c r="X602">
        <f>Table1[[#This Row],[NonTotaled_R]]/(Table1[[#This Row],[NonTotaled_L]]+Table1[[#This Row],[NonTotaled_R]])</f>
        <v>0</v>
      </c>
      <c r="Y602">
        <f>Table1[[#This Row],[NonTotaled_L]]/(Table1[[#This Row],[NonTotaled_L]]+Table1[[#This Row],[NonTotaled_R]])</f>
        <v>1</v>
      </c>
    </row>
    <row r="603" spans="1:25" x14ac:dyDescent="0.35">
      <c r="A603" t="s">
        <v>54</v>
      </c>
      <c r="B603" t="s">
        <v>40</v>
      </c>
      <c r="C603" t="s">
        <v>41</v>
      </c>
      <c r="D603">
        <v>7</v>
      </c>
      <c r="E603">
        <v>8.6</v>
      </c>
      <c r="G603">
        <v>2</v>
      </c>
      <c r="H603" s="1">
        <v>45555</v>
      </c>
      <c r="I603">
        <v>2</v>
      </c>
      <c r="J603" t="s">
        <v>44</v>
      </c>
      <c r="K603" t="s">
        <v>5</v>
      </c>
      <c r="L603" t="s">
        <v>6</v>
      </c>
      <c r="M603" t="s">
        <v>6</v>
      </c>
      <c r="O603">
        <f>ABS((Table1[[#This Row],[L''s]]-Table1[[#This Row],[R''s]])/Table1[[#This Row],[Trial_Total]])</f>
        <v>1</v>
      </c>
      <c r="P603">
        <f>Table1[[#This Row],[R''s]]-Table1[[#This Row],[L''s]]</f>
        <v>-2</v>
      </c>
      <c r="Q603">
        <f>COUNTIF(L602:L603, "L")</f>
        <v>2</v>
      </c>
      <c r="R603">
        <f>COUNTIF(L602:L603, "R")</f>
        <v>0</v>
      </c>
      <c r="S603">
        <f>Table1[[#This Row],[R''s]]/(Table1[[#This Row],[L''s]]+Table1[[#This Row],[R''s]])</f>
        <v>0</v>
      </c>
      <c r="T603">
        <f>Table1[[#This Row],[L''s]]/Table1[[#This Row],[Trial_Total]]</f>
        <v>1</v>
      </c>
      <c r="U603">
        <f>ABS(Table1[[#This Row],[NonTotaled_L]]-Table1[[#This Row],[NonTotaled_R]])/(Table1[[#This Row],[NonTotaled_L]]+Table1[[#This Row],[NonTotaled_R]])</f>
        <v>1</v>
      </c>
      <c r="V603">
        <f>COUNTIF(L602:L603, "L")</f>
        <v>2</v>
      </c>
      <c r="W603">
        <f>COUNTIF(L602:L603, "R")</f>
        <v>0</v>
      </c>
      <c r="X603">
        <f>Table1[[#This Row],[NonTotaled_R]]/(Table1[[#This Row],[NonTotaled_L]]+Table1[[#This Row],[NonTotaled_R]])</f>
        <v>0</v>
      </c>
      <c r="Y603">
        <f>Table1[[#This Row],[NonTotaled_L]]/(Table1[[#This Row],[NonTotaled_L]]+Table1[[#This Row],[NonTotaled_R]])</f>
        <v>1</v>
      </c>
    </row>
    <row r="604" spans="1:25" x14ac:dyDescent="0.35">
      <c r="A604" t="s">
        <v>54</v>
      </c>
      <c r="B604" t="s">
        <v>40</v>
      </c>
      <c r="C604" t="s">
        <v>41</v>
      </c>
      <c r="D604">
        <v>7</v>
      </c>
      <c r="E604">
        <v>8.6</v>
      </c>
      <c r="G604">
        <v>3</v>
      </c>
      <c r="H604" s="1">
        <v>45555</v>
      </c>
      <c r="I604">
        <v>3</v>
      </c>
      <c r="J604" t="s">
        <v>45</v>
      </c>
      <c r="K604" t="s">
        <v>5</v>
      </c>
      <c r="L604" t="s">
        <v>5</v>
      </c>
      <c r="M604" t="s">
        <v>5</v>
      </c>
      <c r="O604">
        <f>ABS((Table1[[#This Row],[L''s]]-Table1[[#This Row],[R''s]])/Table1[[#This Row],[Trial_Total]])</f>
        <v>0.33333333333333331</v>
      </c>
      <c r="P604">
        <f>Table1[[#This Row],[R''s]]-Table1[[#This Row],[L''s]]</f>
        <v>-1</v>
      </c>
      <c r="Q604">
        <f>COUNTIF(L602:L604, "L")</f>
        <v>2</v>
      </c>
      <c r="R604">
        <f>COUNTIF(L602:L604, "R")</f>
        <v>1</v>
      </c>
      <c r="S604">
        <f>Table1[[#This Row],[R''s]]/(Table1[[#This Row],[L''s]]+Table1[[#This Row],[R''s]])</f>
        <v>0.33333333333333331</v>
      </c>
      <c r="T604">
        <f>Table1[[#This Row],[L''s]]/Table1[[#This Row],[Trial_Total]]</f>
        <v>0.66666666666666663</v>
      </c>
      <c r="U604">
        <f>ABS(Table1[[#This Row],[NonTotaled_L]]-Table1[[#This Row],[NonTotaled_R]])/(Table1[[#This Row],[NonTotaled_L]]+Table1[[#This Row],[NonTotaled_R]])</f>
        <v>0.33333333333333331</v>
      </c>
      <c r="V604">
        <f>COUNTIF(L602:L604, "L")</f>
        <v>2</v>
      </c>
      <c r="W604">
        <f>COUNTIF(L602:L604, "R")</f>
        <v>1</v>
      </c>
      <c r="X604">
        <f>Table1[[#This Row],[NonTotaled_R]]/(Table1[[#This Row],[NonTotaled_L]]+Table1[[#This Row],[NonTotaled_R]])</f>
        <v>0.33333333333333331</v>
      </c>
      <c r="Y604">
        <f>Table1[[#This Row],[NonTotaled_L]]/(Table1[[#This Row],[NonTotaled_L]]+Table1[[#This Row],[NonTotaled_R]])</f>
        <v>0.66666666666666663</v>
      </c>
    </row>
    <row r="605" spans="1:25" x14ac:dyDescent="0.35">
      <c r="A605" t="s">
        <v>54</v>
      </c>
      <c r="B605" t="s">
        <v>40</v>
      </c>
      <c r="C605" t="s">
        <v>41</v>
      </c>
      <c r="D605">
        <v>7</v>
      </c>
      <c r="E605">
        <v>8.6</v>
      </c>
      <c r="G605">
        <v>4</v>
      </c>
      <c r="H605" s="1">
        <v>45555</v>
      </c>
      <c r="I605">
        <v>4</v>
      </c>
      <c r="J605" t="s">
        <v>45</v>
      </c>
      <c r="K605" t="s">
        <v>6</v>
      </c>
      <c r="L605" t="s">
        <v>6</v>
      </c>
      <c r="M605" t="s">
        <v>6</v>
      </c>
      <c r="O605">
        <f>ABS((Table1[[#This Row],[L''s]]-Table1[[#This Row],[R''s]])/Table1[[#This Row],[Trial_Total]])</f>
        <v>0.5</v>
      </c>
      <c r="P605">
        <f>Table1[[#This Row],[R''s]]-Table1[[#This Row],[L''s]]</f>
        <v>-2</v>
      </c>
      <c r="Q605">
        <f>COUNTIF(L602:L605, "L")</f>
        <v>3</v>
      </c>
      <c r="R605">
        <f>COUNTIF(L602:L605, "R")</f>
        <v>1</v>
      </c>
      <c r="S605">
        <f>Table1[[#This Row],[R''s]]/(Table1[[#This Row],[L''s]]+Table1[[#This Row],[R''s]])</f>
        <v>0.25</v>
      </c>
      <c r="T605">
        <f>Table1[[#This Row],[L''s]]/Table1[[#This Row],[Trial_Total]]</f>
        <v>0.75</v>
      </c>
      <c r="U605">
        <f>ABS(Table1[[#This Row],[NonTotaled_L]]-Table1[[#This Row],[NonTotaled_R]])/(Table1[[#This Row],[NonTotaled_L]]+Table1[[#This Row],[NonTotaled_R]])</f>
        <v>0.5</v>
      </c>
      <c r="V605">
        <f>COUNTIF(L602:L605, "L")</f>
        <v>3</v>
      </c>
      <c r="W605">
        <f>COUNTIF(L602:L605, "R")</f>
        <v>1</v>
      </c>
      <c r="X605">
        <f>Table1[[#This Row],[NonTotaled_R]]/(Table1[[#This Row],[NonTotaled_L]]+Table1[[#This Row],[NonTotaled_R]])</f>
        <v>0.25</v>
      </c>
      <c r="Y605">
        <f>Table1[[#This Row],[NonTotaled_L]]/(Table1[[#This Row],[NonTotaled_L]]+Table1[[#This Row],[NonTotaled_R]])</f>
        <v>0.75</v>
      </c>
    </row>
    <row r="606" spans="1:25" x14ac:dyDescent="0.35">
      <c r="A606" t="s">
        <v>54</v>
      </c>
      <c r="B606" t="s">
        <v>40</v>
      </c>
      <c r="C606" t="s">
        <v>41</v>
      </c>
      <c r="D606">
        <v>7</v>
      </c>
      <c r="E606">
        <v>8.6</v>
      </c>
      <c r="G606">
        <v>5</v>
      </c>
      <c r="H606" s="1">
        <v>45555</v>
      </c>
      <c r="I606">
        <v>5</v>
      </c>
      <c r="J606" t="s">
        <v>44</v>
      </c>
      <c r="K606" t="s">
        <v>5</v>
      </c>
      <c r="L606" t="s">
        <v>6</v>
      </c>
      <c r="M606" t="s">
        <v>5</v>
      </c>
      <c r="O606">
        <f>ABS((Table1[[#This Row],[L''s]]-Table1[[#This Row],[R''s]])/Table1[[#This Row],[Trial_Total]])</f>
        <v>0.6</v>
      </c>
      <c r="P606">
        <f>Table1[[#This Row],[R''s]]-Table1[[#This Row],[L''s]]</f>
        <v>-3</v>
      </c>
      <c r="Q606">
        <f>COUNTIF(L602:L606, "L")</f>
        <v>4</v>
      </c>
      <c r="R606">
        <f>COUNTIF(L602:L606, "R")</f>
        <v>1</v>
      </c>
      <c r="S606">
        <f>Table1[[#This Row],[R''s]]/(Table1[[#This Row],[L''s]]+Table1[[#This Row],[R''s]])</f>
        <v>0.2</v>
      </c>
      <c r="T606">
        <f>Table1[[#This Row],[L''s]]/Table1[[#This Row],[Trial_Total]]</f>
        <v>0.8</v>
      </c>
      <c r="U606">
        <f>ABS(Table1[[#This Row],[NonTotaled_L]]-Table1[[#This Row],[NonTotaled_R]])/(Table1[[#This Row],[NonTotaled_L]]+Table1[[#This Row],[NonTotaled_R]])</f>
        <v>0.6</v>
      </c>
      <c r="V606">
        <f>COUNTIF(L602:L606, "L")</f>
        <v>4</v>
      </c>
      <c r="W606">
        <f>COUNTIF(L602:L606, "R")</f>
        <v>1</v>
      </c>
      <c r="X606">
        <f>Table1[[#This Row],[NonTotaled_R]]/(Table1[[#This Row],[NonTotaled_L]]+Table1[[#This Row],[NonTotaled_R]])</f>
        <v>0.2</v>
      </c>
      <c r="Y606">
        <f>Table1[[#This Row],[NonTotaled_L]]/(Table1[[#This Row],[NonTotaled_L]]+Table1[[#This Row],[NonTotaled_R]])</f>
        <v>0.8</v>
      </c>
    </row>
    <row r="607" spans="1:25" x14ac:dyDescent="0.35">
      <c r="A607" t="s">
        <v>54</v>
      </c>
      <c r="B607" t="s">
        <v>40</v>
      </c>
      <c r="C607" t="s">
        <v>41</v>
      </c>
      <c r="D607">
        <v>7</v>
      </c>
      <c r="E607">
        <v>8.6</v>
      </c>
      <c r="G607">
        <v>6</v>
      </c>
      <c r="H607" s="1">
        <v>45555</v>
      </c>
      <c r="I607">
        <v>6</v>
      </c>
      <c r="J607" t="s">
        <v>44</v>
      </c>
      <c r="K607" t="s">
        <v>6</v>
      </c>
      <c r="L607" t="s">
        <v>6</v>
      </c>
      <c r="M607" t="s">
        <v>6</v>
      </c>
      <c r="O607">
        <f>ABS((Table1[[#This Row],[L''s]]-Table1[[#This Row],[R''s]])/Table1[[#This Row],[Trial_Total]])</f>
        <v>0.66666666666666663</v>
      </c>
      <c r="P607">
        <f>Table1[[#This Row],[R''s]]-Table1[[#This Row],[L''s]]</f>
        <v>-4</v>
      </c>
      <c r="Q607">
        <f>COUNTIF(L602:L607, "L")</f>
        <v>5</v>
      </c>
      <c r="R607">
        <f>COUNTIF(L602:L607, "R")</f>
        <v>1</v>
      </c>
      <c r="S607">
        <f>Table1[[#This Row],[R''s]]/(Table1[[#This Row],[L''s]]+Table1[[#This Row],[R''s]])</f>
        <v>0.16666666666666666</v>
      </c>
      <c r="T607">
        <f>Table1[[#This Row],[L''s]]/Table1[[#This Row],[Trial_Total]]</f>
        <v>0.83333333333333337</v>
      </c>
      <c r="U607">
        <f>ABS(Table1[[#This Row],[NonTotaled_L]]-Table1[[#This Row],[NonTotaled_R]])/(Table1[[#This Row],[NonTotaled_L]]+Table1[[#This Row],[NonTotaled_R]])</f>
        <v>0.66666666666666663</v>
      </c>
      <c r="V607">
        <f>COUNTIF(L602:L607, "L")</f>
        <v>5</v>
      </c>
      <c r="W607">
        <f>COUNTIF(L602:L607, "R")</f>
        <v>1</v>
      </c>
      <c r="X607">
        <f>Table1[[#This Row],[NonTotaled_R]]/(Table1[[#This Row],[NonTotaled_L]]+Table1[[#This Row],[NonTotaled_R]])</f>
        <v>0.16666666666666666</v>
      </c>
      <c r="Y607">
        <f>Table1[[#This Row],[NonTotaled_L]]/(Table1[[#This Row],[NonTotaled_L]]+Table1[[#This Row],[NonTotaled_R]])</f>
        <v>0.83333333333333337</v>
      </c>
    </row>
    <row r="608" spans="1:25" x14ac:dyDescent="0.35">
      <c r="A608" t="s">
        <v>54</v>
      </c>
      <c r="B608" t="s">
        <v>40</v>
      </c>
      <c r="C608" t="s">
        <v>41</v>
      </c>
      <c r="D608">
        <v>7</v>
      </c>
      <c r="E608">
        <v>8.6</v>
      </c>
      <c r="G608">
        <v>7</v>
      </c>
      <c r="H608" s="1">
        <v>45555</v>
      </c>
      <c r="I608">
        <v>7</v>
      </c>
      <c r="J608" t="s">
        <v>45</v>
      </c>
      <c r="K608" t="s">
        <v>5</v>
      </c>
      <c r="L608" t="s">
        <v>6</v>
      </c>
      <c r="M608" t="s">
        <v>5</v>
      </c>
      <c r="O608">
        <f>ABS((Table1[[#This Row],[L''s]]-Table1[[#This Row],[R''s]])/Table1[[#This Row],[Trial_Total]])</f>
        <v>0.7142857142857143</v>
      </c>
      <c r="P608">
        <f>Table1[[#This Row],[R''s]]-Table1[[#This Row],[L''s]]</f>
        <v>-5</v>
      </c>
      <c r="Q608">
        <f>COUNTIF(L602:L608, "L")</f>
        <v>6</v>
      </c>
      <c r="R608">
        <f>COUNTIF(L602:L608, "R")</f>
        <v>1</v>
      </c>
      <c r="S608">
        <f>Table1[[#This Row],[R''s]]/(Table1[[#This Row],[L''s]]+Table1[[#This Row],[R''s]])</f>
        <v>0.14285714285714285</v>
      </c>
      <c r="T608">
        <f>Table1[[#This Row],[L''s]]/Table1[[#This Row],[Trial_Total]]</f>
        <v>0.8571428571428571</v>
      </c>
      <c r="U608">
        <f>ABS(Table1[[#This Row],[NonTotaled_L]]-Table1[[#This Row],[NonTotaled_R]])/(Table1[[#This Row],[NonTotaled_L]]+Table1[[#This Row],[NonTotaled_R]])</f>
        <v>0.7142857142857143</v>
      </c>
      <c r="V608">
        <f>COUNTIF(L602:L608, "L")</f>
        <v>6</v>
      </c>
      <c r="W608">
        <f>COUNTIF(L602:L608, "R")</f>
        <v>1</v>
      </c>
      <c r="X608">
        <f>Table1[[#This Row],[NonTotaled_R]]/(Table1[[#This Row],[NonTotaled_L]]+Table1[[#This Row],[NonTotaled_R]])</f>
        <v>0.14285714285714285</v>
      </c>
      <c r="Y608">
        <f>Table1[[#This Row],[NonTotaled_L]]/(Table1[[#This Row],[NonTotaled_L]]+Table1[[#This Row],[NonTotaled_R]])</f>
        <v>0.8571428571428571</v>
      </c>
    </row>
    <row r="609" spans="1:25" x14ac:dyDescent="0.35">
      <c r="A609" t="s">
        <v>54</v>
      </c>
      <c r="B609" t="s">
        <v>40</v>
      </c>
      <c r="C609" t="s">
        <v>41</v>
      </c>
      <c r="D609">
        <v>7</v>
      </c>
      <c r="E609">
        <v>8.6</v>
      </c>
      <c r="G609">
        <v>8</v>
      </c>
      <c r="H609" s="1">
        <v>45555</v>
      </c>
      <c r="I609">
        <v>8</v>
      </c>
      <c r="J609" t="s">
        <v>45</v>
      </c>
      <c r="K609" t="s">
        <v>6</v>
      </c>
      <c r="L609" t="s">
        <v>6</v>
      </c>
      <c r="M609" t="s">
        <v>6</v>
      </c>
      <c r="O609">
        <f>ABS((Table1[[#This Row],[L''s]]-Table1[[#This Row],[R''s]])/Table1[[#This Row],[Trial_Total]])</f>
        <v>0.75</v>
      </c>
      <c r="P609">
        <f>Table1[[#This Row],[R''s]]-Table1[[#This Row],[L''s]]</f>
        <v>-6</v>
      </c>
      <c r="Q609">
        <f>COUNTIF(L602:L609, "L")</f>
        <v>7</v>
      </c>
      <c r="R609">
        <f>COUNTIF(L602:L609, "R")</f>
        <v>1</v>
      </c>
      <c r="S609">
        <f>Table1[[#This Row],[R''s]]/(Table1[[#This Row],[L''s]]+Table1[[#This Row],[R''s]])</f>
        <v>0.125</v>
      </c>
      <c r="T609">
        <f>Table1[[#This Row],[L''s]]/Table1[[#This Row],[Trial_Total]]</f>
        <v>0.875</v>
      </c>
      <c r="U609">
        <f>ABS(Table1[[#This Row],[NonTotaled_L]]-Table1[[#This Row],[NonTotaled_R]])/(Table1[[#This Row],[NonTotaled_L]]+Table1[[#This Row],[NonTotaled_R]])</f>
        <v>0.75</v>
      </c>
      <c r="V609">
        <f>COUNTIF(L602:L609, "L")</f>
        <v>7</v>
      </c>
      <c r="W609">
        <f>COUNTIF(L602:L609, "R")</f>
        <v>1</v>
      </c>
      <c r="X609">
        <f>Table1[[#This Row],[NonTotaled_R]]/(Table1[[#This Row],[NonTotaled_L]]+Table1[[#This Row],[NonTotaled_R]])</f>
        <v>0.125</v>
      </c>
      <c r="Y609">
        <f>Table1[[#This Row],[NonTotaled_L]]/(Table1[[#This Row],[NonTotaled_L]]+Table1[[#This Row],[NonTotaled_R]])</f>
        <v>0.875</v>
      </c>
    </row>
    <row r="610" spans="1:25" x14ac:dyDescent="0.35">
      <c r="A610" t="s">
        <v>54</v>
      </c>
      <c r="B610" t="s">
        <v>40</v>
      </c>
      <c r="C610" t="s">
        <v>41</v>
      </c>
      <c r="D610">
        <v>7</v>
      </c>
      <c r="E610">
        <v>8.6</v>
      </c>
      <c r="G610">
        <v>9</v>
      </c>
      <c r="H610" s="1">
        <v>45555</v>
      </c>
      <c r="I610">
        <v>9</v>
      </c>
      <c r="J610" t="s">
        <v>44</v>
      </c>
      <c r="K610" t="s">
        <v>6</v>
      </c>
      <c r="L610" t="s">
        <v>5</v>
      </c>
      <c r="M610" t="s">
        <v>6</v>
      </c>
      <c r="O610">
        <f>ABS((Table1[[#This Row],[L''s]]-Table1[[#This Row],[R''s]])/Table1[[#This Row],[Trial_Total]])</f>
        <v>0.55555555555555558</v>
      </c>
      <c r="P610">
        <f>Table1[[#This Row],[R''s]]-Table1[[#This Row],[L''s]]</f>
        <v>-5</v>
      </c>
      <c r="Q610">
        <f>COUNTIF(L602:L610, "L")</f>
        <v>7</v>
      </c>
      <c r="R610">
        <f>COUNTIF(L602:L610, "R")</f>
        <v>2</v>
      </c>
      <c r="S610">
        <f>Table1[[#This Row],[R''s]]/(Table1[[#This Row],[L''s]]+Table1[[#This Row],[R''s]])</f>
        <v>0.22222222222222221</v>
      </c>
      <c r="T610">
        <f>Table1[[#This Row],[L''s]]/Table1[[#This Row],[Trial_Total]]</f>
        <v>0.77777777777777779</v>
      </c>
      <c r="U610">
        <f>ABS(Table1[[#This Row],[NonTotaled_L]]-Table1[[#This Row],[NonTotaled_R]])/(Table1[[#This Row],[NonTotaled_L]]+Table1[[#This Row],[NonTotaled_R]])</f>
        <v>0.55555555555555558</v>
      </c>
      <c r="V610">
        <f>COUNTIF(L602:L610, "L")</f>
        <v>7</v>
      </c>
      <c r="W610">
        <f>COUNTIF(L602:L610, "R")</f>
        <v>2</v>
      </c>
      <c r="X610">
        <f>Table1[[#This Row],[NonTotaled_R]]/(Table1[[#This Row],[NonTotaled_L]]+Table1[[#This Row],[NonTotaled_R]])</f>
        <v>0.22222222222222221</v>
      </c>
      <c r="Y610">
        <f>Table1[[#This Row],[NonTotaled_L]]/(Table1[[#This Row],[NonTotaled_L]]+Table1[[#This Row],[NonTotaled_R]])</f>
        <v>0.77777777777777779</v>
      </c>
    </row>
    <row r="611" spans="1:25" x14ac:dyDescent="0.35">
      <c r="A611" t="s">
        <v>54</v>
      </c>
      <c r="B611" t="s">
        <v>40</v>
      </c>
      <c r="C611" t="s">
        <v>41</v>
      </c>
      <c r="D611">
        <v>7</v>
      </c>
      <c r="E611">
        <v>8.6</v>
      </c>
      <c r="G611">
        <v>10</v>
      </c>
      <c r="H611" s="1">
        <v>45555</v>
      </c>
      <c r="I611">
        <v>10</v>
      </c>
      <c r="J611" t="s">
        <v>44</v>
      </c>
      <c r="K611" t="s">
        <v>5</v>
      </c>
      <c r="L611" t="s">
        <v>6</v>
      </c>
      <c r="M611" t="s">
        <v>5</v>
      </c>
      <c r="O611">
        <f>ABS((Table1[[#This Row],[L''s]]-Table1[[#This Row],[R''s]])/Table1[[#This Row],[Trial_Total]])</f>
        <v>0.6</v>
      </c>
      <c r="P611">
        <f>Table1[[#This Row],[R''s]]-Table1[[#This Row],[L''s]]</f>
        <v>-6</v>
      </c>
      <c r="Q611">
        <f>COUNTIF(L602:L611, "L")</f>
        <v>8</v>
      </c>
      <c r="R611">
        <f>COUNTIF(L602:L611, "R")</f>
        <v>2</v>
      </c>
      <c r="S611">
        <f>Table1[[#This Row],[R''s]]/(Table1[[#This Row],[L''s]]+Table1[[#This Row],[R''s]])</f>
        <v>0.2</v>
      </c>
      <c r="T611">
        <f>Table1[[#This Row],[L''s]]/Table1[[#This Row],[Trial_Total]]</f>
        <v>0.8</v>
      </c>
      <c r="U611">
        <f>ABS(Table1[[#This Row],[NonTotaled_L]]-Table1[[#This Row],[NonTotaled_R]])/(Table1[[#This Row],[NonTotaled_L]]+Table1[[#This Row],[NonTotaled_R]])</f>
        <v>0.6</v>
      </c>
      <c r="V611">
        <f>COUNTIF(L602:L611, "L")</f>
        <v>8</v>
      </c>
      <c r="W611">
        <f>COUNTIF(L602:L611, "R")</f>
        <v>2</v>
      </c>
      <c r="X611">
        <f>Table1[[#This Row],[NonTotaled_R]]/(Table1[[#This Row],[NonTotaled_L]]+Table1[[#This Row],[NonTotaled_R]])</f>
        <v>0.2</v>
      </c>
      <c r="Y611">
        <f>Table1[[#This Row],[NonTotaled_L]]/(Table1[[#This Row],[NonTotaled_L]]+Table1[[#This Row],[NonTotaled_R]])</f>
        <v>0.8</v>
      </c>
    </row>
    <row r="612" spans="1:25" x14ac:dyDescent="0.35">
      <c r="A612" t="s">
        <v>54</v>
      </c>
      <c r="B612" t="s">
        <v>40</v>
      </c>
      <c r="C612" t="s">
        <v>41</v>
      </c>
      <c r="D612">
        <v>7</v>
      </c>
      <c r="E612">
        <v>8.6</v>
      </c>
      <c r="G612">
        <v>1</v>
      </c>
      <c r="H612" s="1">
        <v>45562</v>
      </c>
      <c r="I612">
        <v>11</v>
      </c>
      <c r="J612" t="s">
        <v>45</v>
      </c>
      <c r="K612" t="s">
        <v>5</v>
      </c>
      <c r="L612" t="s">
        <v>6</v>
      </c>
      <c r="M612" t="s">
        <v>6</v>
      </c>
      <c r="O612">
        <f>ABS((Table1[[#This Row],[L''s]]-Table1[[#This Row],[R''s]])/Table1[[#This Row],[Trial_Total]])</f>
        <v>0.63636363636363635</v>
      </c>
      <c r="P612">
        <f>Table1[[#This Row],[R''s]]-Table1[[#This Row],[L''s]]</f>
        <v>-7</v>
      </c>
      <c r="Q612">
        <f>Q611+COUNTIF(L612, "L")</f>
        <v>9</v>
      </c>
      <c r="R612">
        <f>R611+COUNTIF(L612, "R")</f>
        <v>2</v>
      </c>
      <c r="S612">
        <f>Table1[[#This Row],[R''s]]/(Table1[[#This Row],[L''s]]+Table1[[#This Row],[R''s]])</f>
        <v>0.18181818181818182</v>
      </c>
      <c r="T612">
        <f>Table1[[#This Row],[L''s]]/Table1[[#This Row],[Trial_Total]]</f>
        <v>0.81818181818181823</v>
      </c>
      <c r="U612">
        <f>ABS(Table1[[#This Row],[NonTotaled_L]]-Table1[[#This Row],[NonTotaled_R]])/(Table1[[#This Row],[NonTotaled_L]]+Table1[[#This Row],[NonTotaled_R]])</f>
        <v>1</v>
      </c>
      <c r="V612">
        <f>COUNTIF(L612, "L")</f>
        <v>1</v>
      </c>
      <c r="W612">
        <f>COUNTIF(L612, "R")</f>
        <v>0</v>
      </c>
      <c r="X612">
        <f>Table1[[#This Row],[NonTotaled_R]]/(Table1[[#This Row],[NonTotaled_L]]+Table1[[#This Row],[NonTotaled_R]])</f>
        <v>0</v>
      </c>
      <c r="Y612">
        <f>Table1[[#This Row],[NonTotaled_L]]/(Table1[[#This Row],[NonTotaled_L]]+Table1[[#This Row],[NonTotaled_R]])</f>
        <v>1</v>
      </c>
    </row>
    <row r="613" spans="1:25" x14ac:dyDescent="0.35">
      <c r="A613" t="s">
        <v>54</v>
      </c>
      <c r="B613" t="s">
        <v>40</v>
      </c>
      <c r="C613" t="s">
        <v>41</v>
      </c>
      <c r="D613">
        <v>7</v>
      </c>
      <c r="E613">
        <v>8.6</v>
      </c>
      <c r="G613">
        <v>2</v>
      </c>
      <c r="H613" s="1">
        <v>45562</v>
      </c>
      <c r="I613">
        <v>12</v>
      </c>
      <c r="J613" t="s">
        <v>45</v>
      </c>
      <c r="K613" t="s">
        <v>6</v>
      </c>
      <c r="L613" t="s">
        <v>6</v>
      </c>
      <c r="M613" t="s">
        <v>5</v>
      </c>
      <c r="O613">
        <f>ABS((Table1[[#This Row],[L''s]]-Table1[[#This Row],[R''s]])/Table1[[#This Row],[Trial_Total]])</f>
        <v>0.66666666666666663</v>
      </c>
      <c r="P613">
        <f>Table1[[#This Row],[R''s]]-Table1[[#This Row],[L''s]]</f>
        <v>-8</v>
      </c>
      <c r="Q613">
        <f>Q612+COUNTIF(L613, "L")</f>
        <v>10</v>
      </c>
      <c r="R613">
        <f>R612+COUNTIF(L613, "R")</f>
        <v>2</v>
      </c>
      <c r="S613">
        <f>Table1[[#This Row],[R''s]]/(Table1[[#This Row],[L''s]]+Table1[[#This Row],[R''s]])</f>
        <v>0.16666666666666666</v>
      </c>
      <c r="T613">
        <f>Table1[[#This Row],[L''s]]/Table1[[#This Row],[Trial_Total]]</f>
        <v>0.83333333333333337</v>
      </c>
      <c r="U613">
        <f>ABS(Table1[[#This Row],[NonTotaled_L]]-Table1[[#This Row],[NonTotaled_R]])/(Table1[[#This Row],[NonTotaled_L]]+Table1[[#This Row],[NonTotaled_R]])</f>
        <v>1</v>
      </c>
      <c r="V613">
        <f>COUNTIF(L612:L613, "L")</f>
        <v>2</v>
      </c>
      <c r="W613">
        <f>COUNTIF(L612:L613, "R")</f>
        <v>0</v>
      </c>
      <c r="X613">
        <f>Table1[[#This Row],[NonTotaled_R]]/(Table1[[#This Row],[NonTotaled_L]]+Table1[[#This Row],[NonTotaled_R]])</f>
        <v>0</v>
      </c>
      <c r="Y613">
        <f>Table1[[#This Row],[NonTotaled_L]]/(Table1[[#This Row],[NonTotaled_L]]+Table1[[#This Row],[NonTotaled_R]])</f>
        <v>1</v>
      </c>
    </row>
    <row r="614" spans="1:25" x14ac:dyDescent="0.35">
      <c r="A614" t="s">
        <v>54</v>
      </c>
      <c r="B614" t="s">
        <v>40</v>
      </c>
      <c r="C614" t="s">
        <v>41</v>
      </c>
      <c r="D614">
        <v>7</v>
      </c>
      <c r="E614">
        <v>8.6</v>
      </c>
      <c r="G614">
        <v>3</v>
      </c>
      <c r="H614" s="1">
        <v>45562</v>
      </c>
      <c r="I614">
        <v>13</v>
      </c>
      <c r="J614" t="s">
        <v>44</v>
      </c>
      <c r="K614" t="s">
        <v>5</v>
      </c>
      <c r="L614" t="s">
        <v>6</v>
      </c>
      <c r="M614" t="s">
        <v>6</v>
      </c>
      <c r="O614">
        <f>ABS((Table1[[#This Row],[L''s]]-Table1[[#This Row],[R''s]])/Table1[[#This Row],[Trial_Total]])</f>
        <v>0.69230769230769229</v>
      </c>
      <c r="P614">
        <f>Table1[[#This Row],[R''s]]-Table1[[#This Row],[L''s]]</f>
        <v>-9</v>
      </c>
      <c r="Q614">
        <f>Q613+COUNTIF(L614, "L")</f>
        <v>11</v>
      </c>
      <c r="R614">
        <f>R613+COUNTIF(L614, "R")</f>
        <v>2</v>
      </c>
      <c r="S614">
        <f>Table1[[#This Row],[R''s]]/(Table1[[#This Row],[L''s]]+Table1[[#This Row],[R''s]])</f>
        <v>0.15384615384615385</v>
      </c>
      <c r="T614">
        <f>Table1[[#This Row],[L''s]]/Table1[[#This Row],[Trial_Total]]</f>
        <v>0.84615384615384615</v>
      </c>
      <c r="U614">
        <f>ABS(Table1[[#This Row],[NonTotaled_L]]-Table1[[#This Row],[NonTotaled_R]])/(Table1[[#This Row],[NonTotaled_L]]+Table1[[#This Row],[NonTotaled_R]])</f>
        <v>1</v>
      </c>
      <c r="V614">
        <f>COUNTIF(L612:L614, "L")</f>
        <v>3</v>
      </c>
      <c r="W614">
        <f>COUNTIF(L612:L614, "R")</f>
        <v>0</v>
      </c>
      <c r="X614">
        <f>Table1[[#This Row],[NonTotaled_R]]/(Table1[[#This Row],[NonTotaled_L]]+Table1[[#This Row],[NonTotaled_R]])</f>
        <v>0</v>
      </c>
      <c r="Y614">
        <f>Table1[[#This Row],[NonTotaled_L]]/(Table1[[#This Row],[NonTotaled_L]]+Table1[[#This Row],[NonTotaled_R]])</f>
        <v>1</v>
      </c>
    </row>
    <row r="615" spans="1:25" x14ac:dyDescent="0.35">
      <c r="A615" t="s">
        <v>54</v>
      </c>
      <c r="B615" t="s">
        <v>40</v>
      </c>
      <c r="C615" t="s">
        <v>41</v>
      </c>
      <c r="D615">
        <v>7</v>
      </c>
      <c r="E615">
        <v>8.6</v>
      </c>
      <c r="G615">
        <v>4</v>
      </c>
      <c r="H615" s="1">
        <v>45562</v>
      </c>
      <c r="I615">
        <v>14</v>
      </c>
      <c r="J615" t="s">
        <v>44</v>
      </c>
      <c r="K615" t="s">
        <v>6</v>
      </c>
      <c r="L615" t="s">
        <v>6</v>
      </c>
      <c r="M615" t="s">
        <v>6</v>
      </c>
      <c r="O615">
        <f>ABS((Table1[[#This Row],[L''s]]-Table1[[#This Row],[R''s]])/Table1[[#This Row],[Trial_Total]])</f>
        <v>0.7142857142857143</v>
      </c>
      <c r="P615">
        <f>Table1[[#This Row],[R''s]]-Table1[[#This Row],[L''s]]</f>
        <v>-10</v>
      </c>
      <c r="Q615">
        <f>Q614+COUNTIF(L615, "L")</f>
        <v>12</v>
      </c>
      <c r="R615">
        <f>R614+COUNTIF(L615, "R")</f>
        <v>2</v>
      </c>
      <c r="S615">
        <f>Table1[[#This Row],[R''s]]/(Table1[[#This Row],[L''s]]+Table1[[#This Row],[R''s]])</f>
        <v>0.14285714285714285</v>
      </c>
      <c r="T615">
        <f>Table1[[#This Row],[L''s]]/Table1[[#This Row],[Trial_Total]]</f>
        <v>0.8571428571428571</v>
      </c>
      <c r="U615">
        <f>ABS(Table1[[#This Row],[NonTotaled_L]]-Table1[[#This Row],[NonTotaled_R]])/(Table1[[#This Row],[NonTotaled_L]]+Table1[[#This Row],[NonTotaled_R]])</f>
        <v>1</v>
      </c>
      <c r="V615">
        <f>COUNTIF(L612:L615, "L")</f>
        <v>4</v>
      </c>
      <c r="W615">
        <f>COUNTIF(L612:L615, "R")</f>
        <v>0</v>
      </c>
      <c r="X615">
        <f>Table1[[#This Row],[NonTotaled_R]]/(Table1[[#This Row],[NonTotaled_L]]+Table1[[#This Row],[NonTotaled_R]])</f>
        <v>0</v>
      </c>
      <c r="Y615">
        <f>Table1[[#This Row],[NonTotaled_L]]/(Table1[[#This Row],[NonTotaled_L]]+Table1[[#This Row],[NonTotaled_R]])</f>
        <v>1</v>
      </c>
    </row>
    <row r="616" spans="1:25" x14ac:dyDescent="0.35">
      <c r="A616" t="s">
        <v>54</v>
      </c>
      <c r="B616" t="s">
        <v>40</v>
      </c>
      <c r="C616" t="s">
        <v>41</v>
      </c>
      <c r="D616">
        <v>7</v>
      </c>
      <c r="E616">
        <v>8.6</v>
      </c>
      <c r="G616">
        <v>5</v>
      </c>
      <c r="H616" s="1">
        <v>45562</v>
      </c>
      <c r="I616">
        <v>15</v>
      </c>
      <c r="J616" t="s">
        <v>45</v>
      </c>
      <c r="K616" t="s">
        <v>6</v>
      </c>
      <c r="L616" t="s">
        <v>5</v>
      </c>
      <c r="M616" t="s">
        <v>5</v>
      </c>
      <c r="O616">
        <f>ABS((Table1[[#This Row],[L''s]]-Table1[[#This Row],[R''s]])/Table1[[#This Row],[Trial_Total]])</f>
        <v>0.6</v>
      </c>
      <c r="P616">
        <f>Table1[[#This Row],[R''s]]-Table1[[#This Row],[L''s]]</f>
        <v>-9</v>
      </c>
      <c r="Q616">
        <f>Q615+COUNTIF(L616, "L")</f>
        <v>12</v>
      </c>
      <c r="R616">
        <f>R615+COUNTIF(L616, "R")</f>
        <v>3</v>
      </c>
      <c r="S616">
        <f>Table1[[#This Row],[R''s]]/(Table1[[#This Row],[L''s]]+Table1[[#This Row],[R''s]])</f>
        <v>0.2</v>
      </c>
      <c r="T616">
        <f>Table1[[#This Row],[L''s]]/Table1[[#This Row],[Trial_Total]]</f>
        <v>0.8</v>
      </c>
      <c r="U616">
        <f>ABS(Table1[[#This Row],[NonTotaled_L]]-Table1[[#This Row],[NonTotaled_R]])/(Table1[[#This Row],[NonTotaled_L]]+Table1[[#This Row],[NonTotaled_R]])</f>
        <v>0.6</v>
      </c>
      <c r="V616">
        <f>COUNTIF(L612:L616, "L")</f>
        <v>4</v>
      </c>
      <c r="W616">
        <f>COUNTIF(L612:L616, "R")</f>
        <v>1</v>
      </c>
      <c r="X616">
        <f>Table1[[#This Row],[NonTotaled_R]]/(Table1[[#This Row],[NonTotaled_L]]+Table1[[#This Row],[NonTotaled_R]])</f>
        <v>0.2</v>
      </c>
      <c r="Y616">
        <f>Table1[[#This Row],[NonTotaled_L]]/(Table1[[#This Row],[NonTotaled_L]]+Table1[[#This Row],[NonTotaled_R]])</f>
        <v>0.8</v>
      </c>
    </row>
    <row r="617" spans="1:25" x14ac:dyDescent="0.35">
      <c r="A617" t="s">
        <v>54</v>
      </c>
      <c r="B617" t="s">
        <v>40</v>
      </c>
      <c r="C617" t="s">
        <v>41</v>
      </c>
      <c r="D617">
        <v>7</v>
      </c>
      <c r="E617">
        <v>8.6</v>
      </c>
      <c r="G617">
        <v>6</v>
      </c>
      <c r="H617" s="1">
        <v>45562</v>
      </c>
      <c r="I617">
        <v>16</v>
      </c>
      <c r="J617" t="s">
        <v>45</v>
      </c>
      <c r="K617" t="s">
        <v>5</v>
      </c>
      <c r="L617" t="s">
        <v>6</v>
      </c>
      <c r="M617" t="s">
        <v>5</v>
      </c>
      <c r="O617">
        <f>ABS((Table1[[#This Row],[L''s]]-Table1[[#This Row],[R''s]])/Table1[[#This Row],[Trial_Total]])</f>
        <v>0.625</v>
      </c>
      <c r="P617">
        <f>Table1[[#This Row],[R''s]]-Table1[[#This Row],[L''s]]</f>
        <v>-10</v>
      </c>
      <c r="Q617">
        <f>Q616+COUNTIF(L617, "L")</f>
        <v>13</v>
      </c>
      <c r="R617">
        <f>R616+COUNTIF(L617, "R")</f>
        <v>3</v>
      </c>
      <c r="S617">
        <f>Table1[[#This Row],[R''s]]/(Table1[[#This Row],[L''s]]+Table1[[#This Row],[R''s]])</f>
        <v>0.1875</v>
      </c>
      <c r="T617">
        <f>Table1[[#This Row],[L''s]]/Table1[[#This Row],[Trial_Total]]</f>
        <v>0.8125</v>
      </c>
      <c r="U617">
        <f>ABS(Table1[[#This Row],[NonTotaled_L]]-Table1[[#This Row],[NonTotaled_R]])/(Table1[[#This Row],[NonTotaled_L]]+Table1[[#This Row],[NonTotaled_R]])</f>
        <v>0.66666666666666663</v>
      </c>
      <c r="V617">
        <f>COUNTIF(L612:L617, "L")</f>
        <v>5</v>
      </c>
      <c r="W617">
        <f>COUNTIF(L612:L617, "R")</f>
        <v>1</v>
      </c>
      <c r="X617">
        <f>Table1[[#This Row],[NonTotaled_R]]/(Table1[[#This Row],[NonTotaled_L]]+Table1[[#This Row],[NonTotaled_R]])</f>
        <v>0.16666666666666666</v>
      </c>
      <c r="Y617">
        <f>Table1[[#This Row],[NonTotaled_L]]/(Table1[[#This Row],[NonTotaled_L]]+Table1[[#This Row],[NonTotaled_R]])</f>
        <v>0.83333333333333337</v>
      </c>
    </row>
    <row r="618" spans="1:25" x14ac:dyDescent="0.35">
      <c r="A618" t="s">
        <v>54</v>
      </c>
      <c r="B618" t="s">
        <v>40</v>
      </c>
      <c r="C618" t="s">
        <v>41</v>
      </c>
      <c r="D618">
        <v>7</v>
      </c>
      <c r="E618">
        <v>8.6</v>
      </c>
      <c r="G618">
        <v>7</v>
      </c>
      <c r="H618" s="1">
        <v>45562</v>
      </c>
      <c r="I618">
        <v>17</v>
      </c>
      <c r="J618" t="s">
        <v>44</v>
      </c>
      <c r="K618" t="s">
        <v>5</v>
      </c>
      <c r="L618" t="s">
        <v>5</v>
      </c>
      <c r="M618" t="s">
        <v>5</v>
      </c>
      <c r="O618">
        <f>ABS((Table1[[#This Row],[L''s]]-Table1[[#This Row],[R''s]])/Table1[[#This Row],[Trial_Total]])</f>
        <v>0.52941176470588236</v>
      </c>
      <c r="P618">
        <f>Table1[[#This Row],[R''s]]-Table1[[#This Row],[L''s]]</f>
        <v>-9</v>
      </c>
      <c r="Q618">
        <f>Q617+COUNTIF(L618, "L")</f>
        <v>13</v>
      </c>
      <c r="R618">
        <f>R617+COUNTIF(L618, "R")</f>
        <v>4</v>
      </c>
      <c r="S618">
        <f>Table1[[#This Row],[R''s]]/(Table1[[#This Row],[L''s]]+Table1[[#This Row],[R''s]])</f>
        <v>0.23529411764705882</v>
      </c>
      <c r="T618">
        <f>Table1[[#This Row],[L''s]]/Table1[[#This Row],[Trial_Total]]</f>
        <v>0.76470588235294112</v>
      </c>
      <c r="U618">
        <f>ABS(Table1[[#This Row],[NonTotaled_L]]-Table1[[#This Row],[NonTotaled_R]])/(Table1[[#This Row],[NonTotaled_L]]+Table1[[#This Row],[NonTotaled_R]])</f>
        <v>0.42857142857142855</v>
      </c>
      <c r="V618">
        <f>COUNTIF(L612:L618, "L")</f>
        <v>5</v>
      </c>
      <c r="W618">
        <f>COUNTIF(L612:L618, "R")</f>
        <v>2</v>
      </c>
      <c r="X618">
        <f>Table1[[#This Row],[NonTotaled_R]]/(Table1[[#This Row],[NonTotaled_L]]+Table1[[#This Row],[NonTotaled_R]])</f>
        <v>0.2857142857142857</v>
      </c>
      <c r="Y618">
        <f>Table1[[#This Row],[NonTotaled_L]]/(Table1[[#This Row],[NonTotaled_L]]+Table1[[#This Row],[NonTotaled_R]])</f>
        <v>0.7142857142857143</v>
      </c>
    </row>
    <row r="619" spans="1:25" x14ac:dyDescent="0.35">
      <c r="A619" t="s">
        <v>54</v>
      </c>
      <c r="B619" t="s">
        <v>40</v>
      </c>
      <c r="C619" t="s">
        <v>41</v>
      </c>
      <c r="D619">
        <v>7</v>
      </c>
      <c r="E619">
        <v>8.6</v>
      </c>
      <c r="G619">
        <v>8</v>
      </c>
      <c r="H619" s="1">
        <v>45562</v>
      </c>
      <c r="I619">
        <v>18</v>
      </c>
      <c r="J619" t="s">
        <v>44</v>
      </c>
      <c r="K619" t="s">
        <v>6</v>
      </c>
      <c r="L619" t="s">
        <v>6</v>
      </c>
      <c r="M619" t="s">
        <v>6</v>
      </c>
      <c r="O619">
        <f>ABS((Table1[[#This Row],[L''s]]-Table1[[#This Row],[R''s]])/Table1[[#This Row],[Trial_Total]])</f>
        <v>0.55555555555555558</v>
      </c>
      <c r="P619">
        <f>Table1[[#This Row],[R''s]]-Table1[[#This Row],[L''s]]</f>
        <v>-10</v>
      </c>
      <c r="Q619">
        <f>Q618+COUNTIF(L619, "L")</f>
        <v>14</v>
      </c>
      <c r="R619">
        <f>R618+COUNTIF(L619, "R")</f>
        <v>4</v>
      </c>
      <c r="S619">
        <f>Table1[[#This Row],[R''s]]/(Table1[[#This Row],[L''s]]+Table1[[#This Row],[R''s]])</f>
        <v>0.22222222222222221</v>
      </c>
      <c r="T619">
        <f>Table1[[#This Row],[L''s]]/Table1[[#This Row],[Trial_Total]]</f>
        <v>0.77777777777777779</v>
      </c>
      <c r="U619">
        <f>ABS(Table1[[#This Row],[NonTotaled_L]]-Table1[[#This Row],[NonTotaled_R]])/(Table1[[#This Row],[NonTotaled_L]]+Table1[[#This Row],[NonTotaled_R]])</f>
        <v>0.5</v>
      </c>
      <c r="V619">
        <f>COUNTIF(L612:L619, "L")</f>
        <v>6</v>
      </c>
      <c r="W619">
        <f>COUNTIF(L612:L619, "R")</f>
        <v>2</v>
      </c>
      <c r="X619">
        <f>Table1[[#This Row],[NonTotaled_R]]/(Table1[[#This Row],[NonTotaled_L]]+Table1[[#This Row],[NonTotaled_R]])</f>
        <v>0.25</v>
      </c>
      <c r="Y619">
        <f>Table1[[#This Row],[NonTotaled_L]]/(Table1[[#This Row],[NonTotaled_L]]+Table1[[#This Row],[NonTotaled_R]])</f>
        <v>0.75</v>
      </c>
    </row>
    <row r="620" spans="1:25" x14ac:dyDescent="0.35">
      <c r="A620" t="s">
        <v>54</v>
      </c>
      <c r="B620" t="s">
        <v>40</v>
      </c>
      <c r="C620" t="s">
        <v>41</v>
      </c>
      <c r="D620">
        <v>7</v>
      </c>
      <c r="E620">
        <v>8.6</v>
      </c>
      <c r="G620">
        <v>9</v>
      </c>
      <c r="H620" s="1">
        <v>45562</v>
      </c>
      <c r="I620">
        <v>19</v>
      </c>
      <c r="J620" t="s">
        <v>45</v>
      </c>
      <c r="K620" t="s">
        <v>5</v>
      </c>
      <c r="L620" t="s">
        <v>6</v>
      </c>
      <c r="M620" t="s">
        <v>6</v>
      </c>
      <c r="O620">
        <f>ABS((Table1[[#This Row],[L''s]]-Table1[[#This Row],[R''s]])/Table1[[#This Row],[Trial_Total]])</f>
        <v>0.57894736842105265</v>
      </c>
      <c r="P620">
        <f>Table1[[#This Row],[R''s]]-Table1[[#This Row],[L''s]]</f>
        <v>-11</v>
      </c>
      <c r="Q620">
        <f>Q619+COUNTIF(L620, "L")</f>
        <v>15</v>
      </c>
      <c r="R620">
        <f>R619+COUNTIF(L620, "R")</f>
        <v>4</v>
      </c>
      <c r="S620">
        <f>Table1[[#This Row],[R''s]]/(Table1[[#This Row],[L''s]]+Table1[[#This Row],[R''s]])</f>
        <v>0.21052631578947367</v>
      </c>
      <c r="T620">
        <f>Table1[[#This Row],[L''s]]/Table1[[#This Row],[Trial_Total]]</f>
        <v>0.78947368421052633</v>
      </c>
      <c r="U620">
        <f>ABS(Table1[[#This Row],[NonTotaled_L]]-Table1[[#This Row],[NonTotaled_R]])/(Table1[[#This Row],[NonTotaled_L]]+Table1[[#This Row],[NonTotaled_R]])</f>
        <v>0.55555555555555558</v>
      </c>
      <c r="V620">
        <f>COUNTIF(L612:L620, "L")</f>
        <v>7</v>
      </c>
      <c r="W620">
        <f>COUNTIF(L612:L620, "R")</f>
        <v>2</v>
      </c>
      <c r="X620">
        <f>Table1[[#This Row],[NonTotaled_R]]/(Table1[[#This Row],[NonTotaled_L]]+Table1[[#This Row],[NonTotaled_R]])</f>
        <v>0.22222222222222221</v>
      </c>
      <c r="Y620">
        <f>Table1[[#This Row],[NonTotaled_L]]/(Table1[[#This Row],[NonTotaled_L]]+Table1[[#This Row],[NonTotaled_R]])</f>
        <v>0.77777777777777779</v>
      </c>
    </row>
    <row r="621" spans="1:25" x14ac:dyDescent="0.35">
      <c r="A621" t="s">
        <v>54</v>
      </c>
      <c r="B621" t="s">
        <v>40</v>
      </c>
      <c r="C621" t="s">
        <v>41</v>
      </c>
      <c r="D621">
        <v>7</v>
      </c>
      <c r="E621">
        <v>8.6</v>
      </c>
      <c r="G621">
        <v>10</v>
      </c>
      <c r="H621" s="1">
        <v>45562</v>
      </c>
      <c r="I621">
        <v>20</v>
      </c>
      <c r="J621" t="s">
        <v>45</v>
      </c>
      <c r="K621" t="s">
        <v>6</v>
      </c>
      <c r="L621" t="s">
        <v>5</v>
      </c>
      <c r="M621" t="s">
        <v>5</v>
      </c>
      <c r="O621">
        <f>ABS((Table1[[#This Row],[L''s]]-Table1[[#This Row],[R''s]])/Table1[[#This Row],[Trial_Total]])</f>
        <v>0.5</v>
      </c>
      <c r="P621">
        <f>Table1[[#This Row],[R''s]]-Table1[[#This Row],[L''s]]</f>
        <v>-10</v>
      </c>
      <c r="Q621">
        <f>Q620+COUNTIF(L621, "L")</f>
        <v>15</v>
      </c>
      <c r="R621">
        <f>R620+COUNTIF(L621, "R")</f>
        <v>5</v>
      </c>
      <c r="S621">
        <f>Table1[[#This Row],[R''s]]/(Table1[[#This Row],[L''s]]+Table1[[#This Row],[R''s]])</f>
        <v>0.25</v>
      </c>
      <c r="T621">
        <f>Table1[[#This Row],[L''s]]/Table1[[#This Row],[Trial_Total]]</f>
        <v>0.75</v>
      </c>
      <c r="U621">
        <f>ABS(Table1[[#This Row],[NonTotaled_L]]-Table1[[#This Row],[NonTotaled_R]])/(Table1[[#This Row],[NonTotaled_L]]+Table1[[#This Row],[NonTotaled_R]])</f>
        <v>0.4</v>
      </c>
      <c r="V621">
        <f>COUNTIF(L612:L621, "L")</f>
        <v>7</v>
      </c>
      <c r="W621">
        <f>COUNTIF(L612:L621, "R")</f>
        <v>3</v>
      </c>
      <c r="X621">
        <f>Table1[[#This Row],[NonTotaled_R]]/(Table1[[#This Row],[NonTotaled_L]]+Table1[[#This Row],[NonTotaled_R]])</f>
        <v>0.3</v>
      </c>
      <c r="Y621">
        <f>Table1[[#This Row],[NonTotaled_L]]/(Table1[[#This Row],[NonTotaled_L]]+Table1[[#This Row],[NonTotaled_R]])</f>
        <v>0.7</v>
      </c>
    </row>
    <row r="622" spans="1:25" x14ac:dyDescent="0.35">
      <c r="A622" t="s">
        <v>54</v>
      </c>
      <c r="B622" t="s">
        <v>40</v>
      </c>
      <c r="C622" t="s">
        <v>41</v>
      </c>
      <c r="D622">
        <v>7</v>
      </c>
      <c r="E622">
        <v>8.6</v>
      </c>
      <c r="G622">
        <v>1</v>
      </c>
      <c r="H622" s="1">
        <v>45569</v>
      </c>
      <c r="I622">
        <v>21</v>
      </c>
      <c r="J622" t="s">
        <v>45</v>
      </c>
      <c r="K622" t="s">
        <v>5</v>
      </c>
      <c r="L622" t="s">
        <v>6</v>
      </c>
      <c r="M622" t="s">
        <v>6</v>
      </c>
      <c r="O622">
        <f>ABS((Table1[[#This Row],[L''s]]-Table1[[#This Row],[R''s]])/Table1[[#This Row],[Trial_Total]])</f>
        <v>0.52380952380952384</v>
      </c>
      <c r="P622">
        <f>Table1[[#This Row],[R''s]]-Table1[[#This Row],[L''s]]</f>
        <v>-11</v>
      </c>
      <c r="Q622">
        <f>Q621+COUNTIF(L622, "L")</f>
        <v>16</v>
      </c>
      <c r="R622">
        <f>R621+COUNTIF(L622, "R")</f>
        <v>5</v>
      </c>
      <c r="S622">
        <f>Table1[[#This Row],[R''s]]/(Table1[[#This Row],[L''s]]+Table1[[#This Row],[R''s]])</f>
        <v>0.23809523809523808</v>
      </c>
      <c r="T622">
        <f>Table1[[#This Row],[L''s]]/Table1[[#This Row],[Trial_Total]]</f>
        <v>0.76190476190476186</v>
      </c>
      <c r="U622">
        <f>ABS(Table1[[#This Row],[NonTotaled_L]]-Table1[[#This Row],[NonTotaled_R]])/(Table1[[#This Row],[NonTotaled_L]]+Table1[[#This Row],[NonTotaled_R]])</f>
        <v>1</v>
      </c>
      <c r="V622">
        <f>COUNTIF(L622, "L")</f>
        <v>1</v>
      </c>
      <c r="W622">
        <f>COUNTIF(L622, "R")</f>
        <v>0</v>
      </c>
      <c r="X622">
        <f>Table1[[#This Row],[NonTotaled_R]]/(Table1[[#This Row],[NonTotaled_L]]+Table1[[#This Row],[NonTotaled_R]])</f>
        <v>0</v>
      </c>
      <c r="Y622">
        <f>Table1[[#This Row],[NonTotaled_L]]/(Table1[[#This Row],[NonTotaled_L]]+Table1[[#This Row],[NonTotaled_R]])</f>
        <v>1</v>
      </c>
    </row>
    <row r="623" spans="1:25" x14ac:dyDescent="0.35">
      <c r="A623" t="s">
        <v>54</v>
      </c>
      <c r="B623" t="s">
        <v>40</v>
      </c>
      <c r="C623" t="s">
        <v>41</v>
      </c>
      <c r="D623">
        <v>7</v>
      </c>
      <c r="E623">
        <v>8.6</v>
      </c>
      <c r="G623">
        <v>2</v>
      </c>
      <c r="H623" s="1">
        <v>45569</v>
      </c>
      <c r="I623">
        <v>22</v>
      </c>
      <c r="J623" t="s">
        <v>45</v>
      </c>
      <c r="K623" t="s">
        <v>6</v>
      </c>
      <c r="L623" t="s">
        <v>6</v>
      </c>
      <c r="M623" t="s">
        <v>6</v>
      </c>
      <c r="O623">
        <f>ABS((Table1[[#This Row],[L''s]]-Table1[[#This Row],[R''s]])/Table1[[#This Row],[Trial_Total]])</f>
        <v>0.54545454545454541</v>
      </c>
      <c r="P623">
        <f>Table1[[#This Row],[R''s]]-Table1[[#This Row],[L''s]]</f>
        <v>-12</v>
      </c>
      <c r="Q623">
        <f>Q622+COUNTIF(L623, "L")</f>
        <v>17</v>
      </c>
      <c r="R623">
        <f>R622+COUNTIF(L623, "R")</f>
        <v>5</v>
      </c>
      <c r="S623">
        <f>Table1[[#This Row],[R''s]]/(Table1[[#This Row],[L''s]]+Table1[[#This Row],[R''s]])</f>
        <v>0.22727272727272727</v>
      </c>
      <c r="T623">
        <f>Table1[[#This Row],[L''s]]/Table1[[#This Row],[Trial_Total]]</f>
        <v>0.77272727272727271</v>
      </c>
      <c r="U623">
        <f>ABS(Table1[[#This Row],[NonTotaled_L]]-Table1[[#This Row],[NonTotaled_R]])/(Table1[[#This Row],[NonTotaled_L]]+Table1[[#This Row],[NonTotaled_R]])</f>
        <v>1</v>
      </c>
      <c r="V623">
        <f>COUNTIF(L622:L623, "L")</f>
        <v>2</v>
      </c>
      <c r="W623">
        <f>COUNTIF(L622:L623, "R")</f>
        <v>0</v>
      </c>
      <c r="X623">
        <f>Table1[[#This Row],[NonTotaled_R]]/(Table1[[#This Row],[NonTotaled_L]]+Table1[[#This Row],[NonTotaled_R]])</f>
        <v>0</v>
      </c>
      <c r="Y623">
        <f>Table1[[#This Row],[NonTotaled_L]]/(Table1[[#This Row],[NonTotaled_L]]+Table1[[#This Row],[NonTotaled_R]])</f>
        <v>1</v>
      </c>
    </row>
    <row r="624" spans="1:25" x14ac:dyDescent="0.35">
      <c r="A624" t="s">
        <v>54</v>
      </c>
      <c r="B624" t="s">
        <v>40</v>
      </c>
      <c r="C624" t="s">
        <v>41</v>
      </c>
      <c r="D624">
        <v>7</v>
      </c>
      <c r="E624">
        <v>8.6</v>
      </c>
      <c r="G624">
        <v>3</v>
      </c>
      <c r="H624" s="1">
        <v>45569</v>
      </c>
      <c r="I624">
        <v>23</v>
      </c>
      <c r="J624" t="s">
        <v>44</v>
      </c>
      <c r="K624" t="s">
        <v>5</v>
      </c>
      <c r="L624" t="s">
        <v>6</v>
      </c>
      <c r="M624" t="s">
        <v>5</v>
      </c>
      <c r="O624">
        <f>ABS((Table1[[#This Row],[L''s]]-Table1[[#This Row],[R''s]])/Table1[[#This Row],[Trial_Total]])</f>
        <v>0.56521739130434778</v>
      </c>
      <c r="P624">
        <f>Table1[[#This Row],[R''s]]-Table1[[#This Row],[L''s]]</f>
        <v>-13</v>
      </c>
      <c r="Q624">
        <f>Q623+COUNTIF(L624, "L")</f>
        <v>18</v>
      </c>
      <c r="R624">
        <f>R623+COUNTIF(L624, "R")</f>
        <v>5</v>
      </c>
      <c r="S624">
        <f>Table1[[#This Row],[R''s]]/(Table1[[#This Row],[L''s]]+Table1[[#This Row],[R''s]])</f>
        <v>0.21739130434782608</v>
      </c>
      <c r="T624">
        <f>Table1[[#This Row],[L''s]]/Table1[[#This Row],[Trial_Total]]</f>
        <v>0.78260869565217395</v>
      </c>
      <c r="U624">
        <f>ABS(Table1[[#This Row],[NonTotaled_L]]-Table1[[#This Row],[NonTotaled_R]])/(Table1[[#This Row],[NonTotaled_L]]+Table1[[#This Row],[NonTotaled_R]])</f>
        <v>1</v>
      </c>
      <c r="V624">
        <f>COUNTIF(L622:L624, "L")</f>
        <v>3</v>
      </c>
      <c r="W624">
        <f>COUNTIF(L622:L624, "R")</f>
        <v>0</v>
      </c>
      <c r="X624">
        <f>Table1[[#This Row],[NonTotaled_R]]/(Table1[[#This Row],[NonTotaled_L]]+Table1[[#This Row],[NonTotaled_R]])</f>
        <v>0</v>
      </c>
      <c r="Y624">
        <f>Table1[[#This Row],[NonTotaled_L]]/(Table1[[#This Row],[NonTotaled_L]]+Table1[[#This Row],[NonTotaled_R]])</f>
        <v>1</v>
      </c>
    </row>
    <row r="625" spans="1:25" x14ac:dyDescent="0.35">
      <c r="A625" t="s">
        <v>54</v>
      </c>
      <c r="B625" t="s">
        <v>40</v>
      </c>
      <c r="C625" t="s">
        <v>41</v>
      </c>
      <c r="D625">
        <v>7</v>
      </c>
      <c r="E625">
        <v>8.6</v>
      </c>
      <c r="G625">
        <v>4</v>
      </c>
      <c r="H625" s="1">
        <v>45569</v>
      </c>
      <c r="I625">
        <v>24</v>
      </c>
      <c r="J625" t="s">
        <v>44</v>
      </c>
      <c r="K625" t="s">
        <v>6</v>
      </c>
      <c r="L625" t="s">
        <v>6</v>
      </c>
      <c r="M625" t="s">
        <v>5</v>
      </c>
      <c r="O625">
        <f>ABS((Table1[[#This Row],[L''s]]-Table1[[#This Row],[R''s]])/Table1[[#This Row],[Trial_Total]])</f>
        <v>0.58333333333333337</v>
      </c>
      <c r="P625">
        <f>Table1[[#This Row],[R''s]]-Table1[[#This Row],[L''s]]</f>
        <v>-14</v>
      </c>
      <c r="Q625">
        <f>Q624+COUNTIF(L625, "L")</f>
        <v>19</v>
      </c>
      <c r="R625">
        <f>R624+COUNTIF(L625, "R")</f>
        <v>5</v>
      </c>
      <c r="S625">
        <f>Table1[[#This Row],[R''s]]/(Table1[[#This Row],[L''s]]+Table1[[#This Row],[R''s]])</f>
        <v>0.20833333333333334</v>
      </c>
      <c r="T625">
        <f>Table1[[#This Row],[L''s]]/Table1[[#This Row],[Trial_Total]]</f>
        <v>0.79166666666666663</v>
      </c>
      <c r="U625">
        <f>ABS(Table1[[#This Row],[NonTotaled_L]]-Table1[[#This Row],[NonTotaled_R]])/(Table1[[#This Row],[NonTotaled_L]]+Table1[[#This Row],[NonTotaled_R]])</f>
        <v>1</v>
      </c>
      <c r="V625">
        <f>COUNTIF(L622:L625, "L")</f>
        <v>4</v>
      </c>
      <c r="W625">
        <f>COUNTIF(L622:L625, "R")</f>
        <v>0</v>
      </c>
      <c r="X625">
        <f>Table1[[#This Row],[NonTotaled_R]]/(Table1[[#This Row],[NonTotaled_L]]+Table1[[#This Row],[NonTotaled_R]])</f>
        <v>0</v>
      </c>
      <c r="Y625">
        <f>Table1[[#This Row],[NonTotaled_L]]/(Table1[[#This Row],[NonTotaled_L]]+Table1[[#This Row],[NonTotaled_R]])</f>
        <v>1</v>
      </c>
    </row>
    <row r="626" spans="1:25" x14ac:dyDescent="0.35">
      <c r="A626" t="s">
        <v>54</v>
      </c>
      <c r="B626" t="s">
        <v>40</v>
      </c>
      <c r="C626" t="s">
        <v>41</v>
      </c>
      <c r="D626">
        <v>7</v>
      </c>
      <c r="E626">
        <v>8.6</v>
      </c>
      <c r="G626">
        <v>5</v>
      </c>
      <c r="H626" s="1">
        <v>45569</v>
      </c>
      <c r="I626">
        <v>25</v>
      </c>
      <c r="J626" t="s">
        <v>45</v>
      </c>
      <c r="K626" t="s">
        <v>5</v>
      </c>
      <c r="L626" t="s">
        <v>6</v>
      </c>
      <c r="M626" t="s">
        <v>6</v>
      </c>
      <c r="O626">
        <f>ABS((Table1[[#This Row],[L''s]]-Table1[[#This Row],[R''s]])/Table1[[#This Row],[Trial_Total]])</f>
        <v>0.6</v>
      </c>
      <c r="P626">
        <f>Table1[[#This Row],[R''s]]-Table1[[#This Row],[L''s]]</f>
        <v>-15</v>
      </c>
      <c r="Q626">
        <f>Q625+COUNTIF(L626, "L")</f>
        <v>20</v>
      </c>
      <c r="R626">
        <f>R625+COUNTIF(L626, "R")</f>
        <v>5</v>
      </c>
      <c r="S626">
        <f>Table1[[#This Row],[R''s]]/(Table1[[#This Row],[L''s]]+Table1[[#This Row],[R''s]])</f>
        <v>0.2</v>
      </c>
      <c r="T626">
        <f>Table1[[#This Row],[L''s]]/Table1[[#This Row],[Trial_Total]]</f>
        <v>0.8</v>
      </c>
      <c r="U626">
        <f>ABS(Table1[[#This Row],[NonTotaled_L]]-Table1[[#This Row],[NonTotaled_R]])/(Table1[[#This Row],[NonTotaled_L]]+Table1[[#This Row],[NonTotaled_R]])</f>
        <v>1</v>
      </c>
      <c r="V626">
        <f>COUNTIF(L622:L626, "L")</f>
        <v>5</v>
      </c>
      <c r="W626">
        <f>COUNTIF(L622:L626, "R")</f>
        <v>0</v>
      </c>
      <c r="X626">
        <f>Table1[[#This Row],[NonTotaled_R]]/(Table1[[#This Row],[NonTotaled_L]]+Table1[[#This Row],[NonTotaled_R]])</f>
        <v>0</v>
      </c>
      <c r="Y626">
        <f>Table1[[#This Row],[NonTotaled_L]]/(Table1[[#This Row],[NonTotaled_L]]+Table1[[#This Row],[NonTotaled_R]])</f>
        <v>1</v>
      </c>
    </row>
    <row r="627" spans="1:25" x14ac:dyDescent="0.35">
      <c r="A627" t="s">
        <v>54</v>
      </c>
      <c r="B627" t="s">
        <v>40</v>
      </c>
      <c r="C627" t="s">
        <v>41</v>
      </c>
      <c r="D627">
        <v>7</v>
      </c>
      <c r="E627">
        <v>8.6</v>
      </c>
      <c r="G627">
        <v>6</v>
      </c>
      <c r="H627" s="1">
        <v>45569</v>
      </c>
      <c r="I627">
        <v>26</v>
      </c>
      <c r="J627" t="s">
        <v>45</v>
      </c>
      <c r="K627" t="s">
        <v>6</v>
      </c>
      <c r="L627" t="s">
        <v>6</v>
      </c>
      <c r="M627" t="s">
        <v>6</v>
      </c>
      <c r="O627">
        <f>ABS((Table1[[#This Row],[L''s]]-Table1[[#This Row],[R''s]])/Table1[[#This Row],[Trial_Total]])</f>
        <v>0.61538461538461542</v>
      </c>
      <c r="P627">
        <f>Table1[[#This Row],[R''s]]-Table1[[#This Row],[L''s]]</f>
        <v>-16</v>
      </c>
      <c r="Q627">
        <f>Q626+COUNTIF(L627, "L")</f>
        <v>21</v>
      </c>
      <c r="R627">
        <f>R626+COUNTIF(L627, "R")</f>
        <v>5</v>
      </c>
      <c r="S627">
        <f>Table1[[#This Row],[R''s]]/(Table1[[#This Row],[L''s]]+Table1[[#This Row],[R''s]])</f>
        <v>0.19230769230769232</v>
      </c>
      <c r="T627">
        <f>Table1[[#This Row],[L''s]]/Table1[[#This Row],[Trial_Total]]</f>
        <v>0.80769230769230771</v>
      </c>
      <c r="U627">
        <f>ABS(Table1[[#This Row],[NonTotaled_L]]-Table1[[#This Row],[NonTotaled_R]])/(Table1[[#This Row],[NonTotaled_L]]+Table1[[#This Row],[NonTotaled_R]])</f>
        <v>1</v>
      </c>
      <c r="V627">
        <f>COUNTIF(L622:L627, "L")</f>
        <v>6</v>
      </c>
      <c r="W627">
        <f>COUNTIF(L622:L627, "R")</f>
        <v>0</v>
      </c>
      <c r="X627">
        <f>Table1[[#This Row],[NonTotaled_R]]/(Table1[[#This Row],[NonTotaled_L]]+Table1[[#This Row],[NonTotaled_R]])</f>
        <v>0</v>
      </c>
      <c r="Y627">
        <f>Table1[[#This Row],[NonTotaled_L]]/(Table1[[#This Row],[NonTotaled_L]]+Table1[[#This Row],[NonTotaled_R]])</f>
        <v>1</v>
      </c>
    </row>
    <row r="628" spans="1:25" x14ac:dyDescent="0.35">
      <c r="A628" t="s">
        <v>54</v>
      </c>
      <c r="B628" t="s">
        <v>40</v>
      </c>
      <c r="C628" t="s">
        <v>41</v>
      </c>
      <c r="D628">
        <v>7</v>
      </c>
      <c r="E628">
        <v>8.6</v>
      </c>
      <c r="G628">
        <v>7</v>
      </c>
      <c r="H628" s="1">
        <v>45569</v>
      </c>
      <c r="I628">
        <v>27</v>
      </c>
      <c r="J628" t="s">
        <v>44</v>
      </c>
      <c r="K628" t="s">
        <v>6</v>
      </c>
      <c r="L628" t="s">
        <v>6</v>
      </c>
      <c r="M628" t="s">
        <v>5</v>
      </c>
      <c r="O628">
        <f>ABS((Table1[[#This Row],[L''s]]-Table1[[#This Row],[R''s]])/Table1[[#This Row],[Trial_Total]])</f>
        <v>0.62962962962962965</v>
      </c>
      <c r="P628">
        <f>Table1[[#This Row],[R''s]]-Table1[[#This Row],[L''s]]</f>
        <v>-17</v>
      </c>
      <c r="Q628">
        <f>Q627+COUNTIF(L628, "L")</f>
        <v>22</v>
      </c>
      <c r="R628">
        <f>R627+COUNTIF(L628, "R")</f>
        <v>5</v>
      </c>
      <c r="S628">
        <f>Table1[[#This Row],[R''s]]/(Table1[[#This Row],[L''s]]+Table1[[#This Row],[R''s]])</f>
        <v>0.18518518518518517</v>
      </c>
      <c r="T628">
        <f>Table1[[#This Row],[L''s]]/Table1[[#This Row],[Trial_Total]]</f>
        <v>0.81481481481481477</v>
      </c>
      <c r="U628">
        <f>ABS(Table1[[#This Row],[NonTotaled_L]]-Table1[[#This Row],[NonTotaled_R]])/(Table1[[#This Row],[NonTotaled_L]]+Table1[[#This Row],[NonTotaled_R]])</f>
        <v>1</v>
      </c>
      <c r="V628">
        <f>COUNTIF(L622:L628, "L")</f>
        <v>7</v>
      </c>
      <c r="W628">
        <f>COUNTIF(L622:L628, "R")</f>
        <v>0</v>
      </c>
      <c r="X628">
        <f>Table1[[#This Row],[NonTotaled_R]]/(Table1[[#This Row],[NonTotaled_L]]+Table1[[#This Row],[NonTotaled_R]])</f>
        <v>0</v>
      </c>
      <c r="Y628">
        <f>Table1[[#This Row],[NonTotaled_L]]/(Table1[[#This Row],[NonTotaled_L]]+Table1[[#This Row],[NonTotaled_R]])</f>
        <v>1</v>
      </c>
    </row>
    <row r="629" spans="1:25" x14ac:dyDescent="0.35">
      <c r="A629" t="s">
        <v>54</v>
      </c>
      <c r="B629" t="s">
        <v>40</v>
      </c>
      <c r="C629" t="s">
        <v>41</v>
      </c>
      <c r="D629">
        <v>7</v>
      </c>
      <c r="E629">
        <v>8.6</v>
      </c>
      <c r="G629">
        <v>8</v>
      </c>
      <c r="H629" s="1">
        <v>45569</v>
      </c>
      <c r="I629">
        <v>28</v>
      </c>
      <c r="J629" t="s">
        <v>44</v>
      </c>
      <c r="K629" t="s">
        <v>5</v>
      </c>
      <c r="L629" t="s">
        <v>6</v>
      </c>
      <c r="M629" t="s">
        <v>5</v>
      </c>
      <c r="O629">
        <f>ABS((Table1[[#This Row],[L''s]]-Table1[[#This Row],[R''s]])/Table1[[#This Row],[Trial_Total]])</f>
        <v>0.6428571428571429</v>
      </c>
      <c r="P629">
        <f>Table1[[#This Row],[R''s]]-Table1[[#This Row],[L''s]]</f>
        <v>-18</v>
      </c>
      <c r="Q629">
        <f>Q628+COUNTIF(L629, "L")</f>
        <v>23</v>
      </c>
      <c r="R629">
        <f>R628+COUNTIF(L629, "R")</f>
        <v>5</v>
      </c>
      <c r="S629">
        <f>Table1[[#This Row],[R''s]]/(Table1[[#This Row],[L''s]]+Table1[[#This Row],[R''s]])</f>
        <v>0.17857142857142858</v>
      </c>
      <c r="T629">
        <f>Table1[[#This Row],[L''s]]/Table1[[#This Row],[Trial_Total]]</f>
        <v>0.8214285714285714</v>
      </c>
      <c r="U629">
        <f>ABS(Table1[[#This Row],[NonTotaled_L]]-Table1[[#This Row],[NonTotaled_R]])/(Table1[[#This Row],[NonTotaled_L]]+Table1[[#This Row],[NonTotaled_R]])</f>
        <v>1</v>
      </c>
      <c r="V629">
        <f>COUNTIF(L622:L629, "L")</f>
        <v>8</v>
      </c>
      <c r="W629">
        <f>COUNTIF(L622:L629, "R")</f>
        <v>0</v>
      </c>
      <c r="X629">
        <f>Table1[[#This Row],[NonTotaled_R]]/(Table1[[#This Row],[NonTotaled_L]]+Table1[[#This Row],[NonTotaled_R]])</f>
        <v>0</v>
      </c>
      <c r="Y629">
        <f>Table1[[#This Row],[NonTotaled_L]]/(Table1[[#This Row],[NonTotaled_L]]+Table1[[#This Row],[NonTotaled_R]])</f>
        <v>1</v>
      </c>
    </row>
    <row r="630" spans="1:25" x14ac:dyDescent="0.35">
      <c r="A630" t="s">
        <v>54</v>
      </c>
      <c r="B630" t="s">
        <v>40</v>
      </c>
      <c r="C630" t="s">
        <v>41</v>
      </c>
      <c r="D630">
        <v>7</v>
      </c>
      <c r="E630">
        <v>8.6</v>
      </c>
      <c r="G630">
        <v>9</v>
      </c>
      <c r="H630" s="1">
        <v>45569</v>
      </c>
      <c r="I630">
        <v>29</v>
      </c>
      <c r="J630" t="s">
        <v>45</v>
      </c>
      <c r="K630" t="s">
        <v>5</v>
      </c>
      <c r="L630" t="s">
        <v>6</v>
      </c>
      <c r="M630" t="s">
        <v>6</v>
      </c>
      <c r="O630">
        <f>ABS((Table1[[#This Row],[L''s]]-Table1[[#This Row],[R''s]])/Table1[[#This Row],[Trial_Total]])</f>
        <v>0.65517241379310343</v>
      </c>
      <c r="P630">
        <f>Table1[[#This Row],[R''s]]-Table1[[#This Row],[L''s]]</f>
        <v>-19</v>
      </c>
      <c r="Q630">
        <f>Q629+COUNTIF(L630, "L")</f>
        <v>24</v>
      </c>
      <c r="R630">
        <f>R629+COUNTIF(L630, "R")</f>
        <v>5</v>
      </c>
      <c r="S630">
        <f>Table1[[#This Row],[R''s]]/(Table1[[#This Row],[L''s]]+Table1[[#This Row],[R''s]])</f>
        <v>0.17241379310344829</v>
      </c>
      <c r="T630">
        <f>Table1[[#This Row],[L''s]]/Table1[[#This Row],[Trial_Total]]</f>
        <v>0.82758620689655171</v>
      </c>
      <c r="U630">
        <f>ABS(Table1[[#This Row],[NonTotaled_L]]-Table1[[#This Row],[NonTotaled_R]])/(Table1[[#This Row],[NonTotaled_L]]+Table1[[#This Row],[NonTotaled_R]])</f>
        <v>1</v>
      </c>
      <c r="V630">
        <f>COUNTIF(L622:L630, "L")</f>
        <v>9</v>
      </c>
      <c r="W630">
        <f>COUNTIF(L622:L630, "R")</f>
        <v>0</v>
      </c>
      <c r="X630">
        <f>Table1[[#This Row],[NonTotaled_R]]/(Table1[[#This Row],[NonTotaled_L]]+Table1[[#This Row],[NonTotaled_R]])</f>
        <v>0</v>
      </c>
      <c r="Y630">
        <f>Table1[[#This Row],[NonTotaled_L]]/(Table1[[#This Row],[NonTotaled_L]]+Table1[[#This Row],[NonTotaled_R]])</f>
        <v>1</v>
      </c>
    </row>
    <row r="631" spans="1:25" x14ac:dyDescent="0.35">
      <c r="A631" t="s">
        <v>54</v>
      </c>
      <c r="B631" t="s">
        <v>40</v>
      </c>
      <c r="C631" t="s">
        <v>41</v>
      </c>
      <c r="D631">
        <v>7</v>
      </c>
      <c r="E631">
        <v>8.6</v>
      </c>
      <c r="G631">
        <v>10</v>
      </c>
      <c r="H631" s="1">
        <v>45569</v>
      </c>
      <c r="I631">
        <v>30</v>
      </c>
      <c r="J631" t="s">
        <v>45</v>
      </c>
      <c r="K631" t="s">
        <v>6</v>
      </c>
      <c r="L631" t="s">
        <v>6</v>
      </c>
      <c r="M631" t="s">
        <v>6</v>
      </c>
      <c r="O631">
        <f>ABS((Table1[[#This Row],[L''s]]-Table1[[#This Row],[R''s]])/Table1[[#This Row],[Trial_Total]])</f>
        <v>0.66666666666666663</v>
      </c>
      <c r="P631">
        <f>Table1[[#This Row],[R''s]]-Table1[[#This Row],[L''s]]</f>
        <v>-20</v>
      </c>
      <c r="Q631">
        <f>Q630+COUNTIF(L631, "L")</f>
        <v>25</v>
      </c>
      <c r="R631">
        <f>R630+COUNTIF(L631, "R")</f>
        <v>5</v>
      </c>
      <c r="S631">
        <f>Table1[[#This Row],[R''s]]/(Table1[[#This Row],[L''s]]+Table1[[#This Row],[R''s]])</f>
        <v>0.16666666666666666</v>
      </c>
      <c r="T631">
        <f>Table1[[#This Row],[L''s]]/Table1[[#This Row],[Trial_Total]]</f>
        <v>0.83333333333333337</v>
      </c>
      <c r="U631">
        <f>ABS(Table1[[#This Row],[NonTotaled_L]]-Table1[[#This Row],[NonTotaled_R]])/(Table1[[#This Row],[NonTotaled_L]]+Table1[[#This Row],[NonTotaled_R]])</f>
        <v>1</v>
      </c>
      <c r="V631">
        <f>COUNTIF(L622:L631, "L")</f>
        <v>10</v>
      </c>
      <c r="W631">
        <f>COUNTIF(L622:L631, "R")</f>
        <v>0</v>
      </c>
      <c r="X631">
        <f>Table1[[#This Row],[NonTotaled_R]]/(Table1[[#This Row],[NonTotaled_L]]+Table1[[#This Row],[NonTotaled_R]])</f>
        <v>0</v>
      </c>
      <c r="Y631">
        <f>Table1[[#This Row],[NonTotaled_L]]/(Table1[[#This Row],[NonTotaled_L]]+Table1[[#This Row],[NonTotaled_R]])</f>
        <v>1</v>
      </c>
    </row>
    <row r="632" spans="1:25" x14ac:dyDescent="0.35">
      <c r="A632" t="s">
        <v>56</v>
      </c>
      <c r="B632" t="s">
        <v>40</v>
      </c>
      <c r="C632" t="s">
        <v>41</v>
      </c>
      <c r="D632">
        <v>8.8000000000000007</v>
      </c>
      <c r="E632">
        <v>9.6</v>
      </c>
      <c r="G632">
        <v>1</v>
      </c>
      <c r="H632" s="1">
        <v>45562</v>
      </c>
      <c r="I632">
        <v>1</v>
      </c>
      <c r="J632" t="s">
        <v>45</v>
      </c>
      <c r="K632" t="s">
        <v>5</v>
      </c>
      <c r="L632" t="s">
        <v>6</v>
      </c>
      <c r="M632" t="s">
        <v>6</v>
      </c>
      <c r="O632">
        <f>ABS((Table1[[#This Row],[L''s]]-Table1[[#This Row],[R''s]])/Table1[[#This Row],[Trial_Total]])</f>
        <v>1</v>
      </c>
      <c r="P632">
        <f>Table1[[#This Row],[R''s]]-Table1[[#This Row],[L''s]]</f>
        <v>-1</v>
      </c>
      <c r="Q632">
        <f>COUNTIF(L632, "L")</f>
        <v>1</v>
      </c>
      <c r="R632">
        <f>COUNTIF(L632, "R")</f>
        <v>0</v>
      </c>
      <c r="S632">
        <f>Table1[[#This Row],[R''s]]/(Table1[[#This Row],[L''s]]+Table1[[#This Row],[R''s]])</f>
        <v>0</v>
      </c>
      <c r="T632">
        <f>Table1[[#This Row],[L''s]]/Table1[[#This Row],[Trial_Total]]</f>
        <v>1</v>
      </c>
      <c r="U632">
        <f>ABS(Table1[[#This Row],[NonTotaled_L]]-Table1[[#This Row],[NonTotaled_R]])/(Table1[[#This Row],[NonTotaled_L]]+Table1[[#This Row],[NonTotaled_R]])</f>
        <v>1</v>
      </c>
      <c r="V632">
        <f>COUNTIF(L632, "L")</f>
        <v>1</v>
      </c>
      <c r="W632">
        <f>COUNTIF(L632, "R")</f>
        <v>0</v>
      </c>
      <c r="X632">
        <f>Table1[[#This Row],[NonTotaled_R]]/(Table1[[#This Row],[NonTotaled_L]]+Table1[[#This Row],[NonTotaled_R]])</f>
        <v>0</v>
      </c>
      <c r="Y632">
        <f>Table1[[#This Row],[NonTotaled_L]]/(Table1[[#This Row],[NonTotaled_L]]+Table1[[#This Row],[NonTotaled_R]])</f>
        <v>1</v>
      </c>
    </row>
    <row r="633" spans="1:25" x14ac:dyDescent="0.35">
      <c r="A633" t="s">
        <v>56</v>
      </c>
      <c r="B633" t="s">
        <v>40</v>
      </c>
      <c r="C633" t="s">
        <v>41</v>
      </c>
      <c r="D633">
        <v>8.8000000000000007</v>
      </c>
      <c r="E633">
        <v>9.6</v>
      </c>
      <c r="G633">
        <v>2</v>
      </c>
      <c r="H633" s="1">
        <v>45562</v>
      </c>
      <c r="I633">
        <v>2</v>
      </c>
      <c r="J633" t="s">
        <v>45</v>
      </c>
      <c r="K633" t="s">
        <v>6</v>
      </c>
      <c r="L633" t="s">
        <v>5</v>
      </c>
      <c r="M633" t="s">
        <v>5</v>
      </c>
      <c r="O633">
        <f>ABS((Table1[[#This Row],[L''s]]-Table1[[#This Row],[R''s]])/Table1[[#This Row],[Trial_Total]])</f>
        <v>0</v>
      </c>
      <c r="P633">
        <f>Table1[[#This Row],[R''s]]-Table1[[#This Row],[L''s]]</f>
        <v>0</v>
      </c>
      <c r="Q633">
        <f>COUNTIF(L632:L633, "L")</f>
        <v>1</v>
      </c>
      <c r="R633">
        <f>COUNTIF(L632:L633, "R")</f>
        <v>1</v>
      </c>
      <c r="S633">
        <f>Table1[[#This Row],[R''s]]/(Table1[[#This Row],[L''s]]+Table1[[#This Row],[R''s]])</f>
        <v>0.5</v>
      </c>
      <c r="T633">
        <f>Table1[[#This Row],[L''s]]/Table1[[#This Row],[Trial_Total]]</f>
        <v>0.5</v>
      </c>
      <c r="U633">
        <f>ABS(Table1[[#This Row],[NonTotaled_L]]-Table1[[#This Row],[NonTotaled_R]])/(Table1[[#This Row],[NonTotaled_L]]+Table1[[#This Row],[NonTotaled_R]])</f>
        <v>0</v>
      </c>
      <c r="V633">
        <f>COUNTIF(L632:L633, "L")</f>
        <v>1</v>
      </c>
      <c r="W633">
        <f>COUNTIF(L632:L633, "R")</f>
        <v>1</v>
      </c>
      <c r="X633">
        <f>Table1[[#This Row],[NonTotaled_R]]/(Table1[[#This Row],[NonTotaled_L]]+Table1[[#This Row],[NonTotaled_R]])</f>
        <v>0.5</v>
      </c>
      <c r="Y633">
        <f>Table1[[#This Row],[NonTotaled_L]]/(Table1[[#This Row],[NonTotaled_L]]+Table1[[#This Row],[NonTotaled_R]])</f>
        <v>0.5</v>
      </c>
    </row>
    <row r="634" spans="1:25" x14ac:dyDescent="0.35">
      <c r="A634" t="s">
        <v>56</v>
      </c>
      <c r="B634" t="s">
        <v>40</v>
      </c>
      <c r="C634" t="s">
        <v>41</v>
      </c>
      <c r="D634">
        <v>8.8000000000000007</v>
      </c>
      <c r="E634">
        <v>9.6</v>
      </c>
      <c r="G634">
        <v>3</v>
      </c>
      <c r="H634" s="1">
        <v>45562</v>
      </c>
      <c r="I634">
        <v>3</v>
      </c>
      <c r="J634" t="s">
        <v>44</v>
      </c>
      <c r="K634" t="s">
        <v>5</v>
      </c>
      <c r="L634" t="s">
        <v>5</v>
      </c>
      <c r="M634" t="s">
        <v>6</v>
      </c>
      <c r="O634">
        <f>ABS((Table1[[#This Row],[L''s]]-Table1[[#This Row],[R''s]])/Table1[[#This Row],[Trial_Total]])</f>
        <v>0.33333333333333331</v>
      </c>
      <c r="P634">
        <f>Table1[[#This Row],[R''s]]-Table1[[#This Row],[L''s]]</f>
        <v>1</v>
      </c>
      <c r="Q634">
        <f>COUNTIF(L632:L634, "L")</f>
        <v>1</v>
      </c>
      <c r="R634">
        <f>COUNTIF(L632:L634, "R")</f>
        <v>2</v>
      </c>
      <c r="S634">
        <f>Table1[[#This Row],[R''s]]/(Table1[[#This Row],[L''s]]+Table1[[#This Row],[R''s]])</f>
        <v>0.66666666666666663</v>
      </c>
      <c r="T634">
        <f>Table1[[#This Row],[L''s]]/Table1[[#This Row],[Trial_Total]]</f>
        <v>0.33333333333333331</v>
      </c>
      <c r="U634">
        <f>ABS(Table1[[#This Row],[NonTotaled_L]]-Table1[[#This Row],[NonTotaled_R]])/(Table1[[#This Row],[NonTotaled_L]]+Table1[[#This Row],[NonTotaled_R]])</f>
        <v>0.33333333333333331</v>
      </c>
      <c r="V634">
        <f>COUNTIF(L632:L634, "L")</f>
        <v>1</v>
      </c>
      <c r="W634">
        <f>COUNTIF(L632:L634, "R")</f>
        <v>2</v>
      </c>
      <c r="X634">
        <f>Table1[[#This Row],[NonTotaled_R]]/(Table1[[#This Row],[NonTotaled_L]]+Table1[[#This Row],[NonTotaled_R]])</f>
        <v>0.66666666666666663</v>
      </c>
      <c r="Y634">
        <f>Table1[[#This Row],[NonTotaled_L]]/(Table1[[#This Row],[NonTotaled_L]]+Table1[[#This Row],[NonTotaled_R]])</f>
        <v>0.33333333333333331</v>
      </c>
    </row>
    <row r="635" spans="1:25" x14ac:dyDescent="0.35">
      <c r="A635" t="s">
        <v>56</v>
      </c>
      <c r="B635" t="s">
        <v>40</v>
      </c>
      <c r="C635" t="s">
        <v>41</v>
      </c>
      <c r="D635">
        <v>8.8000000000000007</v>
      </c>
      <c r="E635">
        <v>9.6</v>
      </c>
      <c r="G635">
        <v>4</v>
      </c>
      <c r="H635" s="1">
        <v>45562</v>
      </c>
      <c r="I635">
        <v>4</v>
      </c>
      <c r="J635" t="s">
        <v>44</v>
      </c>
      <c r="K635" t="s">
        <v>6</v>
      </c>
      <c r="L635" t="s">
        <v>5</v>
      </c>
      <c r="M635" t="s">
        <v>5</v>
      </c>
      <c r="O635">
        <f>ABS((Table1[[#This Row],[L''s]]-Table1[[#This Row],[R''s]])/Table1[[#This Row],[Trial_Total]])</f>
        <v>0.5</v>
      </c>
      <c r="P635">
        <f>Table1[[#This Row],[R''s]]-Table1[[#This Row],[L''s]]</f>
        <v>2</v>
      </c>
      <c r="Q635">
        <f>COUNTIF(L632:L635, "L")</f>
        <v>1</v>
      </c>
      <c r="R635">
        <f>COUNTIF(L632:L635, "R")</f>
        <v>3</v>
      </c>
      <c r="S635">
        <f>Table1[[#This Row],[R''s]]/(Table1[[#This Row],[L''s]]+Table1[[#This Row],[R''s]])</f>
        <v>0.75</v>
      </c>
      <c r="T635">
        <f>Table1[[#This Row],[L''s]]/Table1[[#This Row],[Trial_Total]]</f>
        <v>0.25</v>
      </c>
      <c r="U635">
        <f>ABS(Table1[[#This Row],[NonTotaled_L]]-Table1[[#This Row],[NonTotaled_R]])/(Table1[[#This Row],[NonTotaled_L]]+Table1[[#This Row],[NonTotaled_R]])</f>
        <v>0.5</v>
      </c>
      <c r="V635">
        <f>COUNTIF(L632:L635, "L")</f>
        <v>1</v>
      </c>
      <c r="W635">
        <f>COUNTIF(L632:L635, "R")</f>
        <v>3</v>
      </c>
      <c r="X635">
        <f>Table1[[#This Row],[NonTotaled_R]]/(Table1[[#This Row],[NonTotaled_L]]+Table1[[#This Row],[NonTotaled_R]])</f>
        <v>0.75</v>
      </c>
      <c r="Y635">
        <f>Table1[[#This Row],[NonTotaled_L]]/(Table1[[#This Row],[NonTotaled_L]]+Table1[[#This Row],[NonTotaled_R]])</f>
        <v>0.25</v>
      </c>
    </row>
    <row r="636" spans="1:25" x14ac:dyDescent="0.35">
      <c r="A636" t="s">
        <v>56</v>
      </c>
      <c r="B636" t="s">
        <v>40</v>
      </c>
      <c r="C636" t="s">
        <v>41</v>
      </c>
      <c r="D636">
        <v>8.8000000000000007</v>
      </c>
      <c r="E636">
        <v>9.6</v>
      </c>
      <c r="G636">
        <v>5</v>
      </c>
      <c r="H636" s="1">
        <v>45562</v>
      </c>
      <c r="I636">
        <v>5</v>
      </c>
      <c r="J636" t="s">
        <v>45</v>
      </c>
      <c r="K636" t="s">
        <v>5</v>
      </c>
      <c r="L636" t="s">
        <v>5</v>
      </c>
      <c r="M636" t="s">
        <v>6</v>
      </c>
      <c r="O636">
        <f>ABS((Table1[[#This Row],[L''s]]-Table1[[#This Row],[R''s]])/Table1[[#This Row],[Trial_Total]])</f>
        <v>0.6</v>
      </c>
      <c r="P636">
        <f>Table1[[#This Row],[R''s]]-Table1[[#This Row],[L''s]]</f>
        <v>3</v>
      </c>
      <c r="Q636">
        <f>COUNTIF(L632:L636, "L")</f>
        <v>1</v>
      </c>
      <c r="R636">
        <f>COUNTIF(L632:L636, "R")</f>
        <v>4</v>
      </c>
      <c r="S636">
        <f>Table1[[#This Row],[R''s]]/(Table1[[#This Row],[L''s]]+Table1[[#This Row],[R''s]])</f>
        <v>0.8</v>
      </c>
      <c r="T636">
        <f>Table1[[#This Row],[L''s]]/Table1[[#This Row],[Trial_Total]]</f>
        <v>0.2</v>
      </c>
      <c r="U636">
        <f>ABS(Table1[[#This Row],[NonTotaled_L]]-Table1[[#This Row],[NonTotaled_R]])/(Table1[[#This Row],[NonTotaled_L]]+Table1[[#This Row],[NonTotaled_R]])</f>
        <v>0.6</v>
      </c>
      <c r="V636">
        <f>COUNTIF(L632:L636, "L")</f>
        <v>1</v>
      </c>
      <c r="W636">
        <f>COUNTIF(L632:L636, "R")</f>
        <v>4</v>
      </c>
      <c r="X636">
        <f>Table1[[#This Row],[NonTotaled_R]]/(Table1[[#This Row],[NonTotaled_L]]+Table1[[#This Row],[NonTotaled_R]])</f>
        <v>0.8</v>
      </c>
      <c r="Y636">
        <f>Table1[[#This Row],[NonTotaled_L]]/(Table1[[#This Row],[NonTotaled_L]]+Table1[[#This Row],[NonTotaled_R]])</f>
        <v>0.2</v>
      </c>
    </row>
    <row r="637" spans="1:25" x14ac:dyDescent="0.35">
      <c r="A637" t="s">
        <v>56</v>
      </c>
      <c r="B637" t="s">
        <v>40</v>
      </c>
      <c r="C637" t="s">
        <v>41</v>
      </c>
      <c r="D637">
        <v>8.8000000000000007</v>
      </c>
      <c r="E637">
        <v>9.6</v>
      </c>
      <c r="G637">
        <v>6</v>
      </c>
      <c r="H637" s="1">
        <v>45562</v>
      </c>
      <c r="I637">
        <v>6</v>
      </c>
      <c r="J637" t="s">
        <v>45</v>
      </c>
      <c r="K637" t="s">
        <v>6</v>
      </c>
      <c r="L637" t="s">
        <v>5</v>
      </c>
      <c r="M637" t="s">
        <v>5</v>
      </c>
      <c r="O637">
        <f>ABS((Table1[[#This Row],[L''s]]-Table1[[#This Row],[R''s]])/Table1[[#This Row],[Trial_Total]])</f>
        <v>0.66666666666666663</v>
      </c>
      <c r="P637">
        <f>Table1[[#This Row],[R''s]]-Table1[[#This Row],[L''s]]</f>
        <v>4</v>
      </c>
      <c r="Q637">
        <f>COUNTIF(L632:L637, "L")</f>
        <v>1</v>
      </c>
      <c r="R637">
        <f>COUNTIF(L632:L637, "R")</f>
        <v>5</v>
      </c>
      <c r="S637">
        <f>Table1[[#This Row],[R''s]]/(Table1[[#This Row],[L''s]]+Table1[[#This Row],[R''s]])</f>
        <v>0.83333333333333337</v>
      </c>
      <c r="T637">
        <f>Table1[[#This Row],[L''s]]/Table1[[#This Row],[Trial_Total]]</f>
        <v>0.16666666666666666</v>
      </c>
      <c r="U637">
        <f>ABS(Table1[[#This Row],[NonTotaled_L]]-Table1[[#This Row],[NonTotaled_R]])/(Table1[[#This Row],[NonTotaled_L]]+Table1[[#This Row],[NonTotaled_R]])</f>
        <v>0.66666666666666663</v>
      </c>
      <c r="V637">
        <f>COUNTIF(L632:L637, "L")</f>
        <v>1</v>
      </c>
      <c r="W637">
        <f>COUNTIF(L632:L637, "R")</f>
        <v>5</v>
      </c>
      <c r="X637">
        <f>Table1[[#This Row],[NonTotaled_R]]/(Table1[[#This Row],[NonTotaled_L]]+Table1[[#This Row],[NonTotaled_R]])</f>
        <v>0.83333333333333337</v>
      </c>
      <c r="Y637">
        <f>Table1[[#This Row],[NonTotaled_L]]/(Table1[[#This Row],[NonTotaled_L]]+Table1[[#This Row],[NonTotaled_R]])</f>
        <v>0.16666666666666666</v>
      </c>
    </row>
    <row r="638" spans="1:25" x14ac:dyDescent="0.35">
      <c r="A638" t="s">
        <v>56</v>
      </c>
      <c r="B638" t="s">
        <v>40</v>
      </c>
      <c r="C638" t="s">
        <v>41</v>
      </c>
      <c r="D638">
        <v>8.8000000000000007</v>
      </c>
      <c r="E638">
        <v>9.6</v>
      </c>
      <c r="G638">
        <v>7</v>
      </c>
      <c r="H638" s="1">
        <v>45562</v>
      </c>
      <c r="I638">
        <v>7</v>
      </c>
      <c r="J638" t="s">
        <v>44</v>
      </c>
      <c r="K638" t="s">
        <v>6</v>
      </c>
      <c r="L638" t="s">
        <v>6</v>
      </c>
      <c r="M638" t="s">
        <v>6</v>
      </c>
      <c r="O638">
        <f>ABS((Table1[[#This Row],[L''s]]-Table1[[#This Row],[R''s]])/Table1[[#This Row],[Trial_Total]])</f>
        <v>0.42857142857142855</v>
      </c>
      <c r="P638">
        <f>Table1[[#This Row],[R''s]]-Table1[[#This Row],[L''s]]</f>
        <v>3</v>
      </c>
      <c r="Q638">
        <f>COUNTIF(L632:L638, "L")</f>
        <v>2</v>
      </c>
      <c r="R638">
        <f>COUNTIF(L632:L638, "R")</f>
        <v>5</v>
      </c>
      <c r="S638">
        <f>Table1[[#This Row],[R''s]]/(Table1[[#This Row],[L''s]]+Table1[[#This Row],[R''s]])</f>
        <v>0.7142857142857143</v>
      </c>
      <c r="T638">
        <f>Table1[[#This Row],[L''s]]/Table1[[#This Row],[Trial_Total]]</f>
        <v>0.2857142857142857</v>
      </c>
      <c r="U638">
        <f>ABS(Table1[[#This Row],[NonTotaled_L]]-Table1[[#This Row],[NonTotaled_R]])/(Table1[[#This Row],[NonTotaled_L]]+Table1[[#This Row],[NonTotaled_R]])</f>
        <v>0.42857142857142855</v>
      </c>
      <c r="V638">
        <f>COUNTIF(L632:L638, "L")</f>
        <v>2</v>
      </c>
      <c r="W638">
        <f>COUNTIF(L632:L638, "R")</f>
        <v>5</v>
      </c>
      <c r="X638">
        <f>Table1[[#This Row],[NonTotaled_R]]/(Table1[[#This Row],[NonTotaled_L]]+Table1[[#This Row],[NonTotaled_R]])</f>
        <v>0.7142857142857143</v>
      </c>
      <c r="Y638">
        <f>Table1[[#This Row],[NonTotaled_L]]/(Table1[[#This Row],[NonTotaled_L]]+Table1[[#This Row],[NonTotaled_R]])</f>
        <v>0.2857142857142857</v>
      </c>
    </row>
    <row r="639" spans="1:25" x14ac:dyDescent="0.35">
      <c r="A639" t="s">
        <v>56</v>
      </c>
      <c r="B639" t="s">
        <v>40</v>
      </c>
      <c r="C639" t="s">
        <v>41</v>
      </c>
      <c r="D639">
        <v>8.8000000000000007</v>
      </c>
      <c r="E639">
        <v>9.6</v>
      </c>
      <c r="G639">
        <v>8</v>
      </c>
      <c r="H639" s="1">
        <v>45562</v>
      </c>
      <c r="I639">
        <v>8</v>
      </c>
      <c r="J639" t="s">
        <v>44</v>
      </c>
      <c r="K639" t="s">
        <v>5</v>
      </c>
      <c r="L639" t="s">
        <v>6</v>
      </c>
      <c r="M639" t="s">
        <v>6</v>
      </c>
      <c r="O639">
        <f>ABS((Table1[[#This Row],[L''s]]-Table1[[#This Row],[R''s]])/Table1[[#This Row],[Trial_Total]])</f>
        <v>0.25</v>
      </c>
      <c r="P639">
        <f>Table1[[#This Row],[R''s]]-Table1[[#This Row],[L''s]]</f>
        <v>2</v>
      </c>
      <c r="Q639">
        <f>COUNTIF(L632:L639, "L")</f>
        <v>3</v>
      </c>
      <c r="R639">
        <f>COUNTIF(L632:L639, "R")</f>
        <v>5</v>
      </c>
      <c r="S639">
        <f>Table1[[#This Row],[R''s]]/(Table1[[#This Row],[L''s]]+Table1[[#This Row],[R''s]])</f>
        <v>0.625</v>
      </c>
      <c r="T639">
        <f>Table1[[#This Row],[L''s]]/Table1[[#This Row],[Trial_Total]]</f>
        <v>0.375</v>
      </c>
      <c r="U639">
        <f>ABS(Table1[[#This Row],[NonTotaled_L]]-Table1[[#This Row],[NonTotaled_R]])/(Table1[[#This Row],[NonTotaled_L]]+Table1[[#This Row],[NonTotaled_R]])</f>
        <v>0.25</v>
      </c>
      <c r="V639">
        <f>COUNTIF(L632:L639, "L")</f>
        <v>3</v>
      </c>
      <c r="W639">
        <f>COUNTIF(L632:L639, "R")</f>
        <v>5</v>
      </c>
      <c r="X639">
        <f>Table1[[#This Row],[NonTotaled_R]]/(Table1[[#This Row],[NonTotaled_L]]+Table1[[#This Row],[NonTotaled_R]])</f>
        <v>0.625</v>
      </c>
      <c r="Y639">
        <f>Table1[[#This Row],[NonTotaled_L]]/(Table1[[#This Row],[NonTotaled_L]]+Table1[[#This Row],[NonTotaled_R]])</f>
        <v>0.375</v>
      </c>
    </row>
    <row r="640" spans="1:25" x14ac:dyDescent="0.35">
      <c r="A640" t="s">
        <v>56</v>
      </c>
      <c r="B640" t="s">
        <v>40</v>
      </c>
      <c r="C640" t="s">
        <v>41</v>
      </c>
      <c r="D640">
        <v>8.8000000000000007</v>
      </c>
      <c r="E640">
        <v>9.6</v>
      </c>
      <c r="G640">
        <v>9</v>
      </c>
      <c r="H640" s="1">
        <v>45562</v>
      </c>
      <c r="I640">
        <v>9</v>
      </c>
      <c r="J640" t="s">
        <v>45</v>
      </c>
      <c r="K640" t="s">
        <v>5</v>
      </c>
      <c r="L640" t="s">
        <v>5</v>
      </c>
      <c r="M640" t="s">
        <v>5</v>
      </c>
      <c r="O640">
        <f>ABS((Table1[[#This Row],[L''s]]-Table1[[#This Row],[R''s]])/Table1[[#This Row],[Trial_Total]])</f>
        <v>0.33333333333333331</v>
      </c>
      <c r="P640">
        <f>Table1[[#This Row],[R''s]]-Table1[[#This Row],[L''s]]</f>
        <v>3</v>
      </c>
      <c r="Q640">
        <f>COUNTIF(L632:L640, "L")</f>
        <v>3</v>
      </c>
      <c r="R640">
        <f>COUNTIF(L632:L640, "R")</f>
        <v>6</v>
      </c>
      <c r="S640">
        <f>Table1[[#This Row],[R''s]]/(Table1[[#This Row],[L''s]]+Table1[[#This Row],[R''s]])</f>
        <v>0.66666666666666663</v>
      </c>
      <c r="T640">
        <f>Table1[[#This Row],[L''s]]/Table1[[#This Row],[Trial_Total]]</f>
        <v>0.33333333333333331</v>
      </c>
      <c r="U640">
        <f>ABS(Table1[[#This Row],[NonTotaled_L]]-Table1[[#This Row],[NonTotaled_R]])/(Table1[[#This Row],[NonTotaled_L]]+Table1[[#This Row],[NonTotaled_R]])</f>
        <v>0.33333333333333331</v>
      </c>
      <c r="V640">
        <f>COUNTIF(L632:L640, "L")</f>
        <v>3</v>
      </c>
      <c r="W640">
        <f>COUNTIF(L632:L640, "R")</f>
        <v>6</v>
      </c>
      <c r="X640">
        <f>Table1[[#This Row],[NonTotaled_R]]/(Table1[[#This Row],[NonTotaled_L]]+Table1[[#This Row],[NonTotaled_R]])</f>
        <v>0.66666666666666663</v>
      </c>
      <c r="Y640">
        <f>Table1[[#This Row],[NonTotaled_L]]/(Table1[[#This Row],[NonTotaled_L]]+Table1[[#This Row],[NonTotaled_R]])</f>
        <v>0.33333333333333331</v>
      </c>
    </row>
    <row r="641" spans="1:25" x14ac:dyDescent="0.35">
      <c r="A641" t="s">
        <v>56</v>
      </c>
      <c r="B641" t="s">
        <v>40</v>
      </c>
      <c r="C641" t="s">
        <v>41</v>
      </c>
      <c r="D641">
        <v>8.8000000000000007</v>
      </c>
      <c r="E641">
        <v>9.6</v>
      </c>
      <c r="G641">
        <v>10</v>
      </c>
      <c r="H641" s="1">
        <v>45562</v>
      </c>
      <c r="I641">
        <v>10</v>
      </c>
      <c r="J641" t="s">
        <v>45</v>
      </c>
      <c r="K641" t="s">
        <v>6</v>
      </c>
      <c r="L641" t="s">
        <v>6</v>
      </c>
      <c r="M641" t="s">
        <v>6</v>
      </c>
      <c r="O641">
        <f>ABS((Table1[[#This Row],[L''s]]-Table1[[#This Row],[R''s]])/Table1[[#This Row],[Trial_Total]])</f>
        <v>0.2</v>
      </c>
      <c r="P641">
        <f>Table1[[#This Row],[R''s]]-Table1[[#This Row],[L''s]]</f>
        <v>2</v>
      </c>
      <c r="Q641">
        <f>COUNTIF(L632:L641, "L")</f>
        <v>4</v>
      </c>
      <c r="R641">
        <f>COUNTIF(L632:L641, "R")</f>
        <v>6</v>
      </c>
      <c r="S641">
        <f>Table1[[#This Row],[R''s]]/(Table1[[#This Row],[L''s]]+Table1[[#This Row],[R''s]])</f>
        <v>0.6</v>
      </c>
      <c r="T641">
        <f>Table1[[#This Row],[L''s]]/Table1[[#This Row],[Trial_Total]]</f>
        <v>0.4</v>
      </c>
      <c r="U641">
        <f>ABS(Table1[[#This Row],[NonTotaled_L]]-Table1[[#This Row],[NonTotaled_R]])/(Table1[[#This Row],[NonTotaled_L]]+Table1[[#This Row],[NonTotaled_R]])</f>
        <v>0.2</v>
      </c>
      <c r="V641">
        <f>COUNTIF(L632:L641, "L")</f>
        <v>4</v>
      </c>
      <c r="W641">
        <f>COUNTIF(L632:L641, "R")</f>
        <v>6</v>
      </c>
      <c r="X641">
        <f>Table1[[#This Row],[NonTotaled_R]]/(Table1[[#This Row],[NonTotaled_L]]+Table1[[#This Row],[NonTotaled_R]])</f>
        <v>0.6</v>
      </c>
      <c r="Y641">
        <f>Table1[[#This Row],[NonTotaled_L]]/(Table1[[#This Row],[NonTotaled_L]]+Table1[[#This Row],[NonTotaled_R]])</f>
        <v>0.4</v>
      </c>
    </row>
    <row r="642" spans="1:25" x14ac:dyDescent="0.35">
      <c r="A642" t="s">
        <v>56</v>
      </c>
      <c r="B642" t="s">
        <v>40</v>
      </c>
      <c r="C642" t="s">
        <v>41</v>
      </c>
      <c r="D642">
        <v>8.8000000000000007</v>
      </c>
      <c r="E642">
        <v>9.6</v>
      </c>
      <c r="G642">
        <v>1</v>
      </c>
      <c r="H642" s="1">
        <v>45567</v>
      </c>
      <c r="I642">
        <v>11</v>
      </c>
      <c r="J642" t="s">
        <v>44</v>
      </c>
      <c r="K642" t="s">
        <v>6</v>
      </c>
      <c r="L642" t="s">
        <v>6</v>
      </c>
      <c r="M642" t="s">
        <v>6</v>
      </c>
      <c r="O642">
        <f>ABS((Table1[[#This Row],[L''s]]-Table1[[#This Row],[R''s]])/Table1[[#This Row],[Trial_Total]])</f>
        <v>9.0909090909090912E-2</v>
      </c>
      <c r="P642">
        <f>Table1[[#This Row],[R''s]]-Table1[[#This Row],[L''s]]</f>
        <v>1</v>
      </c>
      <c r="Q642">
        <f>Q641+COUNTIF(L642, "L")</f>
        <v>5</v>
      </c>
      <c r="R642">
        <f>R641+COUNTIF(L642, "R")</f>
        <v>6</v>
      </c>
      <c r="S642">
        <f>Table1[[#This Row],[R''s]]/(Table1[[#This Row],[L''s]]+Table1[[#This Row],[R''s]])</f>
        <v>0.54545454545454541</v>
      </c>
      <c r="T642">
        <f>Table1[[#This Row],[L''s]]/Table1[[#This Row],[Trial_Total]]</f>
        <v>0.45454545454545453</v>
      </c>
      <c r="U642">
        <f>ABS(Table1[[#This Row],[NonTotaled_L]]-Table1[[#This Row],[NonTotaled_R]])/(Table1[[#This Row],[NonTotaled_L]]+Table1[[#This Row],[NonTotaled_R]])</f>
        <v>1</v>
      </c>
      <c r="V642">
        <f>COUNTIF(L642, "L")</f>
        <v>1</v>
      </c>
      <c r="W642">
        <f>COUNTIF(L642, "R")</f>
        <v>0</v>
      </c>
      <c r="X642">
        <f>Table1[[#This Row],[NonTotaled_R]]/(Table1[[#This Row],[NonTotaled_L]]+Table1[[#This Row],[NonTotaled_R]])</f>
        <v>0</v>
      </c>
      <c r="Y642">
        <f>Table1[[#This Row],[NonTotaled_L]]/(Table1[[#This Row],[NonTotaled_L]]+Table1[[#This Row],[NonTotaled_R]])</f>
        <v>1</v>
      </c>
    </row>
    <row r="643" spans="1:25" x14ac:dyDescent="0.35">
      <c r="A643" t="s">
        <v>56</v>
      </c>
      <c r="B643" t="s">
        <v>40</v>
      </c>
      <c r="C643" t="s">
        <v>41</v>
      </c>
      <c r="D643">
        <v>8.8000000000000007</v>
      </c>
      <c r="E643">
        <v>9.6</v>
      </c>
      <c r="G643">
        <v>2</v>
      </c>
      <c r="H643" s="1">
        <v>45567</v>
      </c>
      <c r="I643">
        <v>12</v>
      </c>
      <c r="J643" t="s">
        <v>44</v>
      </c>
      <c r="K643" t="s">
        <v>5</v>
      </c>
      <c r="L643" t="s">
        <v>6</v>
      </c>
      <c r="M643" t="s">
        <v>5</v>
      </c>
      <c r="O643">
        <f>ABS((Table1[[#This Row],[L''s]]-Table1[[#This Row],[R''s]])/Table1[[#This Row],[Trial_Total]])</f>
        <v>0</v>
      </c>
      <c r="P643">
        <f>Table1[[#This Row],[R''s]]-Table1[[#This Row],[L''s]]</f>
        <v>0</v>
      </c>
      <c r="Q643">
        <f>Q642+COUNTIF(L643, "L")</f>
        <v>6</v>
      </c>
      <c r="R643">
        <f>R642+COUNTIF(L643, "R")</f>
        <v>6</v>
      </c>
      <c r="S643">
        <f>Table1[[#This Row],[R''s]]/(Table1[[#This Row],[L''s]]+Table1[[#This Row],[R''s]])</f>
        <v>0.5</v>
      </c>
      <c r="T643">
        <f>Table1[[#This Row],[L''s]]/Table1[[#This Row],[Trial_Total]]</f>
        <v>0.5</v>
      </c>
      <c r="U643">
        <f>ABS(Table1[[#This Row],[NonTotaled_L]]-Table1[[#This Row],[NonTotaled_R]])/(Table1[[#This Row],[NonTotaled_L]]+Table1[[#This Row],[NonTotaled_R]])</f>
        <v>1</v>
      </c>
      <c r="V643">
        <f>COUNTIF(L642:L643, "L")</f>
        <v>2</v>
      </c>
      <c r="W643">
        <f>COUNTIF(L642:L643, "R")</f>
        <v>0</v>
      </c>
      <c r="X643">
        <f>Table1[[#This Row],[NonTotaled_R]]/(Table1[[#This Row],[NonTotaled_L]]+Table1[[#This Row],[NonTotaled_R]])</f>
        <v>0</v>
      </c>
      <c r="Y643">
        <f>Table1[[#This Row],[NonTotaled_L]]/(Table1[[#This Row],[NonTotaled_L]]+Table1[[#This Row],[NonTotaled_R]])</f>
        <v>1</v>
      </c>
    </row>
    <row r="644" spans="1:25" x14ac:dyDescent="0.35">
      <c r="A644" t="s">
        <v>56</v>
      </c>
      <c r="B644" t="s">
        <v>40</v>
      </c>
      <c r="C644" t="s">
        <v>41</v>
      </c>
      <c r="D644">
        <v>8.8000000000000007</v>
      </c>
      <c r="E644">
        <v>9.6</v>
      </c>
      <c r="G644">
        <v>3</v>
      </c>
      <c r="H644" s="1">
        <v>45567</v>
      </c>
      <c r="I644">
        <v>13</v>
      </c>
      <c r="J644" t="s">
        <v>51</v>
      </c>
      <c r="K644" t="s">
        <v>6</v>
      </c>
      <c r="L644" t="s">
        <v>5</v>
      </c>
      <c r="M644" t="s">
        <v>5</v>
      </c>
      <c r="O644">
        <f>ABS((Table1[[#This Row],[L''s]]-Table1[[#This Row],[R''s]])/Table1[[#This Row],[Trial_Total]])</f>
        <v>7.6923076923076927E-2</v>
      </c>
      <c r="P644">
        <f>Table1[[#This Row],[R''s]]-Table1[[#This Row],[L''s]]</f>
        <v>1</v>
      </c>
      <c r="Q644">
        <f>Q643+COUNTIF(L644, "L")</f>
        <v>6</v>
      </c>
      <c r="R644">
        <f>R643+COUNTIF(L644, "R")</f>
        <v>7</v>
      </c>
      <c r="S644">
        <f>Table1[[#This Row],[R''s]]/(Table1[[#This Row],[L''s]]+Table1[[#This Row],[R''s]])</f>
        <v>0.53846153846153844</v>
      </c>
      <c r="T644">
        <f>Table1[[#This Row],[L''s]]/Table1[[#This Row],[Trial_Total]]</f>
        <v>0.46153846153846156</v>
      </c>
      <c r="U644">
        <f>ABS(Table1[[#This Row],[NonTotaled_L]]-Table1[[#This Row],[NonTotaled_R]])/(Table1[[#This Row],[NonTotaled_L]]+Table1[[#This Row],[NonTotaled_R]])</f>
        <v>0.33333333333333331</v>
      </c>
      <c r="V644">
        <f>COUNTIF(L642:L644, "L")</f>
        <v>2</v>
      </c>
      <c r="W644">
        <f>COUNTIF(L642:L644, "R")</f>
        <v>1</v>
      </c>
      <c r="X644">
        <f>Table1[[#This Row],[NonTotaled_R]]/(Table1[[#This Row],[NonTotaled_L]]+Table1[[#This Row],[NonTotaled_R]])</f>
        <v>0.33333333333333331</v>
      </c>
      <c r="Y644">
        <f>Table1[[#This Row],[NonTotaled_L]]/(Table1[[#This Row],[NonTotaled_L]]+Table1[[#This Row],[NonTotaled_R]])</f>
        <v>0.66666666666666663</v>
      </c>
    </row>
    <row r="645" spans="1:25" x14ac:dyDescent="0.35">
      <c r="A645" t="s">
        <v>56</v>
      </c>
      <c r="B645" t="s">
        <v>40</v>
      </c>
      <c r="C645" t="s">
        <v>41</v>
      </c>
      <c r="D645">
        <v>8.8000000000000007</v>
      </c>
      <c r="E645">
        <v>9.6</v>
      </c>
      <c r="G645">
        <v>4</v>
      </c>
      <c r="H645" s="1">
        <v>45567</v>
      </c>
      <c r="I645">
        <v>14</v>
      </c>
      <c r="J645" t="s">
        <v>51</v>
      </c>
      <c r="K645" t="s">
        <v>5</v>
      </c>
      <c r="L645" t="s">
        <v>5</v>
      </c>
      <c r="M645" t="s">
        <v>6</v>
      </c>
      <c r="O645">
        <f>ABS((Table1[[#This Row],[L''s]]-Table1[[#This Row],[R''s]])/Table1[[#This Row],[Trial_Total]])</f>
        <v>0.14285714285714285</v>
      </c>
      <c r="P645">
        <f>Table1[[#This Row],[R''s]]-Table1[[#This Row],[L''s]]</f>
        <v>2</v>
      </c>
      <c r="Q645">
        <f>Q644+COUNTIF(L645, "L")</f>
        <v>6</v>
      </c>
      <c r="R645">
        <f>R644+COUNTIF(L645, "R")</f>
        <v>8</v>
      </c>
      <c r="S645">
        <f>Table1[[#This Row],[R''s]]/(Table1[[#This Row],[L''s]]+Table1[[#This Row],[R''s]])</f>
        <v>0.5714285714285714</v>
      </c>
      <c r="T645">
        <f>Table1[[#This Row],[L''s]]/Table1[[#This Row],[Trial_Total]]</f>
        <v>0.42857142857142855</v>
      </c>
      <c r="U645">
        <f>ABS(Table1[[#This Row],[NonTotaled_L]]-Table1[[#This Row],[NonTotaled_R]])/(Table1[[#This Row],[NonTotaled_L]]+Table1[[#This Row],[NonTotaled_R]])</f>
        <v>0</v>
      </c>
      <c r="V645">
        <f>COUNTIF(L642:L645, "L")</f>
        <v>2</v>
      </c>
      <c r="W645">
        <f>COUNTIF(L642:L645, "R")</f>
        <v>2</v>
      </c>
      <c r="X645">
        <f>Table1[[#This Row],[NonTotaled_R]]/(Table1[[#This Row],[NonTotaled_L]]+Table1[[#This Row],[NonTotaled_R]])</f>
        <v>0.5</v>
      </c>
      <c r="Y645">
        <f>Table1[[#This Row],[NonTotaled_L]]/(Table1[[#This Row],[NonTotaled_L]]+Table1[[#This Row],[NonTotaled_R]])</f>
        <v>0.5</v>
      </c>
    </row>
    <row r="646" spans="1:25" x14ac:dyDescent="0.35">
      <c r="A646" t="s">
        <v>56</v>
      </c>
      <c r="B646" t="s">
        <v>40</v>
      </c>
      <c r="C646" t="s">
        <v>41</v>
      </c>
      <c r="D646">
        <v>8.8000000000000007</v>
      </c>
      <c r="E646">
        <v>9.6</v>
      </c>
      <c r="G646">
        <v>5</v>
      </c>
      <c r="H646" s="1">
        <v>45567</v>
      </c>
      <c r="I646">
        <v>15</v>
      </c>
      <c r="J646" t="s">
        <v>44</v>
      </c>
      <c r="K646" t="s">
        <v>6</v>
      </c>
      <c r="L646" t="s">
        <v>6</v>
      </c>
      <c r="M646" t="s">
        <v>5</v>
      </c>
      <c r="O646">
        <f>ABS((Table1[[#This Row],[L''s]]-Table1[[#This Row],[R''s]])/Table1[[#This Row],[Trial_Total]])</f>
        <v>6.6666666666666666E-2</v>
      </c>
      <c r="P646">
        <f>Table1[[#This Row],[R''s]]-Table1[[#This Row],[L''s]]</f>
        <v>1</v>
      </c>
      <c r="Q646">
        <f>Q645+COUNTIF(L646, "L")</f>
        <v>7</v>
      </c>
      <c r="R646">
        <f>R645+COUNTIF(L646, "R")</f>
        <v>8</v>
      </c>
      <c r="S646">
        <f>Table1[[#This Row],[R''s]]/(Table1[[#This Row],[L''s]]+Table1[[#This Row],[R''s]])</f>
        <v>0.53333333333333333</v>
      </c>
      <c r="T646">
        <f>Table1[[#This Row],[L''s]]/Table1[[#This Row],[Trial_Total]]</f>
        <v>0.46666666666666667</v>
      </c>
      <c r="U646">
        <f>ABS(Table1[[#This Row],[NonTotaled_L]]-Table1[[#This Row],[NonTotaled_R]])/(Table1[[#This Row],[NonTotaled_L]]+Table1[[#This Row],[NonTotaled_R]])</f>
        <v>0.2</v>
      </c>
      <c r="V646">
        <f>COUNTIF(L642:L646, "L")</f>
        <v>3</v>
      </c>
      <c r="W646">
        <f>COUNTIF(L642:L646, "R")</f>
        <v>2</v>
      </c>
      <c r="X646">
        <f>Table1[[#This Row],[NonTotaled_R]]/(Table1[[#This Row],[NonTotaled_L]]+Table1[[#This Row],[NonTotaled_R]])</f>
        <v>0.4</v>
      </c>
      <c r="Y646">
        <f>Table1[[#This Row],[NonTotaled_L]]/(Table1[[#This Row],[NonTotaled_L]]+Table1[[#This Row],[NonTotaled_R]])</f>
        <v>0.6</v>
      </c>
    </row>
    <row r="647" spans="1:25" x14ac:dyDescent="0.35">
      <c r="A647" t="s">
        <v>56</v>
      </c>
      <c r="B647" t="s">
        <v>40</v>
      </c>
      <c r="C647" t="s">
        <v>41</v>
      </c>
      <c r="D647">
        <v>8.8000000000000007</v>
      </c>
      <c r="E647">
        <v>9.6</v>
      </c>
      <c r="G647">
        <v>6</v>
      </c>
      <c r="H647" s="1">
        <v>45567</v>
      </c>
      <c r="I647">
        <v>16</v>
      </c>
      <c r="J647" t="s">
        <v>44</v>
      </c>
      <c r="K647" t="s">
        <v>5</v>
      </c>
      <c r="L647" t="s">
        <v>6</v>
      </c>
      <c r="M647" t="s">
        <v>6</v>
      </c>
      <c r="O647">
        <f>ABS((Table1[[#This Row],[L''s]]-Table1[[#This Row],[R''s]])/Table1[[#This Row],[Trial_Total]])</f>
        <v>0</v>
      </c>
      <c r="P647">
        <f>Table1[[#This Row],[R''s]]-Table1[[#This Row],[L''s]]</f>
        <v>0</v>
      </c>
      <c r="Q647">
        <f>Q646+COUNTIF(L647, "L")</f>
        <v>8</v>
      </c>
      <c r="R647">
        <f>R646+COUNTIF(L647, "R")</f>
        <v>8</v>
      </c>
      <c r="S647">
        <f>Table1[[#This Row],[R''s]]/(Table1[[#This Row],[L''s]]+Table1[[#This Row],[R''s]])</f>
        <v>0.5</v>
      </c>
      <c r="T647">
        <f>Table1[[#This Row],[L''s]]/Table1[[#This Row],[Trial_Total]]</f>
        <v>0.5</v>
      </c>
      <c r="U647">
        <f>ABS(Table1[[#This Row],[NonTotaled_L]]-Table1[[#This Row],[NonTotaled_R]])/(Table1[[#This Row],[NonTotaled_L]]+Table1[[#This Row],[NonTotaled_R]])</f>
        <v>0.33333333333333331</v>
      </c>
      <c r="V647">
        <f>COUNTIF(L642:L647, "L")</f>
        <v>4</v>
      </c>
      <c r="W647">
        <f>COUNTIF(L642:L647, "R")</f>
        <v>2</v>
      </c>
      <c r="X647">
        <f>Table1[[#This Row],[NonTotaled_R]]/(Table1[[#This Row],[NonTotaled_L]]+Table1[[#This Row],[NonTotaled_R]])</f>
        <v>0.33333333333333331</v>
      </c>
      <c r="Y647">
        <f>Table1[[#This Row],[NonTotaled_L]]/(Table1[[#This Row],[NonTotaled_L]]+Table1[[#This Row],[NonTotaled_R]])</f>
        <v>0.66666666666666663</v>
      </c>
    </row>
    <row r="648" spans="1:25" x14ac:dyDescent="0.35">
      <c r="A648" t="s">
        <v>56</v>
      </c>
      <c r="B648" t="s">
        <v>40</v>
      </c>
      <c r="C648" t="s">
        <v>41</v>
      </c>
      <c r="D648">
        <v>8.8000000000000007</v>
      </c>
      <c r="E648">
        <v>9.6</v>
      </c>
      <c r="G648">
        <v>7</v>
      </c>
      <c r="H648" s="1">
        <v>45567</v>
      </c>
      <c r="I648">
        <v>17</v>
      </c>
      <c r="J648" t="s">
        <v>51</v>
      </c>
      <c r="K648" t="s">
        <v>5</v>
      </c>
      <c r="L648" t="s">
        <v>5</v>
      </c>
      <c r="M648" t="s">
        <v>6</v>
      </c>
      <c r="O648">
        <f>ABS((Table1[[#This Row],[L''s]]-Table1[[#This Row],[R''s]])/Table1[[#This Row],[Trial_Total]])</f>
        <v>5.8823529411764705E-2</v>
      </c>
      <c r="P648">
        <f>Table1[[#This Row],[R''s]]-Table1[[#This Row],[L''s]]</f>
        <v>1</v>
      </c>
      <c r="Q648">
        <f>Q647+COUNTIF(L648, "L")</f>
        <v>8</v>
      </c>
      <c r="R648">
        <f>R647+COUNTIF(L648, "R")</f>
        <v>9</v>
      </c>
      <c r="S648">
        <f>Table1[[#This Row],[R''s]]/(Table1[[#This Row],[L''s]]+Table1[[#This Row],[R''s]])</f>
        <v>0.52941176470588236</v>
      </c>
      <c r="T648">
        <f>Table1[[#This Row],[L''s]]/Table1[[#This Row],[Trial_Total]]</f>
        <v>0.47058823529411764</v>
      </c>
      <c r="U648">
        <f>ABS(Table1[[#This Row],[NonTotaled_L]]-Table1[[#This Row],[NonTotaled_R]])/(Table1[[#This Row],[NonTotaled_L]]+Table1[[#This Row],[NonTotaled_R]])</f>
        <v>0.14285714285714285</v>
      </c>
      <c r="V648">
        <f>COUNTIF(L642:L648, "L")</f>
        <v>4</v>
      </c>
      <c r="W648">
        <f>COUNTIF(L642:L648, "R")</f>
        <v>3</v>
      </c>
      <c r="X648">
        <f>Table1[[#This Row],[NonTotaled_R]]/(Table1[[#This Row],[NonTotaled_L]]+Table1[[#This Row],[NonTotaled_R]])</f>
        <v>0.42857142857142855</v>
      </c>
      <c r="Y648">
        <f>Table1[[#This Row],[NonTotaled_L]]/(Table1[[#This Row],[NonTotaled_L]]+Table1[[#This Row],[NonTotaled_R]])</f>
        <v>0.5714285714285714</v>
      </c>
    </row>
    <row r="649" spans="1:25" x14ac:dyDescent="0.35">
      <c r="A649" t="s">
        <v>56</v>
      </c>
      <c r="B649" t="s">
        <v>40</v>
      </c>
      <c r="C649" t="s">
        <v>41</v>
      </c>
      <c r="D649">
        <v>8.8000000000000007</v>
      </c>
      <c r="E649">
        <v>9.6</v>
      </c>
      <c r="G649">
        <v>8</v>
      </c>
      <c r="H649" s="1">
        <v>45567</v>
      </c>
      <c r="I649">
        <v>18</v>
      </c>
      <c r="J649" t="s">
        <v>51</v>
      </c>
      <c r="K649" t="s">
        <v>6</v>
      </c>
      <c r="L649" t="s">
        <v>5</v>
      </c>
      <c r="M649" t="s">
        <v>6</v>
      </c>
      <c r="O649">
        <f>ABS((Table1[[#This Row],[L''s]]-Table1[[#This Row],[R''s]])/Table1[[#This Row],[Trial_Total]])</f>
        <v>0.1111111111111111</v>
      </c>
      <c r="P649">
        <f>Table1[[#This Row],[R''s]]-Table1[[#This Row],[L''s]]</f>
        <v>2</v>
      </c>
      <c r="Q649">
        <f>Q648+COUNTIF(L649, "L")</f>
        <v>8</v>
      </c>
      <c r="R649">
        <f>R648+COUNTIF(L649, "R")</f>
        <v>10</v>
      </c>
      <c r="S649">
        <f>Table1[[#This Row],[R''s]]/(Table1[[#This Row],[L''s]]+Table1[[#This Row],[R''s]])</f>
        <v>0.55555555555555558</v>
      </c>
      <c r="T649">
        <f>Table1[[#This Row],[L''s]]/Table1[[#This Row],[Trial_Total]]</f>
        <v>0.44444444444444442</v>
      </c>
      <c r="U649">
        <f>ABS(Table1[[#This Row],[NonTotaled_L]]-Table1[[#This Row],[NonTotaled_R]])/(Table1[[#This Row],[NonTotaled_L]]+Table1[[#This Row],[NonTotaled_R]])</f>
        <v>0</v>
      </c>
      <c r="V649">
        <f>COUNTIF(L642:L649, "L")</f>
        <v>4</v>
      </c>
      <c r="W649">
        <f>COUNTIF(L642:L649, "R")</f>
        <v>4</v>
      </c>
      <c r="X649">
        <f>Table1[[#This Row],[NonTotaled_R]]/(Table1[[#This Row],[NonTotaled_L]]+Table1[[#This Row],[NonTotaled_R]])</f>
        <v>0.5</v>
      </c>
      <c r="Y649">
        <f>Table1[[#This Row],[NonTotaled_L]]/(Table1[[#This Row],[NonTotaled_L]]+Table1[[#This Row],[NonTotaled_R]])</f>
        <v>0.5</v>
      </c>
    </row>
    <row r="650" spans="1:25" x14ac:dyDescent="0.35">
      <c r="A650" t="s">
        <v>56</v>
      </c>
      <c r="B650" t="s">
        <v>40</v>
      </c>
      <c r="C650" t="s">
        <v>41</v>
      </c>
      <c r="D650">
        <v>8.8000000000000007</v>
      </c>
      <c r="E650">
        <v>9.6</v>
      </c>
      <c r="G650">
        <v>9</v>
      </c>
      <c r="H650" s="1">
        <v>45567</v>
      </c>
      <c r="I650">
        <v>19</v>
      </c>
      <c r="J650" t="s">
        <v>44</v>
      </c>
      <c r="K650" t="s">
        <v>5</v>
      </c>
      <c r="L650" t="s">
        <v>5</v>
      </c>
      <c r="M650" t="s">
        <v>6</v>
      </c>
      <c r="O650">
        <f>ABS((Table1[[#This Row],[L''s]]-Table1[[#This Row],[R''s]])/Table1[[#This Row],[Trial_Total]])</f>
        <v>0.15789473684210525</v>
      </c>
      <c r="P650">
        <f>Table1[[#This Row],[R''s]]-Table1[[#This Row],[L''s]]</f>
        <v>3</v>
      </c>
      <c r="Q650">
        <f>Q649+COUNTIF(L650, "L")</f>
        <v>8</v>
      </c>
      <c r="R650">
        <f>R649+COUNTIF(L650, "R")</f>
        <v>11</v>
      </c>
      <c r="S650">
        <f>Table1[[#This Row],[R''s]]/(Table1[[#This Row],[L''s]]+Table1[[#This Row],[R''s]])</f>
        <v>0.57894736842105265</v>
      </c>
      <c r="T650">
        <f>Table1[[#This Row],[L''s]]/Table1[[#This Row],[Trial_Total]]</f>
        <v>0.42105263157894735</v>
      </c>
      <c r="U650">
        <f>ABS(Table1[[#This Row],[NonTotaled_L]]-Table1[[#This Row],[NonTotaled_R]])/(Table1[[#This Row],[NonTotaled_L]]+Table1[[#This Row],[NonTotaled_R]])</f>
        <v>0.1111111111111111</v>
      </c>
      <c r="V650">
        <f>COUNTIF(L642:L650, "L")</f>
        <v>4</v>
      </c>
      <c r="W650">
        <f>COUNTIF(L642:L650, "R")</f>
        <v>5</v>
      </c>
      <c r="X650">
        <f>Table1[[#This Row],[NonTotaled_R]]/(Table1[[#This Row],[NonTotaled_L]]+Table1[[#This Row],[NonTotaled_R]])</f>
        <v>0.55555555555555558</v>
      </c>
      <c r="Y650">
        <f>Table1[[#This Row],[NonTotaled_L]]/(Table1[[#This Row],[NonTotaled_L]]+Table1[[#This Row],[NonTotaled_R]])</f>
        <v>0.44444444444444442</v>
      </c>
    </row>
    <row r="651" spans="1:25" x14ac:dyDescent="0.35">
      <c r="A651" t="s">
        <v>56</v>
      </c>
      <c r="B651" t="s">
        <v>40</v>
      </c>
      <c r="C651" t="s">
        <v>41</v>
      </c>
      <c r="D651">
        <v>8.8000000000000007</v>
      </c>
      <c r="E651">
        <v>9.6</v>
      </c>
      <c r="G651">
        <v>10</v>
      </c>
      <c r="H651" s="1">
        <v>45567</v>
      </c>
      <c r="I651">
        <v>20</v>
      </c>
      <c r="J651" t="s">
        <v>44</v>
      </c>
      <c r="K651" t="s">
        <v>6</v>
      </c>
      <c r="L651" t="s">
        <v>5</v>
      </c>
      <c r="M651" t="s">
        <v>6</v>
      </c>
      <c r="O651">
        <f>ABS((Table1[[#This Row],[L''s]]-Table1[[#This Row],[R''s]])/Table1[[#This Row],[Trial_Total]])</f>
        <v>0.2</v>
      </c>
      <c r="P651">
        <f>Table1[[#This Row],[R''s]]-Table1[[#This Row],[L''s]]</f>
        <v>4</v>
      </c>
      <c r="Q651">
        <f>Q650+COUNTIF(L651, "L")</f>
        <v>8</v>
      </c>
      <c r="R651">
        <f>R650+COUNTIF(L651, "R")</f>
        <v>12</v>
      </c>
      <c r="S651">
        <f>Table1[[#This Row],[R''s]]/(Table1[[#This Row],[L''s]]+Table1[[#This Row],[R''s]])</f>
        <v>0.6</v>
      </c>
      <c r="T651">
        <f>Table1[[#This Row],[L''s]]/Table1[[#This Row],[Trial_Total]]</f>
        <v>0.4</v>
      </c>
      <c r="U651">
        <f>ABS(Table1[[#This Row],[NonTotaled_L]]-Table1[[#This Row],[NonTotaled_R]])/(Table1[[#This Row],[NonTotaled_L]]+Table1[[#This Row],[NonTotaled_R]])</f>
        <v>0.2</v>
      </c>
      <c r="V651">
        <f>COUNTIF(L642:L651, "L")</f>
        <v>4</v>
      </c>
      <c r="W651">
        <f>COUNTIF(L642:L651, "R")</f>
        <v>6</v>
      </c>
      <c r="X651">
        <f>Table1[[#This Row],[NonTotaled_R]]/(Table1[[#This Row],[NonTotaled_L]]+Table1[[#This Row],[NonTotaled_R]])</f>
        <v>0.6</v>
      </c>
      <c r="Y651">
        <f>Table1[[#This Row],[NonTotaled_L]]/(Table1[[#This Row],[NonTotaled_L]]+Table1[[#This Row],[NonTotaled_R]])</f>
        <v>0.4</v>
      </c>
    </row>
    <row r="652" spans="1:25" x14ac:dyDescent="0.35">
      <c r="A652" t="s">
        <v>56</v>
      </c>
      <c r="B652" t="s">
        <v>40</v>
      </c>
      <c r="C652" t="s">
        <v>41</v>
      </c>
      <c r="D652">
        <v>8.8000000000000007</v>
      </c>
      <c r="E652">
        <v>9.6</v>
      </c>
      <c r="G652">
        <v>1</v>
      </c>
      <c r="H652" s="1">
        <v>45574</v>
      </c>
      <c r="I652">
        <v>21</v>
      </c>
      <c r="J652" t="s">
        <v>44</v>
      </c>
      <c r="K652" t="s">
        <v>5</v>
      </c>
      <c r="L652" t="s">
        <v>5</v>
      </c>
      <c r="M652" t="s">
        <v>6</v>
      </c>
      <c r="O652">
        <f>ABS((Table1[[#This Row],[L''s]]-Table1[[#This Row],[R''s]])/Table1[[#This Row],[Trial_Total]])</f>
        <v>0.23809523809523808</v>
      </c>
      <c r="P652">
        <f>Table1[[#This Row],[R''s]]-Table1[[#This Row],[L''s]]</f>
        <v>5</v>
      </c>
      <c r="Q652">
        <f>Q651+COUNTIF(L652, "L")</f>
        <v>8</v>
      </c>
      <c r="R652">
        <f>R651+COUNTIF(L652, "R")</f>
        <v>13</v>
      </c>
      <c r="S652">
        <f>Table1[[#This Row],[R''s]]/(Table1[[#This Row],[L''s]]+Table1[[#This Row],[R''s]])</f>
        <v>0.61904761904761907</v>
      </c>
      <c r="T652">
        <f>Table1[[#This Row],[L''s]]/Table1[[#This Row],[Trial_Total]]</f>
        <v>0.38095238095238093</v>
      </c>
      <c r="U652">
        <f>ABS(Table1[[#This Row],[NonTotaled_L]]-Table1[[#This Row],[NonTotaled_R]])/(Table1[[#This Row],[NonTotaled_L]]+Table1[[#This Row],[NonTotaled_R]])</f>
        <v>1</v>
      </c>
      <c r="V652">
        <f>COUNTIF(L652, "L")</f>
        <v>0</v>
      </c>
      <c r="W652">
        <f>COUNTIF(L652, "R")</f>
        <v>1</v>
      </c>
      <c r="X652">
        <f>Table1[[#This Row],[NonTotaled_R]]/(Table1[[#This Row],[NonTotaled_L]]+Table1[[#This Row],[NonTotaled_R]])</f>
        <v>1</v>
      </c>
      <c r="Y652">
        <f>Table1[[#This Row],[NonTotaled_L]]/(Table1[[#This Row],[NonTotaled_L]]+Table1[[#This Row],[NonTotaled_R]])</f>
        <v>0</v>
      </c>
    </row>
    <row r="653" spans="1:25" x14ac:dyDescent="0.35">
      <c r="A653" t="s">
        <v>56</v>
      </c>
      <c r="B653" t="s">
        <v>40</v>
      </c>
      <c r="C653" t="s">
        <v>41</v>
      </c>
      <c r="D653">
        <v>8.8000000000000007</v>
      </c>
      <c r="E653">
        <v>9.6</v>
      </c>
      <c r="G653">
        <v>2</v>
      </c>
      <c r="H653" s="1">
        <v>45574</v>
      </c>
      <c r="I653">
        <v>22</v>
      </c>
      <c r="J653" t="s">
        <v>44</v>
      </c>
      <c r="K653" t="s">
        <v>6</v>
      </c>
      <c r="L653" t="s">
        <v>6</v>
      </c>
      <c r="M653" t="s">
        <v>6</v>
      </c>
      <c r="O653">
        <f>ABS((Table1[[#This Row],[L''s]]-Table1[[#This Row],[R''s]])/Table1[[#This Row],[Trial_Total]])</f>
        <v>0.18181818181818182</v>
      </c>
      <c r="P653">
        <f>Table1[[#This Row],[R''s]]-Table1[[#This Row],[L''s]]</f>
        <v>4</v>
      </c>
      <c r="Q653">
        <f>Q652+COUNTIF(L653, "L")</f>
        <v>9</v>
      </c>
      <c r="R653">
        <f>R652+COUNTIF(L653, "R")</f>
        <v>13</v>
      </c>
      <c r="S653">
        <f>Table1[[#This Row],[R''s]]/(Table1[[#This Row],[L''s]]+Table1[[#This Row],[R''s]])</f>
        <v>0.59090909090909094</v>
      </c>
      <c r="T653">
        <f>Table1[[#This Row],[L''s]]/Table1[[#This Row],[Trial_Total]]</f>
        <v>0.40909090909090912</v>
      </c>
      <c r="U653">
        <f>ABS(Table1[[#This Row],[NonTotaled_L]]-Table1[[#This Row],[NonTotaled_R]])/(Table1[[#This Row],[NonTotaled_L]]+Table1[[#This Row],[NonTotaled_R]])</f>
        <v>0</v>
      </c>
      <c r="V653">
        <f>COUNTIF(L652:L653, "L")</f>
        <v>1</v>
      </c>
      <c r="W653">
        <f>COUNTIF(L652:L653, "R")</f>
        <v>1</v>
      </c>
      <c r="X653">
        <f>Table1[[#This Row],[NonTotaled_R]]/(Table1[[#This Row],[NonTotaled_L]]+Table1[[#This Row],[NonTotaled_R]])</f>
        <v>0.5</v>
      </c>
      <c r="Y653">
        <f>Table1[[#This Row],[NonTotaled_L]]/(Table1[[#This Row],[NonTotaled_L]]+Table1[[#This Row],[NonTotaled_R]])</f>
        <v>0.5</v>
      </c>
    </row>
    <row r="654" spans="1:25" x14ac:dyDescent="0.35">
      <c r="A654" t="s">
        <v>56</v>
      </c>
      <c r="B654" t="s">
        <v>40</v>
      </c>
      <c r="C654" t="s">
        <v>41</v>
      </c>
      <c r="D654">
        <v>8.8000000000000007</v>
      </c>
      <c r="E654">
        <v>9.6</v>
      </c>
      <c r="G654">
        <v>3</v>
      </c>
      <c r="H654" s="1">
        <v>45574</v>
      </c>
      <c r="I654">
        <v>23</v>
      </c>
      <c r="J654" t="s">
        <v>51</v>
      </c>
      <c r="K654" t="s">
        <v>6</v>
      </c>
      <c r="L654" t="s">
        <v>6</v>
      </c>
      <c r="M654" t="s">
        <v>6</v>
      </c>
      <c r="O654">
        <f>ABS((Table1[[#This Row],[L''s]]-Table1[[#This Row],[R''s]])/Table1[[#This Row],[Trial_Total]])</f>
        <v>0.13043478260869565</v>
      </c>
      <c r="P654">
        <f>Table1[[#This Row],[R''s]]-Table1[[#This Row],[L''s]]</f>
        <v>3</v>
      </c>
      <c r="Q654">
        <f>Q653+COUNTIF(L654, "L")</f>
        <v>10</v>
      </c>
      <c r="R654">
        <f>R653+COUNTIF(L654, "R")</f>
        <v>13</v>
      </c>
      <c r="S654">
        <f>Table1[[#This Row],[R''s]]/(Table1[[#This Row],[L''s]]+Table1[[#This Row],[R''s]])</f>
        <v>0.56521739130434778</v>
      </c>
      <c r="T654">
        <f>Table1[[#This Row],[L''s]]/Table1[[#This Row],[Trial_Total]]</f>
        <v>0.43478260869565216</v>
      </c>
      <c r="U654">
        <f>ABS(Table1[[#This Row],[NonTotaled_L]]-Table1[[#This Row],[NonTotaled_R]])/(Table1[[#This Row],[NonTotaled_L]]+Table1[[#This Row],[NonTotaled_R]])</f>
        <v>0.33333333333333331</v>
      </c>
      <c r="V654">
        <f>COUNTIF(L652:L654, "L")</f>
        <v>2</v>
      </c>
      <c r="W654">
        <f>COUNTIF(L652:L654, "R")</f>
        <v>1</v>
      </c>
      <c r="X654">
        <f>Table1[[#This Row],[NonTotaled_R]]/(Table1[[#This Row],[NonTotaled_L]]+Table1[[#This Row],[NonTotaled_R]])</f>
        <v>0.33333333333333331</v>
      </c>
      <c r="Y654">
        <f>Table1[[#This Row],[NonTotaled_L]]/(Table1[[#This Row],[NonTotaled_L]]+Table1[[#This Row],[NonTotaled_R]])</f>
        <v>0.66666666666666663</v>
      </c>
    </row>
    <row r="655" spans="1:25" x14ac:dyDescent="0.35">
      <c r="A655" t="s">
        <v>56</v>
      </c>
      <c r="B655" t="s">
        <v>40</v>
      </c>
      <c r="C655" t="s">
        <v>41</v>
      </c>
      <c r="D655">
        <v>8.8000000000000007</v>
      </c>
      <c r="E655">
        <v>9.6</v>
      </c>
      <c r="G655">
        <v>4</v>
      </c>
      <c r="H655" s="1">
        <v>45574</v>
      </c>
      <c r="I655">
        <v>24</v>
      </c>
      <c r="J655" t="s">
        <v>51</v>
      </c>
      <c r="K655" t="s">
        <v>5</v>
      </c>
      <c r="L655" t="s">
        <v>6</v>
      </c>
      <c r="M655" t="s">
        <v>6</v>
      </c>
      <c r="O655">
        <f>ABS((Table1[[#This Row],[L''s]]-Table1[[#This Row],[R''s]])/Table1[[#This Row],[Trial_Total]])</f>
        <v>8.3333333333333329E-2</v>
      </c>
      <c r="P655">
        <f>Table1[[#This Row],[R''s]]-Table1[[#This Row],[L''s]]</f>
        <v>2</v>
      </c>
      <c r="Q655">
        <f>Q654+COUNTIF(L655, "L")</f>
        <v>11</v>
      </c>
      <c r="R655">
        <f>R654+COUNTIF(L655, "R")</f>
        <v>13</v>
      </c>
      <c r="S655">
        <f>Table1[[#This Row],[R''s]]/(Table1[[#This Row],[L''s]]+Table1[[#This Row],[R''s]])</f>
        <v>0.54166666666666663</v>
      </c>
      <c r="T655">
        <f>Table1[[#This Row],[L''s]]/Table1[[#This Row],[Trial_Total]]</f>
        <v>0.45833333333333331</v>
      </c>
      <c r="U655">
        <f>ABS(Table1[[#This Row],[NonTotaled_L]]-Table1[[#This Row],[NonTotaled_R]])/(Table1[[#This Row],[NonTotaled_L]]+Table1[[#This Row],[NonTotaled_R]])</f>
        <v>0.5</v>
      </c>
      <c r="V655">
        <f>COUNTIF(L652:L655, "L")</f>
        <v>3</v>
      </c>
      <c r="W655">
        <f>COUNTIF(L652:L655, "R")</f>
        <v>1</v>
      </c>
      <c r="X655">
        <f>Table1[[#This Row],[NonTotaled_R]]/(Table1[[#This Row],[NonTotaled_L]]+Table1[[#This Row],[NonTotaled_R]])</f>
        <v>0.25</v>
      </c>
      <c r="Y655">
        <f>Table1[[#This Row],[NonTotaled_L]]/(Table1[[#This Row],[NonTotaled_L]]+Table1[[#This Row],[NonTotaled_R]])</f>
        <v>0.75</v>
      </c>
    </row>
    <row r="656" spans="1:25" x14ac:dyDescent="0.35">
      <c r="A656" t="s">
        <v>56</v>
      </c>
      <c r="B656" t="s">
        <v>40</v>
      </c>
      <c r="C656" t="s">
        <v>41</v>
      </c>
      <c r="D656">
        <v>8.8000000000000007</v>
      </c>
      <c r="E656">
        <v>9.6</v>
      </c>
      <c r="G656">
        <v>5</v>
      </c>
      <c r="H656" s="1">
        <v>45574</v>
      </c>
      <c r="I656">
        <v>25</v>
      </c>
      <c r="J656" t="s">
        <v>44</v>
      </c>
      <c r="K656" t="s">
        <v>5</v>
      </c>
      <c r="L656" t="s">
        <v>5</v>
      </c>
      <c r="M656" t="s">
        <v>6</v>
      </c>
      <c r="O656">
        <f>ABS((Table1[[#This Row],[L''s]]-Table1[[#This Row],[R''s]])/Table1[[#This Row],[Trial_Total]])</f>
        <v>0.12</v>
      </c>
      <c r="P656">
        <f>Table1[[#This Row],[R''s]]-Table1[[#This Row],[L''s]]</f>
        <v>3</v>
      </c>
      <c r="Q656">
        <f>Q655+COUNTIF(L656, "L")</f>
        <v>11</v>
      </c>
      <c r="R656">
        <f>R655+COUNTIF(L656, "R")</f>
        <v>14</v>
      </c>
      <c r="S656">
        <f>Table1[[#This Row],[R''s]]/(Table1[[#This Row],[L''s]]+Table1[[#This Row],[R''s]])</f>
        <v>0.56000000000000005</v>
      </c>
      <c r="T656">
        <f>Table1[[#This Row],[L''s]]/Table1[[#This Row],[Trial_Total]]</f>
        <v>0.44</v>
      </c>
      <c r="U656">
        <f>ABS(Table1[[#This Row],[NonTotaled_L]]-Table1[[#This Row],[NonTotaled_R]])/(Table1[[#This Row],[NonTotaled_L]]+Table1[[#This Row],[NonTotaled_R]])</f>
        <v>0.2</v>
      </c>
      <c r="V656">
        <f>COUNTIF(L652:L656, "L")</f>
        <v>3</v>
      </c>
      <c r="W656">
        <f>COUNTIF(L652:L656, "R")</f>
        <v>2</v>
      </c>
      <c r="X656">
        <f>Table1[[#This Row],[NonTotaled_R]]/(Table1[[#This Row],[NonTotaled_L]]+Table1[[#This Row],[NonTotaled_R]])</f>
        <v>0.4</v>
      </c>
      <c r="Y656">
        <f>Table1[[#This Row],[NonTotaled_L]]/(Table1[[#This Row],[NonTotaled_L]]+Table1[[#This Row],[NonTotaled_R]])</f>
        <v>0.6</v>
      </c>
    </row>
    <row r="657" spans="1:25" x14ac:dyDescent="0.35">
      <c r="A657" t="s">
        <v>56</v>
      </c>
      <c r="B657" t="s">
        <v>40</v>
      </c>
      <c r="C657" t="s">
        <v>41</v>
      </c>
      <c r="D657">
        <v>8.8000000000000007</v>
      </c>
      <c r="E657">
        <v>9.6</v>
      </c>
      <c r="G657">
        <v>6</v>
      </c>
      <c r="H657" s="1">
        <v>45574</v>
      </c>
      <c r="I657">
        <v>26</v>
      </c>
      <c r="J657" t="s">
        <v>44</v>
      </c>
      <c r="K657" t="s">
        <v>6</v>
      </c>
      <c r="L657" t="s">
        <v>5</v>
      </c>
      <c r="M657" t="s">
        <v>6</v>
      </c>
      <c r="O657">
        <f>ABS((Table1[[#This Row],[L''s]]-Table1[[#This Row],[R''s]])/Table1[[#This Row],[Trial_Total]])</f>
        <v>0.15384615384615385</v>
      </c>
      <c r="P657">
        <f>Table1[[#This Row],[R''s]]-Table1[[#This Row],[L''s]]</f>
        <v>4</v>
      </c>
      <c r="Q657">
        <f>Q656+COUNTIF(L657, "L")</f>
        <v>11</v>
      </c>
      <c r="R657">
        <f>R656+COUNTIF(L657, "R")</f>
        <v>15</v>
      </c>
      <c r="S657">
        <f>Table1[[#This Row],[R''s]]/(Table1[[#This Row],[L''s]]+Table1[[#This Row],[R''s]])</f>
        <v>0.57692307692307687</v>
      </c>
      <c r="T657">
        <f>Table1[[#This Row],[L''s]]/Table1[[#This Row],[Trial_Total]]</f>
        <v>0.42307692307692307</v>
      </c>
      <c r="U657">
        <f>ABS(Table1[[#This Row],[NonTotaled_L]]-Table1[[#This Row],[NonTotaled_R]])/(Table1[[#This Row],[NonTotaled_L]]+Table1[[#This Row],[NonTotaled_R]])</f>
        <v>0</v>
      </c>
      <c r="V657">
        <f>COUNTIF(L652:L657, "L")</f>
        <v>3</v>
      </c>
      <c r="W657">
        <f>COUNTIF(L652:L657, "R")</f>
        <v>3</v>
      </c>
      <c r="X657">
        <f>Table1[[#This Row],[NonTotaled_R]]/(Table1[[#This Row],[NonTotaled_L]]+Table1[[#This Row],[NonTotaled_R]])</f>
        <v>0.5</v>
      </c>
      <c r="Y657">
        <f>Table1[[#This Row],[NonTotaled_L]]/(Table1[[#This Row],[NonTotaled_L]]+Table1[[#This Row],[NonTotaled_R]])</f>
        <v>0.5</v>
      </c>
    </row>
    <row r="658" spans="1:25" x14ac:dyDescent="0.35">
      <c r="A658" t="s">
        <v>56</v>
      </c>
      <c r="B658" t="s">
        <v>40</v>
      </c>
      <c r="C658" t="s">
        <v>41</v>
      </c>
      <c r="D658">
        <v>8.8000000000000007</v>
      </c>
      <c r="E658">
        <v>9.6</v>
      </c>
      <c r="G658">
        <v>7</v>
      </c>
      <c r="H658" s="1">
        <v>45574</v>
      </c>
      <c r="I658">
        <v>27</v>
      </c>
      <c r="J658" t="s">
        <v>51</v>
      </c>
      <c r="K658" t="s">
        <v>6</v>
      </c>
      <c r="L658" t="s">
        <v>5</v>
      </c>
      <c r="M658" t="s">
        <v>6</v>
      </c>
      <c r="O658">
        <f>ABS((Table1[[#This Row],[L''s]]-Table1[[#This Row],[R''s]])/Table1[[#This Row],[Trial_Total]])</f>
        <v>0.18518518518518517</v>
      </c>
      <c r="P658">
        <f>Table1[[#This Row],[R''s]]-Table1[[#This Row],[L''s]]</f>
        <v>5</v>
      </c>
      <c r="Q658">
        <f>Q657+COUNTIF(L658, "L")</f>
        <v>11</v>
      </c>
      <c r="R658">
        <f>R657+COUNTIF(L658, "R")</f>
        <v>16</v>
      </c>
      <c r="S658">
        <f>Table1[[#This Row],[R''s]]/(Table1[[#This Row],[L''s]]+Table1[[#This Row],[R''s]])</f>
        <v>0.59259259259259256</v>
      </c>
      <c r="T658">
        <f>Table1[[#This Row],[L''s]]/Table1[[#This Row],[Trial_Total]]</f>
        <v>0.40740740740740738</v>
      </c>
      <c r="U658">
        <f>ABS(Table1[[#This Row],[NonTotaled_L]]-Table1[[#This Row],[NonTotaled_R]])/(Table1[[#This Row],[NonTotaled_L]]+Table1[[#This Row],[NonTotaled_R]])</f>
        <v>0.14285714285714285</v>
      </c>
      <c r="V658">
        <f>COUNTIF(L652:L658, "L")</f>
        <v>3</v>
      </c>
      <c r="W658">
        <f>COUNTIF(L652:L658, "R")</f>
        <v>4</v>
      </c>
      <c r="X658">
        <f>Table1[[#This Row],[NonTotaled_R]]/(Table1[[#This Row],[NonTotaled_L]]+Table1[[#This Row],[NonTotaled_R]])</f>
        <v>0.5714285714285714</v>
      </c>
      <c r="Y658">
        <f>Table1[[#This Row],[NonTotaled_L]]/(Table1[[#This Row],[NonTotaled_L]]+Table1[[#This Row],[NonTotaled_R]])</f>
        <v>0.42857142857142855</v>
      </c>
    </row>
    <row r="659" spans="1:25" x14ac:dyDescent="0.35">
      <c r="A659" t="s">
        <v>56</v>
      </c>
      <c r="B659" t="s">
        <v>40</v>
      </c>
      <c r="C659" t="s">
        <v>41</v>
      </c>
      <c r="D659">
        <v>8.8000000000000007</v>
      </c>
      <c r="E659">
        <v>9.6</v>
      </c>
      <c r="G659">
        <v>8</v>
      </c>
      <c r="H659" s="1">
        <v>45574</v>
      </c>
      <c r="I659">
        <v>28</v>
      </c>
      <c r="J659" t="s">
        <v>51</v>
      </c>
      <c r="K659" t="s">
        <v>5</v>
      </c>
      <c r="L659" t="s">
        <v>6</v>
      </c>
      <c r="M659" t="s">
        <v>5</v>
      </c>
      <c r="O659">
        <f>ABS((Table1[[#This Row],[L''s]]-Table1[[#This Row],[R''s]])/Table1[[#This Row],[Trial_Total]])</f>
        <v>0.14285714285714285</v>
      </c>
      <c r="P659">
        <f>Table1[[#This Row],[R''s]]-Table1[[#This Row],[L''s]]</f>
        <v>4</v>
      </c>
      <c r="Q659">
        <f>Q658+COUNTIF(L659, "L")</f>
        <v>12</v>
      </c>
      <c r="R659">
        <f>R658+COUNTIF(L659, "R")</f>
        <v>16</v>
      </c>
      <c r="S659">
        <f>Table1[[#This Row],[R''s]]/(Table1[[#This Row],[L''s]]+Table1[[#This Row],[R''s]])</f>
        <v>0.5714285714285714</v>
      </c>
      <c r="T659">
        <f>Table1[[#This Row],[L''s]]/Table1[[#This Row],[Trial_Total]]</f>
        <v>0.42857142857142855</v>
      </c>
      <c r="U659">
        <f>ABS(Table1[[#This Row],[NonTotaled_L]]-Table1[[#This Row],[NonTotaled_R]])/(Table1[[#This Row],[NonTotaled_L]]+Table1[[#This Row],[NonTotaled_R]])</f>
        <v>0</v>
      </c>
      <c r="V659">
        <f>COUNTIF(L652:L659, "L")</f>
        <v>4</v>
      </c>
      <c r="W659">
        <f>COUNTIF(L652:L659, "R")</f>
        <v>4</v>
      </c>
      <c r="X659">
        <f>Table1[[#This Row],[NonTotaled_R]]/(Table1[[#This Row],[NonTotaled_L]]+Table1[[#This Row],[NonTotaled_R]])</f>
        <v>0.5</v>
      </c>
      <c r="Y659">
        <f>Table1[[#This Row],[NonTotaled_L]]/(Table1[[#This Row],[NonTotaled_L]]+Table1[[#This Row],[NonTotaled_R]])</f>
        <v>0.5</v>
      </c>
    </row>
    <row r="660" spans="1:25" x14ac:dyDescent="0.35">
      <c r="A660" t="s">
        <v>56</v>
      </c>
      <c r="B660" t="s">
        <v>40</v>
      </c>
      <c r="C660" t="s">
        <v>41</v>
      </c>
      <c r="D660">
        <v>8.8000000000000007</v>
      </c>
      <c r="E660">
        <v>9.6</v>
      </c>
      <c r="G660">
        <v>9</v>
      </c>
      <c r="H660" s="1">
        <v>45574</v>
      </c>
      <c r="I660">
        <v>29</v>
      </c>
      <c r="J660" t="s">
        <v>44</v>
      </c>
      <c r="K660" t="s">
        <v>5</v>
      </c>
      <c r="L660" t="s">
        <v>5</v>
      </c>
      <c r="M660" t="s">
        <v>5</v>
      </c>
      <c r="O660">
        <f>ABS((Table1[[#This Row],[L''s]]-Table1[[#This Row],[R''s]])/Table1[[#This Row],[Trial_Total]])</f>
        <v>0.17241379310344829</v>
      </c>
      <c r="P660">
        <f>Table1[[#This Row],[R''s]]-Table1[[#This Row],[L''s]]</f>
        <v>5</v>
      </c>
      <c r="Q660">
        <f>Q659+COUNTIF(L660, "L")</f>
        <v>12</v>
      </c>
      <c r="R660">
        <f>R659+COUNTIF(L660, "R")</f>
        <v>17</v>
      </c>
      <c r="S660">
        <f>Table1[[#This Row],[R''s]]/(Table1[[#This Row],[L''s]]+Table1[[#This Row],[R''s]])</f>
        <v>0.58620689655172409</v>
      </c>
      <c r="T660">
        <f>Table1[[#This Row],[L''s]]/Table1[[#This Row],[Trial_Total]]</f>
        <v>0.41379310344827586</v>
      </c>
      <c r="U660">
        <f>ABS(Table1[[#This Row],[NonTotaled_L]]-Table1[[#This Row],[NonTotaled_R]])/(Table1[[#This Row],[NonTotaled_L]]+Table1[[#This Row],[NonTotaled_R]])</f>
        <v>0.1111111111111111</v>
      </c>
      <c r="V660">
        <f>COUNTIF(L652:L660, "L")</f>
        <v>4</v>
      </c>
      <c r="W660">
        <f>COUNTIF(L652:L660, "R")</f>
        <v>5</v>
      </c>
      <c r="X660">
        <f>Table1[[#This Row],[NonTotaled_R]]/(Table1[[#This Row],[NonTotaled_L]]+Table1[[#This Row],[NonTotaled_R]])</f>
        <v>0.55555555555555558</v>
      </c>
      <c r="Y660">
        <f>Table1[[#This Row],[NonTotaled_L]]/(Table1[[#This Row],[NonTotaled_L]]+Table1[[#This Row],[NonTotaled_R]])</f>
        <v>0.44444444444444442</v>
      </c>
    </row>
    <row r="661" spans="1:25" x14ac:dyDescent="0.35">
      <c r="A661" t="s">
        <v>56</v>
      </c>
      <c r="B661" t="s">
        <v>40</v>
      </c>
      <c r="C661" t="s">
        <v>41</v>
      </c>
      <c r="D661">
        <v>8.8000000000000007</v>
      </c>
      <c r="E661">
        <v>9.6</v>
      </c>
      <c r="G661">
        <v>10</v>
      </c>
      <c r="H661" s="1">
        <v>45574</v>
      </c>
      <c r="I661">
        <v>30</v>
      </c>
      <c r="J661" t="s">
        <v>44</v>
      </c>
      <c r="K661" t="s">
        <v>6</v>
      </c>
      <c r="L661" t="s">
        <v>5</v>
      </c>
      <c r="M661" t="s">
        <v>6</v>
      </c>
      <c r="O661">
        <f>ABS((Table1[[#This Row],[L''s]]-Table1[[#This Row],[R''s]])/Table1[[#This Row],[Trial_Total]])</f>
        <v>0.2</v>
      </c>
      <c r="P661">
        <f>Table1[[#This Row],[R''s]]-Table1[[#This Row],[L''s]]</f>
        <v>6</v>
      </c>
      <c r="Q661">
        <f>Q660+COUNTIF(L661, "L")</f>
        <v>12</v>
      </c>
      <c r="R661">
        <f>R660+COUNTIF(L661, "R")</f>
        <v>18</v>
      </c>
      <c r="S661">
        <f>Table1[[#This Row],[R''s]]/(Table1[[#This Row],[L''s]]+Table1[[#This Row],[R''s]])</f>
        <v>0.6</v>
      </c>
      <c r="T661">
        <f>Table1[[#This Row],[L''s]]/Table1[[#This Row],[Trial_Total]]</f>
        <v>0.4</v>
      </c>
      <c r="U661">
        <f>ABS(Table1[[#This Row],[NonTotaled_L]]-Table1[[#This Row],[NonTotaled_R]])/(Table1[[#This Row],[NonTotaled_L]]+Table1[[#This Row],[NonTotaled_R]])</f>
        <v>0.2</v>
      </c>
      <c r="V661">
        <f>COUNTIF(L652:L661, "L")</f>
        <v>4</v>
      </c>
      <c r="W661">
        <f>COUNTIF(L652:L661, "R")</f>
        <v>6</v>
      </c>
      <c r="X661">
        <f>Table1[[#This Row],[NonTotaled_R]]/(Table1[[#This Row],[NonTotaled_L]]+Table1[[#This Row],[NonTotaled_R]])</f>
        <v>0.6</v>
      </c>
      <c r="Y661">
        <f>Table1[[#This Row],[NonTotaled_L]]/(Table1[[#This Row],[NonTotaled_L]]+Table1[[#This Row],[NonTotaled_R]])</f>
        <v>0.4</v>
      </c>
    </row>
    <row r="662" spans="1:25" x14ac:dyDescent="0.35">
      <c r="A662" t="s">
        <v>56</v>
      </c>
      <c r="B662" t="s">
        <v>40</v>
      </c>
      <c r="C662" t="s">
        <v>41</v>
      </c>
      <c r="D662">
        <v>8.8000000000000007</v>
      </c>
      <c r="E662">
        <v>9.6</v>
      </c>
      <c r="G662">
        <v>1</v>
      </c>
      <c r="H662" s="1">
        <v>45590</v>
      </c>
      <c r="I662">
        <v>31</v>
      </c>
      <c r="J662" t="s">
        <v>44</v>
      </c>
      <c r="K662" t="s">
        <v>6</v>
      </c>
      <c r="L662" t="s">
        <v>6</v>
      </c>
      <c r="M662" t="s">
        <v>5</v>
      </c>
      <c r="O662">
        <f>ABS((Table1[[#This Row],[L''s]]-Table1[[#This Row],[R''s]])/Table1[[#This Row],[Trial_Total]])</f>
        <v>0.16129032258064516</v>
      </c>
      <c r="P662">
        <f>Table1[[#This Row],[R''s]]-Table1[[#This Row],[L''s]]</f>
        <v>5</v>
      </c>
      <c r="Q662">
        <f>Q661+COUNTIF(L662, "L")</f>
        <v>13</v>
      </c>
      <c r="R662">
        <f>R661+COUNTIF(L662, "R")</f>
        <v>18</v>
      </c>
      <c r="S662">
        <f>Table1[[#This Row],[R''s]]/(Table1[[#This Row],[L''s]]+Table1[[#This Row],[R''s]])</f>
        <v>0.58064516129032262</v>
      </c>
      <c r="T662">
        <f>Table1[[#This Row],[L''s]]/Table1[[#This Row],[Trial_Total]]</f>
        <v>0.41935483870967744</v>
      </c>
      <c r="U662">
        <f>ABS(Table1[[#This Row],[NonTotaled_L]]-Table1[[#This Row],[NonTotaled_R]])/(Table1[[#This Row],[NonTotaled_L]]+Table1[[#This Row],[NonTotaled_R]])</f>
        <v>0.1111111111111111</v>
      </c>
      <c r="V662">
        <f>COUNTIF(L654:L662, "L")</f>
        <v>4</v>
      </c>
      <c r="W662">
        <f>COUNTIF(L654:L662, "R")</f>
        <v>5</v>
      </c>
      <c r="X662">
        <f>Table1[[#This Row],[NonTotaled_R]]/(Table1[[#This Row],[NonTotaled_L]]+Table1[[#This Row],[NonTotaled_R]])</f>
        <v>0.55555555555555558</v>
      </c>
      <c r="Y662">
        <f>Table1[[#This Row],[NonTotaled_L]]/(Table1[[#This Row],[NonTotaled_L]]+Table1[[#This Row],[NonTotaled_R]])</f>
        <v>0.44444444444444442</v>
      </c>
    </row>
    <row r="663" spans="1:25" x14ac:dyDescent="0.35">
      <c r="A663" t="s">
        <v>56</v>
      </c>
      <c r="B663" t="s">
        <v>40</v>
      </c>
      <c r="C663" t="s">
        <v>41</v>
      </c>
      <c r="D663">
        <v>8.8000000000000007</v>
      </c>
      <c r="E663">
        <v>9.6</v>
      </c>
      <c r="G663">
        <v>2</v>
      </c>
      <c r="H663" s="1">
        <v>45590</v>
      </c>
      <c r="I663">
        <v>32</v>
      </c>
      <c r="J663" t="s">
        <v>44</v>
      </c>
      <c r="K663" t="s">
        <v>5</v>
      </c>
      <c r="L663" t="s">
        <v>5</v>
      </c>
      <c r="M663" t="s">
        <v>5</v>
      </c>
      <c r="O663">
        <f>ABS((Table1[[#This Row],[L''s]]-Table1[[#This Row],[R''s]])/Table1[[#This Row],[Trial_Total]])</f>
        <v>0.1875</v>
      </c>
      <c r="P663">
        <f>Table1[[#This Row],[R''s]]-Table1[[#This Row],[L''s]]</f>
        <v>6</v>
      </c>
      <c r="Q663">
        <f>Q662+COUNTIF(L663, "L")</f>
        <v>13</v>
      </c>
      <c r="R663">
        <f>R662+COUNTIF(L663, "R")</f>
        <v>19</v>
      </c>
      <c r="S663">
        <f>Table1[[#This Row],[R''s]]/(Table1[[#This Row],[L''s]]+Table1[[#This Row],[R''s]])</f>
        <v>0.59375</v>
      </c>
      <c r="T663">
        <f>Table1[[#This Row],[L''s]]/Table1[[#This Row],[Trial_Total]]</f>
        <v>0.40625</v>
      </c>
      <c r="U663">
        <f>ABS(Table1[[#This Row],[NonTotaled_L]]-Table1[[#This Row],[NonTotaled_R]])/(Table1[[#This Row],[NonTotaled_L]]+Table1[[#This Row],[NonTotaled_R]])</f>
        <v>0.2</v>
      </c>
      <c r="V663">
        <f>COUNTIF(L654:L663, "L")</f>
        <v>4</v>
      </c>
      <c r="W663">
        <f>COUNTIF(L654:L663, "R")</f>
        <v>6</v>
      </c>
      <c r="X663">
        <f>Table1[[#This Row],[NonTotaled_R]]/(Table1[[#This Row],[NonTotaled_L]]+Table1[[#This Row],[NonTotaled_R]])</f>
        <v>0.6</v>
      </c>
      <c r="Y663">
        <f>Table1[[#This Row],[NonTotaled_L]]/(Table1[[#This Row],[NonTotaled_L]]+Table1[[#This Row],[NonTotaled_R]])</f>
        <v>0.4</v>
      </c>
    </row>
    <row r="664" spans="1:25" x14ac:dyDescent="0.35">
      <c r="A664" t="s">
        <v>56</v>
      </c>
      <c r="B664" t="s">
        <v>40</v>
      </c>
      <c r="C664" t="s">
        <v>41</v>
      </c>
      <c r="D664">
        <v>8.8000000000000007</v>
      </c>
      <c r="E664">
        <v>9.6</v>
      </c>
      <c r="G664">
        <v>3</v>
      </c>
      <c r="H664" s="1">
        <v>45590</v>
      </c>
      <c r="I664">
        <v>33</v>
      </c>
      <c r="J664" t="s">
        <v>44</v>
      </c>
      <c r="K664" t="s">
        <v>6</v>
      </c>
      <c r="L664" t="s">
        <v>5</v>
      </c>
      <c r="M664" t="s">
        <v>5</v>
      </c>
      <c r="O664">
        <f>ABS((Table1[[#This Row],[L''s]]-Table1[[#This Row],[R''s]])/Table1[[#This Row],[Trial_Total]])</f>
        <v>0.21212121212121213</v>
      </c>
      <c r="P664">
        <f>Table1[[#This Row],[R''s]]-Table1[[#This Row],[L''s]]</f>
        <v>7</v>
      </c>
      <c r="Q664">
        <f>Q663+COUNTIF(L664, "L")</f>
        <v>13</v>
      </c>
      <c r="R664">
        <f>R663+COUNTIF(L664, "R")</f>
        <v>20</v>
      </c>
      <c r="S664">
        <f>Table1[[#This Row],[R''s]]/(Table1[[#This Row],[L''s]]+Table1[[#This Row],[R''s]])</f>
        <v>0.60606060606060608</v>
      </c>
      <c r="T664">
        <f>Table1[[#This Row],[L''s]]/Table1[[#This Row],[Trial_Total]]</f>
        <v>0.39393939393939392</v>
      </c>
      <c r="U664">
        <f>ABS(Table1[[#This Row],[NonTotaled_L]]-Table1[[#This Row],[NonTotaled_R]])/(Table1[[#This Row],[NonTotaled_L]]+Table1[[#This Row],[NonTotaled_R]])</f>
        <v>0.55555555555555558</v>
      </c>
      <c r="V664">
        <f>COUNTIF(L656:L664, "L")</f>
        <v>2</v>
      </c>
      <c r="W664">
        <f>COUNTIF(L656:L664, "R")</f>
        <v>7</v>
      </c>
      <c r="X664">
        <f>Table1[[#This Row],[NonTotaled_R]]/(Table1[[#This Row],[NonTotaled_L]]+Table1[[#This Row],[NonTotaled_R]])</f>
        <v>0.77777777777777779</v>
      </c>
      <c r="Y664">
        <f>Table1[[#This Row],[NonTotaled_L]]/(Table1[[#This Row],[NonTotaled_L]]+Table1[[#This Row],[NonTotaled_R]])</f>
        <v>0.22222222222222221</v>
      </c>
    </row>
    <row r="665" spans="1:25" x14ac:dyDescent="0.35">
      <c r="A665" t="s">
        <v>56</v>
      </c>
      <c r="B665" t="s">
        <v>40</v>
      </c>
      <c r="C665" t="s">
        <v>41</v>
      </c>
      <c r="D665">
        <v>8.8000000000000007</v>
      </c>
      <c r="E665">
        <v>9.6</v>
      </c>
      <c r="G665">
        <v>4</v>
      </c>
      <c r="H665" s="1">
        <v>45590</v>
      </c>
      <c r="I665">
        <v>34</v>
      </c>
      <c r="J665" t="s">
        <v>44</v>
      </c>
      <c r="K665" t="s">
        <v>5</v>
      </c>
      <c r="L665" t="s">
        <v>5</v>
      </c>
      <c r="M665" t="s">
        <v>6</v>
      </c>
      <c r="O665">
        <f>ABS((Table1[[#This Row],[L''s]]-Table1[[#This Row],[R''s]])/Table1[[#This Row],[Trial_Total]])</f>
        <v>0.23529411764705882</v>
      </c>
      <c r="P665">
        <f>Table1[[#This Row],[R''s]]-Table1[[#This Row],[L''s]]</f>
        <v>8</v>
      </c>
      <c r="Q665">
        <f>Q664+COUNTIF(L665, "L")</f>
        <v>13</v>
      </c>
      <c r="R665">
        <f>R664+COUNTIF(L665, "R")</f>
        <v>21</v>
      </c>
      <c r="S665">
        <f>Table1[[#This Row],[R''s]]/(Table1[[#This Row],[L''s]]+Table1[[#This Row],[R''s]])</f>
        <v>0.61764705882352944</v>
      </c>
      <c r="T665">
        <f>Table1[[#This Row],[L''s]]/Table1[[#This Row],[Trial_Total]]</f>
        <v>0.38235294117647056</v>
      </c>
      <c r="U665">
        <f>ABS(Table1[[#This Row],[NonTotaled_L]]-Table1[[#This Row],[NonTotaled_R]])/(Table1[[#This Row],[NonTotaled_L]]+Table1[[#This Row],[NonTotaled_R]])</f>
        <v>0.6</v>
      </c>
      <c r="V665">
        <f>COUNTIF(L656:L665, "L")</f>
        <v>2</v>
      </c>
      <c r="W665">
        <f>COUNTIF(L656:L665, "R")</f>
        <v>8</v>
      </c>
      <c r="X665">
        <f>Table1[[#This Row],[NonTotaled_R]]/(Table1[[#This Row],[NonTotaled_L]]+Table1[[#This Row],[NonTotaled_R]])</f>
        <v>0.8</v>
      </c>
      <c r="Y665">
        <f>Table1[[#This Row],[NonTotaled_L]]/(Table1[[#This Row],[NonTotaled_L]]+Table1[[#This Row],[NonTotaled_R]])</f>
        <v>0.2</v>
      </c>
    </row>
    <row r="666" spans="1:25" x14ac:dyDescent="0.35">
      <c r="A666" t="s">
        <v>56</v>
      </c>
      <c r="B666" t="s">
        <v>40</v>
      </c>
      <c r="C666" t="s">
        <v>41</v>
      </c>
      <c r="D666">
        <v>8.8000000000000007</v>
      </c>
      <c r="E666">
        <v>9.6</v>
      </c>
      <c r="G666">
        <v>5</v>
      </c>
      <c r="H666" s="1">
        <v>45590</v>
      </c>
      <c r="I666">
        <v>35</v>
      </c>
      <c r="J666" t="s">
        <v>44</v>
      </c>
      <c r="K666" t="s">
        <v>6</v>
      </c>
      <c r="L666" t="s">
        <v>5</v>
      </c>
      <c r="M666" t="s">
        <v>6</v>
      </c>
      <c r="O666">
        <f>ABS((Table1[[#This Row],[L''s]]-Table1[[#This Row],[R''s]])/Table1[[#This Row],[Trial_Total]])</f>
        <v>0.25714285714285712</v>
      </c>
      <c r="P666">
        <f>Table1[[#This Row],[R''s]]-Table1[[#This Row],[L''s]]</f>
        <v>9</v>
      </c>
      <c r="Q666">
        <f>Q665+COUNTIF(L666, "L")</f>
        <v>13</v>
      </c>
      <c r="R666">
        <f>R665+COUNTIF(L666, "R")</f>
        <v>22</v>
      </c>
      <c r="S666">
        <f>Table1[[#This Row],[R''s]]/(Table1[[#This Row],[L''s]]+Table1[[#This Row],[R''s]])</f>
        <v>0.62857142857142856</v>
      </c>
      <c r="T666">
        <f>Table1[[#This Row],[L''s]]/Table1[[#This Row],[Trial_Total]]</f>
        <v>0.37142857142857144</v>
      </c>
      <c r="U666">
        <f>ABS(Table1[[#This Row],[NonTotaled_L]]-Table1[[#This Row],[NonTotaled_R]])/(Table1[[#This Row],[NonTotaled_L]]+Table1[[#This Row],[NonTotaled_R]])</f>
        <v>0.55555555555555558</v>
      </c>
      <c r="V666">
        <f>COUNTIF(L658:L666, "L")</f>
        <v>2</v>
      </c>
      <c r="W666">
        <f>COUNTIF(L658:L666, "R")</f>
        <v>7</v>
      </c>
      <c r="X666">
        <f>Table1[[#This Row],[NonTotaled_R]]/(Table1[[#This Row],[NonTotaled_L]]+Table1[[#This Row],[NonTotaled_R]])</f>
        <v>0.77777777777777779</v>
      </c>
      <c r="Y666">
        <f>Table1[[#This Row],[NonTotaled_L]]/(Table1[[#This Row],[NonTotaled_L]]+Table1[[#This Row],[NonTotaled_R]])</f>
        <v>0.22222222222222221</v>
      </c>
    </row>
    <row r="667" spans="1:25" x14ac:dyDescent="0.35">
      <c r="A667" t="s">
        <v>56</v>
      </c>
      <c r="B667" t="s">
        <v>40</v>
      </c>
      <c r="C667" t="s">
        <v>41</v>
      </c>
      <c r="D667">
        <v>8.8000000000000007</v>
      </c>
      <c r="E667">
        <v>9.6</v>
      </c>
      <c r="G667">
        <v>6</v>
      </c>
      <c r="H667" s="1">
        <v>45590</v>
      </c>
      <c r="I667">
        <v>36</v>
      </c>
      <c r="J667" t="s">
        <v>44</v>
      </c>
      <c r="K667" t="s">
        <v>5</v>
      </c>
      <c r="L667" t="s">
        <v>5</v>
      </c>
      <c r="M667" t="s">
        <v>5</v>
      </c>
      <c r="O667">
        <f>ABS((Table1[[#This Row],[L''s]]-Table1[[#This Row],[R''s]])/Table1[[#This Row],[Trial_Total]])</f>
        <v>0.27777777777777779</v>
      </c>
      <c r="P667">
        <f>Table1[[#This Row],[R''s]]-Table1[[#This Row],[L''s]]</f>
        <v>10</v>
      </c>
      <c r="Q667">
        <f>Q666+COUNTIF(L667, "L")</f>
        <v>13</v>
      </c>
      <c r="R667">
        <f>R666+COUNTIF(L667, "R")</f>
        <v>23</v>
      </c>
      <c r="S667">
        <f>Table1[[#This Row],[R''s]]/(Table1[[#This Row],[L''s]]+Table1[[#This Row],[R''s]])</f>
        <v>0.63888888888888884</v>
      </c>
      <c r="T667">
        <f>Table1[[#This Row],[L''s]]/Table1[[#This Row],[Trial_Total]]</f>
        <v>0.3611111111111111</v>
      </c>
      <c r="U667">
        <f>ABS(Table1[[#This Row],[NonTotaled_L]]-Table1[[#This Row],[NonTotaled_R]])/(Table1[[#This Row],[NonTotaled_L]]+Table1[[#This Row],[NonTotaled_R]])</f>
        <v>0.6</v>
      </c>
      <c r="V667">
        <f>COUNTIF(L658:L667, "L")</f>
        <v>2</v>
      </c>
      <c r="W667">
        <f>COUNTIF(L658:L667, "R")</f>
        <v>8</v>
      </c>
      <c r="X667">
        <f>Table1[[#This Row],[NonTotaled_R]]/(Table1[[#This Row],[NonTotaled_L]]+Table1[[#This Row],[NonTotaled_R]])</f>
        <v>0.8</v>
      </c>
      <c r="Y667">
        <f>Table1[[#This Row],[NonTotaled_L]]/(Table1[[#This Row],[NonTotaled_L]]+Table1[[#This Row],[NonTotaled_R]])</f>
        <v>0.2</v>
      </c>
    </row>
    <row r="668" spans="1:25" x14ac:dyDescent="0.35">
      <c r="A668" t="s">
        <v>56</v>
      </c>
      <c r="B668" t="s">
        <v>40</v>
      </c>
      <c r="C668" t="s">
        <v>41</v>
      </c>
      <c r="D668">
        <v>8.8000000000000007</v>
      </c>
      <c r="E668">
        <v>9.6</v>
      </c>
      <c r="G668">
        <v>7</v>
      </c>
      <c r="H668" s="1">
        <v>45590</v>
      </c>
      <c r="I668">
        <v>37</v>
      </c>
      <c r="J668" t="s">
        <v>44</v>
      </c>
      <c r="K668" t="s">
        <v>5</v>
      </c>
      <c r="L668" t="s">
        <v>5</v>
      </c>
      <c r="M668" t="s">
        <v>5</v>
      </c>
      <c r="O668">
        <f>ABS((Table1[[#This Row],[L''s]]-Table1[[#This Row],[R''s]])/Table1[[#This Row],[Trial_Total]])</f>
        <v>0.29729729729729731</v>
      </c>
      <c r="P668">
        <f>Table1[[#This Row],[R''s]]-Table1[[#This Row],[L''s]]</f>
        <v>11</v>
      </c>
      <c r="Q668">
        <f>Q667+COUNTIF(L668, "L")</f>
        <v>13</v>
      </c>
      <c r="R668">
        <f>R667+COUNTIF(L668, "R")</f>
        <v>24</v>
      </c>
      <c r="S668">
        <f>Table1[[#This Row],[R''s]]/(Table1[[#This Row],[L''s]]+Table1[[#This Row],[R''s]])</f>
        <v>0.64864864864864868</v>
      </c>
      <c r="T668">
        <f>Table1[[#This Row],[L''s]]/Table1[[#This Row],[Trial_Total]]</f>
        <v>0.35135135135135137</v>
      </c>
      <c r="U668">
        <f>ABS(Table1[[#This Row],[NonTotaled_L]]-Table1[[#This Row],[NonTotaled_R]])/(Table1[[#This Row],[NonTotaled_L]]+Table1[[#This Row],[NonTotaled_R]])</f>
        <v>0.77777777777777779</v>
      </c>
      <c r="V668">
        <f>COUNTIF(L660:L668, "L")</f>
        <v>1</v>
      </c>
      <c r="W668">
        <f>COUNTIF(L660:L668, "R")</f>
        <v>8</v>
      </c>
      <c r="X668">
        <f>Table1[[#This Row],[NonTotaled_R]]/(Table1[[#This Row],[NonTotaled_L]]+Table1[[#This Row],[NonTotaled_R]])</f>
        <v>0.88888888888888884</v>
      </c>
      <c r="Y668">
        <f>Table1[[#This Row],[NonTotaled_L]]/(Table1[[#This Row],[NonTotaled_L]]+Table1[[#This Row],[NonTotaled_R]])</f>
        <v>0.1111111111111111</v>
      </c>
    </row>
    <row r="669" spans="1:25" x14ac:dyDescent="0.35">
      <c r="A669" t="s">
        <v>56</v>
      </c>
      <c r="B669" t="s">
        <v>40</v>
      </c>
      <c r="C669" t="s">
        <v>41</v>
      </c>
      <c r="D669">
        <v>8.8000000000000007</v>
      </c>
      <c r="E669">
        <v>9.6</v>
      </c>
      <c r="G669">
        <v>8</v>
      </c>
      <c r="H669" s="1">
        <v>45590</v>
      </c>
      <c r="I669">
        <v>38</v>
      </c>
      <c r="J669" t="s">
        <v>44</v>
      </c>
      <c r="K669" t="s">
        <v>6</v>
      </c>
      <c r="L669" t="s">
        <v>5</v>
      </c>
      <c r="M669" t="s">
        <v>6</v>
      </c>
      <c r="O669">
        <f>ABS((Table1[[#This Row],[L''s]]-Table1[[#This Row],[R''s]])/Table1[[#This Row],[Trial_Total]])</f>
        <v>0.31578947368421051</v>
      </c>
      <c r="P669">
        <f>Table1[[#This Row],[R''s]]-Table1[[#This Row],[L''s]]</f>
        <v>12</v>
      </c>
      <c r="Q669">
        <f>Q668+COUNTIF(L669, "L")</f>
        <v>13</v>
      </c>
      <c r="R669">
        <f>R668+COUNTIF(L669, "R")</f>
        <v>25</v>
      </c>
      <c r="S669">
        <f>Table1[[#This Row],[R''s]]/(Table1[[#This Row],[L''s]]+Table1[[#This Row],[R''s]])</f>
        <v>0.65789473684210531</v>
      </c>
      <c r="T669">
        <f>Table1[[#This Row],[L''s]]/Table1[[#This Row],[Trial_Total]]</f>
        <v>0.34210526315789475</v>
      </c>
      <c r="U669">
        <f>ABS(Table1[[#This Row],[NonTotaled_L]]-Table1[[#This Row],[NonTotaled_R]])/(Table1[[#This Row],[NonTotaled_L]]+Table1[[#This Row],[NonTotaled_R]])</f>
        <v>0.8</v>
      </c>
      <c r="V669">
        <f>COUNTIF(L660:L669, "L")</f>
        <v>1</v>
      </c>
      <c r="W669">
        <f>COUNTIF(L660:L669, "R")</f>
        <v>9</v>
      </c>
      <c r="X669">
        <f>Table1[[#This Row],[NonTotaled_R]]/(Table1[[#This Row],[NonTotaled_L]]+Table1[[#This Row],[NonTotaled_R]])</f>
        <v>0.9</v>
      </c>
      <c r="Y669">
        <f>Table1[[#This Row],[NonTotaled_L]]/(Table1[[#This Row],[NonTotaled_L]]+Table1[[#This Row],[NonTotaled_R]])</f>
        <v>0.1</v>
      </c>
    </row>
    <row r="670" spans="1:25" x14ac:dyDescent="0.35">
      <c r="A670" t="s">
        <v>56</v>
      </c>
      <c r="B670" t="s">
        <v>40</v>
      </c>
      <c r="C670" t="s">
        <v>41</v>
      </c>
      <c r="D670">
        <v>8.8000000000000007</v>
      </c>
      <c r="E670">
        <v>9.6</v>
      </c>
      <c r="G670">
        <v>9</v>
      </c>
      <c r="H670" s="1">
        <v>45590</v>
      </c>
      <c r="I670">
        <v>39</v>
      </c>
      <c r="J670" t="s">
        <v>44</v>
      </c>
      <c r="K670" t="s">
        <v>5</v>
      </c>
      <c r="L670" t="s">
        <v>6</v>
      </c>
      <c r="M670" t="s">
        <v>6</v>
      </c>
      <c r="O670">
        <f>ABS((Table1[[#This Row],[L''s]]-Table1[[#This Row],[R''s]])/Table1[[#This Row],[Trial_Total]])</f>
        <v>0.28205128205128205</v>
      </c>
      <c r="P670">
        <f>Table1[[#This Row],[R''s]]-Table1[[#This Row],[L''s]]</f>
        <v>11</v>
      </c>
      <c r="Q670">
        <f>Q669+COUNTIF(L670, "L")</f>
        <v>14</v>
      </c>
      <c r="R670">
        <f>R669+COUNTIF(L670, "R")</f>
        <v>25</v>
      </c>
      <c r="S670">
        <f>Table1[[#This Row],[R''s]]/(Table1[[#This Row],[L''s]]+Table1[[#This Row],[R''s]])</f>
        <v>0.64102564102564108</v>
      </c>
      <c r="T670">
        <f>Table1[[#This Row],[L''s]]/Table1[[#This Row],[Trial_Total]]</f>
        <v>0.35897435897435898</v>
      </c>
      <c r="U670">
        <f>ABS(Table1[[#This Row],[NonTotaled_L]]-Table1[[#This Row],[NonTotaled_R]])/(Table1[[#This Row],[NonTotaled_L]]+Table1[[#This Row],[NonTotaled_R]])</f>
        <v>0.55555555555555558</v>
      </c>
      <c r="V670">
        <f>COUNTIF(L662:L670, "L")</f>
        <v>2</v>
      </c>
      <c r="W670">
        <f>COUNTIF(L662:L670, "R")</f>
        <v>7</v>
      </c>
      <c r="X670">
        <f>Table1[[#This Row],[NonTotaled_R]]/(Table1[[#This Row],[NonTotaled_L]]+Table1[[#This Row],[NonTotaled_R]])</f>
        <v>0.77777777777777779</v>
      </c>
      <c r="Y670">
        <f>Table1[[#This Row],[NonTotaled_L]]/(Table1[[#This Row],[NonTotaled_L]]+Table1[[#This Row],[NonTotaled_R]])</f>
        <v>0.22222222222222221</v>
      </c>
    </row>
    <row r="671" spans="1:25" x14ac:dyDescent="0.35">
      <c r="A671" t="s">
        <v>56</v>
      </c>
      <c r="B671" t="s">
        <v>40</v>
      </c>
      <c r="C671" t="s">
        <v>41</v>
      </c>
      <c r="D671">
        <v>8.8000000000000007</v>
      </c>
      <c r="E671">
        <v>9.6</v>
      </c>
      <c r="G671">
        <v>10</v>
      </c>
      <c r="H671" s="1">
        <v>45590</v>
      </c>
      <c r="I671">
        <v>40</v>
      </c>
      <c r="J671" t="s">
        <v>44</v>
      </c>
      <c r="K671" t="s">
        <v>6</v>
      </c>
      <c r="L671" t="s">
        <v>5</v>
      </c>
      <c r="M671" t="s">
        <v>5</v>
      </c>
      <c r="O671">
        <f>ABS((Table1[[#This Row],[L''s]]-Table1[[#This Row],[R''s]])/Table1[[#This Row],[Trial_Total]])</f>
        <v>0.3</v>
      </c>
      <c r="P671">
        <f>Table1[[#This Row],[R''s]]-Table1[[#This Row],[L''s]]</f>
        <v>12</v>
      </c>
      <c r="Q671">
        <f>Q670+COUNTIF(L671, "L")</f>
        <v>14</v>
      </c>
      <c r="R671">
        <f>R670+COUNTIF(L671, "R")</f>
        <v>26</v>
      </c>
      <c r="S671">
        <f>Table1[[#This Row],[R''s]]/(Table1[[#This Row],[L''s]]+Table1[[#This Row],[R''s]])</f>
        <v>0.65</v>
      </c>
      <c r="T671">
        <f>Table1[[#This Row],[L''s]]/Table1[[#This Row],[Trial_Total]]</f>
        <v>0.35</v>
      </c>
      <c r="U671">
        <f>ABS(Table1[[#This Row],[NonTotaled_L]]-Table1[[#This Row],[NonTotaled_R]])/(Table1[[#This Row],[NonTotaled_L]]+Table1[[#This Row],[NonTotaled_R]])</f>
        <v>0.6</v>
      </c>
      <c r="V671">
        <f>COUNTIF(L662:L671, "L")</f>
        <v>2</v>
      </c>
      <c r="W671">
        <f>COUNTIF(L662:L671, "R")</f>
        <v>8</v>
      </c>
      <c r="X671">
        <f>Table1[[#This Row],[NonTotaled_R]]/(Table1[[#This Row],[NonTotaled_L]]+Table1[[#This Row],[NonTotaled_R]])</f>
        <v>0.8</v>
      </c>
      <c r="Y671">
        <f>Table1[[#This Row],[NonTotaled_L]]/(Table1[[#This Row],[NonTotaled_L]]+Table1[[#This Row],[NonTotaled_R]])</f>
        <v>0.2</v>
      </c>
    </row>
    <row r="672" spans="1:25" x14ac:dyDescent="0.35">
      <c r="A672" t="s">
        <v>50</v>
      </c>
      <c r="B672" t="s">
        <v>40</v>
      </c>
      <c r="C672" t="s">
        <v>41</v>
      </c>
      <c r="D672">
        <v>8</v>
      </c>
      <c r="E672">
        <v>8</v>
      </c>
      <c r="G672">
        <v>1</v>
      </c>
      <c r="H672" s="1">
        <v>45553</v>
      </c>
      <c r="I672">
        <v>1</v>
      </c>
      <c r="J672" t="s">
        <v>44</v>
      </c>
      <c r="K672" t="s">
        <v>5</v>
      </c>
      <c r="L672" t="s">
        <v>5</v>
      </c>
      <c r="M672" t="s">
        <v>5</v>
      </c>
      <c r="O672">
        <f>ABS((Table1[[#This Row],[L''s]]-Table1[[#This Row],[R''s]])/Table1[[#This Row],[Trial_Total]])</f>
        <v>1</v>
      </c>
      <c r="P672">
        <f>Table1[[#This Row],[R''s]]-Table1[[#This Row],[L''s]]</f>
        <v>1</v>
      </c>
      <c r="Q672">
        <f>COUNTIF(L672, "L")</f>
        <v>0</v>
      </c>
      <c r="R672">
        <f>COUNTIF(L672, "R")</f>
        <v>1</v>
      </c>
      <c r="S672">
        <f>Table1[[#This Row],[R''s]]/(Table1[[#This Row],[L''s]]+Table1[[#This Row],[R''s]])</f>
        <v>1</v>
      </c>
      <c r="T672">
        <f>Table1[[#This Row],[L''s]]/Table1[[#This Row],[Trial_Total]]</f>
        <v>0</v>
      </c>
      <c r="U672">
        <f>ABS(Table1[[#This Row],[NonTotaled_L]]-Table1[[#This Row],[NonTotaled_R]])/(Table1[[#This Row],[NonTotaled_L]]+Table1[[#This Row],[NonTotaled_R]])</f>
        <v>1</v>
      </c>
      <c r="V672">
        <f>COUNTIF(L672, "L")</f>
        <v>0</v>
      </c>
      <c r="W672">
        <f>COUNTIF(L672, "R")</f>
        <v>1</v>
      </c>
      <c r="X672">
        <f>Table1[[#This Row],[NonTotaled_R]]/(Table1[[#This Row],[NonTotaled_L]]+Table1[[#This Row],[NonTotaled_R]])</f>
        <v>1</v>
      </c>
      <c r="Y672">
        <f>Table1[[#This Row],[NonTotaled_L]]/(Table1[[#This Row],[NonTotaled_L]]+Table1[[#This Row],[NonTotaled_R]])</f>
        <v>0</v>
      </c>
    </row>
    <row r="673" spans="1:25" x14ac:dyDescent="0.35">
      <c r="A673" t="s">
        <v>50</v>
      </c>
      <c r="B673" t="s">
        <v>40</v>
      </c>
      <c r="C673" t="s">
        <v>41</v>
      </c>
      <c r="D673">
        <v>8</v>
      </c>
      <c r="E673">
        <v>8</v>
      </c>
      <c r="G673">
        <v>2</v>
      </c>
      <c r="H673" s="1">
        <v>45553</v>
      </c>
      <c r="I673">
        <v>2</v>
      </c>
      <c r="J673" t="s">
        <v>44</v>
      </c>
      <c r="K673" t="s">
        <v>5</v>
      </c>
      <c r="L673" t="s">
        <v>6</v>
      </c>
      <c r="M673" t="s">
        <v>6</v>
      </c>
      <c r="O673">
        <f>ABS((Table1[[#This Row],[L''s]]-Table1[[#This Row],[R''s]])/Table1[[#This Row],[Trial_Total]])</f>
        <v>0</v>
      </c>
      <c r="P673">
        <f>Table1[[#This Row],[R''s]]-Table1[[#This Row],[L''s]]</f>
        <v>0</v>
      </c>
      <c r="Q673">
        <f>COUNTIF(L672:L673, "L")</f>
        <v>1</v>
      </c>
      <c r="R673">
        <f>COUNTIF(L672:L673, "R")</f>
        <v>1</v>
      </c>
      <c r="S673">
        <f>Table1[[#This Row],[R''s]]/(Table1[[#This Row],[L''s]]+Table1[[#This Row],[R''s]])</f>
        <v>0.5</v>
      </c>
      <c r="T673">
        <f>Table1[[#This Row],[L''s]]/Table1[[#This Row],[Trial_Total]]</f>
        <v>0.5</v>
      </c>
      <c r="U673">
        <f>ABS(Table1[[#This Row],[NonTotaled_L]]-Table1[[#This Row],[NonTotaled_R]])/(Table1[[#This Row],[NonTotaled_L]]+Table1[[#This Row],[NonTotaled_R]])</f>
        <v>0</v>
      </c>
      <c r="V673">
        <f>COUNTIF(L672:L673, "L")</f>
        <v>1</v>
      </c>
      <c r="W673">
        <f>COUNTIF(L672:L673, "R")</f>
        <v>1</v>
      </c>
      <c r="X673">
        <f>Table1[[#This Row],[NonTotaled_R]]/(Table1[[#This Row],[NonTotaled_L]]+Table1[[#This Row],[NonTotaled_R]])</f>
        <v>0.5</v>
      </c>
      <c r="Y673">
        <f>Table1[[#This Row],[NonTotaled_L]]/(Table1[[#This Row],[NonTotaled_L]]+Table1[[#This Row],[NonTotaled_R]])</f>
        <v>0.5</v>
      </c>
    </row>
    <row r="674" spans="1:25" x14ac:dyDescent="0.35">
      <c r="A674" t="s">
        <v>50</v>
      </c>
      <c r="B674" t="s">
        <v>40</v>
      </c>
      <c r="C674" t="s">
        <v>41</v>
      </c>
      <c r="D674">
        <v>8</v>
      </c>
      <c r="E674">
        <v>8</v>
      </c>
      <c r="G674">
        <v>3</v>
      </c>
      <c r="H674" s="1">
        <v>45553</v>
      </c>
      <c r="I674">
        <v>3</v>
      </c>
      <c r="J674" t="s">
        <v>51</v>
      </c>
      <c r="K674" t="s">
        <v>6</v>
      </c>
      <c r="L674" t="s">
        <v>6</v>
      </c>
      <c r="M674" t="s">
        <v>5</v>
      </c>
      <c r="O674">
        <f>ABS((Table1[[#This Row],[L''s]]-Table1[[#This Row],[R''s]])/Table1[[#This Row],[Trial_Total]])</f>
        <v>0.33333333333333331</v>
      </c>
      <c r="P674">
        <f>Table1[[#This Row],[R''s]]-Table1[[#This Row],[L''s]]</f>
        <v>-1</v>
      </c>
      <c r="Q674">
        <f>COUNTIF(L672:L674, "L")</f>
        <v>2</v>
      </c>
      <c r="R674">
        <f>COUNTIF(L672:L674, "R")</f>
        <v>1</v>
      </c>
      <c r="S674">
        <f>Table1[[#This Row],[R''s]]/(Table1[[#This Row],[L''s]]+Table1[[#This Row],[R''s]])</f>
        <v>0.33333333333333331</v>
      </c>
      <c r="T674">
        <f>Table1[[#This Row],[L''s]]/Table1[[#This Row],[Trial_Total]]</f>
        <v>0.66666666666666663</v>
      </c>
      <c r="U674">
        <f>ABS(Table1[[#This Row],[NonTotaled_L]]-Table1[[#This Row],[NonTotaled_R]])/(Table1[[#This Row],[NonTotaled_L]]+Table1[[#This Row],[NonTotaled_R]])</f>
        <v>0.33333333333333331</v>
      </c>
      <c r="V674">
        <f>COUNTIF(L672:L674, "L")</f>
        <v>2</v>
      </c>
      <c r="W674">
        <f>COUNTIF(L672:L674, "R")</f>
        <v>1</v>
      </c>
      <c r="X674">
        <f>Table1[[#This Row],[NonTotaled_R]]/(Table1[[#This Row],[NonTotaled_L]]+Table1[[#This Row],[NonTotaled_R]])</f>
        <v>0.33333333333333331</v>
      </c>
      <c r="Y674">
        <f>Table1[[#This Row],[NonTotaled_L]]/(Table1[[#This Row],[NonTotaled_L]]+Table1[[#This Row],[NonTotaled_R]])</f>
        <v>0.66666666666666663</v>
      </c>
    </row>
    <row r="675" spans="1:25" x14ac:dyDescent="0.35">
      <c r="A675" t="s">
        <v>50</v>
      </c>
      <c r="B675" t="s">
        <v>40</v>
      </c>
      <c r="C675" t="s">
        <v>41</v>
      </c>
      <c r="D675">
        <v>8</v>
      </c>
      <c r="E675">
        <v>8</v>
      </c>
      <c r="G675">
        <v>4</v>
      </c>
      <c r="H675" s="1">
        <v>45553</v>
      </c>
      <c r="I675">
        <v>4</v>
      </c>
      <c r="J675" t="s">
        <v>51</v>
      </c>
      <c r="K675" t="s">
        <v>5</v>
      </c>
      <c r="L675" t="s">
        <v>6</v>
      </c>
      <c r="M675" t="s">
        <v>6</v>
      </c>
      <c r="O675">
        <f>ABS((Table1[[#This Row],[L''s]]-Table1[[#This Row],[R''s]])/Table1[[#This Row],[Trial_Total]])</f>
        <v>0.5</v>
      </c>
      <c r="P675">
        <f>Table1[[#This Row],[R''s]]-Table1[[#This Row],[L''s]]</f>
        <v>-2</v>
      </c>
      <c r="Q675">
        <f>COUNTIF(L672:L675, "L")</f>
        <v>3</v>
      </c>
      <c r="R675">
        <f>COUNTIF(L672:L675, "R")</f>
        <v>1</v>
      </c>
      <c r="S675">
        <f>Table1[[#This Row],[R''s]]/(Table1[[#This Row],[L''s]]+Table1[[#This Row],[R''s]])</f>
        <v>0.25</v>
      </c>
      <c r="T675">
        <f>Table1[[#This Row],[L''s]]/Table1[[#This Row],[Trial_Total]]</f>
        <v>0.75</v>
      </c>
      <c r="U675">
        <f>ABS(Table1[[#This Row],[NonTotaled_L]]-Table1[[#This Row],[NonTotaled_R]])/(Table1[[#This Row],[NonTotaled_L]]+Table1[[#This Row],[NonTotaled_R]])</f>
        <v>0.5</v>
      </c>
      <c r="V675">
        <f>COUNTIF(L672:L675, "L")</f>
        <v>3</v>
      </c>
      <c r="W675">
        <f>COUNTIF(L672:L675, "R")</f>
        <v>1</v>
      </c>
      <c r="X675">
        <f>Table1[[#This Row],[NonTotaled_R]]/(Table1[[#This Row],[NonTotaled_L]]+Table1[[#This Row],[NonTotaled_R]])</f>
        <v>0.25</v>
      </c>
      <c r="Y675">
        <f>Table1[[#This Row],[NonTotaled_L]]/(Table1[[#This Row],[NonTotaled_L]]+Table1[[#This Row],[NonTotaled_R]])</f>
        <v>0.75</v>
      </c>
    </row>
    <row r="676" spans="1:25" x14ac:dyDescent="0.35">
      <c r="A676" t="s">
        <v>50</v>
      </c>
      <c r="B676" t="s">
        <v>40</v>
      </c>
      <c r="C676" t="s">
        <v>41</v>
      </c>
      <c r="D676">
        <v>8</v>
      </c>
      <c r="E676">
        <v>8</v>
      </c>
      <c r="G676">
        <v>5</v>
      </c>
      <c r="H676" s="1">
        <v>45553</v>
      </c>
      <c r="I676">
        <v>5</v>
      </c>
      <c r="J676" t="s">
        <v>44</v>
      </c>
      <c r="K676" t="s">
        <v>5</v>
      </c>
      <c r="L676" t="s">
        <v>6</v>
      </c>
      <c r="M676" t="s">
        <v>6</v>
      </c>
      <c r="O676">
        <f>ABS((Table1[[#This Row],[L''s]]-Table1[[#This Row],[R''s]])/Table1[[#This Row],[Trial_Total]])</f>
        <v>0.6</v>
      </c>
      <c r="P676">
        <f>Table1[[#This Row],[R''s]]-Table1[[#This Row],[L''s]]</f>
        <v>-3</v>
      </c>
      <c r="Q676">
        <f>COUNTIF(L672:L676, "L")</f>
        <v>4</v>
      </c>
      <c r="R676">
        <f>COUNTIF(L672:L676, "R")</f>
        <v>1</v>
      </c>
      <c r="S676">
        <f>Table1[[#This Row],[R''s]]/(Table1[[#This Row],[L''s]]+Table1[[#This Row],[R''s]])</f>
        <v>0.2</v>
      </c>
      <c r="T676">
        <f>Table1[[#This Row],[L''s]]/Table1[[#This Row],[Trial_Total]]</f>
        <v>0.8</v>
      </c>
      <c r="U676">
        <f>ABS(Table1[[#This Row],[NonTotaled_L]]-Table1[[#This Row],[NonTotaled_R]])/(Table1[[#This Row],[NonTotaled_L]]+Table1[[#This Row],[NonTotaled_R]])</f>
        <v>0.6</v>
      </c>
      <c r="V676">
        <f>COUNTIF(L672:L676, "L")</f>
        <v>4</v>
      </c>
      <c r="W676">
        <f>COUNTIF(L672:L676, "R")</f>
        <v>1</v>
      </c>
      <c r="X676">
        <f>Table1[[#This Row],[NonTotaled_R]]/(Table1[[#This Row],[NonTotaled_L]]+Table1[[#This Row],[NonTotaled_R]])</f>
        <v>0.2</v>
      </c>
      <c r="Y676">
        <f>Table1[[#This Row],[NonTotaled_L]]/(Table1[[#This Row],[NonTotaled_L]]+Table1[[#This Row],[NonTotaled_R]])</f>
        <v>0.8</v>
      </c>
    </row>
    <row r="677" spans="1:25" x14ac:dyDescent="0.35">
      <c r="A677" t="s">
        <v>50</v>
      </c>
      <c r="B677" t="s">
        <v>40</v>
      </c>
      <c r="C677" t="s">
        <v>41</v>
      </c>
      <c r="D677">
        <v>8</v>
      </c>
      <c r="E677">
        <v>8</v>
      </c>
      <c r="G677">
        <v>6</v>
      </c>
      <c r="H677" s="1">
        <v>45553</v>
      </c>
      <c r="I677">
        <v>6</v>
      </c>
      <c r="J677" t="s">
        <v>44</v>
      </c>
      <c r="K677" t="s">
        <v>6</v>
      </c>
      <c r="L677" t="s">
        <v>5</v>
      </c>
      <c r="M677" t="s">
        <v>5</v>
      </c>
      <c r="O677">
        <f>ABS((Table1[[#This Row],[L''s]]-Table1[[#This Row],[R''s]])/Table1[[#This Row],[Trial_Total]])</f>
        <v>0.33333333333333331</v>
      </c>
      <c r="P677">
        <f>Table1[[#This Row],[R''s]]-Table1[[#This Row],[L''s]]</f>
        <v>-2</v>
      </c>
      <c r="Q677">
        <f>COUNTIF(L672:L677, "L")</f>
        <v>4</v>
      </c>
      <c r="R677">
        <f>COUNTIF(L672:L677, "R")</f>
        <v>2</v>
      </c>
      <c r="S677">
        <f>Table1[[#This Row],[R''s]]/(Table1[[#This Row],[L''s]]+Table1[[#This Row],[R''s]])</f>
        <v>0.33333333333333331</v>
      </c>
      <c r="T677">
        <f>Table1[[#This Row],[L''s]]/Table1[[#This Row],[Trial_Total]]</f>
        <v>0.66666666666666663</v>
      </c>
      <c r="U677">
        <f>ABS(Table1[[#This Row],[NonTotaled_L]]-Table1[[#This Row],[NonTotaled_R]])/(Table1[[#This Row],[NonTotaled_L]]+Table1[[#This Row],[NonTotaled_R]])</f>
        <v>0.33333333333333331</v>
      </c>
      <c r="V677">
        <f>COUNTIF(L672:L677, "L")</f>
        <v>4</v>
      </c>
      <c r="W677">
        <f>COUNTIF(L672:L677, "R")</f>
        <v>2</v>
      </c>
      <c r="X677">
        <f>Table1[[#This Row],[NonTotaled_R]]/(Table1[[#This Row],[NonTotaled_L]]+Table1[[#This Row],[NonTotaled_R]])</f>
        <v>0.33333333333333331</v>
      </c>
      <c r="Y677">
        <f>Table1[[#This Row],[NonTotaled_L]]/(Table1[[#This Row],[NonTotaled_L]]+Table1[[#This Row],[NonTotaled_R]])</f>
        <v>0.66666666666666663</v>
      </c>
    </row>
    <row r="678" spans="1:25" x14ac:dyDescent="0.35">
      <c r="A678" t="s">
        <v>50</v>
      </c>
      <c r="B678" t="s">
        <v>40</v>
      </c>
      <c r="C678" t="s">
        <v>41</v>
      </c>
      <c r="D678">
        <v>8</v>
      </c>
      <c r="E678">
        <v>8</v>
      </c>
      <c r="G678">
        <v>7</v>
      </c>
      <c r="H678" s="1">
        <v>45553</v>
      </c>
      <c r="I678">
        <v>7</v>
      </c>
      <c r="J678" t="s">
        <v>51</v>
      </c>
      <c r="K678" t="s">
        <v>5</v>
      </c>
      <c r="L678" t="s">
        <v>6</v>
      </c>
      <c r="M678" t="s">
        <v>6</v>
      </c>
      <c r="O678">
        <f>ABS((Table1[[#This Row],[L''s]]-Table1[[#This Row],[R''s]])/Table1[[#This Row],[Trial_Total]])</f>
        <v>0.42857142857142855</v>
      </c>
      <c r="P678">
        <f>Table1[[#This Row],[R''s]]-Table1[[#This Row],[L''s]]</f>
        <v>-3</v>
      </c>
      <c r="Q678">
        <f>COUNTIF(L672:L678, "L")</f>
        <v>5</v>
      </c>
      <c r="R678">
        <f>COUNTIF(L672:L678, "R")</f>
        <v>2</v>
      </c>
      <c r="S678">
        <f>Table1[[#This Row],[R''s]]/(Table1[[#This Row],[L''s]]+Table1[[#This Row],[R''s]])</f>
        <v>0.2857142857142857</v>
      </c>
      <c r="T678">
        <f>Table1[[#This Row],[L''s]]/Table1[[#This Row],[Trial_Total]]</f>
        <v>0.7142857142857143</v>
      </c>
      <c r="U678">
        <f>ABS(Table1[[#This Row],[NonTotaled_L]]-Table1[[#This Row],[NonTotaled_R]])/(Table1[[#This Row],[NonTotaled_L]]+Table1[[#This Row],[NonTotaled_R]])</f>
        <v>0.42857142857142855</v>
      </c>
      <c r="V678">
        <f>COUNTIF(L672:L678, "L")</f>
        <v>5</v>
      </c>
      <c r="W678">
        <f>COUNTIF(L672:L678, "R")</f>
        <v>2</v>
      </c>
      <c r="X678">
        <f>Table1[[#This Row],[NonTotaled_R]]/(Table1[[#This Row],[NonTotaled_L]]+Table1[[#This Row],[NonTotaled_R]])</f>
        <v>0.2857142857142857</v>
      </c>
      <c r="Y678">
        <f>Table1[[#This Row],[NonTotaled_L]]/(Table1[[#This Row],[NonTotaled_L]]+Table1[[#This Row],[NonTotaled_R]])</f>
        <v>0.7142857142857143</v>
      </c>
    </row>
    <row r="679" spans="1:25" x14ac:dyDescent="0.35">
      <c r="A679" t="s">
        <v>50</v>
      </c>
      <c r="B679" t="s">
        <v>40</v>
      </c>
      <c r="C679" t="s">
        <v>41</v>
      </c>
      <c r="D679">
        <v>8</v>
      </c>
      <c r="E679">
        <v>8</v>
      </c>
      <c r="G679">
        <v>8</v>
      </c>
      <c r="H679" s="1">
        <v>45553</v>
      </c>
      <c r="I679">
        <v>8</v>
      </c>
      <c r="J679" t="s">
        <v>51</v>
      </c>
      <c r="K679" t="s">
        <v>6</v>
      </c>
      <c r="L679" t="s">
        <v>5</v>
      </c>
      <c r="M679" t="s">
        <v>5</v>
      </c>
      <c r="O679">
        <f>ABS((Table1[[#This Row],[L''s]]-Table1[[#This Row],[R''s]])/Table1[[#This Row],[Trial_Total]])</f>
        <v>0.25</v>
      </c>
      <c r="P679">
        <f>Table1[[#This Row],[R''s]]-Table1[[#This Row],[L''s]]</f>
        <v>-2</v>
      </c>
      <c r="Q679">
        <f>COUNTIF(L672:L679, "L")</f>
        <v>5</v>
      </c>
      <c r="R679">
        <f>COUNTIF(L672:L679, "R")</f>
        <v>3</v>
      </c>
      <c r="S679">
        <f>Table1[[#This Row],[R''s]]/(Table1[[#This Row],[L''s]]+Table1[[#This Row],[R''s]])</f>
        <v>0.375</v>
      </c>
      <c r="T679">
        <f>Table1[[#This Row],[L''s]]/Table1[[#This Row],[Trial_Total]]</f>
        <v>0.625</v>
      </c>
      <c r="U679">
        <f>ABS(Table1[[#This Row],[NonTotaled_L]]-Table1[[#This Row],[NonTotaled_R]])/(Table1[[#This Row],[NonTotaled_L]]+Table1[[#This Row],[NonTotaled_R]])</f>
        <v>0.25</v>
      </c>
      <c r="V679">
        <f>COUNTIF(L672:L679, "L")</f>
        <v>5</v>
      </c>
      <c r="W679">
        <f>COUNTIF(L672:L679, "R")</f>
        <v>3</v>
      </c>
      <c r="X679">
        <f>Table1[[#This Row],[NonTotaled_R]]/(Table1[[#This Row],[NonTotaled_L]]+Table1[[#This Row],[NonTotaled_R]])</f>
        <v>0.375</v>
      </c>
      <c r="Y679">
        <f>Table1[[#This Row],[NonTotaled_L]]/(Table1[[#This Row],[NonTotaled_L]]+Table1[[#This Row],[NonTotaled_R]])</f>
        <v>0.625</v>
      </c>
    </row>
    <row r="680" spans="1:25" x14ac:dyDescent="0.35">
      <c r="A680" t="s">
        <v>50</v>
      </c>
      <c r="B680" t="s">
        <v>40</v>
      </c>
      <c r="C680" t="s">
        <v>41</v>
      </c>
      <c r="D680">
        <v>8</v>
      </c>
      <c r="E680">
        <v>8</v>
      </c>
      <c r="G680">
        <v>9</v>
      </c>
      <c r="H680" s="1">
        <v>45553</v>
      </c>
      <c r="I680">
        <v>9</v>
      </c>
      <c r="J680" t="s">
        <v>44</v>
      </c>
      <c r="K680" t="s">
        <v>5</v>
      </c>
      <c r="L680" t="s">
        <v>6</v>
      </c>
      <c r="M680" t="s">
        <v>5</v>
      </c>
      <c r="O680">
        <f>ABS((Table1[[#This Row],[L''s]]-Table1[[#This Row],[R''s]])/Table1[[#This Row],[Trial_Total]])</f>
        <v>0.33333333333333331</v>
      </c>
      <c r="P680">
        <f>Table1[[#This Row],[R''s]]-Table1[[#This Row],[L''s]]</f>
        <v>-3</v>
      </c>
      <c r="Q680">
        <f>COUNTIF(L672:L680, "L")</f>
        <v>6</v>
      </c>
      <c r="R680">
        <f>COUNTIF(L672:L680, "R")</f>
        <v>3</v>
      </c>
      <c r="S680">
        <f>Table1[[#This Row],[R''s]]/(Table1[[#This Row],[L''s]]+Table1[[#This Row],[R''s]])</f>
        <v>0.33333333333333331</v>
      </c>
      <c r="T680">
        <f>Table1[[#This Row],[L''s]]/Table1[[#This Row],[Trial_Total]]</f>
        <v>0.66666666666666663</v>
      </c>
      <c r="U680">
        <f>ABS(Table1[[#This Row],[NonTotaled_L]]-Table1[[#This Row],[NonTotaled_R]])/(Table1[[#This Row],[NonTotaled_L]]+Table1[[#This Row],[NonTotaled_R]])</f>
        <v>0.33333333333333331</v>
      </c>
      <c r="V680">
        <f>COUNTIF(L672:L680, "L")</f>
        <v>6</v>
      </c>
      <c r="W680">
        <f>COUNTIF(L672:L680, "R")</f>
        <v>3</v>
      </c>
      <c r="X680">
        <f>Table1[[#This Row],[NonTotaled_R]]/(Table1[[#This Row],[NonTotaled_L]]+Table1[[#This Row],[NonTotaled_R]])</f>
        <v>0.33333333333333331</v>
      </c>
      <c r="Y680">
        <f>Table1[[#This Row],[NonTotaled_L]]/(Table1[[#This Row],[NonTotaled_L]]+Table1[[#This Row],[NonTotaled_R]])</f>
        <v>0.66666666666666663</v>
      </c>
    </row>
    <row r="681" spans="1:25" x14ac:dyDescent="0.35">
      <c r="A681" t="s">
        <v>50</v>
      </c>
      <c r="B681" t="s">
        <v>40</v>
      </c>
      <c r="C681" t="s">
        <v>41</v>
      </c>
      <c r="D681">
        <v>8</v>
      </c>
      <c r="E681">
        <v>8</v>
      </c>
      <c r="G681">
        <v>10</v>
      </c>
      <c r="H681" s="1">
        <v>45553</v>
      </c>
      <c r="I681">
        <v>10</v>
      </c>
      <c r="J681" t="s">
        <v>44</v>
      </c>
      <c r="K681" t="s">
        <v>6</v>
      </c>
      <c r="L681" t="s">
        <v>6</v>
      </c>
      <c r="M681" t="s">
        <v>6</v>
      </c>
      <c r="O681">
        <f>ABS((Table1[[#This Row],[L''s]]-Table1[[#This Row],[R''s]])/Table1[[#This Row],[Trial_Total]])</f>
        <v>0.4</v>
      </c>
      <c r="P681">
        <f>Table1[[#This Row],[R''s]]-Table1[[#This Row],[L''s]]</f>
        <v>-4</v>
      </c>
      <c r="Q681">
        <f>COUNTIF(L672:L681, "L")</f>
        <v>7</v>
      </c>
      <c r="R681">
        <f>COUNTIF(L672:L681, "R")</f>
        <v>3</v>
      </c>
      <c r="S681">
        <f>Table1[[#This Row],[R''s]]/(Table1[[#This Row],[L''s]]+Table1[[#This Row],[R''s]])</f>
        <v>0.3</v>
      </c>
      <c r="T681">
        <f>Table1[[#This Row],[L''s]]/Table1[[#This Row],[Trial_Total]]</f>
        <v>0.7</v>
      </c>
      <c r="U681">
        <f>ABS(Table1[[#This Row],[NonTotaled_L]]-Table1[[#This Row],[NonTotaled_R]])/(Table1[[#This Row],[NonTotaled_L]]+Table1[[#This Row],[NonTotaled_R]])</f>
        <v>0.4</v>
      </c>
      <c r="V681">
        <f>COUNTIF(L672:L681, "L")</f>
        <v>7</v>
      </c>
      <c r="W681">
        <f>COUNTIF(L672:L681, "R")</f>
        <v>3</v>
      </c>
      <c r="X681">
        <f>Table1[[#This Row],[NonTotaled_R]]/(Table1[[#This Row],[NonTotaled_L]]+Table1[[#This Row],[NonTotaled_R]])</f>
        <v>0.3</v>
      </c>
      <c r="Y681">
        <f>Table1[[#This Row],[NonTotaled_L]]/(Table1[[#This Row],[NonTotaled_L]]+Table1[[#This Row],[NonTotaled_R]])</f>
        <v>0.7</v>
      </c>
    </row>
    <row r="682" spans="1:25" x14ac:dyDescent="0.35">
      <c r="A682" t="s">
        <v>50</v>
      </c>
      <c r="B682" t="s">
        <v>40</v>
      </c>
      <c r="C682" t="s">
        <v>41</v>
      </c>
      <c r="D682">
        <v>8</v>
      </c>
      <c r="E682">
        <v>8</v>
      </c>
      <c r="G682">
        <v>1</v>
      </c>
      <c r="H682" s="1">
        <v>45560</v>
      </c>
      <c r="I682">
        <v>11</v>
      </c>
      <c r="J682" t="s">
        <v>44</v>
      </c>
      <c r="K682" t="s">
        <v>5</v>
      </c>
      <c r="L682" t="s">
        <v>6</v>
      </c>
      <c r="M682" t="s">
        <v>6</v>
      </c>
      <c r="O682">
        <f>ABS((Table1[[#This Row],[L''s]]-Table1[[#This Row],[R''s]])/Table1[[#This Row],[Trial_Total]])</f>
        <v>0.45454545454545453</v>
      </c>
      <c r="P682">
        <f>Table1[[#This Row],[R''s]]-Table1[[#This Row],[L''s]]</f>
        <v>-5</v>
      </c>
      <c r="Q682">
        <f>Q681+COUNTIF(L682, "L")</f>
        <v>8</v>
      </c>
      <c r="R682">
        <f>R681+COUNTIF(L682, "R")</f>
        <v>3</v>
      </c>
      <c r="S682">
        <f>Table1[[#This Row],[R''s]]/(Table1[[#This Row],[L''s]]+Table1[[#This Row],[R''s]])</f>
        <v>0.27272727272727271</v>
      </c>
      <c r="T682">
        <f>Table1[[#This Row],[L''s]]/Table1[[#This Row],[Trial_Total]]</f>
        <v>0.72727272727272729</v>
      </c>
      <c r="U682">
        <f>ABS(Table1[[#This Row],[NonTotaled_L]]-Table1[[#This Row],[NonTotaled_R]])/(Table1[[#This Row],[NonTotaled_L]]+Table1[[#This Row],[NonTotaled_R]])</f>
        <v>1</v>
      </c>
      <c r="V682">
        <f>COUNTIF(L682, "L")</f>
        <v>1</v>
      </c>
      <c r="W682">
        <f>COUNTIF(L682, "R")</f>
        <v>0</v>
      </c>
      <c r="X682">
        <f>Table1[[#This Row],[NonTotaled_R]]/(Table1[[#This Row],[NonTotaled_L]]+Table1[[#This Row],[NonTotaled_R]])</f>
        <v>0</v>
      </c>
      <c r="Y682">
        <f>Table1[[#This Row],[NonTotaled_L]]/(Table1[[#This Row],[NonTotaled_L]]+Table1[[#This Row],[NonTotaled_R]])</f>
        <v>1</v>
      </c>
    </row>
    <row r="683" spans="1:25" x14ac:dyDescent="0.35">
      <c r="A683" t="s">
        <v>50</v>
      </c>
      <c r="B683" t="s">
        <v>40</v>
      </c>
      <c r="C683" t="s">
        <v>41</v>
      </c>
      <c r="D683">
        <v>8</v>
      </c>
      <c r="E683">
        <v>8</v>
      </c>
      <c r="G683">
        <v>2</v>
      </c>
      <c r="H683" s="1">
        <v>45560</v>
      </c>
      <c r="I683">
        <v>12</v>
      </c>
      <c r="J683" t="s">
        <v>44</v>
      </c>
      <c r="K683" t="s">
        <v>6</v>
      </c>
      <c r="L683" t="s">
        <v>6</v>
      </c>
      <c r="M683" t="s">
        <v>6</v>
      </c>
      <c r="O683">
        <f>ABS((Table1[[#This Row],[L''s]]-Table1[[#This Row],[R''s]])/Table1[[#This Row],[Trial_Total]])</f>
        <v>0.5</v>
      </c>
      <c r="P683">
        <f>Table1[[#This Row],[R''s]]-Table1[[#This Row],[L''s]]</f>
        <v>-6</v>
      </c>
      <c r="Q683">
        <f>Q682+COUNTIF(L683, "L")</f>
        <v>9</v>
      </c>
      <c r="R683">
        <f>R682+COUNTIF(L683, "R")</f>
        <v>3</v>
      </c>
      <c r="S683">
        <f>Table1[[#This Row],[R''s]]/(Table1[[#This Row],[L''s]]+Table1[[#This Row],[R''s]])</f>
        <v>0.25</v>
      </c>
      <c r="T683">
        <f>Table1[[#This Row],[L''s]]/Table1[[#This Row],[Trial_Total]]</f>
        <v>0.75</v>
      </c>
      <c r="U683">
        <f>ABS(Table1[[#This Row],[NonTotaled_L]]-Table1[[#This Row],[NonTotaled_R]])/(Table1[[#This Row],[NonTotaled_L]]+Table1[[#This Row],[NonTotaled_R]])</f>
        <v>1</v>
      </c>
      <c r="V683">
        <f>COUNTIF(L682:L683, "L")</f>
        <v>2</v>
      </c>
      <c r="W683">
        <f>COUNTIF(L682:L683, "R")</f>
        <v>0</v>
      </c>
      <c r="X683">
        <f>Table1[[#This Row],[NonTotaled_R]]/(Table1[[#This Row],[NonTotaled_L]]+Table1[[#This Row],[NonTotaled_R]])</f>
        <v>0</v>
      </c>
      <c r="Y683">
        <f>Table1[[#This Row],[NonTotaled_L]]/(Table1[[#This Row],[NonTotaled_L]]+Table1[[#This Row],[NonTotaled_R]])</f>
        <v>1</v>
      </c>
    </row>
    <row r="684" spans="1:25" x14ac:dyDescent="0.35">
      <c r="A684" t="s">
        <v>50</v>
      </c>
      <c r="B684" t="s">
        <v>40</v>
      </c>
      <c r="C684" t="s">
        <v>41</v>
      </c>
      <c r="D684">
        <v>8</v>
      </c>
      <c r="E684">
        <v>8</v>
      </c>
      <c r="G684">
        <v>3</v>
      </c>
      <c r="H684" s="1">
        <v>45560</v>
      </c>
      <c r="I684">
        <v>13</v>
      </c>
      <c r="J684" t="s">
        <v>45</v>
      </c>
      <c r="K684" t="s">
        <v>5</v>
      </c>
      <c r="L684" t="s">
        <v>5</v>
      </c>
      <c r="M684" t="s">
        <v>5</v>
      </c>
      <c r="O684">
        <f>ABS((Table1[[#This Row],[L''s]]-Table1[[#This Row],[R''s]])/Table1[[#This Row],[Trial_Total]])</f>
        <v>0.38461538461538464</v>
      </c>
      <c r="P684">
        <f>Table1[[#This Row],[R''s]]-Table1[[#This Row],[L''s]]</f>
        <v>-5</v>
      </c>
      <c r="Q684">
        <f>Q683+COUNTIF(L684, "L")</f>
        <v>9</v>
      </c>
      <c r="R684">
        <f>R683+COUNTIF(L684, "R")</f>
        <v>4</v>
      </c>
      <c r="S684">
        <f>Table1[[#This Row],[R''s]]/(Table1[[#This Row],[L''s]]+Table1[[#This Row],[R''s]])</f>
        <v>0.30769230769230771</v>
      </c>
      <c r="T684">
        <f>Table1[[#This Row],[L''s]]/Table1[[#This Row],[Trial_Total]]</f>
        <v>0.69230769230769229</v>
      </c>
      <c r="U684">
        <f>ABS(Table1[[#This Row],[NonTotaled_L]]-Table1[[#This Row],[NonTotaled_R]])/(Table1[[#This Row],[NonTotaled_L]]+Table1[[#This Row],[NonTotaled_R]])</f>
        <v>0.33333333333333331</v>
      </c>
      <c r="V684">
        <f>COUNTIF(L682:L684, "L")</f>
        <v>2</v>
      </c>
      <c r="W684">
        <f>COUNTIF(L682:L684, "R")</f>
        <v>1</v>
      </c>
      <c r="X684">
        <f>Table1[[#This Row],[NonTotaled_R]]/(Table1[[#This Row],[NonTotaled_L]]+Table1[[#This Row],[NonTotaled_R]])</f>
        <v>0.33333333333333331</v>
      </c>
      <c r="Y684">
        <f>Table1[[#This Row],[NonTotaled_L]]/(Table1[[#This Row],[NonTotaled_L]]+Table1[[#This Row],[NonTotaled_R]])</f>
        <v>0.66666666666666663</v>
      </c>
    </row>
    <row r="685" spans="1:25" x14ac:dyDescent="0.35">
      <c r="A685" t="s">
        <v>50</v>
      </c>
      <c r="B685" t="s">
        <v>40</v>
      </c>
      <c r="C685" t="s">
        <v>41</v>
      </c>
      <c r="D685">
        <v>8</v>
      </c>
      <c r="E685">
        <v>8</v>
      </c>
      <c r="G685">
        <v>4</v>
      </c>
      <c r="H685" s="1">
        <v>45560</v>
      </c>
      <c r="I685">
        <v>14</v>
      </c>
      <c r="J685" t="s">
        <v>45</v>
      </c>
      <c r="K685" t="s">
        <v>6</v>
      </c>
      <c r="L685" t="s">
        <v>6</v>
      </c>
      <c r="M685" t="s">
        <v>6</v>
      </c>
      <c r="O685">
        <f>ABS((Table1[[#This Row],[L''s]]-Table1[[#This Row],[R''s]])/Table1[[#This Row],[Trial_Total]])</f>
        <v>0.42857142857142855</v>
      </c>
      <c r="P685">
        <f>Table1[[#This Row],[R''s]]-Table1[[#This Row],[L''s]]</f>
        <v>-6</v>
      </c>
      <c r="Q685">
        <f>Q684+COUNTIF(L685, "L")</f>
        <v>10</v>
      </c>
      <c r="R685">
        <f>R684+COUNTIF(L685, "R")</f>
        <v>4</v>
      </c>
      <c r="S685">
        <f>Table1[[#This Row],[R''s]]/(Table1[[#This Row],[L''s]]+Table1[[#This Row],[R''s]])</f>
        <v>0.2857142857142857</v>
      </c>
      <c r="T685">
        <f>Table1[[#This Row],[L''s]]/Table1[[#This Row],[Trial_Total]]</f>
        <v>0.7142857142857143</v>
      </c>
      <c r="U685">
        <f>ABS(Table1[[#This Row],[NonTotaled_L]]-Table1[[#This Row],[NonTotaled_R]])/(Table1[[#This Row],[NonTotaled_L]]+Table1[[#This Row],[NonTotaled_R]])</f>
        <v>0.5</v>
      </c>
      <c r="V685">
        <f>COUNTIF(L682:L685, "L")</f>
        <v>3</v>
      </c>
      <c r="W685">
        <f>COUNTIF(L682:L685, "R")</f>
        <v>1</v>
      </c>
      <c r="X685">
        <f>Table1[[#This Row],[NonTotaled_R]]/(Table1[[#This Row],[NonTotaled_L]]+Table1[[#This Row],[NonTotaled_R]])</f>
        <v>0.25</v>
      </c>
      <c r="Y685">
        <f>Table1[[#This Row],[NonTotaled_L]]/(Table1[[#This Row],[NonTotaled_L]]+Table1[[#This Row],[NonTotaled_R]])</f>
        <v>0.75</v>
      </c>
    </row>
    <row r="686" spans="1:25" x14ac:dyDescent="0.35">
      <c r="A686" t="s">
        <v>50</v>
      </c>
      <c r="B686" t="s">
        <v>40</v>
      </c>
      <c r="C686" t="s">
        <v>41</v>
      </c>
      <c r="D686">
        <v>8</v>
      </c>
      <c r="E686">
        <v>8</v>
      </c>
      <c r="G686">
        <v>5</v>
      </c>
      <c r="H686" s="1">
        <v>45560</v>
      </c>
      <c r="I686">
        <v>15</v>
      </c>
      <c r="J686" t="s">
        <v>44</v>
      </c>
      <c r="K686" t="s">
        <v>6</v>
      </c>
      <c r="L686" t="s">
        <v>5</v>
      </c>
      <c r="M686" t="s">
        <v>5</v>
      </c>
      <c r="O686">
        <f>ABS((Table1[[#This Row],[L''s]]-Table1[[#This Row],[R''s]])/Table1[[#This Row],[Trial_Total]])</f>
        <v>0.33333333333333331</v>
      </c>
      <c r="P686">
        <f>Table1[[#This Row],[R''s]]-Table1[[#This Row],[L''s]]</f>
        <v>-5</v>
      </c>
      <c r="Q686">
        <f>Q685+COUNTIF(L686, "L")</f>
        <v>10</v>
      </c>
      <c r="R686">
        <f>R685+COUNTIF(L686, "R")</f>
        <v>5</v>
      </c>
      <c r="S686">
        <f>Table1[[#This Row],[R''s]]/(Table1[[#This Row],[L''s]]+Table1[[#This Row],[R''s]])</f>
        <v>0.33333333333333331</v>
      </c>
      <c r="T686">
        <f>Table1[[#This Row],[L''s]]/Table1[[#This Row],[Trial_Total]]</f>
        <v>0.66666666666666663</v>
      </c>
      <c r="U686">
        <f>ABS(Table1[[#This Row],[NonTotaled_L]]-Table1[[#This Row],[NonTotaled_R]])/(Table1[[#This Row],[NonTotaled_L]]+Table1[[#This Row],[NonTotaled_R]])</f>
        <v>0.2</v>
      </c>
      <c r="V686">
        <f>COUNTIF(L682:L686, "L")</f>
        <v>3</v>
      </c>
      <c r="W686">
        <f>COUNTIF(L682:L686, "R")</f>
        <v>2</v>
      </c>
      <c r="X686">
        <f>Table1[[#This Row],[NonTotaled_R]]/(Table1[[#This Row],[NonTotaled_L]]+Table1[[#This Row],[NonTotaled_R]])</f>
        <v>0.4</v>
      </c>
      <c r="Y686">
        <f>Table1[[#This Row],[NonTotaled_L]]/(Table1[[#This Row],[NonTotaled_L]]+Table1[[#This Row],[NonTotaled_R]])</f>
        <v>0.6</v>
      </c>
    </row>
    <row r="687" spans="1:25" x14ac:dyDescent="0.35">
      <c r="A687" t="s">
        <v>50</v>
      </c>
      <c r="B687" t="s">
        <v>40</v>
      </c>
      <c r="C687" t="s">
        <v>41</v>
      </c>
      <c r="D687">
        <v>8</v>
      </c>
      <c r="E687">
        <v>8</v>
      </c>
      <c r="G687">
        <v>6</v>
      </c>
      <c r="H687" s="1">
        <v>45560</v>
      </c>
      <c r="I687">
        <v>16</v>
      </c>
      <c r="J687" t="s">
        <v>44</v>
      </c>
      <c r="K687" t="s">
        <v>5</v>
      </c>
      <c r="L687" t="s">
        <v>6</v>
      </c>
      <c r="M687" t="s">
        <v>6</v>
      </c>
      <c r="O687">
        <f>ABS((Table1[[#This Row],[L''s]]-Table1[[#This Row],[R''s]])/Table1[[#This Row],[Trial_Total]])</f>
        <v>0.375</v>
      </c>
      <c r="P687">
        <f>Table1[[#This Row],[R''s]]-Table1[[#This Row],[L''s]]</f>
        <v>-6</v>
      </c>
      <c r="Q687">
        <f>Q686+COUNTIF(L687, "L")</f>
        <v>11</v>
      </c>
      <c r="R687">
        <f>R686+COUNTIF(L687, "R")</f>
        <v>5</v>
      </c>
      <c r="S687">
        <f>Table1[[#This Row],[R''s]]/(Table1[[#This Row],[L''s]]+Table1[[#This Row],[R''s]])</f>
        <v>0.3125</v>
      </c>
      <c r="T687">
        <f>Table1[[#This Row],[L''s]]/Table1[[#This Row],[Trial_Total]]</f>
        <v>0.6875</v>
      </c>
      <c r="U687">
        <f>ABS(Table1[[#This Row],[NonTotaled_L]]-Table1[[#This Row],[NonTotaled_R]])/(Table1[[#This Row],[NonTotaled_L]]+Table1[[#This Row],[NonTotaled_R]])</f>
        <v>0.33333333333333331</v>
      </c>
      <c r="V687">
        <f>COUNTIF(L682:L687, "L")</f>
        <v>4</v>
      </c>
      <c r="W687">
        <f>COUNTIF(L682:L687, "R")</f>
        <v>2</v>
      </c>
      <c r="X687">
        <f>Table1[[#This Row],[NonTotaled_R]]/(Table1[[#This Row],[NonTotaled_L]]+Table1[[#This Row],[NonTotaled_R]])</f>
        <v>0.33333333333333331</v>
      </c>
      <c r="Y687">
        <f>Table1[[#This Row],[NonTotaled_L]]/(Table1[[#This Row],[NonTotaled_L]]+Table1[[#This Row],[NonTotaled_R]])</f>
        <v>0.66666666666666663</v>
      </c>
    </row>
    <row r="688" spans="1:25" x14ac:dyDescent="0.35">
      <c r="A688" t="s">
        <v>50</v>
      </c>
      <c r="B688" t="s">
        <v>40</v>
      </c>
      <c r="C688" t="s">
        <v>41</v>
      </c>
      <c r="D688">
        <v>8</v>
      </c>
      <c r="E688">
        <v>8</v>
      </c>
      <c r="G688">
        <v>7</v>
      </c>
      <c r="H688" s="1">
        <v>45560</v>
      </c>
      <c r="I688">
        <v>17</v>
      </c>
      <c r="J688" t="s">
        <v>45</v>
      </c>
      <c r="K688" t="s">
        <v>5</v>
      </c>
      <c r="L688" t="s">
        <v>5</v>
      </c>
      <c r="M688" t="s">
        <v>5</v>
      </c>
      <c r="O688">
        <f>ABS((Table1[[#This Row],[L''s]]-Table1[[#This Row],[R''s]])/Table1[[#This Row],[Trial_Total]])</f>
        <v>0.29411764705882354</v>
      </c>
      <c r="P688">
        <f>Table1[[#This Row],[R''s]]-Table1[[#This Row],[L''s]]</f>
        <v>-5</v>
      </c>
      <c r="Q688">
        <f>Q687+COUNTIF(L688, "L")</f>
        <v>11</v>
      </c>
      <c r="R688">
        <f>R687+COUNTIF(L688, "R")</f>
        <v>6</v>
      </c>
      <c r="S688">
        <f>Table1[[#This Row],[R''s]]/(Table1[[#This Row],[L''s]]+Table1[[#This Row],[R''s]])</f>
        <v>0.35294117647058826</v>
      </c>
      <c r="T688">
        <f>Table1[[#This Row],[L''s]]/Table1[[#This Row],[Trial_Total]]</f>
        <v>0.6470588235294118</v>
      </c>
      <c r="U688">
        <f>ABS(Table1[[#This Row],[NonTotaled_L]]-Table1[[#This Row],[NonTotaled_R]])/(Table1[[#This Row],[NonTotaled_L]]+Table1[[#This Row],[NonTotaled_R]])</f>
        <v>0.14285714285714285</v>
      </c>
      <c r="V688">
        <f>COUNTIF(L682:L688, "L")</f>
        <v>4</v>
      </c>
      <c r="W688">
        <f>COUNTIF(L682:L688, "R")</f>
        <v>3</v>
      </c>
      <c r="X688">
        <f>Table1[[#This Row],[NonTotaled_R]]/(Table1[[#This Row],[NonTotaled_L]]+Table1[[#This Row],[NonTotaled_R]])</f>
        <v>0.42857142857142855</v>
      </c>
      <c r="Y688">
        <f>Table1[[#This Row],[NonTotaled_L]]/(Table1[[#This Row],[NonTotaled_L]]+Table1[[#This Row],[NonTotaled_R]])</f>
        <v>0.5714285714285714</v>
      </c>
    </row>
    <row r="689" spans="1:25" x14ac:dyDescent="0.35">
      <c r="A689" t="s">
        <v>50</v>
      </c>
      <c r="B689" t="s">
        <v>40</v>
      </c>
      <c r="C689" t="s">
        <v>41</v>
      </c>
      <c r="D689">
        <v>8</v>
      </c>
      <c r="E689">
        <v>8</v>
      </c>
      <c r="G689">
        <v>8</v>
      </c>
      <c r="H689" s="1">
        <v>45560</v>
      </c>
      <c r="I689">
        <v>18</v>
      </c>
      <c r="J689" t="s">
        <v>45</v>
      </c>
      <c r="K689" t="s">
        <v>6</v>
      </c>
      <c r="L689" t="s">
        <v>5</v>
      </c>
      <c r="M689" t="s">
        <v>5</v>
      </c>
      <c r="O689">
        <f>ABS((Table1[[#This Row],[L''s]]-Table1[[#This Row],[R''s]])/Table1[[#This Row],[Trial_Total]])</f>
        <v>0.22222222222222221</v>
      </c>
      <c r="P689">
        <f>Table1[[#This Row],[R''s]]-Table1[[#This Row],[L''s]]</f>
        <v>-4</v>
      </c>
      <c r="Q689">
        <f>Q688+COUNTIF(L689, "L")</f>
        <v>11</v>
      </c>
      <c r="R689">
        <f>R688+COUNTIF(L689, "R")</f>
        <v>7</v>
      </c>
      <c r="S689">
        <f>Table1[[#This Row],[R''s]]/(Table1[[#This Row],[L''s]]+Table1[[#This Row],[R''s]])</f>
        <v>0.3888888888888889</v>
      </c>
      <c r="T689">
        <f>Table1[[#This Row],[L''s]]/Table1[[#This Row],[Trial_Total]]</f>
        <v>0.61111111111111116</v>
      </c>
      <c r="U689">
        <f>ABS(Table1[[#This Row],[NonTotaled_L]]-Table1[[#This Row],[NonTotaled_R]])/(Table1[[#This Row],[NonTotaled_L]]+Table1[[#This Row],[NonTotaled_R]])</f>
        <v>0</v>
      </c>
      <c r="V689">
        <f>COUNTIF(L682:L689, "L")</f>
        <v>4</v>
      </c>
      <c r="W689">
        <f>COUNTIF(L682:L689, "R")</f>
        <v>4</v>
      </c>
      <c r="X689">
        <f>Table1[[#This Row],[NonTotaled_R]]/(Table1[[#This Row],[NonTotaled_L]]+Table1[[#This Row],[NonTotaled_R]])</f>
        <v>0.5</v>
      </c>
      <c r="Y689">
        <f>Table1[[#This Row],[NonTotaled_L]]/(Table1[[#This Row],[NonTotaled_L]]+Table1[[#This Row],[NonTotaled_R]])</f>
        <v>0.5</v>
      </c>
    </row>
    <row r="690" spans="1:25" x14ac:dyDescent="0.35">
      <c r="A690" t="s">
        <v>50</v>
      </c>
      <c r="B690" t="s">
        <v>40</v>
      </c>
      <c r="C690" t="s">
        <v>41</v>
      </c>
      <c r="D690">
        <v>8</v>
      </c>
      <c r="E690">
        <v>8</v>
      </c>
      <c r="G690">
        <v>9</v>
      </c>
      <c r="H690" s="1">
        <v>45560</v>
      </c>
      <c r="I690">
        <v>19</v>
      </c>
      <c r="J690" t="s">
        <v>44</v>
      </c>
      <c r="K690" t="s">
        <v>6</v>
      </c>
      <c r="L690" t="s">
        <v>5</v>
      </c>
      <c r="M690" t="s">
        <v>5</v>
      </c>
      <c r="O690">
        <f>ABS((Table1[[#This Row],[L''s]]-Table1[[#This Row],[R''s]])/Table1[[#This Row],[Trial_Total]])</f>
        <v>0.15789473684210525</v>
      </c>
      <c r="P690">
        <f>Table1[[#This Row],[R''s]]-Table1[[#This Row],[L''s]]</f>
        <v>-3</v>
      </c>
      <c r="Q690">
        <f>Q689+COUNTIF(L690, "L")</f>
        <v>11</v>
      </c>
      <c r="R690">
        <f>R689+COUNTIF(L690, "R")</f>
        <v>8</v>
      </c>
      <c r="S690">
        <f>Table1[[#This Row],[R''s]]/(Table1[[#This Row],[L''s]]+Table1[[#This Row],[R''s]])</f>
        <v>0.42105263157894735</v>
      </c>
      <c r="T690">
        <f>Table1[[#This Row],[L''s]]/Table1[[#This Row],[Trial_Total]]</f>
        <v>0.57894736842105265</v>
      </c>
      <c r="U690">
        <f>ABS(Table1[[#This Row],[NonTotaled_L]]-Table1[[#This Row],[NonTotaled_R]])/(Table1[[#This Row],[NonTotaled_L]]+Table1[[#This Row],[NonTotaled_R]])</f>
        <v>0.1111111111111111</v>
      </c>
      <c r="V690">
        <f>COUNTIF(L682:L690, "L")</f>
        <v>4</v>
      </c>
      <c r="W690">
        <f>COUNTIF(L682:L690, "R")</f>
        <v>5</v>
      </c>
      <c r="X690">
        <f>Table1[[#This Row],[NonTotaled_R]]/(Table1[[#This Row],[NonTotaled_L]]+Table1[[#This Row],[NonTotaled_R]])</f>
        <v>0.55555555555555558</v>
      </c>
      <c r="Y690">
        <f>Table1[[#This Row],[NonTotaled_L]]/(Table1[[#This Row],[NonTotaled_L]]+Table1[[#This Row],[NonTotaled_R]])</f>
        <v>0.44444444444444442</v>
      </c>
    </row>
    <row r="691" spans="1:25" x14ac:dyDescent="0.35">
      <c r="A691" t="s">
        <v>50</v>
      </c>
      <c r="B691" t="s">
        <v>40</v>
      </c>
      <c r="C691" t="s">
        <v>41</v>
      </c>
      <c r="D691">
        <v>8</v>
      </c>
      <c r="E691">
        <v>8</v>
      </c>
      <c r="G691">
        <v>10</v>
      </c>
      <c r="H691" s="1">
        <v>45560</v>
      </c>
      <c r="I691">
        <v>20</v>
      </c>
      <c r="J691" t="s">
        <v>44</v>
      </c>
      <c r="K691" t="s">
        <v>5</v>
      </c>
      <c r="L691" t="s">
        <v>6</v>
      </c>
      <c r="M691" t="s">
        <v>6</v>
      </c>
      <c r="O691">
        <f>ABS((Table1[[#This Row],[L''s]]-Table1[[#This Row],[R''s]])/Table1[[#This Row],[Trial_Total]])</f>
        <v>0.2</v>
      </c>
      <c r="P691">
        <f>Table1[[#This Row],[R''s]]-Table1[[#This Row],[L''s]]</f>
        <v>-4</v>
      </c>
      <c r="Q691">
        <f>Q690+COUNTIF(L691, "L")</f>
        <v>12</v>
      </c>
      <c r="R691">
        <f>R690+COUNTIF(L691, "R")</f>
        <v>8</v>
      </c>
      <c r="S691">
        <f>Table1[[#This Row],[R''s]]/(Table1[[#This Row],[L''s]]+Table1[[#This Row],[R''s]])</f>
        <v>0.4</v>
      </c>
      <c r="T691">
        <f>Table1[[#This Row],[L''s]]/Table1[[#This Row],[Trial_Total]]</f>
        <v>0.6</v>
      </c>
      <c r="U691">
        <f>ABS(Table1[[#This Row],[NonTotaled_L]]-Table1[[#This Row],[NonTotaled_R]])/(Table1[[#This Row],[NonTotaled_L]]+Table1[[#This Row],[NonTotaled_R]])</f>
        <v>0</v>
      </c>
      <c r="V691">
        <f>COUNTIF(L682:L691, "L")</f>
        <v>5</v>
      </c>
      <c r="W691">
        <f>COUNTIF(L682:L691, "R")</f>
        <v>5</v>
      </c>
      <c r="X691">
        <f>Table1[[#This Row],[NonTotaled_R]]/(Table1[[#This Row],[NonTotaled_L]]+Table1[[#This Row],[NonTotaled_R]])</f>
        <v>0.5</v>
      </c>
      <c r="Y691">
        <f>Table1[[#This Row],[NonTotaled_L]]/(Table1[[#This Row],[NonTotaled_L]]+Table1[[#This Row],[NonTotaled_R]])</f>
        <v>0.5</v>
      </c>
    </row>
    <row r="692" spans="1:25" x14ac:dyDescent="0.35">
      <c r="A692" t="s">
        <v>50</v>
      </c>
      <c r="B692" t="s">
        <v>40</v>
      </c>
      <c r="C692" t="s">
        <v>41</v>
      </c>
      <c r="D692">
        <v>8</v>
      </c>
      <c r="E692">
        <v>8</v>
      </c>
      <c r="G692">
        <v>1</v>
      </c>
      <c r="H692" s="1">
        <v>45567</v>
      </c>
      <c r="I692">
        <v>21</v>
      </c>
      <c r="J692" t="s">
        <v>44</v>
      </c>
      <c r="K692" t="s">
        <v>5</v>
      </c>
      <c r="L692" t="s">
        <v>6</v>
      </c>
      <c r="M692" t="s">
        <v>6</v>
      </c>
      <c r="O692">
        <f>ABS((Table1[[#This Row],[L''s]]-Table1[[#This Row],[R''s]])/Table1[[#This Row],[Trial_Total]])</f>
        <v>0.23809523809523808</v>
      </c>
      <c r="P692">
        <f>Table1[[#This Row],[R''s]]-Table1[[#This Row],[L''s]]</f>
        <v>-5</v>
      </c>
      <c r="Q692">
        <f>Q691+COUNTIF(L692, "L")</f>
        <v>13</v>
      </c>
      <c r="R692">
        <f>R691+COUNTIF(L692, "R")</f>
        <v>8</v>
      </c>
      <c r="S692">
        <f>Table1[[#This Row],[R''s]]/(Table1[[#This Row],[L''s]]+Table1[[#This Row],[R''s]])</f>
        <v>0.38095238095238093</v>
      </c>
      <c r="T692">
        <f>Table1[[#This Row],[L''s]]/Table1[[#This Row],[Trial_Total]]</f>
        <v>0.61904761904761907</v>
      </c>
      <c r="U692">
        <f>ABS(Table1[[#This Row],[NonTotaled_L]]-Table1[[#This Row],[NonTotaled_R]])/(Table1[[#This Row],[NonTotaled_L]]+Table1[[#This Row],[NonTotaled_R]])</f>
        <v>1</v>
      </c>
      <c r="V692">
        <f>COUNTIF(L692, "L")</f>
        <v>1</v>
      </c>
      <c r="W692">
        <f>COUNTIF(L692, "R")</f>
        <v>0</v>
      </c>
      <c r="X692">
        <f>Table1[[#This Row],[NonTotaled_R]]/(Table1[[#This Row],[NonTotaled_L]]+Table1[[#This Row],[NonTotaled_R]])</f>
        <v>0</v>
      </c>
      <c r="Y692">
        <f>Table1[[#This Row],[NonTotaled_L]]/(Table1[[#This Row],[NonTotaled_L]]+Table1[[#This Row],[NonTotaled_R]])</f>
        <v>1</v>
      </c>
    </row>
    <row r="693" spans="1:25" x14ac:dyDescent="0.35">
      <c r="A693" t="s">
        <v>50</v>
      </c>
      <c r="B693" t="s">
        <v>40</v>
      </c>
      <c r="C693" t="s">
        <v>41</v>
      </c>
      <c r="D693">
        <v>8</v>
      </c>
      <c r="E693">
        <v>8</v>
      </c>
      <c r="G693">
        <v>2</v>
      </c>
      <c r="H693" s="1">
        <v>45567</v>
      </c>
      <c r="I693">
        <v>22</v>
      </c>
      <c r="J693" t="s">
        <v>44</v>
      </c>
      <c r="K693" t="s">
        <v>6</v>
      </c>
      <c r="L693" t="s">
        <v>6</v>
      </c>
      <c r="M693" t="s">
        <v>6</v>
      </c>
      <c r="O693">
        <f>ABS((Table1[[#This Row],[L''s]]-Table1[[#This Row],[R''s]])/Table1[[#This Row],[Trial_Total]])</f>
        <v>0.27272727272727271</v>
      </c>
      <c r="P693">
        <f>Table1[[#This Row],[R''s]]-Table1[[#This Row],[L''s]]</f>
        <v>-6</v>
      </c>
      <c r="Q693">
        <f>Q692+COUNTIF(L693, "L")</f>
        <v>14</v>
      </c>
      <c r="R693">
        <f>R692+COUNTIF(L693, "R")</f>
        <v>8</v>
      </c>
      <c r="S693">
        <f>Table1[[#This Row],[R''s]]/(Table1[[#This Row],[L''s]]+Table1[[#This Row],[R''s]])</f>
        <v>0.36363636363636365</v>
      </c>
      <c r="T693">
        <f>Table1[[#This Row],[L''s]]/Table1[[#This Row],[Trial_Total]]</f>
        <v>0.63636363636363635</v>
      </c>
      <c r="U693">
        <f>ABS(Table1[[#This Row],[NonTotaled_L]]-Table1[[#This Row],[NonTotaled_R]])/(Table1[[#This Row],[NonTotaled_L]]+Table1[[#This Row],[NonTotaled_R]])</f>
        <v>1</v>
      </c>
      <c r="V693">
        <f>COUNTIF(L692:L693, "L")</f>
        <v>2</v>
      </c>
      <c r="W693">
        <f>COUNTIF(L692:L693, "R")</f>
        <v>0</v>
      </c>
      <c r="X693">
        <f>Table1[[#This Row],[NonTotaled_R]]/(Table1[[#This Row],[NonTotaled_L]]+Table1[[#This Row],[NonTotaled_R]])</f>
        <v>0</v>
      </c>
      <c r="Y693">
        <f>Table1[[#This Row],[NonTotaled_L]]/(Table1[[#This Row],[NonTotaled_L]]+Table1[[#This Row],[NonTotaled_R]])</f>
        <v>1</v>
      </c>
    </row>
    <row r="694" spans="1:25" x14ac:dyDescent="0.35">
      <c r="A694" t="s">
        <v>50</v>
      </c>
      <c r="B694" t="s">
        <v>40</v>
      </c>
      <c r="C694" t="s">
        <v>41</v>
      </c>
      <c r="D694">
        <v>8</v>
      </c>
      <c r="E694">
        <v>8</v>
      </c>
      <c r="G694">
        <v>3</v>
      </c>
      <c r="H694" s="1">
        <v>45567</v>
      </c>
      <c r="I694">
        <v>23</v>
      </c>
      <c r="J694" t="s">
        <v>51</v>
      </c>
      <c r="K694" t="s">
        <v>6</v>
      </c>
      <c r="L694" t="s">
        <v>6</v>
      </c>
      <c r="M694" t="s">
        <v>5</v>
      </c>
      <c r="O694">
        <f>ABS((Table1[[#This Row],[L''s]]-Table1[[#This Row],[R''s]])/Table1[[#This Row],[Trial_Total]])</f>
        <v>0.30434782608695654</v>
      </c>
      <c r="P694">
        <f>Table1[[#This Row],[R''s]]-Table1[[#This Row],[L''s]]</f>
        <v>-7</v>
      </c>
      <c r="Q694">
        <f>Q693+COUNTIF(L694, "L")</f>
        <v>15</v>
      </c>
      <c r="R694">
        <f>R693+COUNTIF(L694, "R")</f>
        <v>8</v>
      </c>
      <c r="S694">
        <f>Table1[[#This Row],[R''s]]/(Table1[[#This Row],[L''s]]+Table1[[#This Row],[R''s]])</f>
        <v>0.34782608695652173</v>
      </c>
      <c r="T694">
        <f>Table1[[#This Row],[L''s]]/Table1[[#This Row],[Trial_Total]]</f>
        <v>0.65217391304347827</v>
      </c>
      <c r="U694">
        <f>ABS(Table1[[#This Row],[NonTotaled_L]]-Table1[[#This Row],[NonTotaled_R]])/(Table1[[#This Row],[NonTotaled_L]]+Table1[[#This Row],[NonTotaled_R]])</f>
        <v>1</v>
      </c>
      <c r="V694">
        <f>COUNTIF(L692:L694, "L")</f>
        <v>3</v>
      </c>
      <c r="W694">
        <f>COUNTIF(L692:L694, "R")</f>
        <v>0</v>
      </c>
      <c r="X694">
        <f>Table1[[#This Row],[NonTotaled_R]]/(Table1[[#This Row],[NonTotaled_L]]+Table1[[#This Row],[NonTotaled_R]])</f>
        <v>0</v>
      </c>
      <c r="Y694">
        <f>Table1[[#This Row],[NonTotaled_L]]/(Table1[[#This Row],[NonTotaled_L]]+Table1[[#This Row],[NonTotaled_R]])</f>
        <v>1</v>
      </c>
    </row>
    <row r="695" spans="1:25" x14ac:dyDescent="0.35">
      <c r="A695" t="s">
        <v>50</v>
      </c>
      <c r="B695" t="s">
        <v>40</v>
      </c>
      <c r="C695" t="s">
        <v>41</v>
      </c>
      <c r="D695">
        <v>8</v>
      </c>
      <c r="E695">
        <v>8</v>
      </c>
      <c r="G695">
        <v>4</v>
      </c>
      <c r="H695" s="1">
        <v>45567</v>
      </c>
      <c r="I695">
        <v>24</v>
      </c>
      <c r="J695" t="s">
        <v>51</v>
      </c>
      <c r="K695" t="s">
        <v>5</v>
      </c>
      <c r="L695" t="s">
        <v>6</v>
      </c>
      <c r="M695" t="s">
        <v>6</v>
      </c>
      <c r="O695">
        <f>ABS((Table1[[#This Row],[L''s]]-Table1[[#This Row],[R''s]])/Table1[[#This Row],[Trial_Total]])</f>
        <v>0.33333333333333331</v>
      </c>
      <c r="P695">
        <f>Table1[[#This Row],[R''s]]-Table1[[#This Row],[L''s]]</f>
        <v>-8</v>
      </c>
      <c r="Q695">
        <f>Q694+COUNTIF(L695, "L")</f>
        <v>16</v>
      </c>
      <c r="R695">
        <f>R694+COUNTIF(L695, "R")</f>
        <v>8</v>
      </c>
      <c r="S695">
        <f>Table1[[#This Row],[R''s]]/(Table1[[#This Row],[L''s]]+Table1[[#This Row],[R''s]])</f>
        <v>0.33333333333333331</v>
      </c>
      <c r="T695">
        <f>Table1[[#This Row],[L''s]]/Table1[[#This Row],[Trial_Total]]</f>
        <v>0.66666666666666663</v>
      </c>
      <c r="U695">
        <f>ABS(Table1[[#This Row],[NonTotaled_L]]-Table1[[#This Row],[NonTotaled_R]])/(Table1[[#This Row],[NonTotaled_L]]+Table1[[#This Row],[NonTotaled_R]])</f>
        <v>1</v>
      </c>
      <c r="V695">
        <f>COUNTIF(L692:L695, "L")</f>
        <v>4</v>
      </c>
      <c r="W695">
        <f>COUNTIF(L692:L695, "R")</f>
        <v>0</v>
      </c>
      <c r="X695">
        <f>Table1[[#This Row],[NonTotaled_R]]/(Table1[[#This Row],[NonTotaled_L]]+Table1[[#This Row],[NonTotaled_R]])</f>
        <v>0</v>
      </c>
      <c r="Y695">
        <f>Table1[[#This Row],[NonTotaled_L]]/(Table1[[#This Row],[NonTotaled_L]]+Table1[[#This Row],[NonTotaled_R]])</f>
        <v>1</v>
      </c>
    </row>
    <row r="696" spans="1:25" x14ac:dyDescent="0.35">
      <c r="A696" t="s">
        <v>50</v>
      </c>
      <c r="B696" t="s">
        <v>40</v>
      </c>
      <c r="C696" t="s">
        <v>41</v>
      </c>
      <c r="D696">
        <v>8</v>
      </c>
      <c r="E696">
        <v>8</v>
      </c>
      <c r="G696">
        <v>5</v>
      </c>
      <c r="H696" s="1">
        <v>45567</v>
      </c>
      <c r="I696">
        <v>25</v>
      </c>
      <c r="J696" t="s">
        <v>44</v>
      </c>
      <c r="K696" t="s">
        <v>5</v>
      </c>
      <c r="L696" t="s">
        <v>5</v>
      </c>
      <c r="M696" t="s">
        <v>5</v>
      </c>
      <c r="O696">
        <f>ABS((Table1[[#This Row],[L''s]]-Table1[[#This Row],[R''s]])/Table1[[#This Row],[Trial_Total]])</f>
        <v>0.28000000000000003</v>
      </c>
      <c r="P696">
        <f>Table1[[#This Row],[R''s]]-Table1[[#This Row],[L''s]]</f>
        <v>-7</v>
      </c>
      <c r="Q696">
        <f>Q695+COUNTIF(L696, "L")</f>
        <v>16</v>
      </c>
      <c r="R696">
        <f>R695+COUNTIF(L696, "R")</f>
        <v>9</v>
      </c>
      <c r="S696">
        <f>Table1[[#This Row],[R''s]]/(Table1[[#This Row],[L''s]]+Table1[[#This Row],[R''s]])</f>
        <v>0.36</v>
      </c>
      <c r="T696">
        <f>Table1[[#This Row],[L''s]]/Table1[[#This Row],[Trial_Total]]</f>
        <v>0.64</v>
      </c>
      <c r="U696">
        <f>ABS(Table1[[#This Row],[NonTotaled_L]]-Table1[[#This Row],[NonTotaled_R]])/(Table1[[#This Row],[NonTotaled_L]]+Table1[[#This Row],[NonTotaled_R]])</f>
        <v>0.6</v>
      </c>
      <c r="V696">
        <f>COUNTIF(L692:L696, "L")</f>
        <v>4</v>
      </c>
      <c r="W696">
        <f>COUNTIF(L692:L696, "R")</f>
        <v>1</v>
      </c>
      <c r="X696">
        <f>Table1[[#This Row],[NonTotaled_R]]/(Table1[[#This Row],[NonTotaled_L]]+Table1[[#This Row],[NonTotaled_R]])</f>
        <v>0.2</v>
      </c>
      <c r="Y696">
        <f>Table1[[#This Row],[NonTotaled_L]]/(Table1[[#This Row],[NonTotaled_L]]+Table1[[#This Row],[NonTotaled_R]])</f>
        <v>0.8</v>
      </c>
    </row>
    <row r="697" spans="1:25" x14ac:dyDescent="0.35">
      <c r="A697" t="s">
        <v>50</v>
      </c>
      <c r="B697" t="s">
        <v>40</v>
      </c>
      <c r="C697" t="s">
        <v>41</v>
      </c>
      <c r="D697">
        <v>8</v>
      </c>
      <c r="E697">
        <v>8</v>
      </c>
      <c r="G697">
        <v>6</v>
      </c>
      <c r="H697" s="1">
        <v>45567</v>
      </c>
      <c r="I697">
        <v>26</v>
      </c>
      <c r="J697" t="s">
        <v>44</v>
      </c>
      <c r="K697" t="s">
        <v>6</v>
      </c>
      <c r="L697" t="s">
        <v>6</v>
      </c>
      <c r="M697" t="s">
        <v>6</v>
      </c>
      <c r="O697">
        <f>ABS((Table1[[#This Row],[L''s]]-Table1[[#This Row],[R''s]])/Table1[[#This Row],[Trial_Total]])</f>
        <v>0.30769230769230771</v>
      </c>
      <c r="P697">
        <f>Table1[[#This Row],[R''s]]-Table1[[#This Row],[L''s]]</f>
        <v>-8</v>
      </c>
      <c r="Q697">
        <f>Q696+COUNTIF(L697, "L")</f>
        <v>17</v>
      </c>
      <c r="R697">
        <f>R696+COUNTIF(L697, "R")</f>
        <v>9</v>
      </c>
      <c r="S697">
        <f>Table1[[#This Row],[R''s]]/(Table1[[#This Row],[L''s]]+Table1[[#This Row],[R''s]])</f>
        <v>0.34615384615384615</v>
      </c>
      <c r="T697">
        <f>Table1[[#This Row],[L''s]]/Table1[[#This Row],[Trial_Total]]</f>
        <v>0.65384615384615385</v>
      </c>
      <c r="U697">
        <f>ABS(Table1[[#This Row],[NonTotaled_L]]-Table1[[#This Row],[NonTotaled_R]])/(Table1[[#This Row],[NonTotaled_L]]+Table1[[#This Row],[NonTotaled_R]])</f>
        <v>0.66666666666666663</v>
      </c>
      <c r="V697">
        <f>COUNTIF(L692:L697, "L")</f>
        <v>5</v>
      </c>
      <c r="W697">
        <f>COUNTIF(L692:L697, "R")</f>
        <v>1</v>
      </c>
      <c r="X697">
        <f>Table1[[#This Row],[NonTotaled_R]]/(Table1[[#This Row],[NonTotaled_L]]+Table1[[#This Row],[NonTotaled_R]])</f>
        <v>0.16666666666666666</v>
      </c>
      <c r="Y697">
        <f>Table1[[#This Row],[NonTotaled_L]]/(Table1[[#This Row],[NonTotaled_L]]+Table1[[#This Row],[NonTotaled_R]])</f>
        <v>0.83333333333333337</v>
      </c>
    </row>
    <row r="698" spans="1:25" x14ac:dyDescent="0.35">
      <c r="A698" t="s">
        <v>50</v>
      </c>
      <c r="B698" t="s">
        <v>40</v>
      </c>
      <c r="C698" t="s">
        <v>41</v>
      </c>
      <c r="D698">
        <v>8</v>
      </c>
      <c r="E698">
        <v>8</v>
      </c>
      <c r="G698">
        <v>7</v>
      </c>
      <c r="H698" s="1">
        <v>45567</v>
      </c>
      <c r="I698">
        <v>27</v>
      </c>
      <c r="J698" t="s">
        <v>51</v>
      </c>
      <c r="K698" t="s">
        <v>5</v>
      </c>
      <c r="L698" t="s">
        <v>5</v>
      </c>
      <c r="M698" t="s">
        <v>5</v>
      </c>
      <c r="O698">
        <f>ABS((Table1[[#This Row],[L''s]]-Table1[[#This Row],[R''s]])/Table1[[#This Row],[Trial_Total]])</f>
        <v>0.25925925925925924</v>
      </c>
      <c r="P698">
        <f>Table1[[#This Row],[R''s]]-Table1[[#This Row],[L''s]]</f>
        <v>-7</v>
      </c>
      <c r="Q698">
        <f>Q697+COUNTIF(L698, "L")</f>
        <v>17</v>
      </c>
      <c r="R698">
        <f>R697+COUNTIF(L698, "R")</f>
        <v>10</v>
      </c>
      <c r="S698">
        <f>Table1[[#This Row],[R''s]]/(Table1[[#This Row],[L''s]]+Table1[[#This Row],[R''s]])</f>
        <v>0.37037037037037035</v>
      </c>
      <c r="T698">
        <f>Table1[[#This Row],[L''s]]/Table1[[#This Row],[Trial_Total]]</f>
        <v>0.62962962962962965</v>
      </c>
      <c r="U698">
        <f>ABS(Table1[[#This Row],[NonTotaled_L]]-Table1[[#This Row],[NonTotaled_R]])/(Table1[[#This Row],[NonTotaled_L]]+Table1[[#This Row],[NonTotaled_R]])</f>
        <v>0.42857142857142855</v>
      </c>
      <c r="V698">
        <f>COUNTIF(L692:L698, "L")</f>
        <v>5</v>
      </c>
      <c r="W698">
        <f>COUNTIF(L692:L698, "R")</f>
        <v>2</v>
      </c>
      <c r="X698">
        <f>Table1[[#This Row],[NonTotaled_R]]/(Table1[[#This Row],[NonTotaled_L]]+Table1[[#This Row],[NonTotaled_R]])</f>
        <v>0.2857142857142857</v>
      </c>
      <c r="Y698">
        <f>Table1[[#This Row],[NonTotaled_L]]/(Table1[[#This Row],[NonTotaled_L]]+Table1[[#This Row],[NonTotaled_R]])</f>
        <v>0.7142857142857143</v>
      </c>
    </row>
    <row r="699" spans="1:25" x14ac:dyDescent="0.35">
      <c r="A699" t="s">
        <v>50</v>
      </c>
      <c r="B699" t="s">
        <v>40</v>
      </c>
      <c r="C699" t="s">
        <v>41</v>
      </c>
      <c r="D699">
        <v>8</v>
      </c>
      <c r="E699">
        <v>8</v>
      </c>
      <c r="G699">
        <v>8</v>
      </c>
      <c r="H699" s="1">
        <v>45567</v>
      </c>
      <c r="I699">
        <v>28</v>
      </c>
      <c r="J699" t="s">
        <v>51</v>
      </c>
      <c r="K699" t="s">
        <v>6</v>
      </c>
      <c r="L699" t="s">
        <v>5</v>
      </c>
      <c r="M699" t="s">
        <v>5</v>
      </c>
      <c r="O699">
        <f>ABS((Table1[[#This Row],[L''s]]-Table1[[#This Row],[R''s]])/Table1[[#This Row],[Trial_Total]])</f>
        <v>0.21428571428571427</v>
      </c>
      <c r="P699">
        <f>Table1[[#This Row],[R''s]]-Table1[[#This Row],[L''s]]</f>
        <v>-6</v>
      </c>
      <c r="Q699">
        <f>Q698+COUNTIF(L699, "L")</f>
        <v>17</v>
      </c>
      <c r="R699">
        <f>R698+COUNTIF(L699, "R")</f>
        <v>11</v>
      </c>
      <c r="S699">
        <f>Table1[[#This Row],[R''s]]/(Table1[[#This Row],[L''s]]+Table1[[#This Row],[R''s]])</f>
        <v>0.39285714285714285</v>
      </c>
      <c r="T699">
        <f>Table1[[#This Row],[L''s]]/Table1[[#This Row],[Trial_Total]]</f>
        <v>0.6071428571428571</v>
      </c>
      <c r="U699">
        <f>ABS(Table1[[#This Row],[NonTotaled_L]]-Table1[[#This Row],[NonTotaled_R]])/(Table1[[#This Row],[NonTotaled_L]]+Table1[[#This Row],[NonTotaled_R]])</f>
        <v>0.25</v>
      </c>
      <c r="V699">
        <f>COUNTIF(L692:L699, "L")</f>
        <v>5</v>
      </c>
      <c r="W699">
        <f>COUNTIF(L692:L699, "R")</f>
        <v>3</v>
      </c>
      <c r="X699">
        <f>Table1[[#This Row],[NonTotaled_R]]/(Table1[[#This Row],[NonTotaled_L]]+Table1[[#This Row],[NonTotaled_R]])</f>
        <v>0.375</v>
      </c>
      <c r="Y699">
        <f>Table1[[#This Row],[NonTotaled_L]]/(Table1[[#This Row],[NonTotaled_L]]+Table1[[#This Row],[NonTotaled_R]])</f>
        <v>0.625</v>
      </c>
    </row>
    <row r="700" spans="1:25" x14ac:dyDescent="0.35">
      <c r="A700" t="s">
        <v>50</v>
      </c>
      <c r="B700" t="s">
        <v>40</v>
      </c>
      <c r="C700" t="s">
        <v>41</v>
      </c>
      <c r="D700">
        <v>8</v>
      </c>
      <c r="E700">
        <v>8</v>
      </c>
      <c r="G700">
        <v>9</v>
      </c>
      <c r="H700" s="1">
        <v>45567</v>
      </c>
      <c r="I700">
        <v>29</v>
      </c>
      <c r="J700" t="s">
        <v>44</v>
      </c>
      <c r="K700" t="s">
        <v>5</v>
      </c>
      <c r="L700" t="s">
        <v>5</v>
      </c>
      <c r="M700" t="s">
        <v>5</v>
      </c>
      <c r="O700">
        <f>ABS((Table1[[#This Row],[L''s]]-Table1[[#This Row],[R''s]])/Table1[[#This Row],[Trial_Total]])</f>
        <v>0.17241379310344829</v>
      </c>
      <c r="P700">
        <f>Table1[[#This Row],[R''s]]-Table1[[#This Row],[L''s]]</f>
        <v>-5</v>
      </c>
      <c r="Q700">
        <f>Q699+COUNTIF(L700, "L")</f>
        <v>17</v>
      </c>
      <c r="R700">
        <f>R699+COUNTIF(L700, "R")</f>
        <v>12</v>
      </c>
      <c r="S700">
        <f>Table1[[#This Row],[R''s]]/(Table1[[#This Row],[L''s]]+Table1[[#This Row],[R''s]])</f>
        <v>0.41379310344827586</v>
      </c>
      <c r="T700">
        <f>Table1[[#This Row],[L''s]]/Table1[[#This Row],[Trial_Total]]</f>
        <v>0.58620689655172409</v>
      </c>
      <c r="U700">
        <f>ABS(Table1[[#This Row],[NonTotaled_L]]-Table1[[#This Row],[NonTotaled_R]])/(Table1[[#This Row],[NonTotaled_L]]+Table1[[#This Row],[NonTotaled_R]])</f>
        <v>0.1111111111111111</v>
      </c>
      <c r="V700">
        <f>COUNTIF(L692:L700, "L")</f>
        <v>5</v>
      </c>
      <c r="W700">
        <f>COUNTIF(L692:L700, "R")</f>
        <v>4</v>
      </c>
      <c r="X700">
        <f>Table1[[#This Row],[NonTotaled_R]]/(Table1[[#This Row],[NonTotaled_L]]+Table1[[#This Row],[NonTotaled_R]])</f>
        <v>0.44444444444444442</v>
      </c>
      <c r="Y700">
        <f>Table1[[#This Row],[NonTotaled_L]]/(Table1[[#This Row],[NonTotaled_L]]+Table1[[#This Row],[NonTotaled_R]])</f>
        <v>0.55555555555555558</v>
      </c>
    </row>
    <row r="701" spans="1:25" x14ac:dyDescent="0.35">
      <c r="A701" t="s">
        <v>50</v>
      </c>
      <c r="B701" t="s">
        <v>40</v>
      </c>
      <c r="C701" t="s">
        <v>41</v>
      </c>
      <c r="D701">
        <v>8</v>
      </c>
      <c r="E701">
        <v>8</v>
      </c>
      <c r="G701">
        <v>10</v>
      </c>
      <c r="H701" s="1">
        <v>45567</v>
      </c>
      <c r="I701">
        <v>30</v>
      </c>
      <c r="J701" t="s">
        <v>44</v>
      </c>
      <c r="K701" t="s">
        <v>6</v>
      </c>
      <c r="L701" t="s">
        <v>5</v>
      </c>
      <c r="M701" t="s">
        <v>5</v>
      </c>
      <c r="O701">
        <f>ABS((Table1[[#This Row],[L''s]]-Table1[[#This Row],[R''s]])/Table1[[#This Row],[Trial_Total]])</f>
        <v>0.13333333333333333</v>
      </c>
      <c r="P701">
        <f>Table1[[#This Row],[R''s]]-Table1[[#This Row],[L''s]]</f>
        <v>-4</v>
      </c>
      <c r="Q701">
        <f>Q700+COUNTIF(L701, "L")</f>
        <v>17</v>
      </c>
      <c r="R701">
        <f>R700+COUNTIF(L701, "R")</f>
        <v>13</v>
      </c>
      <c r="S701">
        <f>Table1[[#This Row],[R''s]]/(Table1[[#This Row],[L''s]]+Table1[[#This Row],[R''s]])</f>
        <v>0.43333333333333335</v>
      </c>
      <c r="T701">
        <f>Table1[[#This Row],[L''s]]/Table1[[#This Row],[Trial_Total]]</f>
        <v>0.56666666666666665</v>
      </c>
      <c r="U701">
        <f>ABS(Table1[[#This Row],[NonTotaled_L]]-Table1[[#This Row],[NonTotaled_R]])/(Table1[[#This Row],[NonTotaled_L]]+Table1[[#This Row],[NonTotaled_R]])</f>
        <v>0</v>
      </c>
      <c r="V701">
        <f>COUNTIF(L692:L701, "L")</f>
        <v>5</v>
      </c>
      <c r="W701">
        <f>COUNTIF(L692:L701, "R")</f>
        <v>5</v>
      </c>
      <c r="X701">
        <f>Table1[[#This Row],[NonTotaled_R]]/(Table1[[#This Row],[NonTotaled_L]]+Table1[[#This Row],[NonTotaled_R]])</f>
        <v>0.5</v>
      </c>
      <c r="Y701">
        <f>Table1[[#This Row],[NonTotaled_L]]/(Table1[[#This Row],[NonTotaled_L]]+Table1[[#This Row],[NonTotaled_R]])</f>
        <v>0.5</v>
      </c>
    </row>
    <row r="702" spans="1:25" x14ac:dyDescent="0.35">
      <c r="A702" t="s">
        <v>50</v>
      </c>
      <c r="B702" t="s">
        <v>40</v>
      </c>
      <c r="C702" t="s">
        <v>41</v>
      </c>
      <c r="D702">
        <v>8</v>
      </c>
      <c r="E702">
        <v>8</v>
      </c>
      <c r="G702">
        <v>1</v>
      </c>
      <c r="H702" s="1">
        <v>45574</v>
      </c>
      <c r="I702">
        <v>31</v>
      </c>
      <c r="J702" t="s">
        <v>44</v>
      </c>
      <c r="K702" t="s">
        <v>6</v>
      </c>
      <c r="L702" t="s">
        <v>6</v>
      </c>
      <c r="M702" t="s">
        <v>6</v>
      </c>
      <c r="O702">
        <f>ABS((Table1[[#This Row],[L''s]]-Table1[[#This Row],[R''s]])/Table1[[#This Row],[Trial_Total]])</f>
        <v>0.16129032258064516</v>
      </c>
      <c r="P702">
        <f>Table1[[#This Row],[R''s]]-Table1[[#This Row],[L''s]]</f>
        <v>-5</v>
      </c>
      <c r="Q702">
        <f>Q701+COUNTIF(L702, "L")</f>
        <v>18</v>
      </c>
      <c r="R702">
        <f>R701+COUNTIF(L702, "R")</f>
        <v>13</v>
      </c>
      <c r="S702">
        <f>Table1[[#This Row],[R''s]]/(Table1[[#This Row],[L''s]]+Table1[[#This Row],[R''s]])</f>
        <v>0.41935483870967744</v>
      </c>
      <c r="T702">
        <f>Table1[[#This Row],[L''s]]/Table1[[#This Row],[Trial_Total]]</f>
        <v>0.58064516129032262</v>
      </c>
      <c r="U702">
        <f>ABS(Table1[[#This Row],[NonTotaled_L]]-Table1[[#This Row],[NonTotaled_R]])/(Table1[[#This Row],[NonTotaled_L]]+Table1[[#This Row],[NonTotaled_R]])</f>
        <v>0.1111111111111111</v>
      </c>
      <c r="V702">
        <f>COUNTIF(L694:L702, "L")</f>
        <v>4</v>
      </c>
      <c r="W702">
        <f>COUNTIF(L694:L702, "R")</f>
        <v>5</v>
      </c>
      <c r="X702">
        <f>Table1[[#This Row],[NonTotaled_R]]/(Table1[[#This Row],[NonTotaled_L]]+Table1[[#This Row],[NonTotaled_R]])</f>
        <v>0.55555555555555558</v>
      </c>
      <c r="Y702">
        <f>Table1[[#This Row],[NonTotaled_L]]/(Table1[[#This Row],[NonTotaled_L]]+Table1[[#This Row],[NonTotaled_R]])</f>
        <v>0.44444444444444442</v>
      </c>
    </row>
    <row r="703" spans="1:25" x14ac:dyDescent="0.35">
      <c r="A703" t="s">
        <v>50</v>
      </c>
      <c r="B703" t="s">
        <v>40</v>
      </c>
      <c r="C703" t="s">
        <v>41</v>
      </c>
      <c r="D703">
        <v>8</v>
      </c>
      <c r="E703">
        <v>8</v>
      </c>
      <c r="G703">
        <v>2</v>
      </c>
      <c r="H703" s="1">
        <v>45574</v>
      </c>
      <c r="I703">
        <v>32</v>
      </c>
      <c r="J703" t="s">
        <v>44</v>
      </c>
      <c r="K703" t="s">
        <v>5</v>
      </c>
      <c r="L703" t="s">
        <v>6</v>
      </c>
      <c r="M703" t="s">
        <v>6</v>
      </c>
      <c r="O703">
        <f>ABS((Table1[[#This Row],[L''s]]-Table1[[#This Row],[R''s]])/Table1[[#This Row],[Trial_Total]])</f>
        <v>0.1875</v>
      </c>
      <c r="P703">
        <f>Table1[[#This Row],[R''s]]-Table1[[#This Row],[L''s]]</f>
        <v>-6</v>
      </c>
      <c r="Q703">
        <f>Q702+COUNTIF(L703, "L")</f>
        <v>19</v>
      </c>
      <c r="R703">
        <f>R702+COUNTIF(L703, "R")</f>
        <v>13</v>
      </c>
      <c r="S703">
        <f>Table1[[#This Row],[R''s]]/(Table1[[#This Row],[L''s]]+Table1[[#This Row],[R''s]])</f>
        <v>0.40625</v>
      </c>
      <c r="T703">
        <f>Table1[[#This Row],[L''s]]/Table1[[#This Row],[Trial_Total]]</f>
        <v>0.59375</v>
      </c>
      <c r="U703">
        <f>ABS(Table1[[#This Row],[NonTotaled_L]]-Table1[[#This Row],[NonTotaled_R]])/(Table1[[#This Row],[NonTotaled_L]]+Table1[[#This Row],[NonTotaled_R]])</f>
        <v>0</v>
      </c>
      <c r="V703">
        <f>COUNTIF(L694:L703, "L")</f>
        <v>5</v>
      </c>
      <c r="W703">
        <f>COUNTIF(L694:L703, "R")</f>
        <v>5</v>
      </c>
      <c r="X703">
        <f>Table1[[#This Row],[NonTotaled_R]]/(Table1[[#This Row],[NonTotaled_L]]+Table1[[#This Row],[NonTotaled_R]])</f>
        <v>0.5</v>
      </c>
      <c r="Y703">
        <f>Table1[[#This Row],[NonTotaled_L]]/(Table1[[#This Row],[NonTotaled_L]]+Table1[[#This Row],[NonTotaled_R]])</f>
        <v>0.5</v>
      </c>
    </row>
    <row r="704" spans="1:25" x14ac:dyDescent="0.35">
      <c r="A704" t="s">
        <v>50</v>
      </c>
      <c r="B704" t="s">
        <v>40</v>
      </c>
      <c r="C704" t="s">
        <v>41</v>
      </c>
      <c r="D704">
        <v>8</v>
      </c>
      <c r="E704">
        <v>8</v>
      </c>
      <c r="G704">
        <v>3</v>
      </c>
      <c r="H704" s="1">
        <v>45574</v>
      </c>
      <c r="I704">
        <v>33</v>
      </c>
      <c r="J704" t="s">
        <v>51</v>
      </c>
      <c r="K704" t="s">
        <v>6</v>
      </c>
      <c r="L704" t="s">
        <v>5</v>
      </c>
      <c r="M704" t="s">
        <v>5</v>
      </c>
      <c r="O704">
        <f>ABS((Table1[[#This Row],[L''s]]-Table1[[#This Row],[R''s]])/Table1[[#This Row],[Trial_Total]])</f>
        <v>0.15151515151515152</v>
      </c>
      <c r="P704">
        <f>Table1[[#This Row],[R''s]]-Table1[[#This Row],[L''s]]</f>
        <v>-5</v>
      </c>
      <c r="Q704">
        <f>Q703+COUNTIF(L704, "L")</f>
        <v>19</v>
      </c>
      <c r="R704">
        <f>R703+COUNTIF(L704, "R")</f>
        <v>14</v>
      </c>
      <c r="S704">
        <f>Table1[[#This Row],[R''s]]/(Table1[[#This Row],[L''s]]+Table1[[#This Row],[R''s]])</f>
        <v>0.42424242424242425</v>
      </c>
      <c r="T704">
        <f>Table1[[#This Row],[L''s]]/Table1[[#This Row],[Trial_Total]]</f>
        <v>0.5757575757575758</v>
      </c>
      <c r="U704">
        <f>ABS(Table1[[#This Row],[NonTotaled_L]]-Table1[[#This Row],[NonTotaled_R]])/(Table1[[#This Row],[NonTotaled_L]]+Table1[[#This Row],[NonTotaled_R]])</f>
        <v>0.33333333333333331</v>
      </c>
      <c r="V704">
        <f>COUNTIF(L696:L704, "L")</f>
        <v>3</v>
      </c>
      <c r="W704">
        <f>COUNTIF(L696:L704, "R")</f>
        <v>6</v>
      </c>
      <c r="X704">
        <f>Table1[[#This Row],[NonTotaled_R]]/(Table1[[#This Row],[NonTotaled_L]]+Table1[[#This Row],[NonTotaled_R]])</f>
        <v>0.66666666666666663</v>
      </c>
      <c r="Y704">
        <f>Table1[[#This Row],[NonTotaled_L]]/(Table1[[#This Row],[NonTotaled_L]]+Table1[[#This Row],[NonTotaled_R]])</f>
        <v>0.33333333333333331</v>
      </c>
    </row>
    <row r="705" spans="1:25" x14ac:dyDescent="0.35">
      <c r="A705" t="s">
        <v>50</v>
      </c>
      <c r="B705" t="s">
        <v>40</v>
      </c>
      <c r="C705" t="s">
        <v>41</v>
      </c>
      <c r="D705">
        <v>8</v>
      </c>
      <c r="E705">
        <v>8</v>
      </c>
      <c r="G705">
        <v>4</v>
      </c>
      <c r="H705" s="1">
        <v>45574</v>
      </c>
      <c r="I705">
        <v>34</v>
      </c>
      <c r="J705" t="s">
        <v>51</v>
      </c>
      <c r="K705" t="s">
        <v>5</v>
      </c>
      <c r="L705" t="s">
        <v>5</v>
      </c>
      <c r="M705" t="s">
        <v>5</v>
      </c>
      <c r="O705">
        <f>ABS((Table1[[#This Row],[L''s]]-Table1[[#This Row],[R''s]])/Table1[[#This Row],[Trial_Total]])</f>
        <v>0.11764705882352941</v>
      </c>
      <c r="P705">
        <f>Table1[[#This Row],[R''s]]-Table1[[#This Row],[L''s]]</f>
        <v>-4</v>
      </c>
      <c r="Q705">
        <f>Q704+COUNTIF(L705, "L")</f>
        <v>19</v>
      </c>
      <c r="R705">
        <f>R704+COUNTIF(L705, "R")</f>
        <v>15</v>
      </c>
      <c r="S705">
        <f>Table1[[#This Row],[R''s]]/(Table1[[#This Row],[L''s]]+Table1[[#This Row],[R''s]])</f>
        <v>0.44117647058823528</v>
      </c>
      <c r="T705">
        <f>Table1[[#This Row],[L''s]]/Table1[[#This Row],[Trial_Total]]</f>
        <v>0.55882352941176472</v>
      </c>
      <c r="U705">
        <f>ABS(Table1[[#This Row],[NonTotaled_L]]-Table1[[#This Row],[NonTotaled_R]])/(Table1[[#This Row],[NonTotaled_L]]+Table1[[#This Row],[NonTotaled_R]])</f>
        <v>0.4</v>
      </c>
      <c r="V705">
        <f>COUNTIF(L696:L705, "L")</f>
        <v>3</v>
      </c>
      <c r="W705">
        <f>COUNTIF(L696:L705, "R")</f>
        <v>7</v>
      </c>
      <c r="X705">
        <f>Table1[[#This Row],[NonTotaled_R]]/(Table1[[#This Row],[NonTotaled_L]]+Table1[[#This Row],[NonTotaled_R]])</f>
        <v>0.7</v>
      </c>
      <c r="Y705">
        <f>Table1[[#This Row],[NonTotaled_L]]/(Table1[[#This Row],[NonTotaled_L]]+Table1[[#This Row],[NonTotaled_R]])</f>
        <v>0.3</v>
      </c>
    </row>
    <row r="706" spans="1:25" x14ac:dyDescent="0.35">
      <c r="A706" t="s">
        <v>50</v>
      </c>
      <c r="B706" t="s">
        <v>40</v>
      </c>
      <c r="C706" t="s">
        <v>41</v>
      </c>
      <c r="D706">
        <v>8</v>
      </c>
      <c r="E706">
        <v>8</v>
      </c>
      <c r="G706">
        <v>5</v>
      </c>
      <c r="H706" s="1">
        <v>45574</v>
      </c>
      <c r="I706">
        <v>35</v>
      </c>
      <c r="J706" t="s">
        <v>44</v>
      </c>
      <c r="K706" t="s">
        <v>6</v>
      </c>
      <c r="L706" t="s">
        <v>6</v>
      </c>
      <c r="M706" t="s">
        <v>6</v>
      </c>
      <c r="O706">
        <f>ABS((Table1[[#This Row],[L''s]]-Table1[[#This Row],[R''s]])/Table1[[#This Row],[Trial_Total]])</f>
        <v>0.14285714285714285</v>
      </c>
      <c r="P706">
        <f>Table1[[#This Row],[R''s]]-Table1[[#This Row],[L''s]]</f>
        <v>-5</v>
      </c>
      <c r="Q706">
        <f>Q705+COUNTIF(L706, "L")</f>
        <v>20</v>
      </c>
      <c r="R706">
        <f>R705+COUNTIF(L706, "R")</f>
        <v>15</v>
      </c>
      <c r="S706">
        <f>Table1[[#This Row],[R''s]]/(Table1[[#This Row],[L''s]]+Table1[[#This Row],[R''s]])</f>
        <v>0.42857142857142855</v>
      </c>
      <c r="T706">
        <f>Table1[[#This Row],[L''s]]/Table1[[#This Row],[Trial_Total]]</f>
        <v>0.5714285714285714</v>
      </c>
      <c r="U706">
        <f>ABS(Table1[[#This Row],[NonTotaled_L]]-Table1[[#This Row],[NonTotaled_R]])/(Table1[[#This Row],[NonTotaled_L]]+Table1[[#This Row],[NonTotaled_R]])</f>
        <v>0.33333333333333331</v>
      </c>
      <c r="V706">
        <f>COUNTIF(L698:L706, "L")</f>
        <v>3</v>
      </c>
      <c r="W706">
        <f>COUNTIF(L698:L706, "R")</f>
        <v>6</v>
      </c>
      <c r="X706">
        <f>Table1[[#This Row],[NonTotaled_R]]/(Table1[[#This Row],[NonTotaled_L]]+Table1[[#This Row],[NonTotaled_R]])</f>
        <v>0.66666666666666663</v>
      </c>
      <c r="Y706">
        <f>Table1[[#This Row],[NonTotaled_L]]/(Table1[[#This Row],[NonTotaled_L]]+Table1[[#This Row],[NonTotaled_R]])</f>
        <v>0.33333333333333331</v>
      </c>
    </row>
    <row r="707" spans="1:25" x14ac:dyDescent="0.35">
      <c r="A707" t="s">
        <v>50</v>
      </c>
      <c r="B707" t="s">
        <v>40</v>
      </c>
      <c r="C707" t="s">
        <v>41</v>
      </c>
      <c r="D707">
        <v>8</v>
      </c>
      <c r="E707">
        <v>8</v>
      </c>
      <c r="G707">
        <v>6</v>
      </c>
      <c r="H707" s="1">
        <v>45574</v>
      </c>
      <c r="I707">
        <v>36</v>
      </c>
      <c r="J707" t="s">
        <v>44</v>
      </c>
      <c r="K707" t="s">
        <v>5</v>
      </c>
      <c r="L707" t="s">
        <v>5</v>
      </c>
      <c r="M707" t="s">
        <v>5</v>
      </c>
      <c r="O707">
        <f>ABS((Table1[[#This Row],[L''s]]-Table1[[#This Row],[R''s]])/Table1[[#This Row],[Trial_Total]])</f>
        <v>0.1111111111111111</v>
      </c>
      <c r="P707">
        <f>Table1[[#This Row],[R''s]]-Table1[[#This Row],[L''s]]</f>
        <v>-4</v>
      </c>
      <c r="Q707">
        <f>Q706+COUNTIF(L707, "L")</f>
        <v>20</v>
      </c>
      <c r="R707">
        <f>R706+COUNTIF(L707, "R")</f>
        <v>16</v>
      </c>
      <c r="S707">
        <f>Table1[[#This Row],[R''s]]/(Table1[[#This Row],[L''s]]+Table1[[#This Row],[R''s]])</f>
        <v>0.44444444444444442</v>
      </c>
      <c r="T707">
        <f>Table1[[#This Row],[L''s]]/Table1[[#This Row],[Trial_Total]]</f>
        <v>0.55555555555555558</v>
      </c>
      <c r="U707">
        <f>ABS(Table1[[#This Row],[NonTotaled_L]]-Table1[[#This Row],[NonTotaled_R]])/(Table1[[#This Row],[NonTotaled_L]]+Table1[[#This Row],[NonTotaled_R]])</f>
        <v>0.4</v>
      </c>
      <c r="V707">
        <f>COUNTIF(L698:L707, "L")</f>
        <v>3</v>
      </c>
      <c r="W707">
        <f>COUNTIF(L698:L707, "R")</f>
        <v>7</v>
      </c>
      <c r="X707">
        <f>Table1[[#This Row],[NonTotaled_R]]/(Table1[[#This Row],[NonTotaled_L]]+Table1[[#This Row],[NonTotaled_R]])</f>
        <v>0.7</v>
      </c>
      <c r="Y707">
        <f>Table1[[#This Row],[NonTotaled_L]]/(Table1[[#This Row],[NonTotaled_L]]+Table1[[#This Row],[NonTotaled_R]])</f>
        <v>0.3</v>
      </c>
    </row>
    <row r="708" spans="1:25" x14ac:dyDescent="0.35">
      <c r="A708" t="s">
        <v>50</v>
      </c>
      <c r="B708" t="s">
        <v>40</v>
      </c>
      <c r="C708" t="s">
        <v>41</v>
      </c>
      <c r="D708">
        <v>8</v>
      </c>
      <c r="E708">
        <v>8</v>
      </c>
      <c r="G708">
        <v>7</v>
      </c>
      <c r="H708" s="1">
        <v>45574</v>
      </c>
      <c r="I708">
        <v>37</v>
      </c>
      <c r="J708" t="s">
        <v>51</v>
      </c>
      <c r="K708" t="s">
        <v>5</v>
      </c>
      <c r="L708" t="s">
        <v>6</v>
      </c>
      <c r="M708" t="s">
        <v>6</v>
      </c>
      <c r="O708">
        <f>ABS((Table1[[#This Row],[L''s]]-Table1[[#This Row],[R''s]])/Table1[[#This Row],[Trial_Total]])</f>
        <v>0.13513513513513514</v>
      </c>
      <c r="P708">
        <f>Table1[[#This Row],[R''s]]-Table1[[#This Row],[L''s]]</f>
        <v>-5</v>
      </c>
      <c r="Q708">
        <f>Q707+COUNTIF(L708, "L")</f>
        <v>21</v>
      </c>
      <c r="R708">
        <f>R707+COUNTIF(L708, "R")</f>
        <v>16</v>
      </c>
      <c r="S708">
        <f>Table1[[#This Row],[R''s]]/(Table1[[#This Row],[L''s]]+Table1[[#This Row],[R''s]])</f>
        <v>0.43243243243243246</v>
      </c>
      <c r="T708">
        <f>Table1[[#This Row],[L''s]]/Table1[[#This Row],[Trial_Total]]</f>
        <v>0.56756756756756754</v>
      </c>
      <c r="U708">
        <f>ABS(Table1[[#This Row],[NonTotaled_L]]-Table1[[#This Row],[NonTotaled_R]])/(Table1[[#This Row],[NonTotaled_L]]+Table1[[#This Row],[NonTotaled_R]])</f>
        <v>0.1111111111111111</v>
      </c>
      <c r="V708">
        <f>COUNTIF(L700:L708, "L")</f>
        <v>4</v>
      </c>
      <c r="W708">
        <f>COUNTIF(L700:L708, "R")</f>
        <v>5</v>
      </c>
      <c r="X708">
        <f>Table1[[#This Row],[NonTotaled_R]]/(Table1[[#This Row],[NonTotaled_L]]+Table1[[#This Row],[NonTotaled_R]])</f>
        <v>0.55555555555555558</v>
      </c>
      <c r="Y708">
        <f>Table1[[#This Row],[NonTotaled_L]]/(Table1[[#This Row],[NonTotaled_L]]+Table1[[#This Row],[NonTotaled_R]])</f>
        <v>0.44444444444444442</v>
      </c>
    </row>
    <row r="709" spans="1:25" x14ac:dyDescent="0.35">
      <c r="A709" t="s">
        <v>50</v>
      </c>
      <c r="B709" t="s">
        <v>40</v>
      </c>
      <c r="C709" t="s">
        <v>41</v>
      </c>
      <c r="D709">
        <v>8</v>
      </c>
      <c r="E709">
        <v>8</v>
      </c>
      <c r="G709">
        <v>8</v>
      </c>
      <c r="H709" s="1">
        <v>45574</v>
      </c>
      <c r="I709">
        <v>38</v>
      </c>
      <c r="J709" t="s">
        <v>51</v>
      </c>
      <c r="K709" t="s">
        <v>6</v>
      </c>
      <c r="L709" t="s">
        <v>5</v>
      </c>
      <c r="M709" t="s">
        <v>5</v>
      </c>
      <c r="O709">
        <f>ABS((Table1[[#This Row],[L''s]]-Table1[[#This Row],[R''s]])/Table1[[#This Row],[Trial_Total]])</f>
        <v>0.10526315789473684</v>
      </c>
      <c r="P709">
        <f>Table1[[#This Row],[R''s]]-Table1[[#This Row],[L''s]]</f>
        <v>-4</v>
      </c>
      <c r="Q709">
        <f>Q708+COUNTIF(L709, "L")</f>
        <v>21</v>
      </c>
      <c r="R709">
        <f>R708+COUNTIF(L709, "R")</f>
        <v>17</v>
      </c>
      <c r="S709">
        <f>Table1[[#This Row],[R''s]]/(Table1[[#This Row],[L''s]]+Table1[[#This Row],[R''s]])</f>
        <v>0.44736842105263158</v>
      </c>
      <c r="T709">
        <f>Table1[[#This Row],[L''s]]/Table1[[#This Row],[Trial_Total]]</f>
        <v>0.55263157894736847</v>
      </c>
      <c r="U709">
        <f>ABS(Table1[[#This Row],[NonTotaled_L]]-Table1[[#This Row],[NonTotaled_R]])/(Table1[[#This Row],[NonTotaled_L]]+Table1[[#This Row],[NonTotaled_R]])</f>
        <v>0.2</v>
      </c>
      <c r="V709">
        <f>COUNTIF(L700:L709, "L")</f>
        <v>4</v>
      </c>
      <c r="W709">
        <f>COUNTIF(L700:L709, "R")</f>
        <v>6</v>
      </c>
      <c r="X709">
        <f>Table1[[#This Row],[NonTotaled_R]]/(Table1[[#This Row],[NonTotaled_L]]+Table1[[#This Row],[NonTotaled_R]])</f>
        <v>0.6</v>
      </c>
      <c r="Y709">
        <f>Table1[[#This Row],[NonTotaled_L]]/(Table1[[#This Row],[NonTotaled_L]]+Table1[[#This Row],[NonTotaled_R]])</f>
        <v>0.4</v>
      </c>
    </row>
    <row r="710" spans="1:25" x14ac:dyDescent="0.35">
      <c r="A710" t="s">
        <v>50</v>
      </c>
      <c r="B710" t="s">
        <v>40</v>
      </c>
      <c r="C710" t="s">
        <v>41</v>
      </c>
      <c r="D710">
        <v>8</v>
      </c>
      <c r="E710">
        <v>8</v>
      </c>
      <c r="G710">
        <v>9</v>
      </c>
      <c r="H710" s="1">
        <v>45574</v>
      </c>
      <c r="I710">
        <v>39</v>
      </c>
      <c r="J710" t="s">
        <v>44</v>
      </c>
      <c r="K710" t="s">
        <v>5</v>
      </c>
      <c r="L710" t="s">
        <v>6</v>
      </c>
      <c r="M710" t="s">
        <v>6</v>
      </c>
      <c r="O710">
        <f>ABS((Table1[[#This Row],[L''s]]-Table1[[#This Row],[R''s]])/Table1[[#This Row],[Trial_Total]])</f>
        <v>0.12820512820512819</v>
      </c>
      <c r="P710">
        <f>Table1[[#This Row],[R''s]]-Table1[[#This Row],[L''s]]</f>
        <v>-5</v>
      </c>
      <c r="Q710">
        <f>Q709+COUNTIF(L710, "L")</f>
        <v>22</v>
      </c>
      <c r="R710">
        <f>R709+COUNTIF(L710, "R")</f>
        <v>17</v>
      </c>
      <c r="S710">
        <f>Table1[[#This Row],[R''s]]/(Table1[[#This Row],[L''s]]+Table1[[#This Row],[R''s]])</f>
        <v>0.4358974358974359</v>
      </c>
      <c r="T710">
        <f>Table1[[#This Row],[L''s]]/Table1[[#This Row],[Trial_Total]]</f>
        <v>0.5641025641025641</v>
      </c>
      <c r="U710">
        <f>ABS(Table1[[#This Row],[NonTotaled_L]]-Table1[[#This Row],[NonTotaled_R]])/(Table1[[#This Row],[NonTotaled_L]]+Table1[[#This Row],[NonTotaled_R]])</f>
        <v>0.1111111111111111</v>
      </c>
      <c r="V710">
        <f>COUNTIF(L702:L710, "L")</f>
        <v>5</v>
      </c>
      <c r="W710">
        <f>COUNTIF(L702:L710, "R")</f>
        <v>4</v>
      </c>
      <c r="X710">
        <f>Table1[[#This Row],[NonTotaled_R]]/(Table1[[#This Row],[NonTotaled_L]]+Table1[[#This Row],[NonTotaled_R]])</f>
        <v>0.44444444444444442</v>
      </c>
      <c r="Y710">
        <f>Table1[[#This Row],[NonTotaled_L]]/(Table1[[#This Row],[NonTotaled_L]]+Table1[[#This Row],[NonTotaled_R]])</f>
        <v>0.55555555555555558</v>
      </c>
    </row>
    <row r="711" spans="1:25" x14ac:dyDescent="0.35">
      <c r="A711" t="s">
        <v>50</v>
      </c>
      <c r="B711" t="s">
        <v>40</v>
      </c>
      <c r="C711" t="s">
        <v>41</v>
      </c>
      <c r="D711">
        <v>8</v>
      </c>
      <c r="E711">
        <v>8</v>
      </c>
      <c r="G711">
        <v>10</v>
      </c>
      <c r="H711" s="1">
        <v>45574</v>
      </c>
      <c r="I711">
        <v>40</v>
      </c>
      <c r="J711" t="s">
        <v>44</v>
      </c>
      <c r="K711" t="s">
        <v>6</v>
      </c>
      <c r="L711" t="s">
        <v>6</v>
      </c>
      <c r="M711" t="s">
        <v>6</v>
      </c>
      <c r="O711">
        <f>ABS((Table1[[#This Row],[L''s]]-Table1[[#This Row],[R''s]])/Table1[[#This Row],[Trial_Total]])</f>
        <v>0.15</v>
      </c>
      <c r="P711">
        <f>Table1[[#This Row],[R''s]]-Table1[[#This Row],[L''s]]</f>
        <v>-6</v>
      </c>
      <c r="Q711">
        <f>Q710+COUNTIF(L711, "L")</f>
        <v>23</v>
      </c>
      <c r="R711">
        <f>R710+COUNTIF(L711, "R")</f>
        <v>17</v>
      </c>
      <c r="S711">
        <f>Table1[[#This Row],[R''s]]/(Table1[[#This Row],[L''s]]+Table1[[#This Row],[R''s]])</f>
        <v>0.42499999999999999</v>
      </c>
      <c r="T711">
        <f>Table1[[#This Row],[L''s]]/Table1[[#This Row],[Trial_Total]]</f>
        <v>0.57499999999999996</v>
      </c>
      <c r="U711">
        <f>ABS(Table1[[#This Row],[NonTotaled_L]]-Table1[[#This Row],[NonTotaled_R]])/(Table1[[#This Row],[NonTotaled_L]]+Table1[[#This Row],[NonTotaled_R]])</f>
        <v>0.2</v>
      </c>
      <c r="V711">
        <f>COUNTIF(L702:L711, "L")</f>
        <v>6</v>
      </c>
      <c r="W711">
        <f>COUNTIF(L702:L711, "R")</f>
        <v>4</v>
      </c>
      <c r="X711">
        <f>Table1[[#This Row],[NonTotaled_R]]/(Table1[[#This Row],[NonTotaled_L]]+Table1[[#This Row],[NonTotaled_R]])</f>
        <v>0.4</v>
      </c>
      <c r="Y711">
        <f>Table1[[#This Row],[NonTotaled_L]]/(Table1[[#This Row],[NonTotaled_L]]+Table1[[#This Row],[NonTotaled_R]])</f>
        <v>0.6</v>
      </c>
    </row>
    <row r="712" spans="1:25" x14ac:dyDescent="0.35">
      <c r="A712" t="s">
        <v>50</v>
      </c>
      <c r="B712" t="s">
        <v>40</v>
      </c>
      <c r="C712" t="s">
        <v>41</v>
      </c>
      <c r="D712">
        <v>8</v>
      </c>
      <c r="E712">
        <v>8</v>
      </c>
      <c r="G712">
        <v>1</v>
      </c>
      <c r="H712" s="1">
        <v>45590</v>
      </c>
      <c r="I712">
        <v>41</v>
      </c>
      <c r="J712" t="s">
        <v>44</v>
      </c>
      <c r="K712" t="s">
        <v>6</v>
      </c>
      <c r="L712" t="s">
        <v>5</v>
      </c>
      <c r="M712" t="s">
        <v>5</v>
      </c>
      <c r="O712">
        <f>ABS((Table1[[#This Row],[L''s]]-Table1[[#This Row],[R''s]])/Table1[[#This Row],[Trial_Total]])</f>
        <v>0.12195121951219512</v>
      </c>
      <c r="P712">
        <f>Table1[[#This Row],[R''s]]-Table1[[#This Row],[L''s]]</f>
        <v>-5</v>
      </c>
      <c r="Q712">
        <f>Q711+COUNTIF(L712, "L")</f>
        <v>23</v>
      </c>
      <c r="R712">
        <f>R711+COUNTIF(L712, "R")</f>
        <v>18</v>
      </c>
      <c r="S712">
        <f>Table1[[#This Row],[R''s]]/(Table1[[#This Row],[L''s]]+Table1[[#This Row],[R''s]])</f>
        <v>0.43902439024390244</v>
      </c>
      <c r="T712">
        <f>Table1[[#This Row],[L''s]]/Table1[[#This Row],[Trial_Total]]</f>
        <v>0.56097560975609762</v>
      </c>
      <c r="U712">
        <f>ABS(Table1[[#This Row],[NonTotaled_L]]-Table1[[#This Row],[NonTotaled_R]])/(Table1[[#This Row],[NonTotaled_L]]+Table1[[#This Row],[NonTotaled_R]])</f>
        <v>0.1111111111111111</v>
      </c>
      <c r="V712">
        <f>COUNTIF(L704:L712, "L")</f>
        <v>4</v>
      </c>
      <c r="W712">
        <f>COUNTIF(L704:L712, "R")</f>
        <v>5</v>
      </c>
      <c r="X712">
        <f>Table1[[#This Row],[NonTotaled_R]]/(Table1[[#This Row],[NonTotaled_L]]+Table1[[#This Row],[NonTotaled_R]])</f>
        <v>0.55555555555555558</v>
      </c>
      <c r="Y712">
        <f>Table1[[#This Row],[NonTotaled_L]]/(Table1[[#This Row],[NonTotaled_L]]+Table1[[#This Row],[NonTotaled_R]])</f>
        <v>0.44444444444444442</v>
      </c>
    </row>
    <row r="713" spans="1:25" x14ac:dyDescent="0.35">
      <c r="A713" t="s">
        <v>50</v>
      </c>
      <c r="B713" t="s">
        <v>40</v>
      </c>
      <c r="C713" t="s">
        <v>41</v>
      </c>
      <c r="D713">
        <v>8</v>
      </c>
      <c r="E713">
        <v>8</v>
      </c>
      <c r="G713">
        <v>2</v>
      </c>
      <c r="H713" s="1">
        <v>45590</v>
      </c>
      <c r="I713">
        <v>42</v>
      </c>
      <c r="J713" t="s">
        <v>44</v>
      </c>
      <c r="K713" t="s">
        <v>5</v>
      </c>
      <c r="L713" t="s">
        <v>6</v>
      </c>
      <c r="M713" t="s">
        <v>5</v>
      </c>
      <c r="O713">
        <f>ABS((Table1[[#This Row],[L''s]]-Table1[[#This Row],[R''s]])/Table1[[#This Row],[Trial_Total]])</f>
        <v>0.14285714285714285</v>
      </c>
      <c r="P713">
        <f>Table1[[#This Row],[R''s]]-Table1[[#This Row],[L''s]]</f>
        <v>-6</v>
      </c>
      <c r="Q713">
        <f>Q712+COUNTIF(L713, "L")</f>
        <v>24</v>
      </c>
      <c r="R713">
        <f>R712+COUNTIF(L713, "R")</f>
        <v>18</v>
      </c>
      <c r="S713">
        <f>Table1[[#This Row],[R''s]]/(Table1[[#This Row],[L''s]]+Table1[[#This Row],[R''s]])</f>
        <v>0.42857142857142855</v>
      </c>
      <c r="T713">
        <f>Table1[[#This Row],[L''s]]/Table1[[#This Row],[Trial_Total]]</f>
        <v>0.5714285714285714</v>
      </c>
      <c r="U713">
        <f>ABS(Table1[[#This Row],[NonTotaled_L]]-Table1[[#This Row],[NonTotaled_R]])/(Table1[[#This Row],[NonTotaled_L]]+Table1[[#This Row],[NonTotaled_R]])</f>
        <v>0</v>
      </c>
      <c r="V713">
        <f>COUNTIF(L704:L713, "L")</f>
        <v>5</v>
      </c>
      <c r="W713">
        <f>COUNTIF(L704:L713, "R")</f>
        <v>5</v>
      </c>
      <c r="X713">
        <f>Table1[[#This Row],[NonTotaled_R]]/(Table1[[#This Row],[NonTotaled_L]]+Table1[[#This Row],[NonTotaled_R]])</f>
        <v>0.5</v>
      </c>
      <c r="Y713">
        <f>Table1[[#This Row],[NonTotaled_L]]/(Table1[[#This Row],[NonTotaled_L]]+Table1[[#This Row],[NonTotaled_R]])</f>
        <v>0.5</v>
      </c>
    </row>
    <row r="714" spans="1:25" x14ac:dyDescent="0.35">
      <c r="A714" t="s">
        <v>50</v>
      </c>
      <c r="B714" t="s">
        <v>40</v>
      </c>
      <c r="C714" t="s">
        <v>41</v>
      </c>
      <c r="D714">
        <v>8</v>
      </c>
      <c r="E714">
        <v>8</v>
      </c>
      <c r="G714">
        <v>3</v>
      </c>
      <c r="H714" s="1">
        <v>45590</v>
      </c>
      <c r="I714">
        <v>43</v>
      </c>
      <c r="J714" t="s">
        <v>44</v>
      </c>
      <c r="K714" t="s">
        <v>6</v>
      </c>
      <c r="L714" t="s">
        <v>5</v>
      </c>
      <c r="M714" t="s">
        <v>5</v>
      </c>
      <c r="O714">
        <f>ABS((Table1[[#This Row],[L''s]]-Table1[[#This Row],[R''s]])/Table1[[#This Row],[Trial_Total]])</f>
        <v>0.11627906976744186</v>
      </c>
      <c r="P714">
        <f>Table1[[#This Row],[R''s]]-Table1[[#This Row],[L''s]]</f>
        <v>-5</v>
      </c>
      <c r="Q714">
        <f>Q713+COUNTIF(L714, "L")</f>
        <v>24</v>
      </c>
      <c r="R714">
        <f>R713+COUNTIF(L714, "R")</f>
        <v>19</v>
      </c>
      <c r="S714">
        <f>Table1[[#This Row],[R''s]]/(Table1[[#This Row],[L''s]]+Table1[[#This Row],[R''s]])</f>
        <v>0.44186046511627908</v>
      </c>
      <c r="T714">
        <f>Table1[[#This Row],[L''s]]/Table1[[#This Row],[Trial_Total]]</f>
        <v>0.55813953488372092</v>
      </c>
      <c r="U714">
        <f>ABS(Table1[[#This Row],[NonTotaled_L]]-Table1[[#This Row],[NonTotaled_R]])/(Table1[[#This Row],[NonTotaled_L]]+Table1[[#This Row],[NonTotaled_R]])</f>
        <v>0.1111111111111111</v>
      </c>
      <c r="V714">
        <f>COUNTIF(L706:L714, "L")</f>
        <v>5</v>
      </c>
      <c r="W714">
        <f>COUNTIF(L706:L714, "R")</f>
        <v>4</v>
      </c>
      <c r="X714">
        <f>Table1[[#This Row],[NonTotaled_R]]/(Table1[[#This Row],[NonTotaled_L]]+Table1[[#This Row],[NonTotaled_R]])</f>
        <v>0.44444444444444442</v>
      </c>
      <c r="Y714">
        <f>Table1[[#This Row],[NonTotaled_L]]/(Table1[[#This Row],[NonTotaled_L]]+Table1[[#This Row],[NonTotaled_R]])</f>
        <v>0.55555555555555558</v>
      </c>
    </row>
    <row r="715" spans="1:25" x14ac:dyDescent="0.35">
      <c r="A715" t="s">
        <v>50</v>
      </c>
      <c r="B715" t="s">
        <v>40</v>
      </c>
      <c r="C715" t="s">
        <v>41</v>
      </c>
      <c r="D715">
        <v>8</v>
      </c>
      <c r="E715">
        <v>8</v>
      </c>
      <c r="G715">
        <v>4</v>
      </c>
      <c r="H715" s="1">
        <v>45590</v>
      </c>
      <c r="I715">
        <v>44</v>
      </c>
      <c r="J715" t="s">
        <v>44</v>
      </c>
      <c r="K715" t="s">
        <v>5</v>
      </c>
      <c r="L715" t="s">
        <v>5</v>
      </c>
      <c r="M715" t="s">
        <v>5</v>
      </c>
      <c r="O715">
        <f>ABS((Table1[[#This Row],[L''s]]-Table1[[#This Row],[R''s]])/Table1[[#This Row],[Trial_Total]])</f>
        <v>9.0909090909090912E-2</v>
      </c>
      <c r="P715">
        <f>Table1[[#This Row],[R''s]]-Table1[[#This Row],[L''s]]</f>
        <v>-4</v>
      </c>
      <c r="Q715">
        <f>Q714+COUNTIF(L715, "L")</f>
        <v>24</v>
      </c>
      <c r="R715">
        <f>R714+COUNTIF(L715, "R")</f>
        <v>20</v>
      </c>
      <c r="S715">
        <f>Table1[[#This Row],[R''s]]/(Table1[[#This Row],[L''s]]+Table1[[#This Row],[R''s]])</f>
        <v>0.45454545454545453</v>
      </c>
      <c r="T715">
        <f>Table1[[#This Row],[L''s]]/Table1[[#This Row],[Trial_Total]]</f>
        <v>0.54545454545454541</v>
      </c>
      <c r="U715">
        <f>ABS(Table1[[#This Row],[NonTotaled_L]]-Table1[[#This Row],[NonTotaled_R]])/(Table1[[#This Row],[NonTotaled_L]]+Table1[[#This Row],[NonTotaled_R]])</f>
        <v>0</v>
      </c>
      <c r="V715">
        <f>COUNTIF(L706:L715, "L")</f>
        <v>5</v>
      </c>
      <c r="W715">
        <f>COUNTIF(L706:L715, "R")</f>
        <v>5</v>
      </c>
      <c r="X715">
        <f>Table1[[#This Row],[NonTotaled_R]]/(Table1[[#This Row],[NonTotaled_L]]+Table1[[#This Row],[NonTotaled_R]])</f>
        <v>0.5</v>
      </c>
      <c r="Y715">
        <f>Table1[[#This Row],[NonTotaled_L]]/(Table1[[#This Row],[NonTotaled_L]]+Table1[[#This Row],[NonTotaled_R]])</f>
        <v>0.5</v>
      </c>
    </row>
    <row r="716" spans="1:25" x14ac:dyDescent="0.35">
      <c r="A716" t="s">
        <v>50</v>
      </c>
      <c r="B716" t="s">
        <v>40</v>
      </c>
      <c r="C716" t="s">
        <v>41</v>
      </c>
      <c r="D716">
        <v>8</v>
      </c>
      <c r="E716">
        <v>8</v>
      </c>
      <c r="G716">
        <v>5</v>
      </c>
      <c r="H716" s="1">
        <v>45590</v>
      </c>
      <c r="I716">
        <v>45</v>
      </c>
      <c r="J716" t="s">
        <v>44</v>
      </c>
      <c r="K716" t="s">
        <v>5</v>
      </c>
      <c r="L716" t="s">
        <v>6</v>
      </c>
      <c r="M716" t="s">
        <v>6</v>
      </c>
      <c r="O716">
        <f>ABS((Table1[[#This Row],[L''s]]-Table1[[#This Row],[R''s]])/Table1[[#This Row],[Trial_Total]])</f>
        <v>0.1111111111111111</v>
      </c>
      <c r="P716">
        <f>Table1[[#This Row],[R''s]]-Table1[[#This Row],[L''s]]</f>
        <v>-5</v>
      </c>
      <c r="Q716">
        <f>Q715+COUNTIF(L716, "L")</f>
        <v>25</v>
      </c>
      <c r="R716">
        <f>R715+COUNTIF(L716, "R")</f>
        <v>20</v>
      </c>
      <c r="S716">
        <f>Table1[[#This Row],[R''s]]/(Table1[[#This Row],[L''s]]+Table1[[#This Row],[R''s]])</f>
        <v>0.44444444444444442</v>
      </c>
      <c r="T716">
        <f>Table1[[#This Row],[L''s]]/Table1[[#This Row],[Trial_Total]]</f>
        <v>0.55555555555555558</v>
      </c>
      <c r="U716">
        <f>ABS(Table1[[#This Row],[NonTotaled_L]]-Table1[[#This Row],[NonTotaled_R]])/(Table1[[#This Row],[NonTotaled_L]]+Table1[[#This Row],[NonTotaled_R]])</f>
        <v>0.1111111111111111</v>
      </c>
      <c r="V716">
        <f>COUNTIF(L708:L716, "L")</f>
        <v>5</v>
      </c>
      <c r="W716">
        <f>COUNTIF(L708:L716, "R")</f>
        <v>4</v>
      </c>
      <c r="X716">
        <f>Table1[[#This Row],[NonTotaled_R]]/(Table1[[#This Row],[NonTotaled_L]]+Table1[[#This Row],[NonTotaled_R]])</f>
        <v>0.44444444444444442</v>
      </c>
      <c r="Y716">
        <f>Table1[[#This Row],[NonTotaled_L]]/(Table1[[#This Row],[NonTotaled_L]]+Table1[[#This Row],[NonTotaled_R]])</f>
        <v>0.55555555555555558</v>
      </c>
    </row>
    <row r="717" spans="1:25" x14ac:dyDescent="0.35">
      <c r="A717" t="s">
        <v>50</v>
      </c>
      <c r="B717" t="s">
        <v>40</v>
      </c>
      <c r="C717" t="s">
        <v>41</v>
      </c>
      <c r="D717">
        <v>8</v>
      </c>
      <c r="E717">
        <v>8</v>
      </c>
      <c r="G717">
        <v>6</v>
      </c>
      <c r="H717" s="1">
        <v>45590</v>
      </c>
      <c r="I717">
        <v>46</v>
      </c>
      <c r="J717" t="s">
        <v>44</v>
      </c>
      <c r="K717" t="s">
        <v>6</v>
      </c>
      <c r="L717" t="s">
        <v>6</v>
      </c>
      <c r="M717" t="s">
        <v>6</v>
      </c>
      <c r="O717">
        <f>ABS((Table1[[#This Row],[L''s]]-Table1[[#This Row],[R''s]])/Table1[[#This Row],[Trial_Total]])</f>
        <v>0.13043478260869565</v>
      </c>
      <c r="P717">
        <f>Table1[[#This Row],[R''s]]-Table1[[#This Row],[L''s]]</f>
        <v>-6</v>
      </c>
      <c r="Q717">
        <f>Q716+COUNTIF(L717, "L")</f>
        <v>26</v>
      </c>
      <c r="R717">
        <f>R716+COUNTIF(L717, "R")</f>
        <v>20</v>
      </c>
      <c r="S717">
        <f>Table1[[#This Row],[R''s]]/(Table1[[#This Row],[L''s]]+Table1[[#This Row],[R''s]])</f>
        <v>0.43478260869565216</v>
      </c>
      <c r="T717">
        <f>Table1[[#This Row],[L''s]]/Table1[[#This Row],[Trial_Total]]</f>
        <v>0.56521739130434778</v>
      </c>
      <c r="U717">
        <f>ABS(Table1[[#This Row],[NonTotaled_L]]-Table1[[#This Row],[NonTotaled_R]])/(Table1[[#This Row],[NonTotaled_L]]+Table1[[#This Row],[NonTotaled_R]])</f>
        <v>0.2</v>
      </c>
      <c r="V717">
        <f>COUNTIF(L708:L717, "L")</f>
        <v>6</v>
      </c>
      <c r="W717">
        <f>COUNTIF(L708:L717, "R")</f>
        <v>4</v>
      </c>
      <c r="X717">
        <f>Table1[[#This Row],[NonTotaled_R]]/(Table1[[#This Row],[NonTotaled_L]]+Table1[[#This Row],[NonTotaled_R]])</f>
        <v>0.4</v>
      </c>
      <c r="Y717">
        <f>Table1[[#This Row],[NonTotaled_L]]/(Table1[[#This Row],[NonTotaled_L]]+Table1[[#This Row],[NonTotaled_R]])</f>
        <v>0.6</v>
      </c>
    </row>
    <row r="718" spans="1:25" x14ac:dyDescent="0.35">
      <c r="A718" t="s">
        <v>50</v>
      </c>
      <c r="B718" t="s">
        <v>40</v>
      </c>
      <c r="C718" t="s">
        <v>41</v>
      </c>
      <c r="D718">
        <v>8</v>
      </c>
      <c r="E718">
        <v>8</v>
      </c>
      <c r="G718">
        <v>7</v>
      </c>
      <c r="H718" s="1">
        <v>45590</v>
      </c>
      <c r="I718">
        <v>47</v>
      </c>
      <c r="J718" t="s">
        <v>44</v>
      </c>
      <c r="K718" t="s">
        <v>5</v>
      </c>
      <c r="L718" t="s">
        <v>5</v>
      </c>
      <c r="M718" t="s">
        <v>5</v>
      </c>
      <c r="O718">
        <f>ABS((Table1[[#This Row],[L''s]]-Table1[[#This Row],[R''s]])/Table1[[#This Row],[Trial_Total]])</f>
        <v>0.10638297872340426</v>
      </c>
      <c r="P718">
        <f>Table1[[#This Row],[R''s]]-Table1[[#This Row],[L''s]]</f>
        <v>-5</v>
      </c>
      <c r="Q718">
        <f>Q717+COUNTIF(L718, "L")</f>
        <v>26</v>
      </c>
      <c r="R718">
        <f>R717+COUNTIF(L718, "R")</f>
        <v>21</v>
      </c>
      <c r="S718">
        <f>Table1[[#This Row],[R''s]]/(Table1[[#This Row],[L''s]]+Table1[[#This Row],[R''s]])</f>
        <v>0.44680851063829785</v>
      </c>
      <c r="T718">
        <f>Table1[[#This Row],[L''s]]/Table1[[#This Row],[Trial_Total]]</f>
        <v>0.55319148936170215</v>
      </c>
      <c r="U718">
        <f>ABS(Table1[[#This Row],[NonTotaled_L]]-Table1[[#This Row],[NonTotaled_R]])/(Table1[[#This Row],[NonTotaled_L]]+Table1[[#This Row],[NonTotaled_R]])</f>
        <v>0.1111111111111111</v>
      </c>
      <c r="V718">
        <f>COUNTIF(L710:L718, "L")</f>
        <v>5</v>
      </c>
      <c r="W718">
        <f>COUNTIF(L710:L718, "R")</f>
        <v>4</v>
      </c>
      <c r="X718">
        <f>Table1[[#This Row],[NonTotaled_R]]/(Table1[[#This Row],[NonTotaled_L]]+Table1[[#This Row],[NonTotaled_R]])</f>
        <v>0.44444444444444442</v>
      </c>
      <c r="Y718">
        <f>Table1[[#This Row],[NonTotaled_L]]/(Table1[[#This Row],[NonTotaled_L]]+Table1[[#This Row],[NonTotaled_R]])</f>
        <v>0.55555555555555558</v>
      </c>
    </row>
    <row r="719" spans="1:25" x14ac:dyDescent="0.35">
      <c r="A719" t="s">
        <v>50</v>
      </c>
      <c r="B719" t="s">
        <v>40</v>
      </c>
      <c r="C719" t="s">
        <v>41</v>
      </c>
      <c r="D719">
        <v>8</v>
      </c>
      <c r="E719">
        <v>8</v>
      </c>
      <c r="G719">
        <v>8</v>
      </c>
      <c r="H719" s="1">
        <v>45590</v>
      </c>
      <c r="I719">
        <v>48</v>
      </c>
      <c r="J719" t="s">
        <v>44</v>
      </c>
      <c r="K719" t="s">
        <v>6</v>
      </c>
      <c r="L719" t="s">
        <v>6</v>
      </c>
      <c r="M719" t="s">
        <v>5</v>
      </c>
      <c r="O719">
        <f>ABS((Table1[[#This Row],[L''s]]-Table1[[#This Row],[R''s]])/Table1[[#This Row],[Trial_Total]])</f>
        <v>0.125</v>
      </c>
      <c r="P719">
        <f>Table1[[#This Row],[R''s]]-Table1[[#This Row],[L''s]]</f>
        <v>-6</v>
      </c>
      <c r="Q719">
        <f>Q718+COUNTIF(L719, "L")</f>
        <v>27</v>
      </c>
      <c r="R719">
        <f>R718+COUNTIF(L719, "R")</f>
        <v>21</v>
      </c>
      <c r="S719">
        <f>Table1[[#This Row],[R''s]]/(Table1[[#This Row],[L''s]]+Table1[[#This Row],[R''s]])</f>
        <v>0.4375</v>
      </c>
      <c r="T719">
        <f>Table1[[#This Row],[L''s]]/Table1[[#This Row],[Trial_Total]]</f>
        <v>0.5625</v>
      </c>
      <c r="U719">
        <f>ABS(Table1[[#This Row],[NonTotaled_L]]-Table1[[#This Row],[NonTotaled_R]])/(Table1[[#This Row],[NonTotaled_L]]+Table1[[#This Row],[NonTotaled_R]])</f>
        <v>0.2</v>
      </c>
      <c r="V719">
        <f>COUNTIF(L710:L719, "L")</f>
        <v>6</v>
      </c>
      <c r="W719">
        <f>COUNTIF(L710:L719, "R")</f>
        <v>4</v>
      </c>
      <c r="X719">
        <f>Table1[[#This Row],[NonTotaled_R]]/(Table1[[#This Row],[NonTotaled_L]]+Table1[[#This Row],[NonTotaled_R]])</f>
        <v>0.4</v>
      </c>
      <c r="Y719">
        <f>Table1[[#This Row],[NonTotaled_L]]/(Table1[[#This Row],[NonTotaled_L]]+Table1[[#This Row],[NonTotaled_R]])</f>
        <v>0.6</v>
      </c>
    </row>
    <row r="720" spans="1:25" x14ac:dyDescent="0.35">
      <c r="A720" t="s">
        <v>50</v>
      </c>
      <c r="B720" t="s">
        <v>40</v>
      </c>
      <c r="C720" t="s">
        <v>41</v>
      </c>
      <c r="D720">
        <v>8</v>
      </c>
      <c r="E720">
        <v>8</v>
      </c>
      <c r="G720">
        <v>9</v>
      </c>
      <c r="H720" s="1">
        <v>45590</v>
      </c>
      <c r="I720">
        <v>49</v>
      </c>
      <c r="J720" t="s">
        <v>44</v>
      </c>
      <c r="K720" t="s">
        <v>6</v>
      </c>
      <c r="L720" t="s">
        <v>5</v>
      </c>
      <c r="M720" t="s">
        <v>5</v>
      </c>
      <c r="O720">
        <f>ABS((Table1[[#This Row],[L''s]]-Table1[[#This Row],[R''s]])/Table1[[#This Row],[Trial_Total]])</f>
        <v>0.10204081632653061</v>
      </c>
      <c r="P720">
        <f>Table1[[#This Row],[R''s]]-Table1[[#This Row],[L''s]]</f>
        <v>-5</v>
      </c>
      <c r="Q720">
        <f>Q719+COUNTIF(L720, "L")</f>
        <v>27</v>
      </c>
      <c r="R720">
        <f>R719+COUNTIF(L720, "R")</f>
        <v>22</v>
      </c>
      <c r="S720">
        <f>Table1[[#This Row],[R''s]]/(Table1[[#This Row],[L''s]]+Table1[[#This Row],[R''s]])</f>
        <v>0.44897959183673469</v>
      </c>
      <c r="T720">
        <f>Table1[[#This Row],[L''s]]/Table1[[#This Row],[Trial_Total]]</f>
        <v>0.55102040816326525</v>
      </c>
      <c r="U720">
        <f>ABS(Table1[[#This Row],[NonTotaled_L]]-Table1[[#This Row],[NonTotaled_R]])/(Table1[[#This Row],[NonTotaled_L]]+Table1[[#This Row],[NonTotaled_R]])</f>
        <v>0.1111111111111111</v>
      </c>
      <c r="V720">
        <f>COUNTIF(L712:L720, "L")</f>
        <v>4</v>
      </c>
      <c r="W720">
        <f>COUNTIF(L712:L720, "R")</f>
        <v>5</v>
      </c>
      <c r="X720">
        <f>Table1[[#This Row],[NonTotaled_R]]/(Table1[[#This Row],[NonTotaled_L]]+Table1[[#This Row],[NonTotaled_R]])</f>
        <v>0.55555555555555558</v>
      </c>
      <c r="Y720">
        <f>Table1[[#This Row],[NonTotaled_L]]/(Table1[[#This Row],[NonTotaled_L]]+Table1[[#This Row],[NonTotaled_R]])</f>
        <v>0.44444444444444442</v>
      </c>
    </row>
    <row r="721" spans="1:25" x14ac:dyDescent="0.35">
      <c r="A721" t="s">
        <v>50</v>
      </c>
      <c r="B721" t="s">
        <v>40</v>
      </c>
      <c r="C721" t="s">
        <v>41</v>
      </c>
      <c r="D721">
        <v>8</v>
      </c>
      <c r="E721">
        <v>8</v>
      </c>
      <c r="G721">
        <v>10</v>
      </c>
      <c r="H721" s="1">
        <v>45590</v>
      </c>
      <c r="I721">
        <v>50</v>
      </c>
      <c r="J721" t="s">
        <v>44</v>
      </c>
      <c r="K721" t="s">
        <v>5</v>
      </c>
      <c r="L721" t="s">
        <v>6</v>
      </c>
      <c r="M721" t="s">
        <v>6</v>
      </c>
      <c r="O721">
        <f>ABS((Table1[[#This Row],[L''s]]-Table1[[#This Row],[R''s]])/Table1[[#This Row],[Trial_Total]])</f>
        <v>0.12</v>
      </c>
      <c r="P721">
        <f>Table1[[#This Row],[R''s]]-Table1[[#This Row],[L''s]]</f>
        <v>-6</v>
      </c>
      <c r="Q721">
        <f>Q720+COUNTIF(L721, "L")</f>
        <v>28</v>
      </c>
      <c r="R721">
        <f>R720+COUNTIF(L721, "R")</f>
        <v>22</v>
      </c>
      <c r="S721">
        <f>Table1[[#This Row],[R''s]]/(Table1[[#This Row],[L''s]]+Table1[[#This Row],[R''s]])</f>
        <v>0.44</v>
      </c>
      <c r="T721">
        <f>Table1[[#This Row],[L''s]]/Table1[[#This Row],[Trial_Total]]</f>
        <v>0.56000000000000005</v>
      </c>
      <c r="U721">
        <f>ABS(Table1[[#This Row],[NonTotaled_L]]-Table1[[#This Row],[NonTotaled_R]])/(Table1[[#This Row],[NonTotaled_L]]+Table1[[#This Row],[NonTotaled_R]])</f>
        <v>0</v>
      </c>
      <c r="V721">
        <f>COUNTIF(L712:L721, "L")</f>
        <v>5</v>
      </c>
      <c r="W721">
        <f>COUNTIF(L712:L721, "R")</f>
        <v>5</v>
      </c>
      <c r="X721">
        <f>Table1[[#This Row],[NonTotaled_R]]/(Table1[[#This Row],[NonTotaled_L]]+Table1[[#This Row],[NonTotaled_R]])</f>
        <v>0.5</v>
      </c>
      <c r="Y721">
        <f>Table1[[#This Row],[NonTotaled_L]]/(Table1[[#This Row],[NonTotaled_L]]+Table1[[#This Row],[NonTotaled_R]])</f>
        <v>0.5</v>
      </c>
    </row>
    <row r="722" spans="1:25" x14ac:dyDescent="0.35">
      <c r="A722" t="s">
        <v>55</v>
      </c>
      <c r="B722" t="s">
        <v>40</v>
      </c>
      <c r="C722" t="s">
        <v>41</v>
      </c>
      <c r="D722">
        <v>7.7</v>
      </c>
      <c r="E722">
        <v>9.6</v>
      </c>
      <c r="G722">
        <v>1</v>
      </c>
      <c r="H722" s="1">
        <v>45560</v>
      </c>
      <c r="I722">
        <v>1</v>
      </c>
      <c r="J722" t="s">
        <v>44</v>
      </c>
      <c r="K722" t="s">
        <v>5</v>
      </c>
      <c r="L722" t="s">
        <v>6</v>
      </c>
      <c r="M722" t="s">
        <v>6</v>
      </c>
      <c r="O722">
        <f>ABS((Table1[[#This Row],[L''s]]-Table1[[#This Row],[R''s]])/Table1[[#This Row],[Trial_Total]])</f>
        <v>1</v>
      </c>
      <c r="P722">
        <f>Table1[[#This Row],[R''s]]-Table1[[#This Row],[L''s]]</f>
        <v>-1</v>
      </c>
      <c r="Q722">
        <f>COUNTIF(L722, "L")</f>
        <v>1</v>
      </c>
      <c r="R722">
        <f>COUNTIF(L722, "R")</f>
        <v>0</v>
      </c>
      <c r="S722">
        <f>Table1[[#This Row],[R''s]]/(Table1[[#This Row],[L''s]]+Table1[[#This Row],[R''s]])</f>
        <v>0</v>
      </c>
      <c r="T722">
        <f>Table1[[#This Row],[L''s]]/Table1[[#This Row],[Trial_Total]]</f>
        <v>1</v>
      </c>
      <c r="U722">
        <f>ABS(Table1[[#This Row],[NonTotaled_L]]-Table1[[#This Row],[NonTotaled_R]])/(Table1[[#This Row],[NonTotaled_L]]+Table1[[#This Row],[NonTotaled_R]])</f>
        <v>1</v>
      </c>
      <c r="V722">
        <f>COUNTIF(L722, "L")</f>
        <v>1</v>
      </c>
      <c r="W722">
        <f>COUNTIF(L722, "R")</f>
        <v>0</v>
      </c>
      <c r="X722">
        <f>Table1[[#This Row],[NonTotaled_R]]/(Table1[[#This Row],[NonTotaled_L]]+Table1[[#This Row],[NonTotaled_R]])</f>
        <v>0</v>
      </c>
      <c r="Y722">
        <f>Table1[[#This Row],[NonTotaled_L]]/(Table1[[#This Row],[NonTotaled_L]]+Table1[[#This Row],[NonTotaled_R]])</f>
        <v>1</v>
      </c>
    </row>
    <row r="723" spans="1:25" x14ac:dyDescent="0.35">
      <c r="A723" t="s">
        <v>55</v>
      </c>
      <c r="B723" t="s">
        <v>40</v>
      </c>
      <c r="C723" t="s">
        <v>41</v>
      </c>
      <c r="D723">
        <v>7.7</v>
      </c>
      <c r="E723">
        <v>9.6</v>
      </c>
      <c r="G723">
        <v>2</v>
      </c>
      <c r="H723" s="1">
        <v>45560</v>
      </c>
      <c r="I723">
        <v>2</v>
      </c>
      <c r="J723" t="s">
        <v>44</v>
      </c>
      <c r="K723" t="s">
        <v>6</v>
      </c>
      <c r="L723" t="s">
        <v>5</v>
      </c>
      <c r="M723" t="s">
        <v>5</v>
      </c>
      <c r="O723">
        <f>ABS((Table1[[#This Row],[L''s]]-Table1[[#This Row],[R''s]])/Table1[[#This Row],[Trial_Total]])</f>
        <v>0</v>
      </c>
      <c r="P723">
        <f>Table1[[#This Row],[R''s]]-Table1[[#This Row],[L''s]]</f>
        <v>0</v>
      </c>
      <c r="Q723">
        <f>COUNTIF(L722:L723, "L")</f>
        <v>1</v>
      </c>
      <c r="R723">
        <f>COUNTIF(L722:L723, "R")</f>
        <v>1</v>
      </c>
      <c r="S723">
        <f>Table1[[#This Row],[R''s]]/(Table1[[#This Row],[L''s]]+Table1[[#This Row],[R''s]])</f>
        <v>0.5</v>
      </c>
      <c r="T723">
        <f>Table1[[#This Row],[L''s]]/Table1[[#This Row],[Trial_Total]]</f>
        <v>0.5</v>
      </c>
      <c r="U723">
        <f>ABS(Table1[[#This Row],[NonTotaled_L]]-Table1[[#This Row],[NonTotaled_R]])/(Table1[[#This Row],[NonTotaled_L]]+Table1[[#This Row],[NonTotaled_R]])</f>
        <v>0</v>
      </c>
      <c r="V723">
        <f>COUNTIF(L722:L723, "L")</f>
        <v>1</v>
      </c>
      <c r="W723">
        <f>COUNTIF(L722:L723, "R")</f>
        <v>1</v>
      </c>
      <c r="X723">
        <f>Table1[[#This Row],[NonTotaled_R]]/(Table1[[#This Row],[NonTotaled_L]]+Table1[[#This Row],[NonTotaled_R]])</f>
        <v>0.5</v>
      </c>
      <c r="Y723">
        <f>Table1[[#This Row],[NonTotaled_L]]/(Table1[[#This Row],[NonTotaled_L]]+Table1[[#This Row],[NonTotaled_R]])</f>
        <v>0.5</v>
      </c>
    </row>
    <row r="724" spans="1:25" x14ac:dyDescent="0.35">
      <c r="A724" t="s">
        <v>55</v>
      </c>
      <c r="B724" t="s">
        <v>40</v>
      </c>
      <c r="C724" t="s">
        <v>41</v>
      </c>
      <c r="D724">
        <v>7.7</v>
      </c>
      <c r="E724">
        <v>9.6</v>
      </c>
      <c r="G724">
        <v>3</v>
      </c>
      <c r="H724" s="1">
        <v>45560</v>
      </c>
      <c r="I724">
        <v>3</v>
      </c>
      <c r="J724" t="s">
        <v>45</v>
      </c>
      <c r="K724" t="s">
        <v>5</v>
      </c>
      <c r="L724" t="s">
        <v>5</v>
      </c>
      <c r="M724" t="s">
        <v>6</v>
      </c>
      <c r="O724">
        <f>ABS((Table1[[#This Row],[L''s]]-Table1[[#This Row],[R''s]])/Table1[[#This Row],[Trial_Total]])</f>
        <v>0.33333333333333331</v>
      </c>
      <c r="P724">
        <f>Table1[[#This Row],[R''s]]-Table1[[#This Row],[L''s]]</f>
        <v>1</v>
      </c>
      <c r="Q724">
        <f>COUNTIF(L722:L724, "L")</f>
        <v>1</v>
      </c>
      <c r="R724">
        <f>COUNTIF(L722:L724, "R")</f>
        <v>2</v>
      </c>
      <c r="S724">
        <f>Table1[[#This Row],[R''s]]/(Table1[[#This Row],[L''s]]+Table1[[#This Row],[R''s]])</f>
        <v>0.66666666666666663</v>
      </c>
      <c r="T724">
        <f>Table1[[#This Row],[L''s]]/Table1[[#This Row],[Trial_Total]]</f>
        <v>0.33333333333333331</v>
      </c>
      <c r="U724">
        <f>ABS(Table1[[#This Row],[NonTotaled_L]]-Table1[[#This Row],[NonTotaled_R]])/(Table1[[#This Row],[NonTotaled_L]]+Table1[[#This Row],[NonTotaled_R]])</f>
        <v>0.33333333333333331</v>
      </c>
      <c r="V724">
        <f>COUNTIF(L722:L724, "L")</f>
        <v>1</v>
      </c>
      <c r="W724">
        <f>COUNTIF(L722:L724, "R")</f>
        <v>2</v>
      </c>
      <c r="X724">
        <f>Table1[[#This Row],[NonTotaled_R]]/(Table1[[#This Row],[NonTotaled_L]]+Table1[[#This Row],[NonTotaled_R]])</f>
        <v>0.66666666666666663</v>
      </c>
      <c r="Y724">
        <f>Table1[[#This Row],[NonTotaled_L]]/(Table1[[#This Row],[NonTotaled_L]]+Table1[[#This Row],[NonTotaled_R]])</f>
        <v>0.33333333333333331</v>
      </c>
    </row>
    <row r="725" spans="1:25" x14ac:dyDescent="0.35">
      <c r="A725" t="s">
        <v>55</v>
      </c>
      <c r="B725" t="s">
        <v>40</v>
      </c>
      <c r="C725" t="s">
        <v>41</v>
      </c>
      <c r="D725">
        <v>7.7</v>
      </c>
      <c r="E725">
        <v>9.6</v>
      </c>
      <c r="G725">
        <v>4</v>
      </c>
      <c r="H725" s="1">
        <v>45560</v>
      </c>
      <c r="I725">
        <v>4</v>
      </c>
      <c r="J725" t="s">
        <v>45</v>
      </c>
      <c r="K725" t="s">
        <v>6</v>
      </c>
      <c r="L725" t="s">
        <v>5</v>
      </c>
      <c r="M725" t="s">
        <v>5</v>
      </c>
      <c r="O725">
        <f>ABS((Table1[[#This Row],[L''s]]-Table1[[#This Row],[R''s]])/Table1[[#This Row],[Trial_Total]])</f>
        <v>0.5</v>
      </c>
      <c r="P725">
        <f>Table1[[#This Row],[R''s]]-Table1[[#This Row],[L''s]]</f>
        <v>2</v>
      </c>
      <c r="Q725">
        <f>COUNTIF(L722:L725, "L")</f>
        <v>1</v>
      </c>
      <c r="R725">
        <f>COUNTIF(L722:L725, "R")</f>
        <v>3</v>
      </c>
      <c r="S725">
        <f>Table1[[#This Row],[R''s]]/(Table1[[#This Row],[L''s]]+Table1[[#This Row],[R''s]])</f>
        <v>0.75</v>
      </c>
      <c r="T725">
        <f>Table1[[#This Row],[L''s]]/Table1[[#This Row],[Trial_Total]]</f>
        <v>0.25</v>
      </c>
      <c r="U725">
        <f>ABS(Table1[[#This Row],[NonTotaled_L]]-Table1[[#This Row],[NonTotaled_R]])/(Table1[[#This Row],[NonTotaled_L]]+Table1[[#This Row],[NonTotaled_R]])</f>
        <v>0.5</v>
      </c>
      <c r="V725">
        <f>COUNTIF(L722:L725, "L")</f>
        <v>1</v>
      </c>
      <c r="W725">
        <f>COUNTIF(L722:L725, "R")</f>
        <v>3</v>
      </c>
      <c r="X725">
        <f>Table1[[#This Row],[NonTotaled_R]]/(Table1[[#This Row],[NonTotaled_L]]+Table1[[#This Row],[NonTotaled_R]])</f>
        <v>0.75</v>
      </c>
      <c r="Y725">
        <f>Table1[[#This Row],[NonTotaled_L]]/(Table1[[#This Row],[NonTotaled_L]]+Table1[[#This Row],[NonTotaled_R]])</f>
        <v>0.25</v>
      </c>
    </row>
    <row r="726" spans="1:25" x14ac:dyDescent="0.35">
      <c r="A726" t="s">
        <v>55</v>
      </c>
      <c r="B726" t="s">
        <v>40</v>
      </c>
      <c r="C726" t="s">
        <v>41</v>
      </c>
      <c r="D726">
        <v>7.7</v>
      </c>
      <c r="E726">
        <v>9.6</v>
      </c>
      <c r="G726">
        <v>5</v>
      </c>
      <c r="H726" s="1">
        <v>45560</v>
      </c>
      <c r="I726">
        <v>5</v>
      </c>
      <c r="J726" t="s">
        <v>44</v>
      </c>
      <c r="K726" t="s">
        <v>6</v>
      </c>
      <c r="L726" t="s">
        <v>5</v>
      </c>
      <c r="M726" t="s">
        <v>5</v>
      </c>
      <c r="O726">
        <f>ABS((Table1[[#This Row],[L''s]]-Table1[[#This Row],[R''s]])/Table1[[#This Row],[Trial_Total]])</f>
        <v>0.6</v>
      </c>
      <c r="P726">
        <f>Table1[[#This Row],[R''s]]-Table1[[#This Row],[L''s]]</f>
        <v>3</v>
      </c>
      <c r="Q726">
        <f>COUNTIF(L722:L726, "L")</f>
        <v>1</v>
      </c>
      <c r="R726">
        <f>COUNTIF(L722:L726, "R")</f>
        <v>4</v>
      </c>
      <c r="S726">
        <f>Table1[[#This Row],[R''s]]/(Table1[[#This Row],[L''s]]+Table1[[#This Row],[R''s]])</f>
        <v>0.8</v>
      </c>
      <c r="T726">
        <f>Table1[[#This Row],[L''s]]/Table1[[#This Row],[Trial_Total]]</f>
        <v>0.2</v>
      </c>
      <c r="U726">
        <f>ABS(Table1[[#This Row],[NonTotaled_L]]-Table1[[#This Row],[NonTotaled_R]])/(Table1[[#This Row],[NonTotaled_L]]+Table1[[#This Row],[NonTotaled_R]])</f>
        <v>0.6</v>
      </c>
      <c r="V726">
        <f>COUNTIF(L722:L726, "L")</f>
        <v>1</v>
      </c>
      <c r="W726">
        <f>COUNTIF(L722:L726, "R")</f>
        <v>4</v>
      </c>
      <c r="X726">
        <f>Table1[[#This Row],[NonTotaled_R]]/(Table1[[#This Row],[NonTotaled_L]]+Table1[[#This Row],[NonTotaled_R]])</f>
        <v>0.8</v>
      </c>
      <c r="Y726">
        <f>Table1[[#This Row],[NonTotaled_L]]/(Table1[[#This Row],[NonTotaled_L]]+Table1[[#This Row],[NonTotaled_R]])</f>
        <v>0.2</v>
      </c>
    </row>
    <row r="727" spans="1:25" x14ac:dyDescent="0.35">
      <c r="A727" t="s">
        <v>55</v>
      </c>
      <c r="B727" t="s">
        <v>40</v>
      </c>
      <c r="C727" t="s">
        <v>41</v>
      </c>
      <c r="D727">
        <v>7.7</v>
      </c>
      <c r="E727">
        <v>9.6</v>
      </c>
      <c r="G727">
        <v>6</v>
      </c>
      <c r="H727" s="1">
        <v>45560</v>
      </c>
      <c r="I727">
        <v>6</v>
      </c>
      <c r="J727" t="s">
        <v>44</v>
      </c>
      <c r="K727" t="s">
        <v>5</v>
      </c>
      <c r="L727" t="s">
        <v>6</v>
      </c>
      <c r="M727" t="s">
        <v>6</v>
      </c>
      <c r="O727">
        <f>ABS((Table1[[#This Row],[L''s]]-Table1[[#This Row],[R''s]])/Table1[[#This Row],[Trial_Total]])</f>
        <v>0.33333333333333331</v>
      </c>
      <c r="P727">
        <f>Table1[[#This Row],[R''s]]-Table1[[#This Row],[L''s]]</f>
        <v>2</v>
      </c>
      <c r="Q727">
        <f>COUNTIF(L722:L727, "L")</f>
        <v>2</v>
      </c>
      <c r="R727">
        <f>COUNTIF(L722:L727, "R")</f>
        <v>4</v>
      </c>
      <c r="S727">
        <f>Table1[[#This Row],[R''s]]/(Table1[[#This Row],[L''s]]+Table1[[#This Row],[R''s]])</f>
        <v>0.66666666666666663</v>
      </c>
      <c r="T727">
        <f>Table1[[#This Row],[L''s]]/Table1[[#This Row],[Trial_Total]]</f>
        <v>0.33333333333333331</v>
      </c>
      <c r="U727">
        <f>ABS(Table1[[#This Row],[NonTotaled_L]]-Table1[[#This Row],[NonTotaled_R]])/(Table1[[#This Row],[NonTotaled_L]]+Table1[[#This Row],[NonTotaled_R]])</f>
        <v>0.33333333333333331</v>
      </c>
      <c r="V727">
        <f>COUNTIF(L722:L727, "L")</f>
        <v>2</v>
      </c>
      <c r="W727">
        <f>COUNTIF(L722:L727, "R")</f>
        <v>4</v>
      </c>
      <c r="X727">
        <f>Table1[[#This Row],[NonTotaled_R]]/(Table1[[#This Row],[NonTotaled_L]]+Table1[[#This Row],[NonTotaled_R]])</f>
        <v>0.66666666666666663</v>
      </c>
      <c r="Y727">
        <f>Table1[[#This Row],[NonTotaled_L]]/(Table1[[#This Row],[NonTotaled_L]]+Table1[[#This Row],[NonTotaled_R]])</f>
        <v>0.33333333333333331</v>
      </c>
    </row>
    <row r="728" spans="1:25" x14ac:dyDescent="0.35">
      <c r="A728" t="s">
        <v>55</v>
      </c>
      <c r="B728" t="s">
        <v>40</v>
      </c>
      <c r="C728" t="s">
        <v>41</v>
      </c>
      <c r="D728">
        <v>7.7</v>
      </c>
      <c r="E728">
        <v>9.6</v>
      </c>
      <c r="G728">
        <v>7</v>
      </c>
      <c r="H728" s="1">
        <v>45560</v>
      </c>
      <c r="I728">
        <v>7</v>
      </c>
      <c r="J728" t="s">
        <v>45</v>
      </c>
      <c r="K728" t="s">
        <v>6</v>
      </c>
      <c r="L728" t="s">
        <v>5</v>
      </c>
      <c r="M728" t="s">
        <v>5</v>
      </c>
      <c r="O728">
        <f>ABS((Table1[[#This Row],[L''s]]-Table1[[#This Row],[R''s]])/Table1[[#This Row],[Trial_Total]])</f>
        <v>0.42857142857142855</v>
      </c>
      <c r="P728">
        <f>Table1[[#This Row],[R''s]]-Table1[[#This Row],[L''s]]</f>
        <v>3</v>
      </c>
      <c r="Q728">
        <f>COUNTIF(L722:L728, "L")</f>
        <v>2</v>
      </c>
      <c r="R728">
        <f>COUNTIF(L722:L728, "R")</f>
        <v>5</v>
      </c>
      <c r="S728">
        <f>Table1[[#This Row],[R''s]]/(Table1[[#This Row],[L''s]]+Table1[[#This Row],[R''s]])</f>
        <v>0.7142857142857143</v>
      </c>
      <c r="T728">
        <f>Table1[[#This Row],[L''s]]/Table1[[#This Row],[Trial_Total]]</f>
        <v>0.2857142857142857</v>
      </c>
      <c r="U728">
        <f>ABS(Table1[[#This Row],[NonTotaled_L]]-Table1[[#This Row],[NonTotaled_R]])/(Table1[[#This Row],[NonTotaled_L]]+Table1[[#This Row],[NonTotaled_R]])</f>
        <v>0.42857142857142855</v>
      </c>
      <c r="V728">
        <f>COUNTIF(L722:L728, "L")</f>
        <v>2</v>
      </c>
      <c r="W728">
        <f>COUNTIF(L722:L728, "R")</f>
        <v>5</v>
      </c>
      <c r="X728">
        <f>Table1[[#This Row],[NonTotaled_R]]/(Table1[[#This Row],[NonTotaled_L]]+Table1[[#This Row],[NonTotaled_R]])</f>
        <v>0.7142857142857143</v>
      </c>
      <c r="Y728">
        <f>Table1[[#This Row],[NonTotaled_L]]/(Table1[[#This Row],[NonTotaled_L]]+Table1[[#This Row],[NonTotaled_R]])</f>
        <v>0.2857142857142857</v>
      </c>
    </row>
    <row r="729" spans="1:25" x14ac:dyDescent="0.35">
      <c r="A729" t="s">
        <v>55</v>
      </c>
      <c r="B729" t="s">
        <v>40</v>
      </c>
      <c r="C729" t="s">
        <v>41</v>
      </c>
      <c r="D729">
        <v>7.7</v>
      </c>
      <c r="E729">
        <v>9.6</v>
      </c>
      <c r="G729">
        <v>8</v>
      </c>
      <c r="H729" s="1">
        <v>45560</v>
      </c>
      <c r="I729">
        <v>8</v>
      </c>
      <c r="J729" t="s">
        <v>45</v>
      </c>
      <c r="K729" t="s">
        <v>5</v>
      </c>
      <c r="L729" t="s">
        <v>5</v>
      </c>
      <c r="M729" t="s">
        <v>5</v>
      </c>
      <c r="O729">
        <f>ABS((Table1[[#This Row],[L''s]]-Table1[[#This Row],[R''s]])/Table1[[#This Row],[Trial_Total]])</f>
        <v>0.5</v>
      </c>
      <c r="P729">
        <f>Table1[[#This Row],[R''s]]-Table1[[#This Row],[L''s]]</f>
        <v>4</v>
      </c>
      <c r="Q729">
        <f>COUNTIF(L722:L729, "L")</f>
        <v>2</v>
      </c>
      <c r="R729">
        <f>COUNTIF(L722:L729, "R")</f>
        <v>6</v>
      </c>
      <c r="S729">
        <f>Table1[[#This Row],[R''s]]/(Table1[[#This Row],[L''s]]+Table1[[#This Row],[R''s]])</f>
        <v>0.75</v>
      </c>
      <c r="T729">
        <f>Table1[[#This Row],[L''s]]/Table1[[#This Row],[Trial_Total]]</f>
        <v>0.25</v>
      </c>
      <c r="U729">
        <f>ABS(Table1[[#This Row],[NonTotaled_L]]-Table1[[#This Row],[NonTotaled_R]])/(Table1[[#This Row],[NonTotaled_L]]+Table1[[#This Row],[NonTotaled_R]])</f>
        <v>0.5</v>
      </c>
      <c r="V729">
        <f>COUNTIF(L722:L729, "L")</f>
        <v>2</v>
      </c>
      <c r="W729">
        <f>COUNTIF(L722:L729, "R")</f>
        <v>6</v>
      </c>
      <c r="X729">
        <f>Table1[[#This Row],[NonTotaled_R]]/(Table1[[#This Row],[NonTotaled_L]]+Table1[[#This Row],[NonTotaled_R]])</f>
        <v>0.75</v>
      </c>
      <c r="Y729">
        <f>Table1[[#This Row],[NonTotaled_L]]/(Table1[[#This Row],[NonTotaled_L]]+Table1[[#This Row],[NonTotaled_R]])</f>
        <v>0.25</v>
      </c>
    </row>
    <row r="730" spans="1:25" x14ac:dyDescent="0.35">
      <c r="A730" t="s">
        <v>55</v>
      </c>
      <c r="B730" t="s">
        <v>40</v>
      </c>
      <c r="C730" t="s">
        <v>41</v>
      </c>
      <c r="D730">
        <v>7.7</v>
      </c>
      <c r="E730">
        <v>9.6</v>
      </c>
      <c r="G730">
        <v>9</v>
      </c>
      <c r="H730" s="1">
        <v>45560</v>
      </c>
      <c r="I730">
        <v>9</v>
      </c>
      <c r="J730" t="s">
        <v>44</v>
      </c>
      <c r="K730" t="s">
        <v>6</v>
      </c>
      <c r="L730" t="s">
        <v>5</v>
      </c>
      <c r="M730" t="s">
        <v>5</v>
      </c>
      <c r="O730">
        <f>ABS((Table1[[#This Row],[L''s]]-Table1[[#This Row],[R''s]])/Table1[[#This Row],[Trial_Total]])</f>
        <v>0.55555555555555558</v>
      </c>
      <c r="P730">
        <f>Table1[[#This Row],[R''s]]-Table1[[#This Row],[L''s]]</f>
        <v>5</v>
      </c>
      <c r="Q730">
        <f>COUNTIF(L722:L730, "L")</f>
        <v>2</v>
      </c>
      <c r="R730">
        <f>COUNTIF(L722:L730, "R")</f>
        <v>7</v>
      </c>
      <c r="S730">
        <f>Table1[[#This Row],[R''s]]/(Table1[[#This Row],[L''s]]+Table1[[#This Row],[R''s]])</f>
        <v>0.77777777777777779</v>
      </c>
      <c r="T730">
        <f>Table1[[#This Row],[L''s]]/Table1[[#This Row],[Trial_Total]]</f>
        <v>0.22222222222222221</v>
      </c>
      <c r="U730">
        <f>ABS(Table1[[#This Row],[NonTotaled_L]]-Table1[[#This Row],[NonTotaled_R]])/(Table1[[#This Row],[NonTotaled_L]]+Table1[[#This Row],[NonTotaled_R]])</f>
        <v>0.55555555555555558</v>
      </c>
      <c r="V730">
        <f>COUNTIF(L722:L730, "L")</f>
        <v>2</v>
      </c>
      <c r="W730">
        <f>COUNTIF(L722:L730, "R")</f>
        <v>7</v>
      </c>
      <c r="X730">
        <f>Table1[[#This Row],[NonTotaled_R]]/(Table1[[#This Row],[NonTotaled_L]]+Table1[[#This Row],[NonTotaled_R]])</f>
        <v>0.77777777777777779</v>
      </c>
      <c r="Y730">
        <f>Table1[[#This Row],[NonTotaled_L]]/(Table1[[#This Row],[NonTotaled_L]]+Table1[[#This Row],[NonTotaled_R]])</f>
        <v>0.22222222222222221</v>
      </c>
    </row>
    <row r="731" spans="1:25" x14ac:dyDescent="0.35">
      <c r="A731" t="s">
        <v>55</v>
      </c>
      <c r="B731" t="s">
        <v>40</v>
      </c>
      <c r="C731" t="s">
        <v>41</v>
      </c>
      <c r="D731">
        <v>7.7</v>
      </c>
      <c r="E731">
        <v>9.6</v>
      </c>
      <c r="G731">
        <v>10</v>
      </c>
      <c r="H731" s="1">
        <v>45560</v>
      </c>
      <c r="I731">
        <v>10</v>
      </c>
      <c r="J731" t="s">
        <v>44</v>
      </c>
      <c r="K731" t="s">
        <v>5</v>
      </c>
      <c r="L731" t="s">
        <v>6</v>
      </c>
      <c r="M731" t="s">
        <v>6</v>
      </c>
      <c r="O731">
        <f>ABS((Table1[[#This Row],[L''s]]-Table1[[#This Row],[R''s]])/Table1[[#This Row],[Trial_Total]])</f>
        <v>0.4</v>
      </c>
      <c r="P731">
        <f>Table1[[#This Row],[R''s]]-Table1[[#This Row],[L''s]]</f>
        <v>4</v>
      </c>
      <c r="Q731">
        <f>COUNTIF(L722:L731, "L")</f>
        <v>3</v>
      </c>
      <c r="R731">
        <f>COUNTIF(L722:L731, "R")</f>
        <v>7</v>
      </c>
      <c r="S731">
        <f>Table1[[#This Row],[R''s]]/(Table1[[#This Row],[L''s]]+Table1[[#This Row],[R''s]])</f>
        <v>0.7</v>
      </c>
      <c r="T731">
        <f>Table1[[#This Row],[L''s]]/Table1[[#This Row],[Trial_Total]]</f>
        <v>0.3</v>
      </c>
      <c r="U731">
        <f>ABS(Table1[[#This Row],[NonTotaled_L]]-Table1[[#This Row],[NonTotaled_R]])/(Table1[[#This Row],[NonTotaled_L]]+Table1[[#This Row],[NonTotaled_R]])</f>
        <v>0.4</v>
      </c>
      <c r="V731">
        <f>COUNTIF(L722:L731, "L")</f>
        <v>3</v>
      </c>
      <c r="W731">
        <f>COUNTIF(L722:L731, "R")</f>
        <v>7</v>
      </c>
      <c r="X731">
        <f>Table1[[#This Row],[NonTotaled_R]]/(Table1[[#This Row],[NonTotaled_L]]+Table1[[#This Row],[NonTotaled_R]])</f>
        <v>0.7</v>
      </c>
      <c r="Y731">
        <f>Table1[[#This Row],[NonTotaled_L]]/(Table1[[#This Row],[NonTotaled_L]]+Table1[[#This Row],[NonTotaled_R]])</f>
        <v>0.3</v>
      </c>
    </row>
    <row r="732" spans="1:25" x14ac:dyDescent="0.35">
      <c r="A732" t="s">
        <v>55</v>
      </c>
      <c r="B732" t="s">
        <v>40</v>
      </c>
      <c r="C732" t="s">
        <v>41</v>
      </c>
      <c r="D732">
        <v>7.7</v>
      </c>
      <c r="E732">
        <v>9.6</v>
      </c>
      <c r="G732">
        <v>1</v>
      </c>
      <c r="H732" s="1">
        <v>45567</v>
      </c>
      <c r="I732">
        <v>11</v>
      </c>
      <c r="J732" t="s">
        <v>44</v>
      </c>
      <c r="K732" t="s">
        <v>5</v>
      </c>
      <c r="L732" t="s">
        <v>5</v>
      </c>
      <c r="M732" t="s">
        <v>5</v>
      </c>
      <c r="O732">
        <f>ABS((Table1[[#This Row],[L''s]]-Table1[[#This Row],[R''s]])/Table1[[#This Row],[Trial_Total]])</f>
        <v>0.45454545454545453</v>
      </c>
      <c r="P732">
        <f>Table1[[#This Row],[R''s]]-Table1[[#This Row],[L''s]]</f>
        <v>5</v>
      </c>
      <c r="Q732">
        <f>Q731+COUNTIF(L732, "L")</f>
        <v>3</v>
      </c>
      <c r="R732">
        <f>R731+COUNTIF(L732, "R")</f>
        <v>8</v>
      </c>
      <c r="S732">
        <f>Table1[[#This Row],[R''s]]/(Table1[[#This Row],[L''s]]+Table1[[#This Row],[R''s]])</f>
        <v>0.72727272727272729</v>
      </c>
      <c r="T732">
        <f>Table1[[#This Row],[L''s]]/Table1[[#This Row],[Trial_Total]]</f>
        <v>0.27272727272727271</v>
      </c>
      <c r="U732">
        <f>ABS(Table1[[#This Row],[NonTotaled_L]]-Table1[[#This Row],[NonTotaled_R]])/(Table1[[#This Row],[NonTotaled_L]]+Table1[[#This Row],[NonTotaled_R]])</f>
        <v>1</v>
      </c>
      <c r="V732">
        <f>COUNTIF(L732, "L")</f>
        <v>0</v>
      </c>
      <c r="W732">
        <f>COUNTIF(L732, "R")</f>
        <v>1</v>
      </c>
      <c r="X732">
        <f>Table1[[#This Row],[NonTotaled_R]]/(Table1[[#This Row],[NonTotaled_L]]+Table1[[#This Row],[NonTotaled_R]])</f>
        <v>1</v>
      </c>
      <c r="Y732">
        <f>Table1[[#This Row],[NonTotaled_L]]/(Table1[[#This Row],[NonTotaled_L]]+Table1[[#This Row],[NonTotaled_R]])</f>
        <v>0</v>
      </c>
    </row>
    <row r="733" spans="1:25" x14ac:dyDescent="0.35">
      <c r="A733" t="s">
        <v>55</v>
      </c>
      <c r="B733" t="s">
        <v>40</v>
      </c>
      <c r="C733" t="s">
        <v>41</v>
      </c>
      <c r="D733">
        <v>7.7</v>
      </c>
      <c r="E733">
        <v>9.6</v>
      </c>
      <c r="G733">
        <v>2</v>
      </c>
      <c r="H733" s="1">
        <v>45567</v>
      </c>
      <c r="I733">
        <v>12</v>
      </c>
      <c r="J733" t="s">
        <v>44</v>
      </c>
      <c r="K733" t="s">
        <v>6</v>
      </c>
      <c r="L733" t="s">
        <v>5</v>
      </c>
      <c r="M733" t="s">
        <v>6</v>
      </c>
      <c r="O733">
        <f>ABS((Table1[[#This Row],[L''s]]-Table1[[#This Row],[R''s]])/Table1[[#This Row],[Trial_Total]])</f>
        <v>0.5</v>
      </c>
      <c r="P733">
        <f>Table1[[#This Row],[R''s]]-Table1[[#This Row],[L''s]]</f>
        <v>6</v>
      </c>
      <c r="Q733">
        <f>Q732+COUNTIF(L733, "L")</f>
        <v>3</v>
      </c>
      <c r="R733">
        <f>R732+COUNTIF(L733, "R")</f>
        <v>9</v>
      </c>
      <c r="S733">
        <f>Table1[[#This Row],[R''s]]/(Table1[[#This Row],[L''s]]+Table1[[#This Row],[R''s]])</f>
        <v>0.75</v>
      </c>
      <c r="T733">
        <f>Table1[[#This Row],[L''s]]/Table1[[#This Row],[Trial_Total]]</f>
        <v>0.25</v>
      </c>
      <c r="U733">
        <f>ABS(Table1[[#This Row],[NonTotaled_L]]-Table1[[#This Row],[NonTotaled_R]])/(Table1[[#This Row],[NonTotaled_L]]+Table1[[#This Row],[NonTotaled_R]])</f>
        <v>1</v>
      </c>
      <c r="V733">
        <f>COUNTIF(L732:L733, "L")</f>
        <v>0</v>
      </c>
      <c r="W733">
        <f>COUNTIF(L732:L733, "R")</f>
        <v>2</v>
      </c>
      <c r="X733">
        <f>Table1[[#This Row],[NonTotaled_R]]/(Table1[[#This Row],[NonTotaled_L]]+Table1[[#This Row],[NonTotaled_R]])</f>
        <v>1</v>
      </c>
      <c r="Y733">
        <f>Table1[[#This Row],[NonTotaled_L]]/(Table1[[#This Row],[NonTotaled_L]]+Table1[[#This Row],[NonTotaled_R]])</f>
        <v>0</v>
      </c>
    </row>
    <row r="734" spans="1:25" x14ac:dyDescent="0.35">
      <c r="A734" t="s">
        <v>55</v>
      </c>
      <c r="B734" t="s">
        <v>40</v>
      </c>
      <c r="C734" t="s">
        <v>41</v>
      </c>
      <c r="D734">
        <v>7.7</v>
      </c>
      <c r="E734">
        <v>9.6</v>
      </c>
      <c r="G734">
        <v>3</v>
      </c>
      <c r="H734" s="1">
        <v>45567</v>
      </c>
      <c r="I734">
        <v>13</v>
      </c>
      <c r="J734" t="s">
        <v>51</v>
      </c>
      <c r="K734" t="s">
        <v>5</v>
      </c>
      <c r="L734" t="s">
        <v>5</v>
      </c>
      <c r="M734" t="s">
        <v>6</v>
      </c>
      <c r="O734">
        <f>ABS((Table1[[#This Row],[L''s]]-Table1[[#This Row],[R''s]])/Table1[[#This Row],[Trial_Total]])</f>
        <v>0.53846153846153844</v>
      </c>
      <c r="P734">
        <f>Table1[[#This Row],[R''s]]-Table1[[#This Row],[L''s]]</f>
        <v>7</v>
      </c>
      <c r="Q734">
        <f>Q733+COUNTIF(L734, "L")</f>
        <v>3</v>
      </c>
      <c r="R734">
        <f>R733+COUNTIF(L734, "R")</f>
        <v>10</v>
      </c>
      <c r="S734">
        <f>Table1[[#This Row],[R''s]]/(Table1[[#This Row],[L''s]]+Table1[[#This Row],[R''s]])</f>
        <v>0.76923076923076927</v>
      </c>
      <c r="T734">
        <f>Table1[[#This Row],[L''s]]/Table1[[#This Row],[Trial_Total]]</f>
        <v>0.23076923076923078</v>
      </c>
      <c r="U734">
        <f>ABS(Table1[[#This Row],[NonTotaled_L]]-Table1[[#This Row],[NonTotaled_R]])/(Table1[[#This Row],[NonTotaled_L]]+Table1[[#This Row],[NonTotaled_R]])</f>
        <v>1</v>
      </c>
      <c r="V734">
        <f>COUNTIF(L732:L734, "L")</f>
        <v>0</v>
      </c>
      <c r="W734">
        <f>COUNTIF(L732:L734, "R")</f>
        <v>3</v>
      </c>
      <c r="X734">
        <f>Table1[[#This Row],[NonTotaled_R]]/(Table1[[#This Row],[NonTotaled_L]]+Table1[[#This Row],[NonTotaled_R]])</f>
        <v>1</v>
      </c>
      <c r="Y734">
        <f>Table1[[#This Row],[NonTotaled_L]]/(Table1[[#This Row],[NonTotaled_L]]+Table1[[#This Row],[NonTotaled_R]])</f>
        <v>0</v>
      </c>
    </row>
    <row r="735" spans="1:25" x14ac:dyDescent="0.35">
      <c r="A735" t="s">
        <v>55</v>
      </c>
      <c r="B735" t="s">
        <v>40</v>
      </c>
      <c r="C735" t="s">
        <v>41</v>
      </c>
      <c r="D735">
        <v>7.7</v>
      </c>
      <c r="E735">
        <v>9.6</v>
      </c>
      <c r="G735">
        <v>4</v>
      </c>
      <c r="H735" s="1">
        <v>45567</v>
      </c>
      <c r="I735">
        <v>14</v>
      </c>
      <c r="J735" t="s">
        <v>51</v>
      </c>
      <c r="K735" t="s">
        <v>6</v>
      </c>
      <c r="L735" t="s">
        <v>6</v>
      </c>
      <c r="M735" t="s">
        <v>6</v>
      </c>
      <c r="O735">
        <f>ABS((Table1[[#This Row],[L''s]]-Table1[[#This Row],[R''s]])/Table1[[#This Row],[Trial_Total]])</f>
        <v>0.42857142857142855</v>
      </c>
      <c r="P735">
        <f>Table1[[#This Row],[R''s]]-Table1[[#This Row],[L''s]]</f>
        <v>6</v>
      </c>
      <c r="Q735">
        <f>Q734+COUNTIF(L735, "L")</f>
        <v>4</v>
      </c>
      <c r="R735">
        <f>R734+COUNTIF(L735, "R")</f>
        <v>10</v>
      </c>
      <c r="S735">
        <f>Table1[[#This Row],[R''s]]/(Table1[[#This Row],[L''s]]+Table1[[#This Row],[R''s]])</f>
        <v>0.7142857142857143</v>
      </c>
      <c r="T735">
        <f>Table1[[#This Row],[L''s]]/Table1[[#This Row],[Trial_Total]]</f>
        <v>0.2857142857142857</v>
      </c>
      <c r="U735">
        <f>ABS(Table1[[#This Row],[NonTotaled_L]]-Table1[[#This Row],[NonTotaled_R]])/(Table1[[#This Row],[NonTotaled_L]]+Table1[[#This Row],[NonTotaled_R]])</f>
        <v>0.5</v>
      </c>
      <c r="V735">
        <f>COUNTIF(L732:L735, "L")</f>
        <v>1</v>
      </c>
      <c r="W735">
        <f>COUNTIF(L732:L735, "R")</f>
        <v>3</v>
      </c>
      <c r="X735">
        <f>Table1[[#This Row],[NonTotaled_R]]/(Table1[[#This Row],[NonTotaled_L]]+Table1[[#This Row],[NonTotaled_R]])</f>
        <v>0.75</v>
      </c>
      <c r="Y735">
        <f>Table1[[#This Row],[NonTotaled_L]]/(Table1[[#This Row],[NonTotaled_L]]+Table1[[#This Row],[NonTotaled_R]])</f>
        <v>0.25</v>
      </c>
    </row>
    <row r="736" spans="1:25" x14ac:dyDescent="0.35">
      <c r="A736" t="s">
        <v>55</v>
      </c>
      <c r="B736" t="s">
        <v>40</v>
      </c>
      <c r="C736" t="s">
        <v>41</v>
      </c>
      <c r="D736">
        <v>7.7</v>
      </c>
      <c r="E736">
        <v>9.6</v>
      </c>
      <c r="G736">
        <v>5</v>
      </c>
      <c r="H736" s="1">
        <v>45567</v>
      </c>
      <c r="I736">
        <v>15</v>
      </c>
      <c r="J736" t="s">
        <v>44</v>
      </c>
      <c r="K736" t="s">
        <v>6</v>
      </c>
      <c r="L736" t="s">
        <v>5</v>
      </c>
      <c r="M736" t="s">
        <v>5</v>
      </c>
      <c r="O736">
        <f>ABS((Table1[[#This Row],[L''s]]-Table1[[#This Row],[R''s]])/Table1[[#This Row],[Trial_Total]])</f>
        <v>0.46666666666666667</v>
      </c>
      <c r="P736">
        <f>Table1[[#This Row],[R''s]]-Table1[[#This Row],[L''s]]</f>
        <v>7</v>
      </c>
      <c r="Q736">
        <f>Q735+COUNTIF(L736, "L")</f>
        <v>4</v>
      </c>
      <c r="R736">
        <f>R735+COUNTIF(L736, "R")</f>
        <v>11</v>
      </c>
      <c r="S736">
        <f>Table1[[#This Row],[R''s]]/(Table1[[#This Row],[L''s]]+Table1[[#This Row],[R''s]])</f>
        <v>0.73333333333333328</v>
      </c>
      <c r="T736">
        <f>Table1[[#This Row],[L''s]]/Table1[[#This Row],[Trial_Total]]</f>
        <v>0.26666666666666666</v>
      </c>
      <c r="U736">
        <f>ABS(Table1[[#This Row],[NonTotaled_L]]-Table1[[#This Row],[NonTotaled_R]])/(Table1[[#This Row],[NonTotaled_L]]+Table1[[#This Row],[NonTotaled_R]])</f>
        <v>0.6</v>
      </c>
      <c r="V736">
        <f>COUNTIF(L732:L736, "L")</f>
        <v>1</v>
      </c>
      <c r="W736">
        <f>COUNTIF(L732:L736, "R")</f>
        <v>4</v>
      </c>
      <c r="X736">
        <f>Table1[[#This Row],[NonTotaled_R]]/(Table1[[#This Row],[NonTotaled_L]]+Table1[[#This Row],[NonTotaled_R]])</f>
        <v>0.8</v>
      </c>
      <c r="Y736">
        <f>Table1[[#This Row],[NonTotaled_L]]/(Table1[[#This Row],[NonTotaled_L]]+Table1[[#This Row],[NonTotaled_R]])</f>
        <v>0.2</v>
      </c>
    </row>
    <row r="737" spans="1:25" x14ac:dyDescent="0.35">
      <c r="A737" t="s">
        <v>55</v>
      </c>
      <c r="B737" t="s">
        <v>40</v>
      </c>
      <c r="C737" t="s">
        <v>41</v>
      </c>
      <c r="D737">
        <v>7.7</v>
      </c>
      <c r="E737">
        <v>9.6</v>
      </c>
      <c r="G737">
        <v>6</v>
      </c>
      <c r="H737" s="1">
        <v>45567</v>
      </c>
      <c r="I737">
        <v>16</v>
      </c>
      <c r="J737" t="s">
        <v>44</v>
      </c>
      <c r="K737" t="s">
        <v>5</v>
      </c>
      <c r="L737" t="s">
        <v>6</v>
      </c>
      <c r="M737" t="s">
        <v>5</v>
      </c>
      <c r="O737">
        <f>ABS((Table1[[#This Row],[L''s]]-Table1[[#This Row],[R''s]])/Table1[[#This Row],[Trial_Total]])</f>
        <v>0.375</v>
      </c>
      <c r="P737">
        <f>Table1[[#This Row],[R''s]]-Table1[[#This Row],[L''s]]</f>
        <v>6</v>
      </c>
      <c r="Q737">
        <f>Q736+COUNTIF(L737, "L")</f>
        <v>5</v>
      </c>
      <c r="R737">
        <f>R736+COUNTIF(L737, "R")</f>
        <v>11</v>
      </c>
      <c r="S737">
        <f>Table1[[#This Row],[R''s]]/(Table1[[#This Row],[L''s]]+Table1[[#This Row],[R''s]])</f>
        <v>0.6875</v>
      </c>
      <c r="T737">
        <f>Table1[[#This Row],[L''s]]/Table1[[#This Row],[Trial_Total]]</f>
        <v>0.3125</v>
      </c>
      <c r="U737">
        <f>ABS(Table1[[#This Row],[NonTotaled_L]]-Table1[[#This Row],[NonTotaled_R]])/(Table1[[#This Row],[NonTotaled_L]]+Table1[[#This Row],[NonTotaled_R]])</f>
        <v>0.33333333333333331</v>
      </c>
      <c r="V737">
        <f>COUNTIF(L732:L737, "L")</f>
        <v>2</v>
      </c>
      <c r="W737">
        <f>COUNTIF(L732:L737, "R")</f>
        <v>4</v>
      </c>
      <c r="X737">
        <f>Table1[[#This Row],[NonTotaled_R]]/(Table1[[#This Row],[NonTotaled_L]]+Table1[[#This Row],[NonTotaled_R]])</f>
        <v>0.66666666666666663</v>
      </c>
      <c r="Y737">
        <f>Table1[[#This Row],[NonTotaled_L]]/(Table1[[#This Row],[NonTotaled_L]]+Table1[[#This Row],[NonTotaled_R]])</f>
        <v>0.33333333333333331</v>
      </c>
    </row>
    <row r="738" spans="1:25" x14ac:dyDescent="0.35">
      <c r="A738" t="s">
        <v>55</v>
      </c>
      <c r="B738" t="s">
        <v>40</v>
      </c>
      <c r="C738" t="s">
        <v>41</v>
      </c>
      <c r="D738">
        <v>7.7</v>
      </c>
      <c r="E738">
        <v>9.6</v>
      </c>
      <c r="G738">
        <v>7</v>
      </c>
      <c r="H738" s="1">
        <v>45567</v>
      </c>
      <c r="I738">
        <v>17</v>
      </c>
      <c r="J738" t="s">
        <v>51</v>
      </c>
      <c r="K738" t="s">
        <v>6</v>
      </c>
      <c r="L738" t="s">
        <v>6</v>
      </c>
      <c r="M738" t="s">
        <v>5</v>
      </c>
      <c r="O738">
        <f>ABS((Table1[[#This Row],[L''s]]-Table1[[#This Row],[R''s]])/Table1[[#This Row],[Trial_Total]])</f>
        <v>0.29411764705882354</v>
      </c>
      <c r="P738">
        <f>Table1[[#This Row],[R''s]]-Table1[[#This Row],[L''s]]</f>
        <v>5</v>
      </c>
      <c r="Q738">
        <f>Q737+COUNTIF(L738, "L")</f>
        <v>6</v>
      </c>
      <c r="R738">
        <f>R737+COUNTIF(L738, "R")</f>
        <v>11</v>
      </c>
      <c r="S738">
        <f>Table1[[#This Row],[R''s]]/(Table1[[#This Row],[L''s]]+Table1[[#This Row],[R''s]])</f>
        <v>0.6470588235294118</v>
      </c>
      <c r="T738">
        <f>Table1[[#This Row],[L''s]]/Table1[[#This Row],[Trial_Total]]</f>
        <v>0.35294117647058826</v>
      </c>
      <c r="U738">
        <f>ABS(Table1[[#This Row],[NonTotaled_L]]-Table1[[#This Row],[NonTotaled_R]])/(Table1[[#This Row],[NonTotaled_L]]+Table1[[#This Row],[NonTotaled_R]])</f>
        <v>0.14285714285714285</v>
      </c>
      <c r="V738">
        <f>COUNTIF(L732:L738, "L")</f>
        <v>3</v>
      </c>
      <c r="W738">
        <f>COUNTIF(L732:L738, "R")</f>
        <v>4</v>
      </c>
      <c r="X738">
        <f>Table1[[#This Row],[NonTotaled_R]]/(Table1[[#This Row],[NonTotaled_L]]+Table1[[#This Row],[NonTotaled_R]])</f>
        <v>0.5714285714285714</v>
      </c>
      <c r="Y738">
        <f>Table1[[#This Row],[NonTotaled_L]]/(Table1[[#This Row],[NonTotaled_L]]+Table1[[#This Row],[NonTotaled_R]])</f>
        <v>0.42857142857142855</v>
      </c>
    </row>
    <row r="739" spans="1:25" x14ac:dyDescent="0.35">
      <c r="A739" t="s">
        <v>55</v>
      </c>
      <c r="B739" t="s">
        <v>40</v>
      </c>
      <c r="C739" t="s">
        <v>41</v>
      </c>
      <c r="D739">
        <v>7.7</v>
      </c>
      <c r="E739">
        <v>9.6</v>
      </c>
      <c r="G739">
        <v>8</v>
      </c>
      <c r="H739" s="1">
        <v>45567</v>
      </c>
      <c r="I739">
        <v>18</v>
      </c>
      <c r="J739" t="s">
        <v>51</v>
      </c>
      <c r="K739" t="s">
        <v>5</v>
      </c>
      <c r="L739" t="s">
        <v>6</v>
      </c>
      <c r="M739" t="s">
        <v>6</v>
      </c>
      <c r="O739">
        <f>ABS((Table1[[#This Row],[L''s]]-Table1[[#This Row],[R''s]])/Table1[[#This Row],[Trial_Total]])</f>
        <v>0.22222222222222221</v>
      </c>
      <c r="P739">
        <f>Table1[[#This Row],[R''s]]-Table1[[#This Row],[L''s]]</f>
        <v>4</v>
      </c>
      <c r="Q739">
        <f>Q738+COUNTIF(L739, "L")</f>
        <v>7</v>
      </c>
      <c r="R739">
        <f>R738+COUNTIF(L739, "R")</f>
        <v>11</v>
      </c>
      <c r="S739">
        <f>Table1[[#This Row],[R''s]]/(Table1[[#This Row],[L''s]]+Table1[[#This Row],[R''s]])</f>
        <v>0.61111111111111116</v>
      </c>
      <c r="T739">
        <f>Table1[[#This Row],[L''s]]/Table1[[#This Row],[Trial_Total]]</f>
        <v>0.3888888888888889</v>
      </c>
      <c r="U739">
        <f>ABS(Table1[[#This Row],[NonTotaled_L]]-Table1[[#This Row],[NonTotaled_R]])/(Table1[[#This Row],[NonTotaled_L]]+Table1[[#This Row],[NonTotaled_R]])</f>
        <v>0</v>
      </c>
      <c r="V739">
        <f>COUNTIF(L732:L739, "L")</f>
        <v>4</v>
      </c>
      <c r="W739">
        <f>COUNTIF(L732:L739, "R")</f>
        <v>4</v>
      </c>
      <c r="X739">
        <f>Table1[[#This Row],[NonTotaled_R]]/(Table1[[#This Row],[NonTotaled_L]]+Table1[[#This Row],[NonTotaled_R]])</f>
        <v>0.5</v>
      </c>
      <c r="Y739">
        <f>Table1[[#This Row],[NonTotaled_L]]/(Table1[[#This Row],[NonTotaled_L]]+Table1[[#This Row],[NonTotaled_R]])</f>
        <v>0.5</v>
      </c>
    </row>
    <row r="740" spans="1:25" x14ac:dyDescent="0.35">
      <c r="A740" t="s">
        <v>55</v>
      </c>
      <c r="B740" t="s">
        <v>40</v>
      </c>
      <c r="C740" t="s">
        <v>41</v>
      </c>
      <c r="D740">
        <v>7.7</v>
      </c>
      <c r="E740">
        <v>9.6</v>
      </c>
      <c r="G740">
        <v>9</v>
      </c>
      <c r="H740" s="1">
        <v>45567</v>
      </c>
      <c r="I740">
        <v>19</v>
      </c>
      <c r="J740" t="s">
        <v>44</v>
      </c>
      <c r="K740" t="s">
        <v>5</v>
      </c>
      <c r="L740" t="s">
        <v>6</v>
      </c>
      <c r="M740" t="s">
        <v>6</v>
      </c>
      <c r="O740">
        <f>ABS((Table1[[#This Row],[L''s]]-Table1[[#This Row],[R''s]])/Table1[[#This Row],[Trial_Total]])</f>
        <v>0.15789473684210525</v>
      </c>
      <c r="P740">
        <f>Table1[[#This Row],[R''s]]-Table1[[#This Row],[L''s]]</f>
        <v>3</v>
      </c>
      <c r="Q740">
        <f>Q739+COUNTIF(L740, "L")</f>
        <v>8</v>
      </c>
      <c r="R740">
        <f>R739+COUNTIF(L740, "R")</f>
        <v>11</v>
      </c>
      <c r="S740">
        <f>Table1[[#This Row],[R''s]]/(Table1[[#This Row],[L''s]]+Table1[[#This Row],[R''s]])</f>
        <v>0.57894736842105265</v>
      </c>
      <c r="T740">
        <f>Table1[[#This Row],[L''s]]/Table1[[#This Row],[Trial_Total]]</f>
        <v>0.42105263157894735</v>
      </c>
      <c r="U740">
        <f>ABS(Table1[[#This Row],[NonTotaled_L]]-Table1[[#This Row],[NonTotaled_R]])/(Table1[[#This Row],[NonTotaled_L]]+Table1[[#This Row],[NonTotaled_R]])</f>
        <v>0.1111111111111111</v>
      </c>
      <c r="V740">
        <f>COUNTIF(L732:L740, "L")</f>
        <v>5</v>
      </c>
      <c r="W740">
        <f>COUNTIF(L732:L740, "R")</f>
        <v>4</v>
      </c>
      <c r="X740">
        <f>Table1[[#This Row],[NonTotaled_R]]/(Table1[[#This Row],[NonTotaled_L]]+Table1[[#This Row],[NonTotaled_R]])</f>
        <v>0.44444444444444442</v>
      </c>
      <c r="Y740">
        <f>Table1[[#This Row],[NonTotaled_L]]/(Table1[[#This Row],[NonTotaled_L]]+Table1[[#This Row],[NonTotaled_R]])</f>
        <v>0.55555555555555558</v>
      </c>
    </row>
    <row r="741" spans="1:25" x14ac:dyDescent="0.35">
      <c r="A741" t="s">
        <v>55</v>
      </c>
      <c r="B741" t="s">
        <v>40</v>
      </c>
      <c r="C741" t="s">
        <v>41</v>
      </c>
      <c r="D741">
        <v>7.7</v>
      </c>
      <c r="E741">
        <v>9.6</v>
      </c>
      <c r="G741">
        <v>10</v>
      </c>
      <c r="H741" s="1">
        <v>45567</v>
      </c>
      <c r="I741">
        <v>20</v>
      </c>
      <c r="J741" t="s">
        <v>44</v>
      </c>
      <c r="K741" t="s">
        <v>6</v>
      </c>
      <c r="L741" t="s">
        <v>5</v>
      </c>
      <c r="M741" t="s">
        <v>5</v>
      </c>
      <c r="O741">
        <f>ABS((Table1[[#This Row],[L''s]]-Table1[[#This Row],[R''s]])/Table1[[#This Row],[Trial_Total]])</f>
        <v>0.2</v>
      </c>
      <c r="P741">
        <f>Table1[[#This Row],[R''s]]-Table1[[#This Row],[L''s]]</f>
        <v>4</v>
      </c>
      <c r="Q741">
        <f>Q740+COUNTIF(L741, "L")</f>
        <v>8</v>
      </c>
      <c r="R741">
        <f>R740+COUNTIF(L741, "R")</f>
        <v>12</v>
      </c>
      <c r="S741">
        <f>Table1[[#This Row],[R''s]]/(Table1[[#This Row],[L''s]]+Table1[[#This Row],[R''s]])</f>
        <v>0.6</v>
      </c>
      <c r="T741">
        <f>Table1[[#This Row],[L''s]]/Table1[[#This Row],[Trial_Total]]</f>
        <v>0.4</v>
      </c>
      <c r="U741">
        <f>ABS(Table1[[#This Row],[NonTotaled_L]]-Table1[[#This Row],[NonTotaled_R]])/(Table1[[#This Row],[NonTotaled_L]]+Table1[[#This Row],[NonTotaled_R]])</f>
        <v>0</v>
      </c>
      <c r="V741">
        <f>COUNTIF(L732:L741, "L")</f>
        <v>5</v>
      </c>
      <c r="W741">
        <f>COUNTIF(L732:L741, "R")</f>
        <v>5</v>
      </c>
      <c r="X741">
        <f>Table1[[#This Row],[NonTotaled_R]]/(Table1[[#This Row],[NonTotaled_L]]+Table1[[#This Row],[NonTotaled_R]])</f>
        <v>0.5</v>
      </c>
      <c r="Y741">
        <f>Table1[[#This Row],[NonTotaled_L]]/(Table1[[#This Row],[NonTotaled_L]]+Table1[[#This Row],[NonTotaled_R]])</f>
        <v>0.5</v>
      </c>
    </row>
    <row r="742" spans="1:25" x14ac:dyDescent="0.35">
      <c r="A742" t="s">
        <v>55</v>
      </c>
      <c r="B742" t="s">
        <v>40</v>
      </c>
      <c r="C742" t="s">
        <v>41</v>
      </c>
      <c r="D742">
        <v>7.7</v>
      </c>
      <c r="E742">
        <v>9.6</v>
      </c>
      <c r="G742">
        <v>1</v>
      </c>
      <c r="H742" s="1">
        <v>45574</v>
      </c>
      <c r="I742">
        <v>21</v>
      </c>
      <c r="J742" t="s">
        <v>44</v>
      </c>
      <c r="K742" t="s">
        <v>6</v>
      </c>
      <c r="L742" t="s">
        <v>6</v>
      </c>
      <c r="M742" t="s">
        <v>6</v>
      </c>
      <c r="O742">
        <f>ABS((Table1[[#This Row],[L''s]]-Table1[[#This Row],[R''s]])/Table1[[#This Row],[Trial_Total]])</f>
        <v>0.14285714285714285</v>
      </c>
      <c r="P742">
        <f>Table1[[#This Row],[R''s]]-Table1[[#This Row],[L''s]]</f>
        <v>3</v>
      </c>
      <c r="Q742">
        <f>Q741+COUNTIF(L742, "L")</f>
        <v>9</v>
      </c>
      <c r="R742">
        <f>R741+COUNTIF(L742, "R")</f>
        <v>12</v>
      </c>
      <c r="S742">
        <f>Table1[[#This Row],[R''s]]/(Table1[[#This Row],[L''s]]+Table1[[#This Row],[R''s]])</f>
        <v>0.5714285714285714</v>
      </c>
      <c r="T742">
        <f>Table1[[#This Row],[L''s]]/Table1[[#This Row],[Trial_Total]]</f>
        <v>0.42857142857142855</v>
      </c>
      <c r="U742">
        <f>ABS(Table1[[#This Row],[NonTotaled_L]]-Table1[[#This Row],[NonTotaled_R]])/(Table1[[#This Row],[NonTotaled_L]]+Table1[[#This Row],[NonTotaled_R]])</f>
        <v>1</v>
      </c>
      <c r="V742">
        <f>COUNTIF(L742, "L")</f>
        <v>1</v>
      </c>
      <c r="W742">
        <f>COUNTIF(L742, "R")</f>
        <v>0</v>
      </c>
      <c r="X742">
        <f>Table1[[#This Row],[NonTotaled_R]]/(Table1[[#This Row],[NonTotaled_L]]+Table1[[#This Row],[NonTotaled_R]])</f>
        <v>0</v>
      </c>
      <c r="Y742">
        <f>Table1[[#This Row],[NonTotaled_L]]/(Table1[[#This Row],[NonTotaled_L]]+Table1[[#This Row],[NonTotaled_R]])</f>
        <v>1</v>
      </c>
    </row>
    <row r="743" spans="1:25" x14ac:dyDescent="0.35">
      <c r="A743" t="s">
        <v>55</v>
      </c>
      <c r="B743" t="s">
        <v>40</v>
      </c>
      <c r="C743" t="s">
        <v>41</v>
      </c>
      <c r="D743">
        <v>7.7</v>
      </c>
      <c r="E743">
        <v>9.6</v>
      </c>
      <c r="G743">
        <v>2</v>
      </c>
      <c r="H743" s="1">
        <v>45574</v>
      </c>
      <c r="I743">
        <v>22</v>
      </c>
      <c r="J743" t="s">
        <v>44</v>
      </c>
      <c r="K743" t="s">
        <v>5</v>
      </c>
      <c r="L743" t="s">
        <v>6</v>
      </c>
      <c r="M743" t="s">
        <v>6</v>
      </c>
      <c r="O743">
        <f>ABS((Table1[[#This Row],[L''s]]-Table1[[#This Row],[R''s]])/Table1[[#This Row],[Trial_Total]])</f>
        <v>9.0909090909090912E-2</v>
      </c>
      <c r="P743">
        <f>Table1[[#This Row],[R''s]]-Table1[[#This Row],[L''s]]</f>
        <v>2</v>
      </c>
      <c r="Q743">
        <f>Q742+COUNTIF(L743, "L")</f>
        <v>10</v>
      </c>
      <c r="R743">
        <f>R742+COUNTIF(L743, "R")</f>
        <v>12</v>
      </c>
      <c r="S743">
        <f>Table1[[#This Row],[R''s]]/(Table1[[#This Row],[L''s]]+Table1[[#This Row],[R''s]])</f>
        <v>0.54545454545454541</v>
      </c>
      <c r="T743">
        <f>Table1[[#This Row],[L''s]]/Table1[[#This Row],[Trial_Total]]</f>
        <v>0.45454545454545453</v>
      </c>
      <c r="U743">
        <f>ABS(Table1[[#This Row],[NonTotaled_L]]-Table1[[#This Row],[NonTotaled_R]])/(Table1[[#This Row],[NonTotaled_L]]+Table1[[#This Row],[NonTotaled_R]])</f>
        <v>1</v>
      </c>
      <c r="V743">
        <f>COUNTIF(L742:L743, "L")</f>
        <v>2</v>
      </c>
      <c r="W743">
        <f>COUNTIF(L742:L743, "R")</f>
        <v>0</v>
      </c>
      <c r="X743">
        <f>Table1[[#This Row],[NonTotaled_R]]/(Table1[[#This Row],[NonTotaled_L]]+Table1[[#This Row],[NonTotaled_R]])</f>
        <v>0</v>
      </c>
      <c r="Y743">
        <f>Table1[[#This Row],[NonTotaled_L]]/(Table1[[#This Row],[NonTotaled_L]]+Table1[[#This Row],[NonTotaled_R]])</f>
        <v>1</v>
      </c>
    </row>
    <row r="744" spans="1:25" x14ac:dyDescent="0.35">
      <c r="A744" t="s">
        <v>55</v>
      </c>
      <c r="B744" t="s">
        <v>40</v>
      </c>
      <c r="C744" t="s">
        <v>41</v>
      </c>
      <c r="D744">
        <v>7.7</v>
      </c>
      <c r="E744">
        <v>9.6</v>
      </c>
      <c r="G744">
        <v>3</v>
      </c>
      <c r="H744" s="1">
        <v>45574</v>
      </c>
      <c r="I744">
        <v>23</v>
      </c>
      <c r="J744" t="s">
        <v>51</v>
      </c>
      <c r="K744" t="s">
        <v>6</v>
      </c>
      <c r="L744" t="s">
        <v>6</v>
      </c>
      <c r="M744" t="s">
        <v>6</v>
      </c>
      <c r="O744">
        <f>ABS((Table1[[#This Row],[L''s]]-Table1[[#This Row],[R''s]])/Table1[[#This Row],[Trial_Total]])</f>
        <v>4.3478260869565216E-2</v>
      </c>
      <c r="P744">
        <f>Table1[[#This Row],[R''s]]-Table1[[#This Row],[L''s]]</f>
        <v>1</v>
      </c>
      <c r="Q744">
        <f>Q743+COUNTIF(L744, "L")</f>
        <v>11</v>
      </c>
      <c r="R744">
        <f>R743+COUNTIF(L744, "R")</f>
        <v>12</v>
      </c>
      <c r="S744">
        <f>Table1[[#This Row],[R''s]]/(Table1[[#This Row],[L''s]]+Table1[[#This Row],[R''s]])</f>
        <v>0.52173913043478259</v>
      </c>
      <c r="T744">
        <f>Table1[[#This Row],[L''s]]/Table1[[#This Row],[Trial_Total]]</f>
        <v>0.47826086956521741</v>
      </c>
      <c r="U744">
        <f>ABS(Table1[[#This Row],[NonTotaled_L]]-Table1[[#This Row],[NonTotaled_R]])/(Table1[[#This Row],[NonTotaled_L]]+Table1[[#This Row],[NonTotaled_R]])</f>
        <v>1</v>
      </c>
      <c r="V744">
        <f>COUNTIF(L742:L744, "L")</f>
        <v>3</v>
      </c>
      <c r="W744">
        <f>COUNTIF(L742:L744, "R")</f>
        <v>0</v>
      </c>
      <c r="X744">
        <f>Table1[[#This Row],[NonTotaled_R]]/(Table1[[#This Row],[NonTotaled_L]]+Table1[[#This Row],[NonTotaled_R]])</f>
        <v>0</v>
      </c>
      <c r="Y744">
        <f>Table1[[#This Row],[NonTotaled_L]]/(Table1[[#This Row],[NonTotaled_L]]+Table1[[#This Row],[NonTotaled_R]])</f>
        <v>1</v>
      </c>
    </row>
    <row r="745" spans="1:25" x14ac:dyDescent="0.35">
      <c r="A745" t="s">
        <v>55</v>
      </c>
      <c r="B745" t="s">
        <v>40</v>
      </c>
      <c r="C745" t="s">
        <v>41</v>
      </c>
      <c r="D745">
        <v>7.7</v>
      </c>
      <c r="E745">
        <v>9.6</v>
      </c>
      <c r="G745">
        <v>4</v>
      </c>
      <c r="H745" s="1">
        <v>45574</v>
      </c>
      <c r="I745">
        <v>24</v>
      </c>
      <c r="J745" t="s">
        <v>51</v>
      </c>
      <c r="K745" t="s">
        <v>5</v>
      </c>
      <c r="L745" t="s">
        <v>6</v>
      </c>
      <c r="M745" t="s">
        <v>6</v>
      </c>
      <c r="O745">
        <f>ABS((Table1[[#This Row],[L''s]]-Table1[[#This Row],[R''s]])/Table1[[#This Row],[Trial_Total]])</f>
        <v>0</v>
      </c>
      <c r="P745">
        <f>Table1[[#This Row],[R''s]]-Table1[[#This Row],[L''s]]</f>
        <v>0</v>
      </c>
      <c r="Q745">
        <f>Q744+COUNTIF(L745, "L")</f>
        <v>12</v>
      </c>
      <c r="R745">
        <f>R744+COUNTIF(L745, "R")</f>
        <v>12</v>
      </c>
      <c r="S745">
        <f>Table1[[#This Row],[R''s]]/(Table1[[#This Row],[L''s]]+Table1[[#This Row],[R''s]])</f>
        <v>0.5</v>
      </c>
      <c r="T745">
        <f>Table1[[#This Row],[L''s]]/Table1[[#This Row],[Trial_Total]]</f>
        <v>0.5</v>
      </c>
      <c r="U745">
        <f>ABS(Table1[[#This Row],[NonTotaled_L]]-Table1[[#This Row],[NonTotaled_R]])/(Table1[[#This Row],[NonTotaled_L]]+Table1[[#This Row],[NonTotaled_R]])</f>
        <v>1</v>
      </c>
      <c r="V745">
        <f>COUNTIF(L742:L745, "L")</f>
        <v>4</v>
      </c>
      <c r="W745">
        <f>COUNTIF(L742:L745, "R")</f>
        <v>0</v>
      </c>
      <c r="X745">
        <f>Table1[[#This Row],[NonTotaled_R]]/(Table1[[#This Row],[NonTotaled_L]]+Table1[[#This Row],[NonTotaled_R]])</f>
        <v>0</v>
      </c>
      <c r="Y745">
        <f>Table1[[#This Row],[NonTotaled_L]]/(Table1[[#This Row],[NonTotaled_L]]+Table1[[#This Row],[NonTotaled_R]])</f>
        <v>1</v>
      </c>
    </row>
    <row r="746" spans="1:25" x14ac:dyDescent="0.35">
      <c r="A746" t="s">
        <v>55</v>
      </c>
      <c r="B746" t="s">
        <v>40</v>
      </c>
      <c r="C746" t="s">
        <v>41</v>
      </c>
      <c r="D746">
        <v>7.7</v>
      </c>
      <c r="E746">
        <v>9.6</v>
      </c>
      <c r="G746">
        <v>5</v>
      </c>
      <c r="H746" s="1">
        <v>45574</v>
      </c>
      <c r="I746">
        <v>25</v>
      </c>
      <c r="J746" t="s">
        <v>44</v>
      </c>
      <c r="K746" t="s">
        <v>5</v>
      </c>
      <c r="L746" t="s">
        <v>6</v>
      </c>
      <c r="M746" t="s">
        <v>5</v>
      </c>
      <c r="O746">
        <f>ABS((Table1[[#This Row],[L''s]]-Table1[[#This Row],[R''s]])/Table1[[#This Row],[Trial_Total]])</f>
        <v>0.04</v>
      </c>
      <c r="P746">
        <f>Table1[[#This Row],[R''s]]-Table1[[#This Row],[L''s]]</f>
        <v>-1</v>
      </c>
      <c r="Q746">
        <f>Q745+COUNTIF(L746, "L")</f>
        <v>13</v>
      </c>
      <c r="R746">
        <f>R745+COUNTIF(L746, "R")</f>
        <v>12</v>
      </c>
      <c r="S746">
        <f>Table1[[#This Row],[R''s]]/(Table1[[#This Row],[L''s]]+Table1[[#This Row],[R''s]])</f>
        <v>0.48</v>
      </c>
      <c r="T746">
        <f>Table1[[#This Row],[L''s]]/Table1[[#This Row],[Trial_Total]]</f>
        <v>0.52</v>
      </c>
      <c r="U746">
        <f>ABS(Table1[[#This Row],[NonTotaled_L]]-Table1[[#This Row],[NonTotaled_R]])/(Table1[[#This Row],[NonTotaled_L]]+Table1[[#This Row],[NonTotaled_R]])</f>
        <v>1</v>
      </c>
      <c r="V746">
        <f>COUNTIF(L742:L746, "L")</f>
        <v>5</v>
      </c>
      <c r="W746">
        <f>COUNTIF(L742:L746, "R")</f>
        <v>0</v>
      </c>
      <c r="X746">
        <f>Table1[[#This Row],[NonTotaled_R]]/(Table1[[#This Row],[NonTotaled_L]]+Table1[[#This Row],[NonTotaled_R]])</f>
        <v>0</v>
      </c>
      <c r="Y746">
        <f>Table1[[#This Row],[NonTotaled_L]]/(Table1[[#This Row],[NonTotaled_L]]+Table1[[#This Row],[NonTotaled_R]])</f>
        <v>1</v>
      </c>
    </row>
    <row r="747" spans="1:25" x14ac:dyDescent="0.35">
      <c r="A747" t="s">
        <v>55</v>
      </c>
      <c r="B747" t="s">
        <v>40</v>
      </c>
      <c r="C747" t="s">
        <v>41</v>
      </c>
      <c r="D747">
        <v>7.7</v>
      </c>
      <c r="E747">
        <v>9.6</v>
      </c>
      <c r="G747">
        <v>6</v>
      </c>
      <c r="H747" s="1">
        <v>45574</v>
      </c>
      <c r="I747">
        <v>26</v>
      </c>
      <c r="J747" t="s">
        <v>44</v>
      </c>
      <c r="K747" t="s">
        <v>6</v>
      </c>
      <c r="L747" t="s">
        <v>6</v>
      </c>
      <c r="M747" t="s">
        <v>6</v>
      </c>
      <c r="O747">
        <f>ABS((Table1[[#This Row],[L''s]]-Table1[[#This Row],[R''s]])/Table1[[#This Row],[Trial_Total]])</f>
        <v>7.6923076923076927E-2</v>
      </c>
      <c r="P747">
        <f>Table1[[#This Row],[R''s]]-Table1[[#This Row],[L''s]]</f>
        <v>-2</v>
      </c>
      <c r="Q747">
        <f>Q746+COUNTIF(L747, "L")</f>
        <v>14</v>
      </c>
      <c r="R747">
        <f>R746+COUNTIF(L747, "R")</f>
        <v>12</v>
      </c>
      <c r="S747">
        <f>Table1[[#This Row],[R''s]]/(Table1[[#This Row],[L''s]]+Table1[[#This Row],[R''s]])</f>
        <v>0.46153846153846156</v>
      </c>
      <c r="T747">
        <f>Table1[[#This Row],[L''s]]/Table1[[#This Row],[Trial_Total]]</f>
        <v>0.53846153846153844</v>
      </c>
      <c r="U747">
        <f>ABS(Table1[[#This Row],[NonTotaled_L]]-Table1[[#This Row],[NonTotaled_R]])/(Table1[[#This Row],[NonTotaled_L]]+Table1[[#This Row],[NonTotaled_R]])</f>
        <v>1</v>
      </c>
      <c r="V747">
        <f>COUNTIF(L742:L747, "L")</f>
        <v>6</v>
      </c>
      <c r="W747">
        <f>COUNTIF(L742:L747, "R")</f>
        <v>0</v>
      </c>
      <c r="X747">
        <f>Table1[[#This Row],[NonTotaled_R]]/(Table1[[#This Row],[NonTotaled_L]]+Table1[[#This Row],[NonTotaled_R]])</f>
        <v>0</v>
      </c>
      <c r="Y747">
        <f>Table1[[#This Row],[NonTotaled_L]]/(Table1[[#This Row],[NonTotaled_L]]+Table1[[#This Row],[NonTotaled_R]])</f>
        <v>1</v>
      </c>
    </row>
    <row r="748" spans="1:25" x14ac:dyDescent="0.35">
      <c r="A748" t="s">
        <v>55</v>
      </c>
      <c r="B748" t="s">
        <v>40</v>
      </c>
      <c r="C748" t="s">
        <v>41</v>
      </c>
      <c r="D748">
        <v>7.7</v>
      </c>
      <c r="E748">
        <v>9.6</v>
      </c>
      <c r="G748">
        <v>7</v>
      </c>
      <c r="H748" s="1">
        <v>45574</v>
      </c>
      <c r="I748">
        <v>27</v>
      </c>
      <c r="J748" t="s">
        <v>51</v>
      </c>
      <c r="K748" t="s">
        <v>6</v>
      </c>
      <c r="L748" t="s">
        <v>6</v>
      </c>
      <c r="M748" t="s">
        <v>6</v>
      </c>
      <c r="O748">
        <f>ABS((Table1[[#This Row],[L''s]]-Table1[[#This Row],[R''s]])/Table1[[#This Row],[Trial_Total]])</f>
        <v>0.1111111111111111</v>
      </c>
      <c r="P748">
        <f>Table1[[#This Row],[R''s]]-Table1[[#This Row],[L''s]]</f>
        <v>-3</v>
      </c>
      <c r="Q748">
        <f>Q747+COUNTIF(L748, "L")</f>
        <v>15</v>
      </c>
      <c r="R748">
        <f>R747+COUNTIF(L748, "R")</f>
        <v>12</v>
      </c>
      <c r="S748">
        <f>Table1[[#This Row],[R''s]]/(Table1[[#This Row],[L''s]]+Table1[[#This Row],[R''s]])</f>
        <v>0.44444444444444442</v>
      </c>
      <c r="T748">
        <f>Table1[[#This Row],[L''s]]/Table1[[#This Row],[Trial_Total]]</f>
        <v>0.55555555555555558</v>
      </c>
      <c r="U748">
        <f>ABS(Table1[[#This Row],[NonTotaled_L]]-Table1[[#This Row],[NonTotaled_R]])/(Table1[[#This Row],[NonTotaled_L]]+Table1[[#This Row],[NonTotaled_R]])</f>
        <v>1</v>
      </c>
      <c r="V748">
        <f>COUNTIF(L742:L748, "L")</f>
        <v>7</v>
      </c>
      <c r="W748">
        <f>COUNTIF(L742:L748, "R")</f>
        <v>0</v>
      </c>
      <c r="X748">
        <f>Table1[[#This Row],[NonTotaled_R]]/(Table1[[#This Row],[NonTotaled_L]]+Table1[[#This Row],[NonTotaled_R]])</f>
        <v>0</v>
      </c>
      <c r="Y748">
        <f>Table1[[#This Row],[NonTotaled_L]]/(Table1[[#This Row],[NonTotaled_L]]+Table1[[#This Row],[NonTotaled_R]])</f>
        <v>1</v>
      </c>
    </row>
    <row r="749" spans="1:25" x14ac:dyDescent="0.35">
      <c r="A749" t="s">
        <v>55</v>
      </c>
      <c r="B749" t="s">
        <v>40</v>
      </c>
      <c r="C749" t="s">
        <v>41</v>
      </c>
      <c r="D749">
        <v>7.7</v>
      </c>
      <c r="E749">
        <v>9.6</v>
      </c>
      <c r="G749">
        <v>8</v>
      </c>
      <c r="H749" s="1">
        <v>45574</v>
      </c>
      <c r="I749">
        <v>28</v>
      </c>
      <c r="J749" t="s">
        <v>51</v>
      </c>
      <c r="K749" t="s">
        <v>5</v>
      </c>
      <c r="L749" t="s">
        <v>6</v>
      </c>
      <c r="M749" t="s">
        <v>6</v>
      </c>
      <c r="O749">
        <f>ABS((Table1[[#This Row],[L''s]]-Table1[[#This Row],[R''s]])/Table1[[#This Row],[Trial_Total]])</f>
        <v>0.14285714285714285</v>
      </c>
      <c r="P749">
        <f>Table1[[#This Row],[R''s]]-Table1[[#This Row],[L''s]]</f>
        <v>-4</v>
      </c>
      <c r="Q749">
        <f>Q748+COUNTIF(L749, "L")</f>
        <v>16</v>
      </c>
      <c r="R749">
        <f>R748+COUNTIF(L749, "R")</f>
        <v>12</v>
      </c>
      <c r="S749">
        <f>Table1[[#This Row],[R''s]]/(Table1[[#This Row],[L''s]]+Table1[[#This Row],[R''s]])</f>
        <v>0.42857142857142855</v>
      </c>
      <c r="T749">
        <f>Table1[[#This Row],[L''s]]/Table1[[#This Row],[Trial_Total]]</f>
        <v>0.5714285714285714</v>
      </c>
      <c r="U749">
        <f>ABS(Table1[[#This Row],[NonTotaled_L]]-Table1[[#This Row],[NonTotaled_R]])/(Table1[[#This Row],[NonTotaled_L]]+Table1[[#This Row],[NonTotaled_R]])</f>
        <v>1</v>
      </c>
      <c r="V749">
        <f>COUNTIF(L742:L749, "L")</f>
        <v>8</v>
      </c>
      <c r="W749">
        <f>COUNTIF(L742:L749, "R")</f>
        <v>0</v>
      </c>
      <c r="X749">
        <f>Table1[[#This Row],[NonTotaled_R]]/(Table1[[#This Row],[NonTotaled_L]]+Table1[[#This Row],[NonTotaled_R]])</f>
        <v>0</v>
      </c>
      <c r="Y749">
        <f>Table1[[#This Row],[NonTotaled_L]]/(Table1[[#This Row],[NonTotaled_L]]+Table1[[#This Row],[NonTotaled_R]])</f>
        <v>1</v>
      </c>
    </row>
    <row r="750" spans="1:25" x14ac:dyDescent="0.35">
      <c r="A750" t="s">
        <v>55</v>
      </c>
      <c r="B750" t="s">
        <v>40</v>
      </c>
      <c r="C750" t="s">
        <v>41</v>
      </c>
      <c r="D750">
        <v>7.7</v>
      </c>
      <c r="E750">
        <v>9.6</v>
      </c>
      <c r="G750">
        <v>9</v>
      </c>
      <c r="H750" s="1">
        <v>45574</v>
      </c>
      <c r="I750">
        <v>29</v>
      </c>
      <c r="J750" t="s">
        <v>44</v>
      </c>
      <c r="K750" t="s">
        <v>6</v>
      </c>
      <c r="L750" t="s">
        <v>5</v>
      </c>
      <c r="M750" t="s">
        <v>6</v>
      </c>
      <c r="O750">
        <f>ABS((Table1[[#This Row],[L''s]]-Table1[[#This Row],[R''s]])/Table1[[#This Row],[Trial_Total]])</f>
        <v>0.10344827586206896</v>
      </c>
      <c r="P750">
        <f>Table1[[#This Row],[R''s]]-Table1[[#This Row],[L''s]]</f>
        <v>-3</v>
      </c>
      <c r="Q750">
        <f>Q749+COUNTIF(L750, "L")</f>
        <v>16</v>
      </c>
      <c r="R750">
        <f>R749+COUNTIF(L750, "R")</f>
        <v>13</v>
      </c>
      <c r="S750">
        <f>Table1[[#This Row],[R''s]]/(Table1[[#This Row],[L''s]]+Table1[[#This Row],[R''s]])</f>
        <v>0.44827586206896552</v>
      </c>
      <c r="T750">
        <f>Table1[[#This Row],[L''s]]/Table1[[#This Row],[Trial_Total]]</f>
        <v>0.55172413793103448</v>
      </c>
      <c r="U750">
        <f>ABS(Table1[[#This Row],[NonTotaled_L]]-Table1[[#This Row],[NonTotaled_R]])/(Table1[[#This Row],[NonTotaled_L]]+Table1[[#This Row],[NonTotaled_R]])</f>
        <v>0.77777777777777779</v>
      </c>
      <c r="V750">
        <f>COUNTIF(L742:L750, "L")</f>
        <v>8</v>
      </c>
      <c r="W750">
        <f>COUNTIF(L742:L750, "R")</f>
        <v>1</v>
      </c>
      <c r="X750">
        <f>Table1[[#This Row],[NonTotaled_R]]/(Table1[[#This Row],[NonTotaled_L]]+Table1[[#This Row],[NonTotaled_R]])</f>
        <v>0.1111111111111111</v>
      </c>
      <c r="Y750">
        <f>Table1[[#This Row],[NonTotaled_L]]/(Table1[[#This Row],[NonTotaled_L]]+Table1[[#This Row],[NonTotaled_R]])</f>
        <v>0.88888888888888884</v>
      </c>
    </row>
    <row r="751" spans="1:25" x14ac:dyDescent="0.35">
      <c r="A751" t="s">
        <v>55</v>
      </c>
      <c r="B751" t="s">
        <v>40</v>
      </c>
      <c r="C751" t="s">
        <v>41</v>
      </c>
      <c r="D751">
        <v>7.7</v>
      </c>
      <c r="E751">
        <v>9.6</v>
      </c>
      <c r="G751">
        <v>10</v>
      </c>
      <c r="H751" s="1">
        <v>45574</v>
      </c>
      <c r="I751">
        <v>30</v>
      </c>
      <c r="J751" t="s">
        <v>44</v>
      </c>
      <c r="K751" t="s">
        <v>5</v>
      </c>
      <c r="L751" t="s">
        <v>6</v>
      </c>
      <c r="M751" t="s">
        <v>5</v>
      </c>
      <c r="O751">
        <f>ABS((Table1[[#This Row],[L''s]]-Table1[[#This Row],[R''s]])/Table1[[#This Row],[Trial_Total]])</f>
        <v>0.13333333333333333</v>
      </c>
      <c r="P751">
        <f>Table1[[#This Row],[R''s]]-Table1[[#This Row],[L''s]]</f>
        <v>-4</v>
      </c>
      <c r="Q751">
        <f>Q750+COUNTIF(L751, "L")</f>
        <v>17</v>
      </c>
      <c r="R751">
        <f>R750+COUNTIF(L751, "R")</f>
        <v>13</v>
      </c>
      <c r="S751">
        <f>Table1[[#This Row],[R''s]]/(Table1[[#This Row],[L''s]]+Table1[[#This Row],[R''s]])</f>
        <v>0.43333333333333335</v>
      </c>
      <c r="T751">
        <f>Table1[[#This Row],[L''s]]/Table1[[#This Row],[Trial_Total]]</f>
        <v>0.56666666666666665</v>
      </c>
      <c r="U751">
        <f>ABS(Table1[[#This Row],[NonTotaled_L]]-Table1[[#This Row],[NonTotaled_R]])/(Table1[[#This Row],[NonTotaled_L]]+Table1[[#This Row],[NonTotaled_R]])</f>
        <v>0.8</v>
      </c>
      <c r="V751">
        <f>COUNTIF(L742:L751, "L")</f>
        <v>9</v>
      </c>
      <c r="W751">
        <f>COUNTIF(L742:L751, "R")</f>
        <v>1</v>
      </c>
      <c r="X751">
        <f>Table1[[#This Row],[NonTotaled_R]]/(Table1[[#This Row],[NonTotaled_L]]+Table1[[#This Row],[NonTotaled_R]])</f>
        <v>0.1</v>
      </c>
      <c r="Y751">
        <f>Table1[[#This Row],[NonTotaled_L]]/(Table1[[#This Row],[NonTotaled_L]]+Table1[[#This Row],[NonTotaled_R]])</f>
        <v>0.9</v>
      </c>
    </row>
    <row r="752" spans="1:25" x14ac:dyDescent="0.35">
      <c r="A752" t="s">
        <v>57</v>
      </c>
      <c r="B752" t="s">
        <v>40</v>
      </c>
      <c r="C752" t="s">
        <v>41</v>
      </c>
      <c r="D752">
        <v>8.5</v>
      </c>
      <c r="E752">
        <v>10</v>
      </c>
      <c r="G752">
        <v>1</v>
      </c>
      <c r="H752" s="1">
        <v>45562</v>
      </c>
      <c r="I752">
        <v>1</v>
      </c>
      <c r="J752" t="s">
        <v>45</v>
      </c>
      <c r="K752" t="s">
        <v>6</v>
      </c>
      <c r="L752" t="s">
        <v>5</v>
      </c>
      <c r="M752" t="s">
        <v>5</v>
      </c>
      <c r="O752">
        <f>ABS((Table1[[#This Row],[L''s]]-Table1[[#This Row],[R''s]])/Table1[[#This Row],[Trial_Total]])</f>
        <v>1</v>
      </c>
      <c r="P752">
        <f>Table1[[#This Row],[R''s]]-Table1[[#This Row],[L''s]]</f>
        <v>1</v>
      </c>
      <c r="Q752">
        <f>COUNTIF(L752, "L")</f>
        <v>0</v>
      </c>
      <c r="R752">
        <f>COUNTIF(L752, "R")</f>
        <v>1</v>
      </c>
      <c r="S752">
        <f>Table1[[#This Row],[R''s]]/(Table1[[#This Row],[L''s]]+Table1[[#This Row],[R''s]])</f>
        <v>1</v>
      </c>
      <c r="T752">
        <f>Table1[[#This Row],[L''s]]/Table1[[#This Row],[Trial_Total]]</f>
        <v>0</v>
      </c>
      <c r="U752">
        <f>ABS(Table1[[#This Row],[NonTotaled_L]]-Table1[[#This Row],[NonTotaled_R]])/(Table1[[#This Row],[NonTotaled_L]]+Table1[[#This Row],[NonTotaled_R]])</f>
        <v>1</v>
      </c>
      <c r="V752">
        <f>COUNTIF(L752, "L")</f>
        <v>0</v>
      </c>
      <c r="W752">
        <f>COUNTIF(L752, "R")</f>
        <v>1</v>
      </c>
      <c r="X752">
        <f>Table1[[#This Row],[NonTotaled_R]]/(Table1[[#This Row],[NonTotaled_L]]+Table1[[#This Row],[NonTotaled_R]])</f>
        <v>1</v>
      </c>
      <c r="Y752">
        <f>Table1[[#This Row],[NonTotaled_L]]/(Table1[[#This Row],[NonTotaled_L]]+Table1[[#This Row],[NonTotaled_R]])</f>
        <v>0</v>
      </c>
    </row>
    <row r="753" spans="1:25" x14ac:dyDescent="0.35">
      <c r="A753" t="s">
        <v>57</v>
      </c>
      <c r="B753" t="s">
        <v>40</v>
      </c>
      <c r="C753" t="s">
        <v>41</v>
      </c>
      <c r="D753">
        <v>8.5</v>
      </c>
      <c r="E753">
        <v>10</v>
      </c>
      <c r="G753">
        <v>2</v>
      </c>
      <c r="H753" s="1">
        <v>45562</v>
      </c>
      <c r="I753">
        <v>2</v>
      </c>
      <c r="J753" t="s">
        <v>45</v>
      </c>
      <c r="K753" t="s">
        <v>5</v>
      </c>
      <c r="L753" t="s">
        <v>5</v>
      </c>
      <c r="M753" t="s">
        <v>5</v>
      </c>
      <c r="O753">
        <f>ABS((Table1[[#This Row],[L''s]]-Table1[[#This Row],[R''s]])/Table1[[#This Row],[Trial_Total]])</f>
        <v>1</v>
      </c>
      <c r="P753">
        <f>Table1[[#This Row],[R''s]]-Table1[[#This Row],[L''s]]</f>
        <v>2</v>
      </c>
      <c r="Q753">
        <f>COUNTIF(L752:L753, "L")</f>
        <v>0</v>
      </c>
      <c r="R753">
        <f>COUNTIF(L752:L753, "R")</f>
        <v>2</v>
      </c>
      <c r="S753">
        <f>Table1[[#This Row],[R''s]]/(Table1[[#This Row],[L''s]]+Table1[[#This Row],[R''s]])</f>
        <v>1</v>
      </c>
      <c r="T753">
        <f>Table1[[#This Row],[L''s]]/Table1[[#This Row],[Trial_Total]]</f>
        <v>0</v>
      </c>
      <c r="U753">
        <f>ABS(Table1[[#This Row],[NonTotaled_L]]-Table1[[#This Row],[NonTotaled_R]])/(Table1[[#This Row],[NonTotaled_L]]+Table1[[#This Row],[NonTotaled_R]])</f>
        <v>1</v>
      </c>
      <c r="V753">
        <f>COUNTIF(L752:L753, "L")</f>
        <v>0</v>
      </c>
      <c r="W753">
        <f>COUNTIF(L752:L753, "R")</f>
        <v>2</v>
      </c>
      <c r="X753">
        <f>Table1[[#This Row],[NonTotaled_R]]/(Table1[[#This Row],[NonTotaled_L]]+Table1[[#This Row],[NonTotaled_R]])</f>
        <v>1</v>
      </c>
      <c r="Y753">
        <f>Table1[[#This Row],[NonTotaled_L]]/(Table1[[#This Row],[NonTotaled_L]]+Table1[[#This Row],[NonTotaled_R]])</f>
        <v>0</v>
      </c>
    </row>
    <row r="754" spans="1:25" x14ac:dyDescent="0.35">
      <c r="A754" t="s">
        <v>57</v>
      </c>
      <c r="B754" t="s">
        <v>40</v>
      </c>
      <c r="C754" t="s">
        <v>41</v>
      </c>
      <c r="D754">
        <v>8.5</v>
      </c>
      <c r="E754">
        <v>10</v>
      </c>
      <c r="G754">
        <v>3</v>
      </c>
      <c r="H754" s="1">
        <v>45562</v>
      </c>
      <c r="I754">
        <v>3</v>
      </c>
      <c r="J754" t="s">
        <v>44</v>
      </c>
      <c r="K754" t="s">
        <v>6</v>
      </c>
      <c r="L754" t="s">
        <v>5</v>
      </c>
      <c r="M754" t="s">
        <v>5</v>
      </c>
      <c r="O754">
        <f>ABS((Table1[[#This Row],[L''s]]-Table1[[#This Row],[R''s]])/Table1[[#This Row],[Trial_Total]])</f>
        <v>1</v>
      </c>
      <c r="P754">
        <f>Table1[[#This Row],[R''s]]-Table1[[#This Row],[L''s]]</f>
        <v>3</v>
      </c>
      <c r="Q754">
        <f>COUNTIF(L752:L754, "L")</f>
        <v>0</v>
      </c>
      <c r="R754">
        <f>COUNTIF(L752:L754, "R")</f>
        <v>3</v>
      </c>
      <c r="S754">
        <f>Table1[[#This Row],[R''s]]/(Table1[[#This Row],[L''s]]+Table1[[#This Row],[R''s]])</f>
        <v>1</v>
      </c>
      <c r="T754">
        <f>Table1[[#This Row],[L''s]]/Table1[[#This Row],[Trial_Total]]</f>
        <v>0</v>
      </c>
      <c r="U754">
        <f>ABS(Table1[[#This Row],[NonTotaled_L]]-Table1[[#This Row],[NonTotaled_R]])/(Table1[[#This Row],[NonTotaled_L]]+Table1[[#This Row],[NonTotaled_R]])</f>
        <v>1</v>
      </c>
      <c r="V754">
        <f>COUNTIF(L752:L754, "L")</f>
        <v>0</v>
      </c>
      <c r="W754">
        <f>COUNTIF(L752:L754, "R")</f>
        <v>3</v>
      </c>
      <c r="X754">
        <f>Table1[[#This Row],[NonTotaled_R]]/(Table1[[#This Row],[NonTotaled_L]]+Table1[[#This Row],[NonTotaled_R]])</f>
        <v>1</v>
      </c>
      <c r="Y754">
        <f>Table1[[#This Row],[NonTotaled_L]]/(Table1[[#This Row],[NonTotaled_L]]+Table1[[#This Row],[NonTotaled_R]])</f>
        <v>0</v>
      </c>
    </row>
    <row r="755" spans="1:25" x14ac:dyDescent="0.35">
      <c r="A755" t="s">
        <v>57</v>
      </c>
      <c r="B755" t="s">
        <v>40</v>
      </c>
      <c r="C755" t="s">
        <v>41</v>
      </c>
      <c r="D755">
        <v>8.5</v>
      </c>
      <c r="E755">
        <v>10</v>
      </c>
      <c r="G755">
        <v>4</v>
      </c>
      <c r="H755" s="1">
        <v>45562</v>
      </c>
      <c r="I755">
        <v>4</v>
      </c>
      <c r="J755" t="s">
        <v>44</v>
      </c>
      <c r="K755" t="s">
        <v>5</v>
      </c>
      <c r="L755" t="s">
        <v>5</v>
      </c>
      <c r="M755" t="s">
        <v>5</v>
      </c>
      <c r="O755">
        <f>ABS((Table1[[#This Row],[L''s]]-Table1[[#This Row],[R''s]])/Table1[[#This Row],[Trial_Total]])</f>
        <v>1</v>
      </c>
      <c r="P755">
        <f>Table1[[#This Row],[R''s]]-Table1[[#This Row],[L''s]]</f>
        <v>4</v>
      </c>
      <c r="Q755">
        <f>COUNTIF(L752:L755, "L")</f>
        <v>0</v>
      </c>
      <c r="R755">
        <f>COUNTIF(L752:L755, "R")</f>
        <v>4</v>
      </c>
      <c r="S755">
        <f>Table1[[#This Row],[R''s]]/(Table1[[#This Row],[L''s]]+Table1[[#This Row],[R''s]])</f>
        <v>1</v>
      </c>
      <c r="T755">
        <f>Table1[[#This Row],[L''s]]/Table1[[#This Row],[Trial_Total]]</f>
        <v>0</v>
      </c>
      <c r="U755">
        <f>ABS(Table1[[#This Row],[NonTotaled_L]]-Table1[[#This Row],[NonTotaled_R]])/(Table1[[#This Row],[NonTotaled_L]]+Table1[[#This Row],[NonTotaled_R]])</f>
        <v>1</v>
      </c>
      <c r="V755">
        <f>COUNTIF(L752:L755, "L")</f>
        <v>0</v>
      </c>
      <c r="W755">
        <f>COUNTIF(L752:L755, "R")</f>
        <v>4</v>
      </c>
      <c r="X755">
        <f>Table1[[#This Row],[NonTotaled_R]]/(Table1[[#This Row],[NonTotaled_L]]+Table1[[#This Row],[NonTotaled_R]])</f>
        <v>1</v>
      </c>
      <c r="Y755">
        <f>Table1[[#This Row],[NonTotaled_L]]/(Table1[[#This Row],[NonTotaled_L]]+Table1[[#This Row],[NonTotaled_R]])</f>
        <v>0</v>
      </c>
    </row>
    <row r="756" spans="1:25" x14ac:dyDescent="0.35">
      <c r="A756" t="s">
        <v>57</v>
      </c>
      <c r="B756" t="s">
        <v>40</v>
      </c>
      <c r="C756" t="s">
        <v>41</v>
      </c>
      <c r="D756">
        <v>8.5</v>
      </c>
      <c r="E756">
        <v>10</v>
      </c>
      <c r="G756">
        <v>5</v>
      </c>
      <c r="H756" s="1">
        <v>45562</v>
      </c>
      <c r="I756">
        <v>5</v>
      </c>
      <c r="J756" t="s">
        <v>45</v>
      </c>
      <c r="K756" t="s">
        <v>5</v>
      </c>
      <c r="L756" t="s">
        <v>5</v>
      </c>
      <c r="M756" t="s">
        <v>6</v>
      </c>
      <c r="O756">
        <f>ABS((Table1[[#This Row],[L''s]]-Table1[[#This Row],[R''s]])/Table1[[#This Row],[Trial_Total]])</f>
        <v>1</v>
      </c>
      <c r="P756">
        <f>Table1[[#This Row],[R''s]]-Table1[[#This Row],[L''s]]</f>
        <v>5</v>
      </c>
      <c r="Q756">
        <f>COUNTIF(L752:L756, "L")</f>
        <v>0</v>
      </c>
      <c r="R756">
        <f>COUNTIF(L752:L756, "R")</f>
        <v>5</v>
      </c>
      <c r="S756">
        <f>Table1[[#This Row],[R''s]]/(Table1[[#This Row],[L''s]]+Table1[[#This Row],[R''s]])</f>
        <v>1</v>
      </c>
      <c r="T756">
        <f>Table1[[#This Row],[L''s]]/Table1[[#This Row],[Trial_Total]]</f>
        <v>0</v>
      </c>
      <c r="U756">
        <f>ABS(Table1[[#This Row],[NonTotaled_L]]-Table1[[#This Row],[NonTotaled_R]])/(Table1[[#This Row],[NonTotaled_L]]+Table1[[#This Row],[NonTotaled_R]])</f>
        <v>1</v>
      </c>
      <c r="V756">
        <f>COUNTIF(L752:L756, "L")</f>
        <v>0</v>
      </c>
      <c r="W756">
        <f>COUNTIF(L752:L756, "R")</f>
        <v>5</v>
      </c>
      <c r="X756">
        <f>Table1[[#This Row],[NonTotaled_R]]/(Table1[[#This Row],[NonTotaled_L]]+Table1[[#This Row],[NonTotaled_R]])</f>
        <v>1</v>
      </c>
      <c r="Y756">
        <f>Table1[[#This Row],[NonTotaled_L]]/(Table1[[#This Row],[NonTotaled_L]]+Table1[[#This Row],[NonTotaled_R]])</f>
        <v>0</v>
      </c>
    </row>
    <row r="757" spans="1:25" x14ac:dyDescent="0.35">
      <c r="A757" t="s">
        <v>57</v>
      </c>
      <c r="B757" t="s">
        <v>40</v>
      </c>
      <c r="C757" t="s">
        <v>41</v>
      </c>
      <c r="D757">
        <v>8.5</v>
      </c>
      <c r="E757">
        <v>10</v>
      </c>
      <c r="G757">
        <v>6</v>
      </c>
      <c r="H757" s="1">
        <v>45562</v>
      </c>
      <c r="I757">
        <v>6</v>
      </c>
      <c r="J757" t="s">
        <v>45</v>
      </c>
      <c r="K757" t="s">
        <v>6</v>
      </c>
      <c r="L757" t="s">
        <v>6</v>
      </c>
      <c r="M757" t="s">
        <v>6</v>
      </c>
      <c r="O757">
        <f>ABS((Table1[[#This Row],[L''s]]-Table1[[#This Row],[R''s]])/Table1[[#This Row],[Trial_Total]])</f>
        <v>0.66666666666666663</v>
      </c>
      <c r="P757">
        <f>Table1[[#This Row],[R''s]]-Table1[[#This Row],[L''s]]</f>
        <v>4</v>
      </c>
      <c r="Q757">
        <f>COUNTIF(L752:L757, "L")</f>
        <v>1</v>
      </c>
      <c r="R757">
        <f>COUNTIF(L752:L757, "R")</f>
        <v>5</v>
      </c>
      <c r="S757">
        <f>Table1[[#This Row],[R''s]]/(Table1[[#This Row],[L''s]]+Table1[[#This Row],[R''s]])</f>
        <v>0.83333333333333337</v>
      </c>
      <c r="T757">
        <f>Table1[[#This Row],[L''s]]/Table1[[#This Row],[Trial_Total]]</f>
        <v>0.16666666666666666</v>
      </c>
      <c r="U757">
        <f>ABS(Table1[[#This Row],[NonTotaled_L]]-Table1[[#This Row],[NonTotaled_R]])/(Table1[[#This Row],[NonTotaled_L]]+Table1[[#This Row],[NonTotaled_R]])</f>
        <v>0.66666666666666663</v>
      </c>
      <c r="V757">
        <f>COUNTIF(L752:L757, "L")</f>
        <v>1</v>
      </c>
      <c r="W757">
        <f>COUNTIF(L752:L757, "R")</f>
        <v>5</v>
      </c>
      <c r="X757">
        <f>Table1[[#This Row],[NonTotaled_R]]/(Table1[[#This Row],[NonTotaled_L]]+Table1[[#This Row],[NonTotaled_R]])</f>
        <v>0.83333333333333337</v>
      </c>
      <c r="Y757">
        <f>Table1[[#This Row],[NonTotaled_L]]/(Table1[[#This Row],[NonTotaled_L]]+Table1[[#This Row],[NonTotaled_R]])</f>
        <v>0.16666666666666666</v>
      </c>
    </row>
    <row r="758" spans="1:25" x14ac:dyDescent="0.35">
      <c r="A758" t="s">
        <v>57</v>
      </c>
      <c r="B758" t="s">
        <v>40</v>
      </c>
      <c r="C758" t="s">
        <v>41</v>
      </c>
      <c r="D758">
        <v>8.5</v>
      </c>
      <c r="E758">
        <v>10</v>
      </c>
      <c r="G758">
        <v>7</v>
      </c>
      <c r="H758" s="1">
        <v>45562</v>
      </c>
      <c r="I758">
        <v>7</v>
      </c>
      <c r="J758" t="s">
        <v>44</v>
      </c>
      <c r="K758" t="s">
        <v>5</v>
      </c>
      <c r="L758" t="s">
        <v>5</v>
      </c>
      <c r="M758" t="s">
        <v>5</v>
      </c>
      <c r="O758">
        <f>ABS((Table1[[#This Row],[L''s]]-Table1[[#This Row],[R''s]])/Table1[[#This Row],[Trial_Total]])</f>
        <v>0.7142857142857143</v>
      </c>
      <c r="P758">
        <f>Table1[[#This Row],[R''s]]-Table1[[#This Row],[L''s]]</f>
        <v>5</v>
      </c>
      <c r="Q758">
        <f>COUNTIF(L752:L758, "L")</f>
        <v>1</v>
      </c>
      <c r="R758">
        <f>COUNTIF(L752:L758, "R")</f>
        <v>6</v>
      </c>
      <c r="S758">
        <f>Table1[[#This Row],[R''s]]/(Table1[[#This Row],[L''s]]+Table1[[#This Row],[R''s]])</f>
        <v>0.8571428571428571</v>
      </c>
      <c r="T758">
        <f>Table1[[#This Row],[L''s]]/Table1[[#This Row],[Trial_Total]]</f>
        <v>0.14285714285714285</v>
      </c>
      <c r="U758">
        <f>ABS(Table1[[#This Row],[NonTotaled_L]]-Table1[[#This Row],[NonTotaled_R]])/(Table1[[#This Row],[NonTotaled_L]]+Table1[[#This Row],[NonTotaled_R]])</f>
        <v>0.7142857142857143</v>
      </c>
      <c r="V758">
        <f>COUNTIF(L752:L758, "L")</f>
        <v>1</v>
      </c>
      <c r="W758">
        <f>COUNTIF(L752:L758, "R")</f>
        <v>6</v>
      </c>
      <c r="X758">
        <f>Table1[[#This Row],[NonTotaled_R]]/(Table1[[#This Row],[NonTotaled_L]]+Table1[[#This Row],[NonTotaled_R]])</f>
        <v>0.8571428571428571</v>
      </c>
      <c r="Y758">
        <f>Table1[[#This Row],[NonTotaled_L]]/(Table1[[#This Row],[NonTotaled_L]]+Table1[[#This Row],[NonTotaled_R]])</f>
        <v>0.14285714285714285</v>
      </c>
    </row>
    <row r="759" spans="1:25" x14ac:dyDescent="0.35">
      <c r="A759" t="s">
        <v>57</v>
      </c>
      <c r="B759" t="s">
        <v>40</v>
      </c>
      <c r="C759" t="s">
        <v>41</v>
      </c>
      <c r="D759">
        <v>8.5</v>
      </c>
      <c r="E759">
        <v>10</v>
      </c>
      <c r="G759">
        <v>8</v>
      </c>
      <c r="H759" s="1">
        <v>45562</v>
      </c>
      <c r="I759">
        <v>8</v>
      </c>
      <c r="J759" t="s">
        <v>44</v>
      </c>
      <c r="K759" t="s">
        <v>6</v>
      </c>
      <c r="L759" t="s">
        <v>6</v>
      </c>
      <c r="M759" t="s">
        <v>6</v>
      </c>
      <c r="O759">
        <f>ABS((Table1[[#This Row],[L''s]]-Table1[[#This Row],[R''s]])/Table1[[#This Row],[Trial_Total]])</f>
        <v>0.5</v>
      </c>
      <c r="P759">
        <f>Table1[[#This Row],[R''s]]-Table1[[#This Row],[L''s]]</f>
        <v>4</v>
      </c>
      <c r="Q759">
        <f>COUNTIF(L752:L759, "L")</f>
        <v>2</v>
      </c>
      <c r="R759">
        <f>COUNTIF(L752:L759, "R")</f>
        <v>6</v>
      </c>
      <c r="S759">
        <f>Table1[[#This Row],[R''s]]/(Table1[[#This Row],[L''s]]+Table1[[#This Row],[R''s]])</f>
        <v>0.75</v>
      </c>
      <c r="T759">
        <f>Table1[[#This Row],[L''s]]/Table1[[#This Row],[Trial_Total]]</f>
        <v>0.25</v>
      </c>
      <c r="U759">
        <f>ABS(Table1[[#This Row],[NonTotaled_L]]-Table1[[#This Row],[NonTotaled_R]])/(Table1[[#This Row],[NonTotaled_L]]+Table1[[#This Row],[NonTotaled_R]])</f>
        <v>0.5</v>
      </c>
      <c r="V759">
        <f>COUNTIF(L752:L759, "L")</f>
        <v>2</v>
      </c>
      <c r="W759">
        <f>COUNTIF(L752:L759, "R")</f>
        <v>6</v>
      </c>
      <c r="X759">
        <f>Table1[[#This Row],[NonTotaled_R]]/(Table1[[#This Row],[NonTotaled_L]]+Table1[[#This Row],[NonTotaled_R]])</f>
        <v>0.75</v>
      </c>
      <c r="Y759">
        <f>Table1[[#This Row],[NonTotaled_L]]/(Table1[[#This Row],[NonTotaled_L]]+Table1[[#This Row],[NonTotaled_R]])</f>
        <v>0.25</v>
      </c>
    </row>
    <row r="760" spans="1:25" x14ac:dyDescent="0.35">
      <c r="A760" t="s">
        <v>57</v>
      </c>
      <c r="B760" t="s">
        <v>40</v>
      </c>
      <c r="C760" t="s">
        <v>41</v>
      </c>
      <c r="D760">
        <v>8.5</v>
      </c>
      <c r="E760">
        <v>10</v>
      </c>
      <c r="G760">
        <v>9</v>
      </c>
      <c r="H760" s="1">
        <v>45562</v>
      </c>
      <c r="I760">
        <v>9</v>
      </c>
      <c r="J760" t="s">
        <v>45</v>
      </c>
      <c r="K760" t="s">
        <v>5</v>
      </c>
      <c r="L760" t="s">
        <v>6</v>
      </c>
      <c r="M760" t="s">
        <v>6</v>
      </c>
      <c r="O760">
        <f>ABS((Table1[[#This Row],[L''s]]-Table1[[#This Row],[R''s]])/Table1[[#This Row],[Trial_Total]])</f>
        <v>0.33333333333333331</v>
      </c>
      <c r="P760">
        <f>Table1[[#This Row],[R''s]]-Table1[[#This Row],[L''s]]</f>
        <v>3</v>
      </c>
      <c r="Q760">
        <f>COUNTIF(L752:L760, "L")</f>
        <v>3</v>
      </c>
      <c r="R760">
        <f>COUNTIF(L752:L760, "R")</f>
        <v>6</v>
      </c>
      <c r="S760">
        <f>Table1[[#This Row],[R''s]]/(Table1[[#This Row],[L''s]]+Table1[[#This Row],[R''s]])</f>
        <v>0.66666666666666663</v>
      </c>
      <c r="T760">
        <f>Table1[[#This Row],[L''s]]/Table1[[#This Row],[Trial_Total]]</f>
        <v>0.33333333333333331</v>
      </c>
      <c r="U760">
        <f>ABS(Table1[[#This Row],[NonTotaled_L]]-Table1[[#This Row],[NonTotaled_R]])/(Table1[[#This Row],[NonTotaled_L]]+Table1[[#This Row],[NonTotaled_R]])</f>
        <v>0.33333333333333331</v>
      </c>
      <c r="V760">
        <f>COUNTIF(L752:L760, "L")</f>
        <v>3</v>
      </c>
      <c r="W760">
        <f>COUNTIF(L752:L760, "R")</f>
        <v>6</v>
      </c>
      <c r="X760">
        <f>Table1[[#This Row],[NonTotaled_R]]/(Table1[[#This Row],[NonTotaled_L]]+Table1[[#This Row],[NonTotaled_R]])</f>
        <v>0.66666666666666663</v>
      </c>
      <c r="Y760">
        <f>Table1[[#This Row],[NonTotaled_L]]/(Table1[[#This Row],[NonTotaled_L]]+Table1[[#This Row],[NonTotaled_R]])</f>
        <v>0.33333333333333331</v>
      </c>
    </row>
    <row r="761" spans="1:25" x14ac:dyDescent="0.35">
      <c r="A761" t="s">
        <v>57</v>
      </c>
      <c r="B761" t="s">
        <v>40</v>
      </c>
      <c r="C761" t="s">
        <v>41</v>
      </c>
      <c r="D761">
        <v>8.5</v>
      </c>
      <c r="E761">
        <v>10</v>
      </c>
      <c r="G761">
        <v>10</v>
      </c>
      <c r="H761" s="1">
        <v>45562</v>
      </c>
      <c r="I761">
        <v>10</v>
      </c>
      <c r="J761" t="s">
        <v>45</v>
      </c>
      <c r="K761" t="s">
        <v>6</v>
      </c>
      <c r="L761" t="s">
        <v>6</v>
      </c>
      <c r="M761" t="s">
        <v>5</v>
      </c>
      <c r="O761">
        <f>ABS((Table1[[#This Row],[L''s]]-Table1[[#This Row],[R''s]])/Table1[[#This Row],[Trial_Total]])</f>
        <v>0.2</v>
      </c>
      <c r="P761">
        <f>Table1[[#This Row],[R''s]]-Table1[[#This Row],[L''s]]</f>
        <v>2</v>
      </c>
      <c r="Q761">
        <f>COUNTIF(L752:L761, "L")</f>
        <v>4</v>
      </c>
      <c r="R761">
        <f>COUNTIF(L752:L761, "R")</f>
        <v>6</v>
      </c>
      <c r="S761">
        <f>Table1[[#This Row],[R''s]]/(Table1[[#This Row],[L''s]]+Table1[[#This Row],[R''s]])</f>
        <v>0.6</v>
      </c>
      <c r="T761">
        <f>Table1[[#This Row],[L''s]]/Table1[[#This Row],[Trial_Total]]</f>
        <v>0.4</v>
      </c>
      <c r="U761">
        <f>ABS(Table1[[#This Row],[NonTotaled_L]]-Table1[[#This Row],[NonTotaled_R]])/(Table1[[#This Row],[NonTotaled_L]]+Table1[[#This Row],[NonTotaled_R]])</f>
        <v>0.2</v>
      </c>
      <c r="V761">
        <f>COUNTIF(L752:L761, "L")</f>
        <v>4</v>
      </c>
      <c r="W761">
        <f>COUNTIF(L752:L761, "R")</f>
        <v>6</v>
      </c>
      <c r="X761">
        <f>Table1[[#This Row],[NonTotaled_R]]/(Table1[[#This Row],[NonTotaled_L]]+Table1[[#This Row],[NonTotaled_R]])</f>
        <v>0.6</v>
      </c>
      <c r="Y761">
        <f>Table1[[#This Row],[NonTotaled_L]]/(Table1[[#This Row],[NonTotaled_L]]+Table1[[#This Row],[NonTotaled_R]])</f>
        <v>0.4</v>
      </c>
    </row>
    <row r="762" spans="1:25" x14ac:dyDescent="0.35">
      <c r="A762" t="s">
        <v>57</v>
      </c>
      <c r="B762" t="s">
        <v>40</v>
      </c>
      <c r="C762" t="s">
        <v>41</v>
      </c>
      <c r="D762">
        <v>8.5</v>
      </c>
      <c r="E762">
        <v>10</v>
      </c>
      <c r="G762">
        <v>1</v>
      </c>
      <c r="H762" s="1">
        <v>45569</v>
      </c>
      <c r="I762">
        <v>11</v>
      </c>
      <c r="J762" t="s">
        <v>45</v>
      </c>
      <c r="K762" t="s">
        <v>5</v>
      </c>
      <c r="L762" t="s">
        <v>5</v>
      </c>
      <c r="M762" t="s">
        <v>5</v>
      </c>
      <c r="O762">
        <f>ABS((Table1[[#This Row],[L''s]]-Table1[[#This Row],[R''s]])/Table1[[#This Row],[Trial_Total]])</f>
        <v>0.27272727272727271</v>
      </c>
      <c r="P762">
        <f>Table1[[#This Row],[R''s]]-Table1[[#This Row],[L''s]]</f>
        <v>3</v>
      </c>
      <c r="Q762">
        <f>Q761+COUNTIF(L762, "L")</f>
        <v>4</v>
      </c>
      <c r="R762">
        <f>R761+COUNTIF(L762, "R")</f>
        <v>7</v>
      </c>
      <c r="S762">
        <f>Table1[[#This Row],[R''s]]/(Table1[[#This Row],[L''s]]+Table1[[#This Row],[R''s]])</f>
        <v>0.63636363636363635</v>
      </c>
      <c r="T762">
        <f>Table1[[#This Row],[L''s]]/Table1[[#This Row],[Trial_Total]]</f>
        <v>0.36363636363636365</v>
      </c>
      <c r="U762">
        <f>ABS(Table1[[#This Row],[NonTotaled_L]]-Table1[[#This Row],[NonTotaled_R]])/(Table1[[#This Row],[NonTotaled_L]]+Table1[[#This Row],[NonTotaled_R]])</f>
        <v>1</v>
      </c>
      <c r="V762">
        <f>COUNTIF(L762, "L")</f>
        <v>0</v>
      </c>
      <c r="W762">
        <f>COUNTIF(L762, "R")</f>
        <v>1</v>
      </c>
      <c r="X762">
        <f>Table1[[#This Row],[NonTotaled_R]]/(Table1[[#This Row],[NonTotaled_L]]+Table1[[#This Row],[NonTotaled_R]])</f>
        <v>1</v>
      </c>
      <c r="Y762">
        <f>Table1[[#This Row],[NonTotaled_L]]/(Table1[[#This Row],[NonTotaled_L]]+Table1[[#This Row],[NonTotaled_R]])</f>
        <v>0</v>
      </c>
    </row>
    <row r="763" spans="1:25" x14ac:dyDescent="0.35">
      <c r="A763" t="s">
        <v>57</v>
      </c>
      <c r="B763" t="s">
        <v>40</v>
      </c>
      <c r="C763" t="s">
        <v>41</v>
      </c>
      <c r="D763">
        <v>8.5</v>
      </c>
      <c r="E763">
        <v>10</v>
      </c>
      <c r="G763">
        <v>2</v>
      </c>
      <c r="H763" s="1">
        <v>45569</v>
      </c>
      <c r="I763">
        <v>12</v>
      </c>
      <c r="J763" t="s">
        <v>45</v>
      </c>
      <c r="K763" t="s">
        <v>6</v>
      </c>
      <c r="L763" t="s">
        <v>5</v>
      </c>
      <c r="M763" t="s">
        <v>6</v>
      </c>
      <c r="O763">
        <f>ABS((Table1[[#This Row],[L''s]]-Table1[[#This Row],[R''s]])/Table1[[#This Row],[Trial_Total]])</f>
        <v>0.33333333333333331</v>
      </c>
      <c r="P763">
        <f>Table1[[#This Row],[R''s]]-Table1[[#This Row],[L''s]]</f>
        <v>4</v>
      </c>
      <c r="Q763">
        <f>Q762+COUNTIF(L763, "L")</f>
        <v>4</v>
      </c>
      <c r="R763">
        <f>R762+COUNTIF(L763, "R")</f>
        <v>8</v>
      </c>
      <c r="S763">
        <f>Table1[[#This Row],[R''s]]/(Table1[[#This Row],[L''s]]+Table1[[#This Row],[R''s]])</f>
        <v>0.66666666666666663</v>
      </c>
      <c r="T763">
        <f>Table1[[#This Row],[L''s]]/Table1[[#This Row],[Trial_Total]]</f>
        <v>0.33333333333333331</v>
      </c>
      <c r="U763">
        <f>ABS(Table1[[#This Row],[NonTotaled_L]]-Table1[[#This Row],[NonTotaled_R]])/(Table1[[#This Row],[NonTotaled_L]]+Table1[[#This Row],[NonTotaled_R]])</f>
        <v>1</v>
      </c>
      <c r="V763">
        <f>COUNTIF(L762:L763, "L")</f>
        <v>0</v>
      </c>
      <c r="W763">
        <f>COUNTIF(L762:L763, "R")</f>
        <v>2</v>
      </c>
      <c r="X763">
        <f>Table1[[#This Row],[NonTotaled_R]]/(Table1[[#This Row],[NonTotaled_L]]+Table1[[#This Row],[NonTotaled_R]])</f>
        <v>1</v>
      </c>
      <c r="Y763">
        <f>Table1[[#This Row],[NonTotaled_L]]/(Table1[[#This Row],[NonTotaled_L]]+Table1[[#This Row],[NonTotaled_R]])</f>
        <v>0</v>
      </c>
    </row>
    <row r="764" spans="1:25" x14ac:dyDescent="0.35">
      <c r="A764" t="s">
        <v>57</v>
      </c>
      <c r="B764" t="s">
        <v>40</v>
      </c>
      <c r="C764" t="s">
        <v>41</v>
      </c>
      <c r="D764">
        <v>8.5</v>
      </c>
      <c r="E764">
        <v>10</v>
      </c>
      <c r="G764">
        <v>3</v>
      </c>
      <c r="H764" s="1">
        <v>45569</v>
      </c>
      <c r="I764">
        <v>13</v>
      </c>
      <c r="J764" t="s">
        <v>44</v>
      </c>
      <c r="K764" t="s">
        <v>5</v>
      </c>
      <c r="L764" t="s">
        <v>5</v>
      </c>
      <c r="M764" t="s">
        <v>6</v>
      </c>
      <c r="O764">
        <f>ABS((Table1[[#This Row],[L''s]]-Table1[[#This Row],[R''s]])/Table1[[#This Row],[Trial_Total]])</f>
        <v>0.38461538461538464</v>
      </c>
      <c r="P764">
        <f>Table1[[#This Row],[R''s]]-Table1[[#This Row],[L''s]]</f>
        <v>5</v>
      </c>
      <c r="Q764">
        <f>Q763+COUNTIF(L764, "L")</f>
        <v>4</v>
      </c>
      <c r="R764">
        <f>R763+COUNTIF(L764, "R")</f>
        <v>9</v>
      </c>
      <c r="S764">
        <f>Table1[[#This Row],[R''s]]/(Table1[[#This Row],[L''s]]+Table1[[#This Row],[R''s]])</f>
        <v>0.69230769230769229</v>
      </c>
      <c r="T764">
        <f>Table1[[#This Row],[L''s]]/Table1[[#This Row],[Trial_Total]]</f>
        <v>0.30769230769230771</v>
      </c>
      <c r="U764">
        <f>ABS(Table1[[#This Row],[NonTotaled_L]]-Table1[[#This Row],[NonTotaled_R]])/(Table1[[#This Row],[NonTotaled_L]]+Table1[[#This Row],[NonTotaled_R]])</f>
        <v>1</v>
      </c>
      <c r="V764">
        <f>COUNTIF(L762:L764, "L")</f>
        <v>0</v>
      </c>
      <c r="W764">
        <f>COUNTIF(L762:L764, "R")</f>
        <v>3</v>
      </c>
      <c r="X764">
        <f>Table1[[#This Row],[NonTotaled_R]]/(Table1[[#This Row],[NonTotaled_L]]+Table1[[#This Row],[NonTotaled_R]])</f>
        <v>1</v>
      </c>
      <c r="Y764">
        <f>Table1[[#This Row],[NonTotaled_L]]/(Table1[[#This Row],[NonTotaled_L]]+Table1[[#This Row],[NonTotaled_R]])</f>
        <v>0</v>
      </c>
    </row>
    <row r="765" spans="1:25" x14ac:dyDescent="0.35">
      <c r="A765" t="s">
        <v>57</v>
      </c>
      <c r="B765" t="s">
        <v>40</v>
      </c>
      <c r="C765" t="s">
        <v>41</v>
      </c>
      <c r="D765">
        <v>8.5</v>
      </c>
      <c r="E765">
        <v>10</v>
      </c>
      <c r="G765">
        <v>4</v>
      </c>
      <c r="H765" s="1">
        <v>45569</v>
      </c>
      <c r="I765">
        <v>14</v>
      </c>
      <c r="J765" t="s">
        <v>44</v>
      </c>
      <c r="K765" t="s">
        <v>6</v>
      </c>
      <c r="L765" t="s">
        <v>6</v>
      </c>
      <c r="M765" t="s">
        <v>5</v>
      </c>
      <c r="O765">
        <f>ABS((Table1[[#This Row],[L''s]]-Table1[[#This Row],[R''s]])/Table1[[#This Row],[Trial_Total]])</f>
        <v>0.2857142857142857</v>
      </c>
      <c r="P765">
        <f>Table1[[#This Row],[R''s]]-Table1[[#This Row],[L''s]]</f>
        <v>4</v>
      </c>
      <c r="Q765">
        <f>Q764+COUNTIF(L765, "L")</f>
        <v>5</v>
      </c>
      <c r="R765">
        <f>R764+COUNTIF(L765, "R")</f>
        <v>9</v>
      </c>
      <c r="S765">
        <f>Table1[[#This Row],[R''s]]/(Table1[[#This Row],[L''s]]+Table1[[#This Row],[R''s]])</f>
        <v>0.6428571428571429</v>
      </c>
      <c r="T765">
        <f>Table1[[#This Row],[L''s]]/Table1[[#This Row],[Trial_Total]]</f>
        <v>0.35714285714285715</v>
      </c>
      <c r="U765">
        <f>ABS(Table1[[#This Row],[NonTotaled_L]]-Table1[[#This Row],[NonTotaled_R]])/(Table1[[#This Row],[NonTotaled_L]]+Table1[[#This Row],[NonTotaled_R]])</f>
        <v>0.5</v>
      </c>
      <c r="V765">
        <f>COUNTIF(L762:L765, "L")</f>
        <v>1</v>
      </c>
      <c r="W765">
        <f>COUNTIF(L762:L765, "R")</f>
        <v>3</v>
      </c>
      <c r="X765">
        <f>Table1[[#This Row],[NonTotaled_R]]/(Table1[[#This Row],[NonTotaled_L]]+Table1[[#This Row],[NonTotaled_R]])</f>
        <v>0.75</v>
      </c>
      <c r="Y765">
        <f>Table1[[#This Row],[NonTotaled_L]]/(Table1[[#This Row],[NonTotaled_L]]+Table1[[#This Row],[NonTotaled_R]])</f>
        <v>0.25</v>
      </c>
    </row>
    <row r="766" spans="1:25" x14ac:dyDescent="0.35">
      <c r="A766" t="s">
        <v>57</v>
      </c>
      <c r="B766" t="s">
        <v>40</v>
      </c>
      <c r="C766" t="s">
        <v>41</v>
      </c>
      <c r="D766">
        <v>8.5</v>
      </c>
      <c r="E766">
        <v>10</v>
      </c>
      <c r="G766">
        <v>5</v>
      </c>
      <c r="H766" s="1">
        <v>45569</v>
      </c>
      <c r="I766">
        <v>15</v>
      </c>
      <c r="J766" t="s">
        <v>45</v>
      </c>
      <c r="K766" t="s">
        <v>5</v>
      </c>
      <c r="L766" t="s">
        <v>5</v>
      </c>
      <c r="M766" t="s">
        <v>6</v>
      </c>
      <c r="O766">
        <f>ABS((Table1[[#This Row],[L''s]]-Table1[[#This Row],[R''s]])/Table1[[#This Row],[Trial_Total]])</f>
        <v>0.33333333333333331</v>
      </c>
      <c r="P766">
        <f>Table1[[#This Row],[R''s]]-Table1[[#This Row],[L''s]]</f>
        <v>5</v>
      </c>
      <c r="Q766">
        <f>Q765+COUNTIF(L766, "L")</f>
        <v>5</v>
      </c>
      <c r="R766">
        <f>R765+COUNTIF(L766, "R")</f>
        <v>10</v>
      </c>
      <c r="S766">
        <f>Table1[[#This Row],[R''s]]/(Table1[[#This Row],[L''s]]+Table1[[#This Row],[R''s]])</f>
        <v>0.66666666666666663</v>
      </c>
      <c r="T766">
        <f>Table1[[#This Row],[L''s]]/Table1[[#This Row],[Trial_Total]]</f>
        <v>0.33333333333333331</v>
      </c>
      <c r="U766">
        <f>ABS(Table1[[#This Row],[NonTotaled_L]]-Table1[[#This Row],[NonTotaled_R]])/(Table1[[#This Row],[NonTotaled_L]]+Table1[[#This Row],[NonTotaled_R]])</f>
        <v>0.6</v>
      </c>
      <c r="V766">
        <f>COUNTIF(L762:L766, "L")</f>
        <v>1</v>
      </c>
      <c r="W766">
        <f>COUNTIF(L762:L766, "R")</f>
        <v>4</v>
      </c>
      <c r="X766">
        <f>Table1[[#This Row],[NonTotaled_R]]/(Table1[[#This Row],[NonTotaled_L]]+Table1[[#This Row],[NonTotaled_R]])</f>
        <v>0.8</v>
      </c>
      <c r="Y766">
        <f>Table1[[#This Row],[NonTotaled_L]]/(Table1[[#This Row],[NonTotaled_L]]+Table1[[#This Row],[NonTotaled_R]])</f>
        <v>0.2</v>
      </c>
    </row>
    <row r="767" spans="1:25" x14ac:dyDescent="0.35">
      <c r="A767" t="s">
        <v>57</v>
      </c>
      <c r="B767" t="s">
        <v>40</v>
      </c>
      <c r="C767" t="s">
        <v>41</v>
      </c>
      <c r="D767">
        <v>8.5</v>
      </c>
      <c r="E767">
        <v>10</v>
      </c>
      <c r="G767">
        <v>6</v>
      </c>
      <c r="H767" s="1">
        <v>45569</v>
      </c>
      <c r="I767">
        <v>16</v>
      </c>
      <c r="J767" t="s">
        <v>45</v>
      </c>
      <c r="K767" t="s">
        <v>6</v>
      </c>
      <c r="L767" t="s">
        <v>6</v>
      </c>
      <c r="M767" t="s">
        <v>6</v>
      </c>
      <c r="O767">
        <f>ABS((Table1[[#This Row],[L''s]]-Table1[[#This Row],[R''s]])/Table1[[#This Row],[Trial_Total]])</f>
        <v>0.25</v>
      </c>
      <c r="P767">
        <f>Table1[[#This Row],[R''s]]-Table1[[#This Row],[L''s]]</f>
        <v>4</v>
      </c>
      <c r="Q767">
        <f>Q766+COUNTIF(L767, "L")</f>
        <v>6</v>
      </c>
      <c r="R767">
        <f>R766+COUNTIF(L767, "R")</f>
        <v>10</v>
      </c>
      <c r="S767">
        <f>Table1[[#This Row],[R''s]]/(Table1[[#This Row],[L''s]]+Table1[[#This Row],[R''s]])</f>
        <v>0.625</v>
      </c>
      <c r="T767">
        <f>Table1[[#This Row],[L''s]]/Table1[[#This Row],[Trial_Total]]</f>
        <v>0.375</v>
      </c>
      <c r="U767">
        <f>ABS(Table1[[#This Row],[NonTotaled_L]]-Table1[[#This Row],[NonTotaled_R]])/(Table1[[#This Row],[NonTotaled_L]]+Table1[[#This Row],[NonTotaled_R]])</f>
        <v>0.33333333333333331</v>
      </c>
      <c r="V767">
        <f>COUNTIF(L762:L767, "L")</f>
        <v>2</v>
      </c>
      <c r="W767">
        <f>COUNTIF(L762:L767, "R")</f>
        <v>4</v>
      </c>
      <c r="X767">
        <f>Table1[[#This Row],[NonTotaled_R]]/(Table1[[#This Row],[NonTotaled_L]]+Table1[[#This Row],[NonTotaled_R]])</f>
        <v>0.66666666666666663</v>
      </c>
      <c r="Y767">
        <f>Table1[[#This Row],[NonTotaled_L]]/(Table1[[#This Row],[NonTotaled_L]]+Table1[[#This Row],[NonTotaled_R]])</f>
        <v>0.33333333333333331</v>
      </c>
    </row>
    <row r="768" spans="1:25" x14ac:dyDescent="0.35">
      <c r="A768" t="s">
        <v>57</v>
      </c>
      <c r="B768" t="s">
        <v>40</v>
      </c>
      <c r="C768" t="s">
        <v>41</v>
      </c>
      <c r="D768">
        <v>8.5</v>
      </c>
      <c r="E768">
        <v>10</v>
      </c>
      <c r="G768">
        <v>7</v>
      </c>
      <c r="H768" s="1">
        <v>45569</v>
      </c>
      <c r="I768">
        <v>17</v>
      </c>
      <c r="J768" t="s">
        <v>44</v>
      </c>
      <c r="K768" t="s">
        <v>5</v>
      </c>
      <c r="L768" t="s">
        <v>5</v>
      </c>
      <c r="M768" t="s">
        <v>6</v>
      </c>
      <c r="O768">
        <f>ABS((Table1[[#This Row],[L''s]]-Table1[[#This Row],[R''s]])/Table1[[#This Row],[Trial_Total]])</f>
        <v>0.29411764705882354</v>
      </c>
      <c r="P768">
        <f>Table1[[#This Row],[R''s]]-Table1[[#This Row],[L''s]]</f>
        <v>5</v>
      </c>
      <c r="Q768">
        <f>Q767+COUNTIF(L768, "L")</f>
        <v>6</v>
      </c>
      <c r="R768">
        <f>R767+COUNTIF(L768, "R")</f>
        <v>11</v>
      </c>
      <c r="S768">
        <f>Table1[[#This Row],[R''s]]/(Table1[[#This Row],[L''s]]+Table1[[#This Row],[R''s]])</f>
        <v>0.6470588235294118</v>
      </c>
      <c r="T768">
        <f>Table1[[#This Row],[L''s]]/Table1[[#This Row],[Trial_Total]]</f>
        <v>0.35294117647058826</v>
      </c>
      <c r="U768">
        <f>ABS(Table1[[#This Row],[NonTotaled_L]]-Table1[[#This Row],[NonTotaled_R]])/(Table1[[#This Row],[NonTotaled_L]]+Table1[[#This Row],[NonTotaled_R]])</f>
        <v>0.42857142857142855</v>
      </c>
      <c r="V768">
        <f>COUNTIF(L762:L768, "L")</f>
        <v>2</v>
      </c>
      <c r="W768">
        <f>COUNTIF(L762:L768, "R")</f>
        <v>5</v>
      </c>
      <c r="X768">
        <f>Table1[[#This Row],[NonTotaled_R]]/(Table1[[#This Row],[NonTotaled_L]]+Table1[[#This Row],[NonTotaled_R]])</f>
        <v>0.7142857142857143</v>
      </c>
      <c r="Y768">
        <f>Table1[[#This Row],[NonTotaled_L]]/(Table1[[#This Row],[NonTotaled_L]]+Table1[[#This Row],[NonTotaled_R]])</f>
        <v>0.2857142857142857</v>
      </c>
    </row>
    <row r="769" spans="1:25" x14ac:dyDescent="0.35">
      <c r="A769" t="s">
        <v>57</v>
      </c>
      <c r="B769" t="s">
        <v>40</v>
      </c>
      <c r="C769" t="s">
        <v>41</v>
      </c>
      <c r="D769">
        <v>8.5</v>
      </c>
      <c r="E769">
        <v>10</v>
      </c>
      <c r="G769">
        <v>8</v>
      </c>
      <c r="H769" s="1">
        <v>45569</v>
      </c>
      <c r="I769">
        <v>18</v>
      </c>
      <c r="J769" t="s">
        <v>44</v>
      </c>
      <c r="K769" t="s">
        <v>6</v>
      </c>
      <c r="L769" t="s">
        <v>5</v>
      </c>
      <c r="M769" t="s">
        <v>5</v>
      </c>
      <c r="O769">
        <f>ABS((Table1[[#This Row],[L''s]]-Table1[[#This Row],[R''s]])/Table1[[#This Row],[Trial_Total]])</f>
        <v>0.33333333333333331</v>
      </c>
      <c r="P769">
        <f>Table1[[#This Row],[R''s]]-Table1[[#This Row],[L''s]]</f>
        <v>6</v>
      </c>
      <c r="Q769">
        <f>Q768+COUNTIF(L769, "L")</f>
        <v>6</v>
      </c>
      <c r="R769">
        <f>R768+COUNTIF(L769, "R")</f>
        <v>12</v>
      </c>
      <c r="S769">
        <f>Table1[[#This Row],[R''s]]/(Table1[[#This Row],[L''s]]+Table1[[#This Row],[R''s]])</f>
        <v>0.66666666666666663</v>
      </c>
      <c r="T769">
        <f>Table1[[#This Row],[L''s]]/Table1[[#This Row],[Trial_Total]]</f>
        <v>0.33333333333333331</v>
      </c>
      <c r="U769">
        <f>ABS(Table1[[#This Row],[NonTotaled_L]]-Table1[[#This Row],[NonTotaled_R]])/(Table1[[#This Row],[NonTotaled_L]]+Table1[[#This Row],[NonTotaled_R]])</f>
        <v>0.5</v>
      </c>
      <c r="V769">
        <f>COUNTIF(L762:L769, "L")</f>
        <v>2</v>
      </c>
      <c r="W769">
        <f>COUNTIF(L762:L769, "R")</f>
        <v>6</v>
      </c>
      <c r="X769">
        <f>Table1[[#This Row],[NonTotaled_R]]/(Table1[[#This Row],[NonTotaled_L]]+Table1[[#This Row],[NonTotaled_R]])</f>
        <v>0.75</v>
      </c>
      <c r="Y769">
        <f>Table1[[#This Row],[NonTotaled_L]]/(Table1[[#This Row],[NonTotaled_L]]+Table1[[#This Row],[NonTotaled_R]])</f>
        <v>0.25</v>
      </c>
    </row>
    <row r="770" spans="1:25" x14ac:dyDescent="0.35">
      <c r="A770" t="s">
        <v>57</v>
      </c>
      <c r="B770" t="s">
        <v>40</v>
      </c>
      <c r="C770" t="s">
        <v>41</v>
      </c>
      <c r="D770">
        <v>8.5</v>
      </c>
      <c r="E770">
        <v>10</v>
      </c>
      <c r="G770">
        <v>9</v>
      </c>
      <c r="H770" s="1">
        <v>45569</v>
      </c>
      <c r="I770">
        <v>19</v>
      </c>
      <c r="J770" t="s">
        <v>45</v>
      </c>
      <c r="K770" t="s">
        <v>5</v>
      </c>
      <c r="L770" t="s">
        <v>6</v>
      </c>
      <c r="M770" t="s">
        <v>5</v>
      </c>
      <c r="O770">
        <f>ABS((Table1[[#This Row],[L''s]]-Table1[[#This Row],[R''s]])/Table1[[#This Row],[Trial_Total]])</f>
        <v>0.26315789473684209</v>
      </c>
      <c r="P770">
        <f>Table1[[#This Row],[R''s]]-Table1[[#This Row],[L''s]]</f>
        <v>5</v>
      </c>
      <c r="Q770">
        <f>Q769+COUNTIF(L770, "L")</f>
        <v>7</v>
      </c>
      <c r="R770">
        <f>R769+COUNTIF(L770, "R")</f>
        <v>12</v>
      </c>
      <c r="S770">
        <f>Table1[[#This Row],[R''s]]/(Table1[[#This Row],[L''s]]+Table1[[#This Row],[R''s]])</f>
        <v>0.63157894736842102</v>
      </c>
      <c r="T770">
        <f>Table1[[#This Row],[L''s]]/Table1[[#This Row],[Trial_Total]]</f>
        <v>0.36842105263157893</v>
      </c>
      <c r="U770">
        <f>ABS(Table1[[#This Row],[NonTotaled_L]]-Table1[[#This Row],[NonTotaled_R]])/(Table1[[#This Row],[NonTotaled_L]]+Table1[[#This Row],[NonTotaled_R]])</f>
        <v>0.33333333333333331</v>
      </c>
      <c r="V770">
        <f>COUNTIF(L762:L770, "L")</f>
        <v>3</v>
      </c>
      <c r="W770">
        <f>COUNTIF(L762:L770, "R")</f>
        <v>6</v>
      </c>
      <c r="X770">
        <f>Table1[[#This Row],[NonTotaled_R]]/(Table1[[#This Row],[NonTotaled_L]]+Table1[[#This Row],[NonTotaled_R]])</f>
        <v>0.66666666666666663</v>
      </c>
      <c r="Y770">
        <f>Table1[[#This Row],[NonTotaled_L]]/(Table1[[#This Row],[NonTotaled_L]]+Table1[[#This Row],[NonTotaled_R]])</f>
        <v>0.33333333333333331</v>
      </c>
    </row>
    <row r="771" spans="1:25" x14ac:dyDescent="0.35">
      <c r="A771" t="s">
        <v>57</v>
      </c>
      <c r="B771" t="s">
        <v>40</v>
      </c>
      <c r="C771" t="s">
        <v>41</v>
      </c>
      <c r="D771">
        <v>8.5</v>
      </c>
      <c r="E771">
        <v>10</v>
      </c>
      <c r="G771">
        <v>10</v>
      </c>
      <c r="H771" s="1">
        <v>45569</v>
      </c>
      <c r="I771">
        <v>20</v>
      </c>
      <c r="J771" t="s">
        <v>45</v>
      </c>
      <c r="K771" t="s">
        <v>6</v>
      </c>
      <c r="L771" t="s">
        <v>6</v>
      </c>
      <c r="M771" t="s">
        <v>5</v>
      </c>
      <c r="O771">
        <f>ABS((Table1[[#This Row],[L''s]]-Table1[[#This Row],[R''s]])/Table1[[#This Row],[Trial_Total]])</f>
        <v>0.2</v>
      </c>
      <c r="P771">
        <f>Table1[[#This Row],[R''s]]-Table1[[#This Row],[L''s]]</f>
        <v>4</v>
      </c>
      <c r="Q771">
        <f>Q770+COUNTIF(L771, "L")</f>
        <v>8</v>
      </c>
      <c r="R771">
        <f>R770+COUNTIF(L771, "R")</f>
        <v>12</v>
      </c>
      <c r="S771">
        <f>Table1[[#This Row],[R''s]]/(Table1[[#This Row],[L''s]]+Table1[[#This Row],[R''s]])</f>
        <v>0.6</v>
      </c>
      <c r="T771">
        <f>Table1[[#This Row],[L''s]]/Table1[[#This Row],[Trial_Total]]</f>
        <v>0.4</v>
      </c>
      <c r="U771">
        <f>ABS(Table1[[#This Row],[NonTotaled_L]]-Table1[[#This Row],[NonTotaled_R]])/(Table1[[#This Row],[NonTotaled_L]]+Table1[[#This Row],[NonTotaled_R]])</f>
        <v>0.2</v>
      </c>
      <c r="V771">
        <f>COUNTIF(L762:L771, "L")</f>
        <v>4</v>
      </c>
      <c r="W771">
        <f>COUNTIF(L762:L771, "R")</f>
        <v>6</v>
      </c>
      <c r="X771">
        <f>Table1[[#This Row],[NonTotaled_R]]/(Table1[[#This Row],[NonTotaled_L]]+Table1[[#This Row],[NonTotaled_R]])</f>
        <v>0.6</v>
      </c>
      <c r="Y771">
        <f>Table1[[#This Row],[NonTotaled_L]]/(Table1[[#This Row],[NonTotaled_L]]+Table1[[#This Row],[NonTotaled_R]])</f>
        <v>0.4</v>
      </c>
    </row>
    <row r="772" spans="1:25" x14ac:dyDescent="0.35">
      <c r="A772" t="s">
        <v>37</v>
      </c>
      <c r="B772" t="s">
        <v>40</v>
      </c>
      <c r="C772" t="s">
        <v>41</v>
      </c>
      <c r="D772">
        <v>8.5</v>
      </c>
      <c r="E772">
        <v>10</v>
      </c>
      <c r="G772">
        <v>1</v>
      </c>
      <c r="H772" s="1">
        <v>45548</v>
      </c>
      <c r="I772">
        <v>1</v>
      </c>
      <c r="J772" t="s">
        <v>44</v>
      </c>
      <c r="K772" t="s">
        <v>5</v>
      </c>
      <c r="L772" t="s">
        <v>5</v>
      </c>
      <c r="M772" t="s">
        <v>6</v>
      </c>
      <c r="O772">
        <f>ABS((Table1[[#This Row],[L''s]]-Table1[[#This Row],[R''s]])/Table1[[#This Row],[Trial_Total]])</f>
        <v>1</v>
      </c>
      <c r="P772">
        <f>Table1[[#This Row],[R''s]]-Table1[[#This Row],[L''s]]</f>
        <v>1</v>
      </c>
      <c r="Q772">
        <f>COUNTIF(L772, "L")</f>
        <v>0</v>
      </c>
      <c r="R772">
        <f>COUNTIF(L772, "R")</f>
        <v>1</v>
      </c>
      <c r="S772">
        <f>Table1[[#This Row],[R''s]]/(Table1[[#This Row],[L''s]]+Table1[[#This Row],[R''s]])</f>
        <v>1</v>
      </c>
      <c r="T772">
        <f>Table1[[#This Row],[L''s]]/Table1[[#This Row],[Trial_Total]]</f>
        <v>0</v>
      </c>
      <c r="U772">
        <f>ABS(Table1[[#This Row],[NonTotaled_L]]-Table1[[#This Row],[NonTotaled_R]])/(Table1[[#This Row],[NonTotaled_L]]+Table1[[#This Row],[NonTotaled_R]])</f>
        <v>1</v>
      </c>
      <c r="V772">
        <f>COUNTIF(L772, "L")</f>
        <v>0</v>
      </c>
      <c r="W772">
        <f>COUNTIF(L772, "R")</f>
        <v>1</v>
      </c>
      <c r="X772">
        <f>Table1[[#This Row],[NonTotaled_R]]/(Table1[[#This Row],[NonTotaled_L]]+Table1[[#This Row],[NonTotaled_R]])</f>
        <v>1</v>
      </c>
      <c r="Y772">
        <f>Table1[[#This Row],[NonTotaled_L]]/(Table1[[#This Row],[NonTotaled_L]]+Table1[[#This Row],[NonTotaled_R]])</f>
        <v>0</v>
      </c>
    </row>
    <row r="773" spans="1:25" x14ac:dyDescent="0.35">
      <c r="A773" t="s">
        <v>37</v>
      </c>
      <c r="B773" t="s">
        <v>40</v>
      </c>
      <c r="C773" t="s">
        <v>41</v>
      </c>
      <c r="D773">
        <v>8.5</v>
      </c>
      <c r="E773">
        <v>10</v>
      </c>
      <c r="G773">
        <v>2</v>
      </c>
      <c r="H773" s="1">
        <v>45548</v>
      </c>
      <c r="I773">
        <v>2</v>
      </c>
      <c r="J773" t="s">
        <v>44</v>
      </c>
      <c r="K773" t="s">
        <v>6</v>
      </c>
      <c r="L773" t="s">
        <v>5</v>
      </c>
      <c r="M773" t="s">
        <v>6</v>
      </c>
      <c r="O773">
        <f>ABS((Table1[[#This Row],[L''s]]-Table1[[#This Row],[R''s]])/Table1[[#This Row],[Trial_Total]])</f>
        <v>1</v>
      </c>
      <c r="P773">
        <f>Table1[[#This Row],[R''s]]-Table1[[#This Row],[L''s]]</f>
        <v>2</v>
      </c>
      <c r="Q773">
        <f>COUNTIF(L772:L773, "L")</f>
        <v>0</v>
      </c>
      <c r="R773">
        <f>COUNTIF(L772:L773, "R")</f>
        <v>2</v>
      </c>
      <c r="S773">
        <f>Table1[[#This Row],[R''s]]/(Table1[[#This Row],[L''s]]+Table1[[#This Row],[R''s]])</f>
        <v>1</v>
      </c>
      <c r="T773">
        <f>Table1[[#This Row],[L''s]]/Table1[[#This Row],[Trial_Total]]</f>
        <v>0</v>
      </c>
      <c r="U773">
        <f>ABS(Table1[[#This Row],[NonTotaled_L]]-Table1[[#This Row],[NonTotaled_R]])/(Table1[[#This Row],[NonTotaled_L]]+Table1[[#This Row],[NonTotaled_R]])</f>
        <v>1</v>
      </c>
      <c r="V773">
        <f>COUNTIF(L772:L773, "L")</f>
        <v>0</v>
      </c>
      <c r="W773">
        <f>COUNTIF(L772:L773, "R")</f>
        <v>2</v>
      </c>
      <c r="X773">
        <f>Table1[[#This Row],[NonTotaled_R]]/(Table1[[#This Row],[NonTotaled_L]]+Table1[[#This Row],[NonTotaled_R]])</f>
        <v>1</v>
      </c>
      <c r="Y773">
        <f>Table1[[#This Row],[NonTotaled_L]]/(Table1[[#This Row],[NonTotaled_L]]+Table1[[#This Row],[NonTotaled_R]])</f>
        <v>0</v>
      </c>
    </row>
    <row r="774" spans="1:25" x14ac:dyDescent="0.35">
      <c r="A774" t="s">
        <v>37</v>
      </c>
      <c r="B774" t="s">
        <v>40</v>
      </c>
      <c r="C774" t="s">
        <v>41</v>
      </c>
      <c r="D774">
        <v>8.5</v>
      </c>
      <c r="E774">
        <v>10</v>
      </c>
      <c r="G774">
        <v>3</v>
      </c>
      <c r="H774" s="1">
        <v>45548</v>
      </c>
      <c r="I774">
        <v>3</v>
      </c>
      <c r="J774" t="s">
        <v>45</v>
      </c>
      <c r="K774" t="s">
        <v>6</v>
      </c>
      <c r="L774" t="s">
        <v>5</v>
      </c>
      <c r="M774" t="s">
        <v>6</v>
      </c>
      <c r="O774">
        <f>ABS((Table1[[#This Row],[L''s]]-Table1[[#This Row],[R''s]])/Table1[[#This Row],[Trial_Total]])</f>
        <v>1</v>
      </c>
      <c r="P774">
        <f>Table1[[#This Row],[R''s]]-Table1[[#This Row],[L''s]]</f>
        <v>3</v>
      </c>
      <c r="Q774">
        <f>COUNTIF(L772:L774, "L")</f>
        <v>0</v>
      </c>
      <c r="R774">
        <f>COUNTIF(L772:L774, "R")</f>
        <v>3</v>
      </c>
      <c r="S774">
        <f>Table1[[#This Row],[R''s]]/(Table1[[#This Row],[L''s]]+Table1[[#This Row],[R''s]])</f>
        <v>1</v>
      </c>
      <c r="T774">
        <f>Table1[[#This Row],[L''s]]/Table1[[#This Row],[Trial_Total]]</f>
        <v>0</v>
      </c>
      <c r="U774">
        <f>ABS(Table1[[#This Row],[NonTotaled_L]]-Table1[[#This Row],[NonTotaled_R]])/(Table1[[#This Row],[NonTotaled_L]]+Table1[[#This Row],[NonTotaled_R]])</f>
        <v>1</v>
      </c>
      <c r="V774">
        <f>COUNTIF(L772:L774, "L")</f>
        <v>0</v>
      </c>
      <c r="W774">
        <f>COUNTIF(L772:L774, "R")</f>
        <v>3</v>
      </c>
      <c r="X774">
        <f>Table1[[#This Row],[NonTotaled_R]]/(Table1[[#This Row],[NonTotaled_L]]+Table1[[#This Row],[NonTotaled_R]])</f>
        <v>1</v>
      </c>
      <c r="Y774">
        <f>Table1[[#This Row],[NonTotaled_L]]/(Table1[[#This Row],[NonTotaled_L]]+Table1[[#This Row],[NonTotaled_R]])</f>
        <v>0</v>
      </c>
    </row>
    <row r="775" spans="1:25" x14ac:dyDescent="0.35">
      <c r="A775" t="s">
        <v>37</v>
      </c>
      <c r="B775" t="s">
        <v>40</v>
      </c>
      <c r="C775" t="s">
        <v>41</v>
      </c>
      <c r="D775">
        <v>8.5</v>
      </c>
      <c r="E775">
        <v>10</v>
      </c>
      <c r="G775">
        <v>4</v>
      </c>
      <c r="H775" s="1">
        <v>45548</v>
      </c>
      <c r="I775">
        <v>4</v>
      </c>
      <c r="J775" t="s">
        <v>45</v>
      </c>
      <c r="K775" t="s">
        <v>5</v>
      </c>
      <c r="L775" t="s">
        <v>6</v>
      </c>
      <c r="M775" t="s">
        <v>6</v>
      </c>
      <c r="O775">
        <f>ABS((Table1[[#This Row],[L''s]]-Table1[[#This Row],[R''s]])/Table1[[#This Row],[Trial_Total]])</f>
        <v>0.5</v>
      </c>
      <c r="P775">
        <f>Table1[[#This Row],[R''s]]-Table1[[#This Row],[L''s]]</f>
        <v>2</v>
      </c>
      <c r="Q775">
        <f>COUNTIF(L772:L775, "L")</f>
        <v>1</v>
      </c>
      <c r="R775">
        <f>COUNTIF(L772:L775, "R")</f>
        <v>3</v>
      </c>
      <c r="S775">
        <f>Table1[[#This Row],[R''s]]/(Table1[[#This Row],[L''s]]+Table1[[#This Row],[R''s]])</f>
        <v>0.75</v>
      </c>
      <c r="T775">
        <f>Table1[[#This Row],[L''s]]/Table1[[#This Row],[Trial_Total]]</f>
        <v>0.25</v>
      </c>
      <c r="U775">
        <f>ABS(Table1[[#This Row],[NonTotaled_L]]-Table1[[#This Row],[NonTotaled_R]])/(Table1[[#This Row],[NonTotaled_L]]+Table1[[#This Row],[NonTotaled_R]])</f>
        <v>0.5</v>
      </c>
      <c r="V775">
        <f>COUNTIF(L772:L775, "L")</f>
        <v>1</v>
      </c>
      <c r="W775">
        <f>COUNTIF(L772:L775, "R")</f>
        <v>3</v>
      </c>
      <c r="X775">
        <f>Table1[[#This Row],[NonTotaled_R]]/(Table1[[#This Row],[NonTotaled_L]]+Table1[[#This Row],[NonTotaled_R]])</f>
        <v>0.75</v>
      </c>
      <c r="Y775">
        <f>Table1[[#This Row],[NonTotaled_L]]/(Table1[[#This Row],[NonTotaled_L]]+Table1[[#This Row],[NonTotaled_R]])</f>
        <v>0.25</v>
      </c>
    </row>
    <row r="776" spans="1:25" x14ac:dyDescent="0.35">
      <c r="A776" t="s">
        <v>37</v>
      </c>
      <c r="B776" t="s">
        <v>40</v>
      </c>
      <c r="C776" t="s">
        <v>41</v>
      </c>
      <c r="D776">
        <v>8.5</v>
      </c>
      <c r="E776">
        <v>10</v>
      </c>
      <c r="G776">
        <v>5</v>
      </c>
      <c r="H776" s="1">
        <v>45548</v>
      </c>
      <c r="I776">
        <v>5</v>
      </c>
      <c r="J776" t="s">
        <v>44</v>
      </c>
      <c r="K776" t="s">
        <v>6</v>
      </c>
      <c r="L776" t="s">
        <v>5</v>
      </c>
      <c r="M776" t="s">
        <v>6</v>
      </c>
      <c r="O776">
        <f>ABS((Table1[[#This Row],[L''s]]-Table1[[#This Row],[R''s]])/Table1[[#This Row],[Trial_Total]])</f>
        <v>0.6</v>
      </c>
      <c r="P776">
        <f>Table1[[#This Row],[R''s]]-Table1[[#This Row],[L''s]]</f>
        <v>3</v>
      </c>
      <c r="Q776">
        <f>COUNTIF(L772:L776, "L")</f>
        <v>1</v>
      </c>
      <c r="R776">
        <f>COUNTIF(L772:L776, "R")</f>
        <v>4</v>
      </c>
      <c r="S776">
        <f>Table1[[#This Row],[R''s]]/(Table1[[#This Row],[L''s]]+Table1[[#This Row],[R''s]])</f>
        <v>0.8</v>
      </c>
      <c r="T776">
        <f>Table1[[#This Row],[L''s]]/Table1[[#This Row],[Trial_Total]]</f>
        <v>0.2</v>
      </c>
      <c r="U776">
        <f>ABS(Table1[[#This Row],[NonTotaled_L]]-Table1[[#This Row],[NonTotaled_R]])/(Table1[[#This Row],[NonTotaled_L]]+Table1[[#This Row],[NonTotaled_R]])</f>
        <v>0.6</v>
      </c>
      <c r="V776">
        <f>COUNTIF(L772:L776, "L")</f>
        <v>1</v>
      </c>
      <c r="W776">
        <f>COUNTIF(L772:L776, "R")</f>
        <v>4</v>
      </c>
      <c r="X776">
        <f>Table1[[#This Row],[NonTotaled_R]]/(Table1[[#This Row],[NonTotaled_L]]+Table1[[#This Row],[NonTotaled_R]])</f>
        <v>0.8</v>
      </c>
      <c r="Y776">
        <f>Table1[[#This Row],[NonTotaled_L]]/(Table1[[#This Row],[NonTotaled_L]]+Table1[[#This Row],[NonTotaled_R]])</f>
        <v>0.2</v>
      </c>
    </row>
    <row r="777" spans="1:25" x14ac:dyDescent="0.35">
      <c r="A777" t="s">
        <v>37</v>
      </c>
      <c r="B777" t="s">
        <v>40</v>
      </c>
      <c r="C777" t="s">
        <v>41</v>
      </c>
      <c r="D777">
        <v>8.5</v>
      </c>
      <c r="E777">
        <v>10</v>
      </c>
      <c r="G777">
        <v>6</v>
      </c>
      <c r="H777" s="1">
        <v>45548</v>
      </c>
      <c r="I777">
        <v>6</v>
      </c>
      <c r="J777" t="s">
        <v>44</v>
      </c>
      <c r="K777" t="s">
        <v>5</v>
      </c>
      <c r="L777" t="s">
        <v>5</v>
      </c>
      <c r="M777" t="s">
        <v>5</v>
      </c>
      <c r="O777">
        <f>ABS((Table1[[#This Row],[L''s]]-Table1[[#This Row],[R''s]])/Table1[[#This Row],[Trial_Total]])</f>
        <v>0.66666666666666663</v>
      </c>
      <c r="P777">
        <f>Table1[[#This Row],[R''s]]-Table1[[#This Row],[L''s]]</f>
        <v>4</v>
      </c>
      <c r="Q777">
        <f>COUNTIF(L772:L777, "L")</f>
        <v>1</v>
      </c>
      <c r="R777">
        <f>COUNTIF(L772:L777, "R")</f>
        <v>5</v>
      </c>
      <c r="S777">
        <f>Table1[[#This Row],[R''s]]/(Table1[[#This Row],[L''s]]+Table1[[#This Row],[R''s]])</f>
        <v>0.83333333333333337</v>
      </c>
      <c r="T777">
        <f>Table1[[#This Row],[L''s]]/Table1[[#This Row],[Trial_Total]]</f>
        <v>0.16666666666666666</v>
      </c>
      <c r="U777">
        <f>ABS(Table1[[#This Row],[NonTotaled_L]]-Table1[[#This Row],[NonTotaled_R]])/(Table1[[#This Row],[NonTotaled_L]]+Table1[[#This Row],[NonTotaled_R]])</f>
        <v>0.66666666666666663</v>
      </c>
      <c r="V777">
        <f>COUNTIF(L772:L777, "L")</f>
        <v>1</v>
      </c>
      <c r="W777">
        <f>COUNTIF(L772:L777, "R")</f>
        <v>5</v>
      </c>
      <c r="X777">
        <f>Table1[[#This Row],[NonTotaled_R]]/(Table1[[#This Row],[NonTotaled_L]]+Table1[[#This Row],[NonTotaled_R]])</f>
        <v>0.83333333333333337</v>
      </c>
      <c r="Y777">
        <f>Table1[[#This Row],[NonTotaled_L]]/(Table1[[#This Row],[NonTotaled_L]]+Table1[[#This Row],[NonTotaled_R]])</f>
        <v>0.16666666666666666</v>
      </c>
    </row>
    <row r="778" spans="1:25" x14ac:dyDescent="0.35">
      <c r="A778" t="s">
        <v>37</v>
      </c>
      <c r="B778" t="s">
        <v>40</v>
      </c>
      <c r="C778" t="s">
        <v>41</v>
      </c>
      <c r="D778">
        <v>8.5</v>
      </c>
      <c r="E778">
        <v>10</v>
      </c>
      <c r="G778">
        <v>7</v>
      </c>
      <c r="H778" s="1">
        <v>45548</v>
      </c>
      <c r="I778">
        <v>7</v>
      </c>
      <c r="J778" t="s">
        <v>45</v>
      </c>
      <c r="K778" t="s">
        <v>5</v>
      </c>
      <c r="L778" t="s">
        <v>6</v>
      </c>
      <c r="M778" t="s">
        <v>5</v>
      </c>
      <c r="O778">
        <f>ABS((Table1[[#This Row],[L''s]]-Table1[[#This Row],[R''s]])/Table1[[#This Row],[Trial_Total]])</f>
        <v>0.42857142857142855</v>
      </c>
      <c r="P778">
        <f>Table1[[#This Row],[R''s]]-Table1[[#This Row],[L''s]]</f>
        <v>3</v>
      </c>
      <c r="Q778">
        <f>COUNTIF(L772:L778, "L")</f>
        <v>2</v>
      </c>
      <c r="R778">
        <f>COUNTIF(L772:L778, "R")</f>
        <v>5</v>
      </c>
      <c r="S778">
        <f>Table1[[#This Row],[R''s]]/(Table1[[#This Row],[L''s]]+Table1[[#This Row],[R''s]])</f>
        <v>0.7142857142857143</v>
      </c>
      <c r="T778">
        <f>Table1[[#This Row],[L''s]]/Table1[[#This Row],[Trial_Total]]</f>
        <v>0.2857142857142857</v>
      </c>
      <c r="U778">
        <f>ABS(Table1[[#This Row],[NonTotaled_L]]-Table1[[#This Row],[NonTotaled_R]])/(Table1[[#This Row],[NonTotaled_L]]+Table1[[#This Row],[NonTotaled_R]])</f>
        <v>0.42857142857142855</v>
      </c>
      <c r="V778">
        <f>COUNTIF(L772:L778, "L")</f>
        <v>2</v>
      </c>
      <c r="W778">
        <f>COUNTIF(L772:L778, "R")</f>
        <v>5</v>
      </c>
      <c r="X778">
        <f>Table1[[#This Row],[NonTotaled_R]]/(Table1[[#This Row],[NonTotaled_L]]+Table1[[#This Row],[NonTotaled_R]])</f>
        <v>0.7142857142857143</v>
      </c>
      <c r="Y778">
        <f>Table1[[#This Row],[NonTotaled_L]]/(Table1[[#This Row],[NonTotaled_L]]+Table1[[#This Row],[NonTotaled_R]])</f>
        <v>0.2857142857142857</v>
      </c>
    </row>
    <row r="779" spans="1:25" x14ac:dyDescent="0.35">
      <c r="A779" t="s">
        <v>37</v>
      </c>
      <c r="B779" t="s">
        <v>40</v>
      </c>
      <c r="C779" t="s">
        <v>41</v>
      </c>
      <c r="D779">
        <v>8.5</v>
      </c>
      <c r="E779">
        <v>10</v>
      </c>
      <c r="G779">
        <v>8</v>
      </c>
      <c r="H779" s="1">
        <v>45548</v>
      </c>
      <c r="I779">
        <v>8</v>
      </c>
      <c r="J779" t="s">
        <v>45</v>
      </c>
      <c r="K779" t="s">
        <v>6</v>
      </c>
      <c r="L779" t="s">
        <v>6</v>
      </c>
      <c r="M779" t="s">
        <v>5</v>
      </c>
      <c r="O779">
        <f>ABS((Table1[[#This Row],[L''s]]-Table1[[#This Row],[R''s]])/Table1[[#This Row],[Trial_Total]])</f>
        <v>0.25</v>
      </c>
      <c r="P779">
        <f>Table1[[#This Row],[R''s]]-Table1[[#This Row],[L''s]]</f>
        <v>2</v>
      </c>
      <c r="Q779">
        <f>COUNTIF(L772:L779, "L")</f>
        <v>3</v>
      </c>
      <c r="R779">
        <f>COUNTIF(L772:L779, "R")</f>
        <v>5</v>
      </c>
      <c r="S779">
        <f>Table1[[#This Row],[R''s]]/(Table1[[#This Row],[L''s]]+Table1[[#This Row],[R''s]])</f>
        <v>0.625</v>
      </c>
      <c r="T779">
        <f>Table1[[#This Row],[L''s]]/Table1[[#This Row],[Trial_Total]]</f>
        <v>0.375</v>
      </c>
      <c r="U779">
        <f>ABS(Table1[[#This Row],[NonTotaled_L]]-Table1[[#This Row],[NonTotaled_R]])/(Table1[[#This Row],[NonTotaled_L]]+Table1[[#This Row],[NonTotaled_R]])</f>
        <v>0.25</v>
      </c>
      <c r="V779">
        <f>COUNTIF(L772:L779, "L")</f>
        <v>3</v>
      </c>
      <c r="W779">
        <f>COUNTIF(L772:L779, "R")</f>
        <v>5</v>
      </c>
      <c r="X779">
        <f>Table1[[#This Row],[NonTotaled_R]]/(Table1[[#This Row],[NonTotaled_L]]+Table1[[#This Row],[NonTotaled_R]])</f>
        <v>0.625</v>
      </c>
      <c r="Y779">
        <f>Table1[[#This Row],[NonTotaled_L]]/(Table1[[#This Row],[NonTotaled_L]]+Table1[[#This Row],[NonTotaled_R]])</f>
        <v>0.375</v>
      </c>
    </row>
    <row r="780" spans="1:25" x14ac:dyDescent="0.35">
      <c r="A780" t="s">
        <v>37</v>
      </c>
      <c r="B780" t="s">
        <v>40</v>
      </c>
      <c r="C780" t="s">
        <v>41</v>
      </c>
      <c r="D780">
        <v>8.5</v>
      </c>
      <c r="E780">
        <v>10</v>
      </c>
      <c r="G780">
        <v>9</v>
      </c>
      <c r="H780" s="1">
        <v>45548</v>
      </c>
      <c r="I780">
        <v>9</v>
      </c>
      <c r="J780" t="s">
        <v>44</v>
      </c>
      <c r="K780" t="s">
        <v>5</v>
      </c>
      <c r="L780" t="s">
        <v>5</v>
      </c>
      <c r="M780" t="s">
        <v>6</v>
      </c>
      <c r="O780">
        <f>ABS((Table1[[#This Row],[L''s]]-Table1[[#This Row],[R''s]])/Table1[[#This Row],[Trial_Total]])</f>
        <v>0.33333333333333331</v>
      </c>
      <c r="P780">
        <f>Table1[[#This Row],[R''s]]-Table1[[#This Row],[L''s]]</f>
        <v>3</v>
      </c>
      <c r="Q780">
        <f>COUNTIF(L772:L780, "L")</f>
        <v>3</v>
      </c>
      <c r="R780">
        <f>COUNTIF(L772:L780, "R")</f>
        <v>6</v>
      </c>
      <c r="S780">
        <f>Table1[[#This Row],[R''s]]/(Table1[[#This Row],[L''s]]+Table1[[#This Row],[R''s]])</f>
        <v>0.66666666666666663</v>
      </c>
      <c r="T780">
        <f>Table1[[#This Row],[L''s]]/Table1[[#This Row],[Trial_Total]]</f>
        <v>0.33333333333333331</v>
      </c>
      <c r="U780">
        <f>ABS(Table1[[#This Row],[NonTotaled_L]]-Table1[[#This Row],[NonTotaled_R]])/(Table1[[#This Row],[NonTotaled_L]]+Table1[[#This Row],[NonTotaled_R]])</f>
        <v>0.33333333333333331</v>
      </c>
      <c r="V780">
        <f>COUNTIF(L772:L780, "L")</f>
        <v>3</v>
      </c>
      <c r="W780">
        <f>COUNTIF(L772:L780, "R")</f>
        <v>6</v>
      </c>
      <c r="X780">
        <f>Table1[[#This Row],[NonTotaled_R]]/(Table1[[#This Row],[NonTotaled_L]]+Table1[[#This Row],[NonTotaled_R]])</f>
        <v>0.66666666666666663</v>
      </c>
      <c r="Y780">
        <f>Table1[[#This Row],[NonTotaled_L]]/(Table1[[#This Row],[NonTotaled_L]]+Table1[[#This Row],[NonTotaled_R]])</f>
        <v>0.33333333333333331</v>
      </c>
    </row>
    <row r="781" spans="1:25" x14ac:dyDescent="0.35">
      <c r="A781" t="s">
        <v>37</v>
      </c>
      <c r="B781" t="s">
        <v>40</v>
      </c>
      <c r="C781" t="s">
        <v>41</v>
      </c>
      <c r="D781">
        <v>8.5</v>
      </c>
      <c r="E781">
        <v>10</v>
      </c>
      <c r="G781">
        <v>10</v>
      </c>
      <c r="H781" s="1">
        <v>45548</v>
      </c>
      <c r="I781">
        <v>10</v>
      </c>
      <c r="J781" t="s">
        <v>44</v>
      </c>
      <c r="K781" t="s">
        <v>6</v>
      </c>
      <c r="L781" t="s">
        <v>5</v>
      </c>
      <c r="M781" t="s">
        <v>5</v>
      </c>
      <c r="O781">
        <f>ABS((Table1[[#This Row],[L''s]]-Table1[[#This Row],[R''s]])/Table1[[#This Row],[Trial_Total]])</f>
        <v>0.4</v>
      </c>
      <c r="P781">
        <f>Table1[[#This Row],[R''s]]-Table1[[#This Row],[L''s]]</f>
        <v>4</v>
      </c>
      <c r="Q781">
        <f>COUNTIF(L772:L781, "L")</f>
        <v>3</v>
      </c>
      <c r="R781">
        <f>COUNTIF(L772:L781, "R")</f>
        <v>7</v>
      </c>
      <c r="S781">
        <f>Table1[[#This Row],[R''s]]/(Table1[[#This Row],[L''s]]+Table1[[#This Row],[R''s]])</f>
        <v>0.7</v>
      </c>
      <c r="T781">
        <f>Table1[[#This Row],[L''s]]/Table1[[#This Row],[Trial_Total]]</f>
        <v>0.3</v>
      </c>
      <c r="U781">
        <f>ABS(Table1[[#This Row],[NonTotaled_L]]-Table1[[#This Row],[NonTotaled_R]])/(Table1[[#This Row],[NonTotaled_L]]+Table1[[#This Row],[NonTotaled_R]])</f>
        <v>0.4</v>
      </c>
      <c r="V781">
        <f>COUNTIF(L772:L781, "L")</f>
        <v>3</v>
      </c>
      <c r="W781">
        <f>COUNTIF(L772:L781, "R")</f>
        <v>7</v>
      </c>
      <c r="X781">
        <f>Table1[[#This Row],[NonTotaled_R]]/(Table1[[#This Row],[NonTotaled_L]]+Table1[[#This Row],[NonTotaled_R]])</f>
        <v>0.7</v>
      </c>
      <c r="Y781">
        <f>Table1[[#This Row],[NonTotaled_L]]/(Table1[[#This Row],[NonTotaled_L]]+Table1[[#This Row],[NonTotaled_R]])</f>
        <v>0.3</v>
      </c>
    </row>
    <row r="782" spans="1:25" x14ac:dyDescent="0.35">
      <c r="A782" t="s">
        <v>37</v>
      </c>
      <c r="B782" t="s">
        <v>40</v>
      </c>
      <c r="C782" t="s">
        <v>41</v>
      </c>
      <c r="D782">
        <v>8.5</v>
      </c>
      <c r="E782">
        <v>10</v>
      </c>
      <c r="G782">
        <v>1</v>
      </c>
      <c r="H782" s="1">
        <v>45555</v>
      </c>
      <c r="I782">
        <v>11</v>
      </c>
      <c r="J782" t="s">
        <v>44</v>
      </c>
      <c r="K782" t="s">
        <v>6</v>
      </c>
      <c r="L782" t="s">
        <v>6</v>
      </c>
      <c r="M782" t="s">
        <v>6</v>
      </c>
      <c r="O782">
        <f>ABS((Table1[[#This Row],[L''s]]-Table1[[#This Row],[R''s]])/Table1[[#This Row],[Trial_Total]])</f>
        <v>0.27272727272727271</v>
      </c>
      <c r="P782">
        <f>Table1[[#This Row],[R''s]]-Table1[[#This Row],[L''s]]</f>
        <v>3</v>
      </c>
      <c r="Q782">
        <f>Q781+COUNTIF(L782, "L")</f>
        <v>4</v>
      </c>
      <c r="R782">
        <f>R781+COUNTIF(L782, "R")</f>
        <v>7</v>
      </c>
      <c r="S782">
        <f>Table1[[#This Row],[R''s]]/(Table1[[#This Row],[L''s]]+Table1[[#This Row],[R''s]])</f>
        <v>0.63636363636363635</v>
      </c>
      <c r="T782">
        <f>Table1[[#This Row],[L''s]]/Table1[[#This Row],[Trial_Total]]</f>
        <v>0.36363636363636365</v>
      </c>
      <c r="U782">
        <f>ABS(Table1[[#This Row],[NonTotaled_L]]-Table1[[#This Row],[NonTotaled_R]])/(Table1[[#This Row],[NonTotaled_L]]+Table1[[#This Row],[NonTotaled_R]])</f>
        <v>1</v>
      </c>
      <c r="V782">
        <f>COUNTIF(L782, "L")</f>
        <v>1</v>
      </c>
      <c r="W782">
        <f>COUNTIF(L782, "R")</f>
        <v>0</v>
      </c>
      <c r="X782">
        <f>Table1[[#This Row],[NonTotaled_R]]/(Table1[[#This Row],[NonTotaled_L]]+Table1[[#This Row],[NonTotaled_R]])</f>
        <v>0</v>
      </c>
      <c r="Y782">
        <f>Table1[[#This Row],[NonTotaled_L]]/(Table1[[#This Row],[NonTotaled_L]]+Table1[[#This Row],[NonTotaled_R]])</f>
        <v>1</v>
      </c>
    </row>
    <row r="783" spans="1:25" x14ac:dyDescent="0.35">
      <c r="A783" t="s">
        <v>37</v>
      </c>
      <c r="B783" t="s">
        <v>40</v>
      </c>
      <c r="C783" t="s">
        <v>41</v>
      </c>
      <c r="D783">
        <v>8.5</v>
      </c>
      <c r="E783">
        <v>10</v>
      </c>
      <c r="G783">
        <v>2</v>
      </c>
      <c r="H783" s="1">
        <v>45555</v>
      </c>
      <c r="I783">
        <v>12</v>
      </c>
      <c r="J783" t="s">
        <v>44</v>
      </c>
      <c r="K783" t="s">
        <v>5</v>
      </c>
      <c r="L783" t="s">
        <v>6</v>
      </c>
      <c r="M783" t="s">
        <v>6</v>
      </c>
      <c r="O783">
        <f>ABS((Table1[[#This Row],[L''s]]-Table1[[#This Row],[R''s]])/Table1[[#This Row],[Trial_Total]])</f>
        <v>0.16666666666666666</v>
      </c>
      <c r="P783">
        <f>Table1[[#This Row],[R''s]]-Table1[[#This Row],[L''s]]</f>
        <v>2</v>
      </c>
      <c r="Q783">
        <f>Q782+COUNTIF(L783, "L")</f>
        <v>5</v>
      </c>
      <c r="R783">
        <f>R782+COUNTIF(L783, "R")</f>
        <v>7</v>
      </c>
      <c r="S783">
        <f>Table1[[#This Row],[R''s]]/(Table1[[#This Row],[L''s]]+Table1[[#This Row],[R''s]])</f>
        <v>0.58333333333333337</v>
      </c>
      <c r="T783">
        <f>Table1[[#This Row],[L''s]]/Table1[[#This Row],[Trial_Total]]</f>
        <v>0.41666666666666669</v>
      </c>
      <c r="U783">
        <f>ABS(Table1[[#This Row],[NonTotaled_L]]-Table1[[#This Row],[NonTotaled_R]])/(Table1[[#This Row],[NonTotaled_L]]+Table1[[#This Row],[NonTotaled_R]])</f>
        <v>1</v>
      </c>
      <c r="V783">
        <f>COUNTIF(L782:L783, "L")</f>
        <v>2</v>
      </c>
      <c r="W783">
        <f>COUNTIF(L782:L783, "R")</f>
        <v>0</v>
      </c>
      <c r="X783">
        <f>Table1[[#This Row],[NonTotaled_R]]/(Table1[[#This Row],[NonTotaled_L]]+Table1[[#This Row],[NonTotaled_R]])</f>
        <v>0</v>
      </c>
      <c r="Y783">
        <f>Table1[[#This Row],[NonTotaled_L]]/(Table1[[#This Row],[NonTotaled_L]]+Table1[[#This Row],[NonTotaled_R]])</f>
        <v>1</v>
      </c>
    </row>
    <row r="784" spans="1:25" x14ac:dyDescent="0.35">
      <c r="A784" t="s">
        <v>37</v>
      </c>
      <c r="B784" t="s">
        <v>40</v>
      </c>
      <c r="C784" t="s">
        <v>41</v>
      </c>
      <c r="D784">
        <v>8.5</v>
      </c>
      <c r="E784">
        <v>10</v>
      </c>
      <c r="G784">
        <v>3</v>
      </c>
      <c r="H784" s="1">
        <v>45555</v>
      </c>
      <c r="I784">
        <v>13</v>
      </c>
      <c r="J784" t="s">
        <v>45</v>
      </c>
      <c r="K784" t="s">
        <v>5</v>
      </c>
      <c r="L784" t="s">
        <v>6</v>
      </c>
      <c r="M784" t="s">
        <v>6</v>
      </c>
      <c r="O784">
        <f>ABS((Table1[[#This Row],[L''s]]-Table1[[#This Row],[R''s]])/Table1[[#This Row],[Trial_Total]])</f>
        <v>7.6923076923076927E-2</v>
      </c>
      <c r="P784">
        <f>Table1[[#This Row],[R''s]]-Table1[[#This Row],[L''s]]</f>
        <v>1</v>
      </c>
      <c r="Q784">
        <f>Q783+COUNTIF(L784, "L")</f>
        <v>6</v>
      </c>
      <c r="R784">
        <f>R783+COUNTIF(L784, "R")</f>
        <v>7</v>
      </c>
      <c r="S784">
        <f>Table1[[#This Row],[R''s]]/(Table1[[#This Row],[L''s]]+Table1[[#This Row],[R''s]])</f>
        <v>0.53846153846153844</v>
      </c>
      <c r="T784">
        <f>Table1[[#This Row],[L''s]]/Table1[[#This Row],[Trial_Total]]</f>
        <v>0.46153846153846156</v>
      </c>
      <c r="U784">
        <f>ABS(Table1[[#This Row],[NonTotaled_L]]-Table1[[#This Row],[NonTotaled_R]])/(Table1[[#This Row],[NonTotaled_L]]+Table1[[#This Row],[NonTotaled_R]])</f>
        <v>1</v>
      </c>
      <c r="V784">
        <f>COUNTIF(L782:L784, "L")</f>
        <v>3</v>
      </c>
      <c r="W784">
        <f>COUNTIF(L782:L784, "R")</f>
        <v>0</v>
      </c>
      <c r="X784">
        <f>Table1[[#This Row],[NonTotaled_R]]/(Table1[[#This Row],[NonTotaled_L]]+Table1[[#This Row],[NonTotaled_R]])</f>
        <v>0</v>
      </c>
      <c r="Y784">
        <f>Table1[[#This Row],[NonTotaled_L]]/(Table1[[#This Row],[NonTotaled_L]]+Table1[[#This Row],[NonTotaled_R]])</f>
        <v>1</v>
      </c>
    </row>
    <row r="785" spans="1:25" x14ac:dyDescent="0.35">
      <c r="A785" t="s">
        <v>37</v>
      </c>
      <c r="B785" t="s">
        <v>40</v>
      </c>
      <c r="C785" t="s">
        <v>41</v>
      </c>
      <c r="D785">
        <v>8.5</v>
      </c>
      <c r="E785">
        <v>10</v>
      </c>
      <c r="G785">
        <v>4</v>
      </c>
      <c r="H785" s="1">
        <v>45555</v>
      </c>
      <c r="I785">
        <v>14</v>
      </c>
      <c r="J785" t="s">
        <v>45</v>
      </c>
      <c r="K785" t="s">
        <v>6</v>
      </c>
      <c r="L785" t="s">
        <v>5</v>
      </c>
      <c r="M785" t="s">
        <v>5</v>
      </c>
      <c r="O785">
        <f>ABS((Table1[[#This Row],[L''s]]-Table1[[#This Row],[R''s]])/Table1[[#This Row],[Trial_Total]])</f>
        <v>0.14285714285714285</v>
      </c>
      <c r="P785">
        <f>Table1[[#This Row],[R''s]]-Table1[[#This Row],[L''s]]</f>
        <v>2</v>
      </c>
      <c r="Q785">
        <f>Q784+COUNTIF(L785, "L")</f>
        <v>6</v>
      </c>
      <c r="R785">
        <f>R784+COUNTIF(L785, "R")</f>
        <v>8</v>
      </c>
      <c r="S785">
        <f>Table1[[#This Row],[R''s]]/(Table1[[#This Row],[L''s]]+Table1[[#This Row],[R''s]])</f>
        <v>0.5714285714285714</v>
      </c>
      <c r="T785">
        <f>Table1[[#This Row],[L''s]]/Table1[[#This Row],[Trial_Total]]</f>
        <v>0.42857142857142855</v>
      </c>
      <c r="U785">
        <f>ABS(Table1[[#This Row],[NonTotaled_L]]-Table1[[#This Row],[NonTotaled_R]])/(Table1[[#This Row],[NonTotaled_L]]+Table1[[#This Row],[NonTotaled_R]])</f>
        <v>0.5</v>
      </c>
      <c r="V785">
        <f>COUNTIF(L782:L785, "L")</f>
        <v>3</v>
      </c>
      <c r="W785">
        <f>COUNTIF(L782:L785, "R")</f>
        <v>1</v>
      </c>
      <c r="X785">
        <f>Table1[[#This Row],[NonTotaled_R]]/(Table1[[#This Row],[NonTotaled_L]]+Table1[[#This Row],[NonTotaled_R]])</f>
        <v>0.25</v>
      </c>
      <c r="Y785">
        <f>Table1[[#This Row],[NonTotaled_L]]/(Table1[[#This Row],[NonTotaled_L]]+Table1[[#This Row],[NonTotaled_R]])</f>
        <v>0.75</v>
      </c>
    </row>
    <row r="786" spans="1:25" x14ac:dyDescent="0.35">
      <c r="A786" t="s">
        <v>37</v>
      </c>
      <c r="B786" t="s">
        <v>40</v>
      </c>
      <c r="C786" t="s">
        <v>41</v>
      </c>
      <c r="D786">
        <v>8.5</v>
      </c>
      <c r="E786">
        <v>10</v>
      </c>
      <c r="G786">
        <v>5</v>
      </c>
      <c r="H786" s="1">
        <v>45555</v>
      </c>
      <c r="I786">
        <v>15</v>
      </c>
      <c r="J786" t="s">
        <v>44</v>
      </c>
      <c r="K786" t="s">
        <v>5</v>
      </c>
      <c r="L786" t="s">
        <v>5</v>
      </c>
      <c r="M786" t="s">
        <v>5</v>
      </c>
      <c r="O786">
        <f>ABS((Table1[[#This Row],[L''s]]-Table1[[#This Row],[R''s]])/Table1[[#This Row],[Trial_Total]])</f>
        <v>0.2</v>
      </c>
      <c r="P786">
        <f>Table1[[#This Row],[R''s]]-Table1[[#This Row],[L''s]]</f>
        <v>3</v>
      </c>
      <c r="Q786">
        <f>Q785+COUNTIF(L786, "L")</f>
        <v>6</v>
      </c>
      <c r="R786">
        <f>R785+COUNTIF(L786, "R")</f>
        <v>9</v>
      </c>
      <c r="S786">
        <f>Table1[[#This Row],[R''s]]/(Table1[[#This Row],[L''s]]+Table1[[#This Row],[R''s]])</f>
        <v>0.6</v>
      </c>
      <c r="T786">
        <f>Table1[[#This Row],[L''s]]/Table1[[#This Row],[Trial_Total]]</f>
        <v>0.4</v>
      </c>
      <c r="U786">
        <f>ABS(Table1[[#This Row],[NonTotaled_L]]-Table1[[#This Row],[NonTotaled_R]])/(Table1[[#This Row],[NonTotaled_L]]+Table1[[#This Row],[NonTotaled_R]])</f>
        <v>0.2</v>
      </c>
      <c r="V786">
        <f>COUNTIF(L782:L786, "L")</f>
        <v>3</v>
      </c>
      <c r="W786">
        <f>COUNTIF(L782:L786, "R")</f>
        <v>2</v>
      </c>
      <c r="X786">
        <f>Table1[[#This Row],[NonTotaled_R]]/(Table1[[#This Row],[NonTotaled_L]]+Table1[[#This Row],[NonTotaled_R]])</f>
        <v>0.4</v>
      </c>
      <c r="Y786">
        <f>Table1[[#This Row],[NonTotaled_L]]/(Table1[[#This Row],[NonTotaled_L]]+Table1[[#This Row],[NonTotaled_R]])</f>
        <v>0.6</v>
      </c>
    </row>
    <row r="787" spans="1:25" x14ac:dyDescent="0.35">
      <c r="A787" t="s">
        <v>37</v>
      </c>
      <c r="B787" t="s">
        <v>40</v>
      </c>
      <c r="C787" t="s">
        <v>41</v>
      </c>
      <c r="D787">
        <v>8.5</v>
      </c>
      <c r="E787">
        <v>10</v>
      </c>
      <c r="G787">
        <v>6</v>
      </c>
      <c r="H787" s="1">
        <v>45555</v>
      </c>
      <c r="I787">
        <v>16</v>
      </c>
      <c r="J787" t="s">
        <v>44</v>
      </c>
      <c r="K787" t="s">
        <v>6</v>
      </c>
      <c r="L787" t="s">
        <v>5</v>
      </c>
      <c r="M787" t="s">
        <v>5</v>
      </c>
      <c r="O787">
        <f>ABS((Table1[[#This Row],[L''s]]-Table1[[#This Row],[R''s]])/Table1[[#This Row],[Trial_Total]])</f>
        <v>0.25</v>
      </c>
      <c r="P787">
        <f>Table1[[#This Row],[R''s]]-Table1[[#This Row],[L''s]]</f>
        <v>4</v>
      </c>
      <c r="Q787">
        <f>Q786+COUNTIF(L787, "L")</f>
        <v>6</v>
      </c>
      <c r="R787">
        <f>R786+COUNTIF(L787, "R")</f>
        <v>10</v>
      </c>
      <c r="S787">
        <f>Table1[[#This Row],[R''s]]/(Table1[[#This Row],[L''s]]+Table1[[#This Row],[R''s]])</f>
        <v>0.625</v>
      </c>
      <c r="T787">
        <f>Table1[[#This Row],[L''s]]/Table1[[#This Row],[Trial_Total]]</f>
        <v>0.375</v>
      </c>
      <c r="U787">
        <f>ABS(Table1[[#This Row],[NonTotaled_L]]-Table1[[#This Row],[NonTotaled_R]])/(Table1[[#This Row],[NonTotaled_L]]+Table1[[#This Row],[NonTotaled_R]])</f>
        <v>0</v>
      </c>
      <c r="V787">
        <f>COUNTIF(L782:L787, "L")</f>
        <v>3</v>
      </c>
      <c r="W787">
        <f>COUNTIF(L782:L787, "R")</f>
        <v>3</v>
      </c>
      <c r="X787">
        <f>Table1[[#This Row],[NonTotaled_R]]/(Table1[[#This Row],[NonTotaled_L]]+Table1[[#This Row],[NonTotaled_R]])</f>
        <v>0.5</v>
      </c>
      <c r="Y787">
        <f>Table1[[#This Row],[NonTotaled_L]]/(Table1[[#This Row],[NonTotaled_L]]+Table1[[#This Row],[NonTotaled_R]])</f>
        <v>0.5</v>
      </c>
    </row>
    <row r="788" spans="1:25" x14ac:dyDescent="0.35">
      <c r="A788" t="s">
        <v>37</v>
      </c>
      <c r="B788" t="s">
        <v>40</v>
      </c>
      <c r="C788" t="s">
        <v>41</v>
      </c>
      <c r="D788">
        <v>8.5</v>
      </c>
      <c r="E788">
        <v>10</v>
      </c>
      <c r="G788">
        <v>7</v>
      </c>
      <c r="H788" s="1">
        <v>45555</v>
      </c>
      <c r="I788">
        <v>17</v>
      </c>
      <c r="J788" t="s">
        <v>45</v>
      </c>
      <c r="K788" t="s">
        <v>5</v>
      </c>
      <c r="L788" t="s">
        <v>5</v>
      </c>
      <c r="M788" t="s">
        <v>5</v>
      </c>
      <c r="O788">
        <f>ABS((Table1[[#This Row],[L''s]]-Table1[[#This Row],[R''s]])/Table1[[#This Row],[Trial_Total]])</f>
        <v>0.29411764705882354</v>
      </c>
      <c r="P788">
        <f>Table1[[#This Row],[R''s]]-Table1[[#This Row],[L''s]]</f>
        <v>5</v>
      </c>
      <c r="Q788">
        <f>Q787+COUNTIF(L788, "L")</f>
        <v>6</v>
      </c>
      <c r="R788">
        <f>R787+COUNTIF(L788, "R")</f>
        <v>11</v>
      </c>
      <c r="S788">
        <f>Table1[[#This Row],[R''s]]/(Table1[[#This Row],[L''s]]+Table1[[#This Row],[R''s]])</f>
        <v>0.6470588235294118</v>
      </c>
      <c r="T788">
        <f>Table1[[#This Row],[L''s]]/Table1[[#This Row],[Trial_Total]]</f>
        <v>0.35294117647058826</v>
      </c>
      <c r="U788">
        <f>ABS(Table1[[#This Row],[NonTotaled_L]]-Table1[[#This Row],[NonTotaled_R]])/(Table1[[#This Row],[NonTotaled_L]]+Table1[[#This Row],[NonTotaled_R]])</f>
        <v>0.14285714285714285</v>
      </c>
      <c r="V788">
        <f>COUNTIF(L782:L788, "L")</f>
        <v>3</v>
      </c>
      <c r="W788">
        <f>COUNTIF(L782:L788, "R")</f>
        <v>4</v>
      </c>
      <c r="X788">
        <f>Table1[[#This Row],[NonTotaled_R]]/(Table1[[#This Row],[NonTotaled_L]]+Table1[[#This Row],[NonTotaled_R]])</f>
        <v>0.5714285714285714</v>
      </c>
      <c r="Y788">
        <f>Table1[[#This Row],[NonTotaled_L]]/(Table1[[#This Row],[NonTotaled_L]]+Table1[[#This Row],[NonTotaled_R]])</f>
        <v>0.42857142857142855</v>
      </c>
    </row>
    <row r="789" spans="1:25" x14ac:dyDescent="0.35">
      <c r="A789" t="s">
        <v>37</v>
      </c>
      <c r="B789" t="s">
        <v>40</v>
      </c>
      <c r="C789" t="s">
        <v>41</v>
      </c>
      <c r="D789">
        <v>8.5</v>
      </c>
      <c r="E789">
        <v>10</v>
      </c>
      <c r="G789">
        <v>8</v>
      </c>
      <c r="H789" s="1">
        <v>45555</v>
      </c>
      <c r="I789">
        <v>18</v>
      </c>
      <c r="J789" t="s">
        <v>45</v>
      </c>
      <c r="K789" t="s">
        <v>6</v>
      </c>
      <c r="L789" t="s">
        <v>5</v>
      </c>
      <c r="M789" t="s">
        <v>6</v>
      </c>
      <c r="O789">
        <f>ABS((Table1[[#This Row],[L''s]]-Table1[[#This Row],[R''s]])/Table1[[#This Row],[Trial_Total]])</f>
        <v>0.33333333333333331</v>
      </c>
      <c r="P789">
        <f>Table1[[#This Row],[R''s]]-Table1[[#This Row],[L''s]]</f>
        <v>6</v>
      </c>
      <c r="Q789">
        <f>Q788+COUNTIF(L789, "L")</f>
        <v>6</v>
      </c>
      <c r="R789">
        <f>R788+COUNTIF(L789, "R")</f>
        <v>12</v>
      </c>
      <c r="S789">
        <f>Table1[[#This Row],[R''s]]/(Table1[[#This Row],[L''s]]+Table1[[#This Row],[R''s]])</f>
        <v>0.66666666666666663</v>
      </c>
      <c r="T789">
        <f>Table1[[#This Row],[L''s]]/Table1[[#This Row],[Trial_Total]]</f>
        <v>0.33333333333333331</v>
      </c>
      <c r="U789">
        <f>ABS(Table1[[#This Row],[NonTotaled_L]]-Table1[[#This Row],[NonTotaled_R]])/(Table1[[#This Row],[NonTotaled_L]]+Table1[[#This Row],[NonTotaled_R]])</f>
        <v>0.25</v>
      </c>
      <c r="V789">
        <f>COUNTIF(L782:L789, "L")</f>
        <v>3</v>
      </c>
      <c r="W789">
        <f>COUNTIF(L782:L789, "R")</f>
        <v>5</v>
      </c>
      <c r="X789">
        <f>Table1[[#This Row],[NonTotaled_R]]/(Table1[[#This Row],[NonTotaled_L]]+Table1[[#This Row],[NonTotaled_R]])</f>
        <v>0.625</v>
      </c>
      <c r="Y789">
        <f>Table1[[#This Row],[NonTotaled_L]]/(Table1[[#This Row],[NonTotaled_L]]+Table1[[#This Row],[NonTotaled_R]])</f>
        <v>0.375</v>
      </c>
    </row>
    <row r="790" spans="1:25" x14ac:dyDescent="0.35">
      <c r="A790" t="s">
        <v>37</v>
      </c>
      <c r="B790" t="s">
        <v>40</v>
      </c>
      <c r="C790" t="s">
        <v>41</v>
      </c>
      <c r="D790">
        <v>8.5</v>
      </c>
      <c r="E790">
        <v>10</v>
      </c>
      <c r="G790">
        <v>9</v>
      </c>
      <c r="H790" s="1">
        <v>45555</v>
      </c>
      <c r="I790">
        <v>19</v>
      </c>
      <c r="J790" t="s">
        <v>44</v>
      </c>
      <c r="K790" t="s">
        <v>5</v>
      </c>
      <c r="L790" t="s">
        <v>6</v>
      </c>
      <c r="M790" t="s">
        <v>6</v>
      </c>
      <c r="O790">
        <f>ABS((Table1[[#This Row],[L''s]]-Table1[[#This Row],[R''s]])/Table1[[#This Row],[Trial_Total]])</f>
        <v>0.26315789473684209</v>
      </c>
      <c r="P790">
        <f>Table1[[#This Row],[R''s]]-Table1[[#This Row],[L''s]]</f>
        <v>5</v>
      </c>
      <c r="Q790">
        <f>Q789+COUNTIF(L790, "L")</f>
        <v>7</v>
      </c>
      <c r="R790">
        <f>R789+COUNTIF(L790, "R")</f>
        <v>12</v>
      </c>
      <c r="S790">
        <f>Table1[[#This Row],[R''s]]/(Table1[[#This Row],[L''s]]+Table1[[#This Row],[R''s]])</f>
        <v>0.63157894736842102</v>
      </c>
      <c r="T790">
        <f>Table1[[#This Row],[L''s]]/Table1[[#This Row],[Trial_Total]]</f>
        <v>0.36842105263157893</v>
      </c>
      <c r="U790">
        <f>ABS(Table1[[#This Row],[NonTotaled_L]]-Table1[[#This Row],[NonTotaled_R]])/(Table1[[#This Row],[NonTotaled_L]]+Table1[[#This Row],[NonTotaled_R]])</f>
        <v>0.1111111111111111</v>
      </c>
      <c r="V790">
        <f>COUNTIF(L782:L790, "L")</f>
        <v>4</v>
      </c>
      <c r="W790">
        <f>COUNTIF(L782:L790, "R")</f>
        <v>5</v>
      </c>
      <c r="X790">
        <f>Table1[[#This Row],[NonTotaled_R]]/(Table1[[#This Row],[NonTotaled_L]]+Table1[[#This Row],[NonTotaled_R]])</f>
        <v>0.55555555555555558</v>
      </c>
      <c r="Y790">
        <f>Table1[[#This Row],[NonTotaled_L]]/(Table1[[#This Row],[NonTotaled_L]]+Table1[[#This Row],[NonTotaled_R]])</f>
        <v>0.44444444444444442</v>
      </c>
    </row>
    <row r="791" spans="1:25" x14ac:dyDescent="0.35">
      <c r="A791" t="s">
        <v>37</v>
      </c>
      <c r="B791" t="s">
        <v>40</v>
      </c>
      <c r="C791" t="s">
        <v>41</v>
      </c>
      <c r="D791">
        <v>8.5</v>
      </c>
      <c r="E791">
        <v>10</v>
      </c>
      <c r="G791">
        <v>10</v>
      </c>
      <c r="H791" s="1">
        <v>45555</v>
      </c>
      <c r="I791">
        <v>20</v>
      </c>
      <c r="J791" t="s">
        <v>44</v>
      </c>
      <c r="K791" t="s">
        <v>6</v>
      </c>
      <c r="L791" t="s">
        <v>5</v>
      </c>
      <c r="M791" t="s">
        <v>5</v>
      </c>
      <c r="O791">
        <f>ABS((Table1[[#This Row],[L''s]]-Table1[[#This Row],[R''s]])/Table1[[#This Row],[Trial_Total]])</f>
        <v>0.3</v>
      </c>
      <c r="P791">
        <f>Table1[[#This Row],[R''s]]-Table1[[#This Row],[L''s]]</f>
        <v>6</v>
      </c>
      <c r="Q791">
        <f>Q790+COUNTIF(L791, "L")</f>
        <v>7</v>
      </c>
      <c r="R791">
        <f>R790+COUNTIF(L791, "R")</f>
        <v>13</v>
      </c>
      <c r="S791">
        <f>Table1[[#This Row],[R''s]]/(Table1[[#This Row],[L''s]]+Table1[[#This Row],[R''s]])</f>
        <v>0.65</v>
      </c>
      <c r="T791">
        <f>Table1[[#This Row],[L''s]]/Table1[[#This Row],[Trial_Total]]</f>
        <v>0.35</v>
      </c>
      <c r="U791">
        <f>ABS(Table1[[#This Row],[NonTotaled_L]]-Table1[[#This Row],[NonTotaled_R]])/(Table1[[#This Row],[NonTotaled_L]]+Table1[[#This Row],[NonTotaled_R]])</f>
        <v>0.2</v>
      </c>
      <c r="V791">
        <f>COUNTIF(L782:L791, "L")</f>
        <v>4</v>
      </c>
      <c r="W791">
        <f>COUNTIF(L782:L791, "R")</f>
        <v>6</v>
      </c>
      <c r="X791">
        <f>Table1[[#This Row],[NonTotaled_R]]/(Table1[[#This Row],[NonTotaled_L]]+Table1[[#This Row],[NonTotaled_R]])</f>
        <v>0.6</v>
      </c>
      <c r="Y791">
        <f>Table1[[#This Row],[NonTotaled_L]]/(Table1[[#This Row],[NonTotaled_L]]+Table1[[#This Row],[NonTotaled_R]])</f>
        <v>0.4</v>
      </c>
    </row>
    <row r="792" spans="1:25" x14ac:dyDescent="0.35">
      <c r="A792" t="s">
        <v>37</v>
      </c>
      <c r="B792" t="s">
        <v>40</v>
      </c>
      <c r="C792" t="s">
        <v>41</v>
      </c>
      <c r="D792">
        <v>8.5</v>
      </c>
      <c r="E792">
        <v>10</v>
      </c>
      <c r="G792">
        <v>1</v>
      </c>
      <c r="H792" s="1">
        <v>45562</v>
      </c>
      <c r="I792">
        <v>21</v>
      </c>
      <c r="J792" t="s">
        <v>45</v>
      </c>
      <c r="K792" t="s">
        <v>5</v>
      </c>
      <c r="L792" t="s">
        <v>6</v>
      </c>
      <c r="M792" t="s">
        <v>6</v>
      </c>
      <c r="O792">
        <f>ABS((Table1[[#This Row],[L''s]]-Table1[[#This Row],[R''s]])/Table1[[#This Row],[Trial_Total]])</f>
        <v>0.23809523809523808</v>
      </c>
      <c r="P792">
        <f>Table1[[#This Row],[R''s]]-Table1[[#This Row],[L''s]]</f>
        <v>5</v>
      </c>
      <c r="Q792">
        <f>Q791+COUNTIF(L792, "L")</f>
        <v>8</v>
      </c>
      <c r="R792">
        <f>R791+COUNTIF(L792, "R")</f>
        <v>13</v>
      </c>
      <c r="S792">
        <f>Table1[[#This Row],[R''s]]/(Table1[[#This Row],[L''s]]+Table1[[#This Row],[R''s]])</f>
        <v>0.61904761904761907</v>
      </c>
      <c r="T792">
        <f>Table1[[#This Row],[L''s]]/Table1[[#This Row],[Trial_Total]]</f>
        <v>0.38095238095238093</v>
      </c>
      <c r="U792">
        <f>ABS(Table1[[#This Row],[NonTotaled_L]]-Table1[[#This Row],[NonTotaled_R]])/(Table1[[#This Row],[NonTotaled_L]]+Table1[[#This Row],[NonTotaled_R]])</f>
        <v>1</v>
      </c>
      <c r="V792">
        <f>COUNTIF(L792, "L")</f>
        <v>1</v>
      </c>
      <c r="W792">
        <f>COUNTIF(L792, "R")</f>
        <v>0</v>
      </c>
      <c r="X792">
        <f>Table1[[#This Row],[NonTotaled_R]]/(Table1[[#This Row],[NonTotaled_L]]+Table1[[#This Row],[NonTotaled_R]])</f>
        <v>0</v>
      </c>
      <c r="Y792">
        <f>Table1[[#This Row],[NonTotaled_L]]/(Table1[[#This Row],[NonTotaled_L]]+Table1[[#This Row],[NonTotaled_R]])</f>
        <v>1</v>
      </c>
    </row>
    <row r="793" spans="1:25" x14ac:dyDescent="0.35">
      <c r="A793" t="s">
        <v>37</v>
      </c>
      <c r="B793" t="s">
        <v>40</v>
      </c>
      <c r="C793" t="s">
        <v>41</v>
      </c>
      <c r="D793">
        <v>8.5</v>
      </c>
      <c r="E793">
        <v>10</v>
      </c>
      <c r="G793">
        <v>2</v>
      </c>
      <c r="H793" s="1">
        <v>45562</v>
      </c>
      <c r="I793">
        <v>22</v>
      </c>
      <c r="J793" t="s">
        <v>45</v>
      </c>
      <c r="K793" t="s">
        <v>6</v>
      </c>
      <c r="L793" t="s">
        <v>5</v>
      </c>
      <c r="M793" t="s">
        <v>5</v>
      </c>
      <c r="O793">
        <f>ABS((Table1[[#This Row],[L''s]]-Table1[[#This Row],[R''s]])/Table1[[#This Row],[Trial_Total]])</f>
        <v>0.27272727272727271</v>
      </c>
      <c r="P793">
        <f>Table1[[#This Row],[R''s]]-Table1[[#This Row],[L''s]]</f>
        <v>6</v>
      </c>
      <c r="Q793">
        <f>Q792+COUNTIF(L793, "L")</f>
        <v>8</v>
      </c>
      <c r="R793">
        <f>R792+COUNTIF(L793, "R")</f>
        <v>14</v>
      </c>
      <c r="S793">
        <f>Table1[[#This Row],[R''s]]/(Table1[[#This Row],[L''s]]+Table1[[#This Row],[R''s]])</f>
        <v>0.63636363636363635</v>
      </c>
      <c r="T793">
        <f>Table1[[#This Row],[L''s]]/Table1[[#This Row],[Trial_Total]]</f>
        <v>0.36363636363636365</v>
      </c>
      <c r="U793">
        <f>ABS(Table1[[#This Row],[NonTotaled_L]]-Table1[[#This Row],[NonTotaled_R]])/(Table1[[#This Row],[NonTotaled_L]]+Table1[[#This Row],[NonTotaled_R]])</f>
        <v>0</v>
      </c>
      <c r="V793">
        <f>COUNTIF(L792:L793, "L")</f>
        <v>1</v>
      </c>
      <c r="W793">
        <f>COUNTIF(L792:L793, "R")</f>
        <v>1</v>
      </c>
      <c r="X793">
        <f>Table1[[#This Row],[NonTotaled_R]]/(Table1[[#This Row],[NonTotaled_L]]+Table1[[#This Row],[NonTotaled_R]])</f>
        <v>0.5</v>
      </c>
      <c r="Y793">
        <f>Table1[[#This Row],[NonTotaled_L]]/(Table1[[#This Row],[NonTotaled_L]]+Table1[[#This Row],[NonTotaled_R]])</f>
        <v>0.5</v>
      </c>
    </row>
    <row r="794" spans="1:25" x14ac:dyDescent="0.35">
      <c r="A794" t="s">
        <v>37</v>
      </c>
      <c r="B794" t="s">
        <v>40</v>
      </c>
      <c r="C794" t="s">
        <v>41</v>
      </c>
      <c r="D794">
        <v>8.5</v>
      </c>
      <c r="E794">
        <v>10</v>
      </c>
      <c r="G794">
        <v>3</v>
      </c>
      <c r="H794" s="1">
        <v>45562</v>
      </c>
      <c r="I794">
        <v>23</v>
      </c>
      <c r="J794" t="s">
        <v>44</v>
      </c>
      <c r="K794" t="s">
        <v>5</v>
      </c>
      <c r="L794" t="s">
        <v>6</v>
      </c>
      <c r="M794" t="s">
        <v>6</v>
      </c>
      <c r="O794">
        <f>ABS((Table1[[#This Row],[L''s]]-Table1[[#This Row],[R''s]])/Table1[[#This Row],[Trial_Total]])</f>
        <v>0.21739130434782608</v>
      </c>
      <c r="P794">
        <f>Table1[[#This Row],[R''s]]-Table1[[#This Row],[L''s]]</f>
        <v>5</v>
      </c>
      <c r="Q794">
        <f>Q793+COUNTIF(L794, "L")</f>
        <v>9</v>
      </c>
      <c r="R794">
        <f>R793+COUNTIF(L794, "R")</f>
        <v>14</v>
      </c>
      <c r="S794">
        <f>Table1[[#This Row],[R''s]]/(Table1[[#This Row],[L''s]]+Table1[[#This Row],[R''s]])</f>
        <v>0.60869565217391308</v>
      </c>
      <c r="T794">
        <f>Table1[[#This Row],[L''s]]/Table1[[#This Row],[Trial_Total]]</f>
        <v>0.39130434782608697</v>
      </c>
      <c r="U794">
        <f>ABS(Table1[[#This Row],[NonTotaled_L]]-Table1[[#This Row],[NonTotaled_R]])/(Table1[[#This Row],[NonTotaled_L]]+Table1[[#This Row],[NonTotaled_R]])</f>
        <v>0.33333333333333331</v>
      </c>
      <c r="V794">
        <f>COUNTIF(L792:L794, "L")</f>
        <v>2</v>
      </c>
      <c r="W794">
        <f>COUNTIF(L792:L794, "R")</f>
        <v>1</v>
      </c>
      <c r="X794">
        <f>Table1[[#This Row],[NonTotaled_R]]/(Table1[[#This Row],[NonTotaled_L]]+Table1[[#This Row],[NonTotaled_R]])</f>
        <v>0.33333333333333331</v>
      </c>
      <c r="Y794">
        <f>Table1[[#This Row],[NonTotaled_L]]/(Table1[[#This Row],[NonTotaled_L]]+Table1[[#This Row],[NonTotaled_R]])</f>
        <v>0.66666666666666663</v>
      </c>
    </row>
    <row r="795" spans="1:25" x14ac:dyDescent="0.35">
      <c r="A795" t="s">
        <v>37</v>
      </c>
      <c r="B795" t="s">
        <v>40</v>
      </c>
      <c r="C795" t="s">
        <v>41</v>
      </c>
      <c r="D795">
        <v>8.5</v>
      </c>
      <c r="E795">
        <v>10</v>
      </c>
      <c r="G795">
        <v>4</v>
      </c>
      <c r="H795" s="1">
        <v>45562</v>
      </c>
      <c r="I795">
        <v>24</v>
      </c>
      <c r="J795" t="s">
        <v>44</v>
      </c>
      <c r="K795" t="s">
        <v>6</v>
      </c>
      <c r="L795" t="s">
        <v>5</v>
      </c>
      <c r="M795" t="s">
        <v>5</v>
      </c>
      <c r="O795">
        <f>ABS((Table1[[#This Row],[L''s]]-Table1[[#This Row],[R''s]])/Table1[[#This Row],[Trial_Total]])</f>
        <v>0.25</v>
      </c>
      <c r="P795">
        <f>Table1[[#This Row],[R''s]]-Table1[[#This Row],[L''s]]</f>
        <v>6</v>
      </c>
      <c r="Q795">
        <f>Q794+COUNTIF(L795, "L")</f>
        <v>9</v>
      </c>
      <c r="R795">
        <f>R794+COUNTIF(L795, "R")</f>
        <v>15</v>
      </c>
      <c r="S795">
        <f>Table1[[#This Row],[R''s]]/(Table1[[#This Row],[L''s]]+Table1[[#This Row],[R''s]])</f>
        <v>0.625</v>
      </c>
      <c r="T795">
        <f>Table1[[#This Row],[L''s]]/Table1[[#This Row],[Trial_Total]]</f>
        <v>0.375</v>
      </c>
      <c r="U795">
        <f>ABS(Table1[[#This Row],[NonTotaled_L]]-Table1[[#This Row],[NonTotaled_R]])/(Table1[[#This Row],[NonTotaled_L]]+Table1[[#This Row],[NonTotaled_R]])</f>
        <v>0</v>
      </c>
      <c r="V795">
        <f>COUNTIF(L792:L795, "L")</f>
        <v>2</v>
      </c>
      <c r="W795">
        <f>COUNTIF(L792:L795, "R")</f>
        <v>2</v>
      </c>
      <c r="X795">
        <f>Table1[[#This Row],[NonTotaled_R]]/(Table1[[#This Row],[NonTotaled_L]]+Table1[[#This Row],[NonTotaled_R]])</f>
        <v>0.5</v>
      </c>
      <c r="Y795">
        <f>Table1[[#This Row],[NonTotaled_L]]/(Table1[[#This Row],[NonTotaled_L]]+Table1[[#This Row],[NonTotaled_R]])</f>
        <v>0.5</v>
      </c>
    </row>
    <row r="796" spans="1:25" x14ac:dyDescent="0.35">
      <c r="A796" t="s">
        <v>37</v>
      </c>
      <c r="B796" t="s">
        <v>40</v>
      </c>
      <c r="C796" t="s">
        <v>41</v>
      </c>
      <c r="D796">
        <v>8.5</v>
      </c>
      <c r="E796">
        <v>10</v>
      </c>
      <c r="G796">
        <v>5</v>
      </c>
      <c r="H796" s="1">
        <v>45562</v>
      </c>
      <c r="I796">
        <v>25</v>
      </c>
      <c r="J796" t="s">
        <v>45</v>
      </c>
      <c r="K796" t="s">
        <v>6</v>
      </c>
      <c r="L796" t="s">
        <v>5</v>
      </c>
      <c r="M796" t="s">
        <v>6</v>
      </c>
      <c r="O796">
        <f>ABS((Table1[[#This Row],[L''s]]-Table1[[#This Row],[R''s]])/Table1[[#This Row],[Trial_Total]])</f>
        <v>0.28000000000000003</v>
      </c>
      <c r="P796">
        <f>Table1[[#This Row],[R''s]]-Table1[[#This Row],[L''s]]</f>
        <v>7</v>
      </c>
      <c r="Q796">
        <f>Q795+COUNTIF(L796, "L")</f>
        <v>9</v>
      </c>
      <c r="R796">
        <f>R795+COUNTIF(L796, "R")</f>
        <v>16</v>
      </c>
      <c r="S796">
        <f>Table1[[#This Row],[R''s]]/(Table1[[#This Row],[L''s]]+Table1[[#This Row],[R''s]])</f>
        <v>0.64</v>
      </c>
      <c r="T796">
        <f>Table1[[#This Row],[L''s]]/Table1[[#This Row],[Trial_Total]]</f>
        <v>0.36</v>
      </c>
      <c r="U796">
        <f>ABS(Table1[[#This Row],[NonTotaled_L]]-Table1[[#This Row],[NonTotaled_R]])/(Table1[[#This Row],[NonTotaled_L]]+Table1[[#This Row],[NonTotaled_R]])</f>
        <v>0.2</v>
      </c>
      <c r="V796">
        <f>COUNTIF(L792:L796, "L")</f>
        <v>2</v>
      </c>
      <c r="W796">
        <f>COUNTIF(L792:L796, "R")</f>
        <v>3</v>
      </c>
      <c r="X796">
        <f>Table1[[#This Row],[NonTotaled_R]]/(Table1[[#This Row],[NonTotaled_L]]+Table1[[#This Row],[NonTotaled_R]])</f>
        <v>0.6</v>
      </c>
      <c r="Y796">
        <f>Table1[[#This Row],[NonTotaled_L]]/(Table1[[#This Row],[NonTotaled_L]]+Table1[[#This Row],[NonTotaled_R]])</f>
        <v>0.4</v>
      </c>
    </row>
    <row r="797" spans="1:25" x14ac:dyDescent="0.35">
      <c r="A797" t="s">
        <v>37</v>
      </c>
      <c r="B797" t="s">
        <v>40</v>
      </c>
      <c r="C797" t="s">
        <v>41</v>
      </c>
      <c r="D797">
        <v>8.5</v>
      </c>
      <c r="E797">
        <v>10</v>
      </c>
      <c r="G797">
        <v>6</v>
      </c>
      <c r="H797" s="1">
        <v>45562</v>
      </c>
      <c r="I797">
        <v>26</v>
      </c>
      <c r="J797" t="s">
        <v>45</v>
      </c>
      <c r="K797" t="s">
        <v>5</v>
      </c>
      <c r="L797" t="s">
        <v>5</v>
      </c>
      <c r="M797" t="s">
        <v>5</v>
      </c>
      <c r="O797">
        <f>ABS((Table1[[#This Row],[L''s]]-Table1[[#This Row],[R''s]])/Table1[[#This Row],[Trial_Total]])</f>
        <v>0.30769230769230771</v>
      </c>
      <c r="P797">
        <f>Table1[[#This Row],[R''s]]-Table1[[#This Row],[L''s]]</f>
        <v>8</v>
      </c>
      <c r="Q797">
        <f>Q796+COUNTIF(L797, "L")</f>
        <v>9</v>
      </c>
      <c r="R797">
        <f>R796+COUNTIF(L797, "R")</f>
        <v>17</v>
      </c>
      <c r="S797">
        <f>Table1[[#This Row],[R''s]]/(Table1[[#This Row],[L''s]]+Table1[[#This Row],[R''s]])</f>
        <v>0.65384615384615385</v>
      </c>
      <c r="T797">
        <f>Table1[[#This Row],[L''s]]/Table1[[#This Row],[Trial_Total]]</f>
        <v>0.34615384615384615</v>
      </c>
      <c r="U797">
        <f>ABS(Table1[[#This Row],[NonTotaled_L]]-Table1[[#This Row],[NonTotaled_R]])/(Table1[[#This Row],[NonTotaled_L]]+Table1[[#This Row],[NonTotaled_R]])</f>
        <v>0.33333333333333331</v>
      </c>
      <c r="V797">
        <f>COUNTIF(L792:L797, "L")</f>
        <v>2</v>
      </c>
      <c r="W797">
        <f>COUNTIF(L792:L797, "R")</f>
        <v>4</v>
      </c>
      <c r="X797">
        <f>Table1[[#This Row],[NonTotaled_R]]/(Table1[[#This Row],[NonTotaled_L]]+Table1[[#This Row],[NonTotaled_R]])</f>
        <v>0.66666666666666663</v>
      </c>
      <c r="Y797">
        <f>Table1[[#This Row],[NonTotaled_L]]/(Table1[[#This Row],[NonTotaled_L]]+Table1[[#This Row],[NonTotaled_R]])</f>
        <v>0.33333333333333331</v>
      </c>
    </row>
    <row r="798" spans="1:25" x14ac:dyDescent="0.35">
      <c r="A798" t="s">
        <v>37</v>
      </c>
      <c r="B798" t="s">
        <v>40</v>
      </c>
      <c r="C798" t="s">
        <v>41</v>
      </c>
      <c r="D798">
        <v>8.5</v>
      </c>
      <c r="E798">
        <v>10</v>
      </c>
      <c r="G798">
        <v>7</v>
      </c>
      <c r="H798" s="1">
        <v>45562</v>
      </c>
      <c r="I798">
        <v>27</v>
      </c>
      <c r="J798" t="s">
        <v>44</v>
      </c>
      <c r="K798" t="s">
        <v>5</v>
      </c>
      <c r="L798" t="s">
        <v>5</v>
      </c>
      <c r="M798" t="s">
        <v>5</v>
      </c>
      <c r="O798">
        <f>ABS((Table1[[#This Row],[L''s]]-Table1[[#This Row],[R''s]])/Table1[[#This Row],[Trial_Total]])</f>
        <v>0.33333333333333331</v>
      </c>
      <c r="P798">
        <f>Table1[[#This Row],[R''s]]-Table1[[#This Row],[L''s]]</f>
        <v>9</v>
      </c>
      <c r="Q798">
        <f>Q797+COUNTIF(L798, "L")</f>
        <v>9</v>
      </c>
      <c r="R798">
        <f>R797+COUNTIF(L798, "R")</f>
        <v>18</v>
      </c>
      <c r="S798">
        <f>Table1[[#This Row],[R''s]]/(Table1[[#This Row],[L''s]]+Table1[[#This Row],[R''s]])</f>
        <v>0.66666666666666663</v>
      </c>
      <c r="T798">
        <f>Table1[[#This Row],[L''s]]/Table1[[#This Row],[Trial_Total]]</f>
        <v>0.33333333333333331</v>
      </c>
      <c r="U798">
        <f>ABS(Table1[[#This Row],[NonTotaled_L]]-Table1[[#This Row],[NonTotaled_R]])/(Table1[[#This Row],[NonTotaled_L]]+Table1[[#This Row],[NonTotaled_R]])</f>
        <v>0.42857142857142855</v>
      </c>
      <c r="V798">
        <f>COUNTIF(L792:L798, "L")</f>
        <v>2</v>
      </c>
      <c r="W798">
        <f>COUNTIF(L792:L798, "R")</f>
        <v>5</v>
      </c>
      <c r="X798">
        <f>Table1[[#This Row],[NonTotaled_R]]/(Table1[[#This Row],[NonTotaled_L]]+Table1[[#This Row],[NonTotaled_R]])</f>
        <v>0.7142857142857143</v>
      </c>
      <c r="Y798">
        <f>Table1[[#This Row],[NonTotaled_L]]/(Table1[[#This Row],[NonTotaled_L]]+Table1[[#This Row],[NonTotaled_R]])</f>
        <v>0.2857142857142857</v>
      </c>
    </row>
    <row r="799" spans="1:25" x14ac:dyDescent="0.35">
      <c r="A799" t="s">
        <v>37</v>
      </c>
      <c r="B799" t="s">
        <v>40</v>
      </c>
      <c r="C799" t="s">
        <v>41</v>
      </c>
      <c r="D799">
        <v>8.5</v>
      </c>
      <c r="E799">
        <v>10</v>
      </c>
      <c r="G799">
        <v>8</v>
      </c>
      <c r="H799" s="1">
        <v>45562</v>
      </c>
      <c r="I799">
        <v>28</v>
      </c>
      <c r="J799" t="s">
        <v>44</v>
      </c>
      <c r="K799" t="s">
        <v>6</v>
      </c>
      <c r="L799" t="s">
        <v>5</v>
      </c>
      <c r="M799" t="s">
        <v>5</v>
      </c>
      <c r="O799">
        <f>ABS((Table1[[#This Row],[L''s]]-Table1[[#This Row],[R''s]])/Table1[[#This Row],[Trial_Total]])</f>
        <v>0.35714285714285715</v>
      </c>
      <c r="P799">
        <f>Table1[[#This Row],[R''s]]-Table1[[#This Row],[L''s]]</f>
        <v>10</v>
      </c>
      <c r="Q799">
        <f>Q798+COUNTIF(L799, "L")</f>
        <v>9</v>
      </c>
      <c r="R799">
        <f>R798+COUNTIF(L799, "R")</f>
        <v>19</v>
      </c>
      <c r="S799">
        <f>Table1[[#This Row],[R''s]]/(Table1[[#This Row],[L''s]]+Table1[[#This Row],[R''s]])</f>
        <v>0.6785714285714286</v>
      </c>
      <c r="T799">
        <f>Table1[[#This Row],[L''s]]/Table1[[#This Row],[Trial_Total]]</f>
        <v>0.32142857142857145</v>
      </c>
      <c r="U799">
        <f>ABS(Table1[[#This Row],[NonTotaled_L]]-Table1[[#This Row],[NonTotaled_R]])/(Table1[[#This Row],[NonTotaled_L]]+Table1[[#This Row],[NonTotaled_R]])</f>
        <v>0.5</v>
      </c>
      <c r="V799">
        <f>COUNTIF(L792:L799, "L")</f>
        <v>2</v>
      </c>
      <c r="W799">
        <f>COUNTIF(L792:L799, "R")</f>
        <v>6</v>
      </c>
      <c r="X799">
        <f>Table1[[#This Row],[NonTotaled_R]]/(Table1[[#This Row],[NonTotaled_L]]+Table1[[#This Row],[NonTotaled_R]])</f>
        <v>0.75</v>
      </c>
      <c r="Y799">
        <f>Table1[[#This Row],[NonTotaled_L]]/(Table1[[#This Row],[NonTotaled_L]]+Table1[[#This Row],[NonTotaled_R]])</f>
        <v>0.25</v>
      </c>
    </row>
    <row r="800" spans="1:25" x14ac:dyDescent="0.35">
      <c r="A800" t="s">
        <v>37</v>
      </c>
      <c r="B800" t="s">
        <v>40</v>
      </c>
      <c r="C800" t="s">
        <v>41</v>
      </c>
      <c r="D800">
        <v>8.5</v>
      </c>
      <c r="E800">
        <v>10</v>
      </c>
      <c r="G800">
        <v>9</v>
      </c>
      <c r="H800" s="1">
        <v>45562</v>
      </c>
      <c r="I800">
        <v>29</v>
      </c>
      <c r="J800" t="s">
        <v>45</v>
      </c>
      <c r="K800" t="s">
        <v>5</v>
      </c>
      <c r="L800" t="s">
        <v>5</v>
      </c>
      <c r="M800" t="s">
        <v>5</v>
      </c>
      <c r="O800">
        <f>ABS((Table1[[#This Row],[L''s]]-Table1[[#This Row],[R''s]])/Table1[[#This Row],[Trial_Total]])</f>
        <v>0.37931034482758619</v>
      </c>
      <c r="P800">
        <f>Table1[[#This Row],[R''s]]-Table1[[#This Row],[L''s]]</f>
        <v>11</v>
      </c>
      <c r="Q800">
        <f>Q799+COUNTIF(L800, "L")</f>
        <v>9</v>
      </c>
      <c r="R800">
        <f>R799+COUNTIF(L800, "R")</f>
        <v>20</v>
      </c>
      <c r="S800">
        <f>Table1[[#This Row],[R''s]]/(Table1[[#This Row],[L''s]]+Table1[[#This Row],[R''s]])</f>
        <v>0.68965517241379315</v>
      </c>
      <c r="T800">
        <f>Table1[[#This Row],[L''s]]/Table1[[#This Row],[Trial_Total]]</f>
        <v>0.31034482758620691</v>
      </c>
      <c r="U800">
        <f>ABS(Table1[[#This Row],[NonTotaled_L]]-Table1[[#This Row],[NonTotaled_R]])/(Table1[[#This Row],[NonTotaled_L]]+Table1[[#This Row],[NonTotaled_R]])</f>
        <v>0.55555555555555558</v>
      </c>
      <c r="V800">
        <f>COUNTIF(L792:L800, "L")</f>
        <v>2</v>
      </c>
      <c r="W800">
        <f>COUNTIF(L792:L800, "R")</f>
        <v>7</v>
      </c>
      <c r="X800">
        <f>Table1[[#This Row],[NonTotaled_R]]/(Table1[[#This Row],[NonTotaled_L]]+Table1[[#This Row],[NonTotaled_R]])</f>
        <v>0.77777777777777779</v>
      </c>
      <c r="Y800">
        <f>Table1[[#This Row],[NonTotaled_L]]/(Table1[[#This Row],[NonTotaled_L]]+Table1[[#This Row],[NonTotaled_R]])</f>
        <v>0.22222222222222221</v>
      </c>
    </row>
    <row r="801" spans="1:25" x14ac:dyDescent="0.35">
      <c r="A801" t="s">
        <v>37</v>
      </c>
      <c r="B801" t="s">
        <v>40</v>
      </c>
      <c r="C801" t="s">
        <v>41</v>
      </c>
      <c r="D801">
        <v>8.5</v>
      </c>
      <c r="E801">
        <v>10</v>
      </c>
      <c r="G801">
        <v>10</v>
      </c>
      <c r="H801" s="1">
        <v>45562</v>
      </c>
      <c r="I801">
        <v>30</v>
      </c>
      <c r="J801" t="s">
        <v>45</v>
      </c>
      <c r="K801" t="s">
        <v>6</v>
      </c>
      <c r="L801" t="s">
        <v>5</v>
      </c>
      <c r="M801" t="s">
        <v>6</v>
      </c>
      <c r="O801">
        <f>ABS((Table1[[#This Row],[L''s]]-Table1[[#This Row],[R''s]])/Table1[[#This Row],[Trial_Total]])</f>
        <v>0.4</v>
      </c>
      <c r="P801">
        <f>Table1[[#This Row],[R''s]]-Table1[[#This Row],[L''s]]</f>
        <v>12</v>
      </c>
      <c r="Q801">
        <f>Q800+COUNTIF(L801, "L")</f>
        <v>9</v>
      </c>
      <c r="R801">
        <f>R800+COUNTIF(L801, "R")</f>
        <v>21</v>
      </c>
      <c r="S801">
        <f>Table1[[#This Row],[R''s]]/(Table1[[#This Row],[L''s]]+Table1[[#This Row],[R''s]])</f>
        <v>0.7</v>
      </c>
      <c r="T801">
        <f>Table1[[#This Row],[L''s]]/Table1[[#This Row],[Trial_Total]]</f>
        <v>0.3</v>
      </c>
      <c r="U801">
        <f>ABS(Table1[[#This Row],[NonTotaled_L]]-Table1[[#This Row],[NonTotaled_R]])/(Table1[[#This Row],[NonTotaled_L]]+Table1[[#This Row],[NonTotaled_R]])</f>
        <v>0.6</v>
      </c>
      <c r="V801">
        <f>COUNTIF(L792:L801, "L")</f>
        <v>2</v>
      </c>
      <c r="W801">
        <f>COUNTIF(L792:L801, "R")</f>
        <v>8</v>
      </c>
      <c r="X801">
        <f>Table1[[#This Row],[NonTotaled_R]]/(Table1[[#This Row],[NonTotaled_L]]+Table1[[#This Row],[NonTotaled_R]])</f>
        <v>0.8</v>
      </c>
      <c r="Y801">
        <f>Table1[[#This Row],[NonTotaled_L]]/(Table1[[#This Row],[NonTotaled_L]]+Table1[[#This Row],[NonTotaled_R]])</f>
        <v>0.2</v>
      </c>
    </row>
    <row r="802" spans="1:25" x14ac:dyDescent="0.35">
      <c r="A802" t="s">
        <v>37</v>
      </c>
      <c r="B802" t="s">
        <v>40</v>
      </c>
      <c r="C802" t="s">
        <v>41</v>
      </c>
      <c r="D802">
        <v>8.5</v>
      </c>
      <c r="E802">
        <v>10</v>
      </c>
      <c r="G802">
        <v>1</v>
      </c>
      <c r="H802" s="1">
        <v>45569</v>
      </c>
      <c r="I802">
        <v>31</v>
      </c>
      <c r="J802" t="s">
        <v>45</v>
      </c>
      <c r="K802" t="s">
        <v>5</v>
      </c>
      <c r="L802" t="s">
        <v>6</v>
      </c>
      <c r="M802" t="s">
        <v>5</v>
      </c>
      <c r="O802">
        <f>ABS((Table1[[#This Row],[L''s]]-Table1[[#This Row],[R''s]])/Table1[[#This Row],[Trial_Total]])</f>
        <v>0.35483870967741937</v>
      </c>
      <c r="P802">
        <f>Table1[[#This Row],[R''s]]-Table1[[#This Row],[L''s]]</f>
        <v>11</v>
      </c>
      <c r="Q802">
        <f>Q801+COUNTIF(L802, "L")</f>
        <v>10</v>
      </c>
      <c r="R802">
        <f>R801+COUNTIF(L802, "R")</f>
        <v>21</v>
      </c>
      <c r="S802">
        <f>Table1[[#This Row],[R''s]]/(Table1[[#This Row],[L''s]]+Table1[[#This Row],[R''s]])</f>
        <v>0.67741935483870963</v>
      </c>
      <c r="T802">
        <f>Table1[[#This Row],[L''s]]/Table1[[#This Row],[Trial_Total]]</f>
        <v>0.32258064516129031</v>
      </c>
      <c r="U802">
        <f>ABS(Table1[[#This Row],[NonTotaled_L]]-Table1[[#This Row],[NonTotaled_R]])/(Table1[[#This Row],[NonTotaled_L]]+Table1[[#This Row],[NonTotaled_R]])</f>
        <v>0.55555555555555558</v>
      </c>
      <c r="V802">
        <f>COUNTIF(L794:L802, "L")</f>
        <v>2</v>
      </c>
      <c r="W802">
        <f>COUNTIF(L794:L802, "R")</f>
        <v>7</v>
      </c>
      <c r="X802">
        <f>Table1[[#This Row],[NonTotaled_R]]/(Table1[[#This Row],[NonTotaled_L]]+Table1[[#This Row],[NonTotaled_R]])</f>
        <v>0.77777777777777779</v>
      </c>
      <c r="Y802">
        <f>Table1[[#This Row],[NonTotaled_L]]/(Table1[[#This Row],[NonTotaled_L]]+Table1[[#This Row],[NonTotaled_R]])</f>
        <v>0.22222222222222221</v>
      </c>
    </row>
    <row r="803" spans="1:25" x14ac:dyDescent="0.35">
      <c r="A803" t="s">
        <v>37</v>
      </c>
      <c r="B803" t="s">
        <v>40</v>
      </c>
      <c r="C803" t="s">
        <v>41</v>
      </c>
      <c r="D803">
        <v>8.5</v>
      </c>
      <c r="E803">
        <v>10</v>
      </c>
      <c r="G803">
        <v>2</v>
      </c>
      <c r="H803" s="1">
        <v>45569</v>
      </c>
      <c r="I803">
        <v>32</v>
      </c>
      <c r="J803" t="s">
        <v>45</v>
      </c>
      <c r="K803" t="s">
        <v>6</v>
      </c>
      <c r="L803" t="s">
        <v>5</v>
      </c>
      <c r="M803" t="s">
        <v>6</v>
      </c>
      <c r="O803">
        <f>ABS((Table1[[#This Row],[L''s]]-Table1[[#This Row],[R''s]])/Table1[[#This Row],[Trial_Total]])</f>
        <v>0.375</v>
      </c>
      <c r="P803">
        <f>Table1[[#This Row],[R''s]]-Table1[[#This Row],[L''s]]</f>
        <v>12</v>
      </c>
      <c r="Q803">
        <f>Q802+COUNTIF(L803, "L")</f>
        <v>10</v>
      </c>
      <c r="R803">
        <f>R802+COUNTIF(L803, "R")</f>
        <v>22</v>
      </c>
      <c r="S803">
        <f>Table1[[#This Row],[R''s]]/(Table1[[#This Row],[L''s]]+Table1[[#This Row],[R''s]])</f>
        <v>0.6875</v>
      </c>
      <c r="T803">
        <f>Table1[[#This Row],[L''s]]/Table1[[#This Row],[Trial_Total]]</f>
        <v>0.3125</v>
      </c>
      <c r="U803">
        <f>ABS(Table1[[#This Row],[NonTotaled_L]]-Table1[[#This Row],[NonTotaled_R]])/(Table1[[#This Row],[NonTotaled_L]]+Table1[[#This Row],[NonTotaled_R]])</f>
        <v>0.6</v>
      </c>
      <c r="V803">
        <f>COUNTIF(L794:L803, "L")</f>
        <v>2</v>
      </c>
      <c r="W803">
        <f>COUNTIF(L794:L803, "R")</f>
        <v>8</v>
      </c>
      <c r="X803">
        <f>Table1[[#This Row],[NonTotaled_R]]/(Table1[[#This Row],[NonTotaled_L]]+Table1[[#This Row],[NonTotaled_R]])</f>
        <v>0.8</v>
      </c>
      <c r="Y803">
        <f>Table1[[#This Row],[NonTotaled_L]]/(Table1[[#This Row],[NonTotaled_L]]+Table1[[#This Row],[NonTotaled_R]])</f>
        <v>0.2</v>
      </c>
    </row>
    <row r="804" spans="1:25" x14ac:dyDescent="0.35">
      <c r="A804" t="s">
        <v>37</v>
      </c>
      <c r="B804" t="s">
        <v>40</v>
      </c>
      <c r="C804" t="s">
        <v>41</v>
      </c>
      <c r="D804">
        <v>8.5</v>
      </c>
      <c r="E804">
        <v>10</v>
      </c>
      <c r="G804">
        <v>3</v>
      </c>
      <c r="H804" s="1">
        <v>45569</v>
      </c>
      <c r="I804">
        <v>33</v>
      </c>
      <c r="J804" t="s">
        <v>44</v>
      </c>
      <c r="K804" t="s">
        <v>5</v>
      </c>
      <c r="L804" t="s">
        <v>5</v>
      </c>
      <c r="M804" t="s">
        <v>5</v>
      </c>
      <c r="O804">
        <f>ABS((Table1[[#This Row],[L''s]]-Table1[[#This Row],[R''s]])/Table1[[#This Row],[Trial_Total]])</f>
        <v>0.39393939393939392</v>
      </c>
      <c r="P804">
        <f>Table1[[#This Row],[R''s]]-Table1[[#This Row],[L''s]]</f>
        <v>13</v>
      </c>
      <c r="Q804">
        <f>Q803+COUNTIF(L804, "L")</f>
        <v>10</v>
      </c>
      <c r="R804">
        <f>R803+COUNTIF(L804, "R")</f>
        <v>23</v>
      </c>
      <c r="S804">
        <f>Table1[[#This Row],[R''s]]/(Table1[[#This Row],[L''s]]+Table1[[#This Row],[R''s]])</f>
        <v>0.69696969696969702</v>
      </c>
      <c r="T804">
        <f>Table1[[#This Row],[L''s]]/Table1[[#This Row],[Trial_Total]]</f>
        <v>0.30303030303030304</v>
      </c>
      <c r="U804">
        <f>ABS(Table1[[#This Row],[NonTotaled_L]]-Table1[[#This Row],[NonTotaled_R]])/(Table1[[#This Row],[NonTotaled_L]]+Table1[[#This Row],[NonTotaled_R]])</f>
        <v>0.77777777777777779</v>
      </c>
      <c r="V804">
        <f>COUNTIF(L796:L804, "L")</f>
        <v>1</v>
      </c>
      <c r="W804">
        <f>COUNTIF(L796:L804, "R")</f>
        <v>8</v>
      </c>
      <c r="X804">
        <f>Table1[[#This Row],[NonTotaled_R]]/(Table1[[#This Row],[NonTotaled_L]]+Table1[[#This Row],[NonTotaled_R]])</f>
        <v>0.88888888888888884</v>
      </c>
      <c r="Y804">
        <f>Table1[[#This Row],[NonTotaled_L]]/(Table1[[#This Row],[NonTotaled_L]]+Table1[[#This Row],[NonTotaled_R]])</f>
        <v>0.1111111111111111</v>
      </c>
    </row>
    <row r="805" spans="1:25" x14ac:dyDescent="0.35">
      <c r="A805" t="s">
        <v>37</v>
      </c>
      <c r="B805" t="s">
        <v>40</v>
      </c>
      <c r="C805" t="s">
        <v>41</v>
      </c>
      <c r="D805">
        <v>8.5</v>
      </c>
      <c r="E805">
        <v>10</v>
      </c>
      <c r="G805">
        <v>4</v>
      </c>
      <c r="H805" s="1">
        <v>45569</v>
      </c>
      <c r="I805">
        <v>34</v>
      </c>
      <c r="J805" t="s">
        <v>44</v>
      </c>
      <c r="K805" t="s">
        <v>6</v>
      </c>
      <c r="L805" t="s">
        <v>6</v>
      </c>
      <c r="M805" t="s">
        <v>6</v>
      </c>
      <c r="O805">
        <f>ABS((Table1[[#This Row],[L''s]]-Table1[[#This Row],[R''s]])/Table1[[#This Row],[Trial_Total]])</f>
        <v>0.35294117647058826</v>
      </c>
      <c r="P805">
        <f>Table1[[#This Row],[R''s]]-Table1[[#This Row],[L''s]]</f>
        <v>12</v>
      </c>
      <c r="Q805">
        <f>Q804+COUNTIF(L805, "L")</f>
        <v>11</v>
      </c>
      <c r="R805">
        <f>R804+COUNTIF(L805, "R")</f>
        <v>23</v>
      </c>
      <c r="S805">
        <f>Table1[[#This Row],[R''s]]/(Table1[[#This Row],[L''s]]+Table1[[#This Row],[R''s]])</f>
        <v>0.67647058823529416</v>
      </c>
      <c r="T805">
        <f>Table1[[#This Row],[L''s]]/Table1[[#This Row],[Trial_Total]]</f>
        <v>0.3235294117647059</v>
      </c>
      <c r="U805">
        <f>ABS(Table1[[#This Row],[NonTotaled_L]]-Table1[[#This Row],[NonTotaled_R]])/(Table1[[#This Row],[NonTotaled_L]]+Table1[[#This Row],[NonTotaled_R]])</f>
        <v>0.6</v>
      </c>
      <c r="V805">
        <f>COUNTIF(L796:L805, "L")</f>
        <v>2</v>
      </c>
      <c r="W805">
        <f>COUNTIF(L796:L805, "R")</f>
        <v>8</v>
      </c>
      <c r="X805">
        <f>Table1[[#This Row],[NonTotaled_R]]/(Table1[[#This Row],[NonTotaled_L]]+Table1[[#This Row],[NonTotaled_R]])</f>
        <v>0.8</v>
      </c>
      <c r="Y805">
        <f>Table1[[#This Row],[NonTotaled_L]]/(Table1[[#This Row],[NonTotaled_L]]+Table1[[#This Row],[NonTotaled_R]])</f>
        <v>0.2</v>
      </c>
    </row>
    <row r="806" spans="1:25" x14ac:dyDescent="0.35">
      <c r="A806" t="s">
        <v>37</v>
      </c>
      <c r="B806" t="s">
        <v>40</v>
      </c>
      <c r="C806" t="s">
        <v>41</v>
      </c>
      <c r="D806">
        <v>8.5</v>
      </c>
      <c r="E806">
        <v>10</v>
      </c>
      <c r="G806">
        <v>5</v>
      </c>
      <c r="H806" s="1">
        <v>45569</v>
      </c>
      <c r="I806">
        <v>35</v>
      </c>
      <c r="J806" t="s">
        <v>45</v>
      </c>
      <c r="K806" t="s">
        <v>5</v>
      </c>
      <c r="L806" t="s">
        <v>6</v>
      </c>
      <c r="M806" t="s">
        <v>6</v>
      </c>
      <c r="O806">
        <f>ABS((Table1[[#This Row],[L''s]]-Table1[[#This Row],[R''s]])/Table1[[#This Row],[Trial_Total]])</f>
        <v>0.31428571428571428</v>
      </c>
      <c r="P806">
        <f>Table1[[#This Row],[R''s]]-Table1[[#This Row],[L''s]]</f>
        <v>11</v>
      </c>
      <c r="Q806">
        <f>Q805+COUNTIF(L806, "L")</f>
        <v>12</v>
      </c>
      <c r="R806">
        <f>R805+COUNTIF(L806, "R")</f>
        <v>23</v>
      </c>
      <c r="S806">
        <f>Table1[[#This Row],[R''s]]/(Table1[[#This Row],[L''s]]+Table1[[#This Row],[R''s]])</f>
        <v>0.65714285714285714</v>
      </c>
      <c r="T806">
        <f>Table1[[#This Row],[L''s]]/Table1[[#This Row],[Trial_Total]]</f>
        <v>0.34285714285714286</v>
      </c>
      <c r="U806">
        <f>ABS(Table1[[#This Row],[NonTotaled_L]]-Table1[[#This Row],[NonTotaled_R]])/(Table1[[#This Row],[NonTotaled_L]]+Table1[[#This Row],[NonTotaled_R]])</f>
        <v>0.33333333333333331</v>
      </c>
      <c r="V806">
        <f>COUNTIF(L798:L806, "L")</f>
        <v>3</v>
      </c>
      <c r="W806">
        <f>COUNTIF(L798:L806, "R")</f>
        <v>6</v>
      </c>
      <c r="X806">
        <f>Table1[[#This Row],[NonTotaled_R]]/(Table1[[#This Row],[NonTotaled_L]]+Table1[[#This Row],[NonTotaled_R]])</f>
        <v>0.66666666666666663</v>
      </c>
      <c r="Y806">
        <f>Table1[[#This Row],[NonTotaled_L]]/(Table1[[#This Row],[NonTotaled_L]]+Table1[[#This Row],[NonTotaled_R]])</f>
        <v>0.33333333333333331</v>
      </c>
    </row>
    <row r="807" spans="1:25" x14ac:dyDescent="0.35">
      <c r="A807" t="s">
        <v>37</v>
      </c>
      <c r="B807" t="s">
        <v>40</v>
      </c>
      <c r="C807" t="s">
        <v>41</v>
      </c>
      <c r="D807">
        <v>8.5</v>
      </c>
      <c r="E807">
        <v>10</v>
      </c>
      <c r="G807">
        <v>6</v>
      </c>
      <c r="H807" s="1">
        <v>45569</v>
      </c>
      <c r="I807">
        <v>36</v>
      </c>
      <c r="J807" t="s">
        <v>45</v>
      </c>
      <c r="K807" t="s">
        <v>6</v>
      </c>
      <c r="L807" t="s">
        <v>6</v>
      </c>
      <c r="M807" t="s">
        <v>6</v>
      </c>
      <c r="O807">
        <f>ABS((Table1[[#This Row],[L''s]]-Table1[[#This Row],[R''s]])/Table1[[#This Row],[Trial_Total]])</f>
        <v>0.27777777777777779</v>
      </c>
      <c r="P807">
        <f>Table1[[#This Row],[R''s]]-Table1[[#This Row],[L''s]]</f>
        <v>10</v>
      </c>
      <c r="Q807">
        <f>Q806+COUNTIF(L807, "L")</f>
        <v>13</v>
      </c>
      <c r="R807">
        <f>R806+COUNTIF(L807, "R")</f>
        <v>23</v>
      </c>
      <c r="S807">
        <f>Table1[[#This Row],[R''s]]/(Table1[[#This Row],[L''s]]+Table1[[#This Row],[R''s]])</f>
        <v>0.63888888888888884</v>
      </c>
      <c r="T807">
        <f>Table1[[#This Row],[L''s]]/Table1[[#This Row],[Trial_Total]]</f>
        <v>0.3611111111111111</v>
      </c>
      <c r="U807">
        <f>ABS(Table1[[#This Row],[NonTotaled_L]]-Table1[[#This Row],[NonTotaled_R]])/(Table1[[#This Row],[NonTotaled_L]]+Table1[[#This Row],[NonTotaled_R]])</f>
        <v>0.2</v>
      </c>
      <c r="V807">
        <f>COUNTIF(L798:L807, "L")</f>
        <v>4</v>
      </c>
      <c r="W807">
        <f>COUNTIF(L798:L807, "R")</f>
        <v>6</v>
      </c>
      <c r="X807">
        <f>Table1[[#This Row],[NonTotaled_R]]/(Table1[[#This Row],[NonTotaled_L]]+Table1[[#This Row],[NonTotaled_R]])</f>
        <v>0.6</v>
      </c>
      <c r="Y807">
        <f>Table1[[#This Row],[NonTotaled_L]]/(Table1[[#This Row],[NonTotaled_L]]+Table1[[#This Row],[NonTotaled_R]])</f>
        <v>0.4</v>
      </c>
    </row>
    <row r="808" spans="1:25" x14ac:dyDescent="0.35">
      <c r="A808" t="s">
        <v>37</v>
      </c>
      <c r="B808" t="s">
        <v>40</v>
      </c>
      <c r="C808" t="s">
        <v>41</v>
      </c>
      <c r="D808">
        <v>8.5</v>
      </c>
      <c r="E808">
        <v>10</v>
      </c>
      <c r="G808">
        <v>7</v>
      </c>
      <c r="H808" s="1">
        <v>45569</v>
      </c>
      <c r="I808">
        <v>37</v>
      </c>
      <c r="J808" t="s">
        <v>44</v>
      </c>
      <c r="K808" t="s">
        <v>5</v>
      </c>
      <c r="L808" t="s">
        <v>6</v>
      </c>
      <c r="M808" t="s">
        <v>6</v>
      </c>
      <c r="O808">
        <f>ABS((Table1[[#This Row],[L''s]]-Table1[[#This Row],[R''s]])/Table1[[#This Row],[Trial_Total]])</f>
        <v>0.24324324324324326</v>
      </c>
      <c r="P808">
        <f>Table1[[#This Row],[R''s]]-Table1[[#This Row],[L''s]]</f>
        <v>9</v>
      </c>
      <c r="Q808">
        <f>Q807+COUNTIF(L808, "L")</f>
        <v>14</v>
      </c>
      <c r="R808">
        <f>R807+COUNTIF(L808, "R")</f>
        <v>23</v>
      </c>
      <c r="S808">
        <f>Table1[[#This Row],[R''s]]/(Table1[[#This Row],[L''s]]+Table1[[#This Row],[R''s]])</f>
        <v>0.6216216216216216</v>
      </c>
      <c r="T808">
        <f>Table1[[#This Row],[L''s]]/Table1[[#This Row],[Trial_Total]]</f>
        <v>0.3783783783783784</v>
      </c>
      <c r="U808">
        <f>ABS(Table1[[#This Row],[NonTotaled_L]]-Table1[[#This Row],[NonTotaled_R]])/(Table1[[#This Row],[NonTotaled_L]]+Table1[[#This Row],[NonTotaled_R]])</f>
        <v>0.1111111111111111</v>
      </c>
      <c r="V808">
        <f>COUNTIF(L800:L808, "L")</f>
        <v>5</v>
      </c>
      <c r="W808">
        <f>COUNTIF(L800:L808, "R")</f>
        <v>4</v>
      </c>
      <c r="X808">
        <f>Table1[[#This Row],[NonTotaled_R]]/(Table1[[#This Row],[NonTotaled_L]]+Table1[[#This Row],[NonTotaled_R]])</f>
        <v>0.44444444444444442</v>
      </c>
      <c r="Y808">
        <f>Table1[[#This Row],[NonTotaled_L]]/(Table1[[#This Row],[NonTotaled_L]]+Table1[[#This Row],[NonTotaled_R]])</f>
        <v>0.55555555555555558</v>
      </c>
    </row>
    <row r="809" spans="1:25" x14ac:dyDescent="0.35">
      <c r="A809" t="s">
        <v>37</v>
      </c>
      <c r="B809" t="s">
        <v>40</v>
      </c>
      <c r="C809" t="s">
        <v>41</v>
      </c>
      <c r="D809">
        <v>8.5</v>
      </c>
      <c r="E809">
        <v>10</v>
      </c>
      <c r="G809">
        <v>8</v>
      </c>
      <c r="H809" s="1">
        <v>45569</v>
      </c>
      <c r="I809">
        <v>38</v>
      </c>
      <c r="J809" t="s">
        <v>44</v>
      </c>
      <c r="K809" t="s">
        <v>6</v>
      </c>
      <c r="L809" t="s">
        <v>6</v>
      </c>
      <c r="M809" t="s">
        <v>6</v>
      </c>
      <c r="O809">
        <f>ABS((Table1[[#This Row],[L''s]]-Table1[[#This Row],[R''s]])/Table1[[#This Row],[Trial_Total]])</f>
        <v>0.21052631578947367</v>
      </c>
      <c r="P809">
        <f>Table1[[#This Row],[R''s]]-Table1[[#This Row],[L''s]]</f>
        <v>8</v>
      </c>
      <c r="Q809">
        <f>Q808+COUNTIF(L809, "L")</f>
        <v>15</v>
      </c>
      <c r="R809">
        <f>R808+COUNTIF(L809, "R")</f>
        <v>23</v>
      </c>
      <c r="S809">
        <f>Table1[[#This Row],[R''s]]/(Table1[[#This Row],[L''s]]+Table1[[#This Row],[R''s]])</f>
        <v>0.60526315789473684</v>
      </c>
      <c r="T809">
        <f>Table1[[#This Row],[L''s]]/Table1[[#This Row],[Trial_Total]]</f>
        <v>0.39473684210526316</v>
      </c>
      <c r="U809">
        <f>ABS(Table1[[#This Row],[NonTotaled_L]]-Table1[[#This Row],[NonTotaled_R]])/(Table1[[#This Row],[NonTotaled_L]]+Table1[[#This Row],[NonTotaled_R]])</f>
        <v>0.2</v>
      </c>
      <c r="V809">
        <f>COUNTIF(L800:L809, "L")</f>
        <v>6</v>
      </c>
      <c r="W809">
        <f>COUNTIF(L800:L809, "R")</f>
        <v>4</v>
      </c>
      <c r="X809">
        <f>Table1[[#This Row],[NonTotaled_R]]/(Table1[[#This Row],[NonTotaled_L]]+Table1[[#This Row],[NonTotaled_R]])</f>
        <v>0.4</v>
      </c>
      <c r="Y809">
        <f>Table1[[#This Row],[NonTotaled_L]]/(Table1[[#This Row],[NonTotaled_L]]+Table1[[#This Row],[NonTotaled_R]])</f>
        <v>0.6</v>
      </c>
    </row>
    <row r="810" spans="1:25" x14ac:dyDescent="0.35">
      <c r="A810" t="s">
        <v>37</v>
      </c>
      <c r="B810" t="s">
        <v>40</v>
      </c>
      <c r="C810" t="s">
        <v>41</v>
      </c>
      <c r="D810">
        <v>8.5</v>
      </c>
      <c r="E810">
        <v>10</v>
      </c>
      <c r="G810">
        <v>9</v>
      </c>
      <c r="H810" s="1">
        <v>45569</v>
      </c>
      <c r="I810">
        <v>39</v>
      </c>
      <c r="J810" t="s">
        <v>45</v>
      </c>
      <c r="K810" t="s">
        <v>5</v>
      </c>
      <c r="L810" t="s">
        <v>6</v>
      </c>
      <c r="M810" t="s">
        <v>5</v>
      </c>
      <c r="O810">
        <f>ABS((Table1[[#This Row],[L''s]]-Table1[[#This Row],[R''s]])/Table1[[#This Row],[Trial_Total]])</f>
        <v>0.17948717948717949</v>
      </c>
      <c r="P810">
        <f>Table1[[#This Row],[R''s]]-Table1[[#This Row],[L''s]]</f>
        <v>7</v>
      </c>
      <c r="Q810">
        <f>Q809+COUNTIF(L810, "L")</f>
        <v>16</v>
      </c>
      <c r="R810">
        <f>R809+COUNTIF(L810, "R")</f>
        <v>23</v>
      </c>
      <c r="S810">
        <f>Table1[[#This Row],[R''s]]/(Table1[[#This Row],[L''s]]+Table1[[#This Row],[R''s]])</f>
        <v>0.58974358974358976</v>
      </c>
      <c r="T810">
        <f>Table1[[#This Row],[L''s]]/Table1[[#This Row],[Trial_Total]]</f>
        <v>0.41025641025641024</v>
      </c>
      <c r="U810">
        <f>ABS(Table1[[#This Row],[NonTotaled_L]]-Table1[[#This Row],[NonTotaled_R]])/(Table1[[#This Row],[NonTotaled_L]]+Table1[[#This Row],[NonTotaled_R]])</f>
        <v>0.55555555555555558</v>
      </c>
      <c r="V810">
        <f>COUNTIF(L802:L810, "L")</f>
        <v>7</v>
      </c>
      <c r="W810">
        <f>COUNTIF(L802:L810, "R")</f>
        <v>2</v>
      </c>
      <c r="X810">
        <f>Table1[[#This Row],[NonTotaled_R]]/(Table1[[#This Row],[NonTotaled_L]]+Table1[[#This Row],[NonTotaled_R]])</f>
        <v>0.22222222222222221</v>
      </c>
      <c r="Y810">
        <f>Table1[[#This Row],[NonTotaled_L]]/(Table1[[#This Row],[NonTotaled_L]]+Table1[[#This Row],[NonTotaled_R]])</f>
        <v>0.77777777777777779</v>
      </c>
    </row>
    <row r="811" spans="1:25" x14ac:dyDescent="0.35">
      <c r="A811" t="s">
        <v>37</v>
      </c>
      <c r="B811" t="s">
        <v>40</v>
      </c>
      <c r="C811" t="s">
        <v>41</v>
      </c>
      <c r="D811">
        <v>8.5</v>
      </c>
      <c r="E811">
        <v>10</v>
      </c>
      <c r="G811">
        <v>10</v>
      </c>
      <c r="H811" s="1">
        <v>45569</v>
      </c>
      <c r="I811">
        <v>40</v>
      </c>
      <c r="J811" t="s">
        <v>45</v>
      </c>
      <c r="K811" t="s">
        <v>6</v>
      </c>
      <c r="L811" t="s">
        <v>6</v>
      </c>
      <c r="M811" t="s">
        <v>6</v>
      </c>
      <c r="O811">
        <f>ABS((Table1[[#This Row],[L''s]]-Table1[[#This Row],[R''s]])/Table1[[#This Row],[Trial_Total]])</f>
        <v>0.15</v>
      </c>
      <c r="P811">
        <f>Table1[[#This Row],[R''s]]-Table1[[#This Row],[L''s]]</f>
        <v>6</v>
      </c>
      <c r="Q811">
        <f>Q810+COUNTIF(L811, "L")</f>
        <v>17</v>
      </c>
      <c r="R811">
        <f>R810+COUNTIF(L811, "R")</f>
        <v>23</v>
      </c>
      <c r="S811">
        <f>Table1[[#This Row],[R''s]]/(Table1[[#This Row],[L''s]]+Table1[[#This Row],[R''s]])</f>
        <v>0.57499999999999996</v>
      </c>
      <c r="T811">
        <f>Table1[[#This Row],[L''s]]/Table1[[#This Row],[Trial_Total]]</f>
        <v>0.42499999999999999</v>
      </c>
      <c r="U811">
        <f>ABS(Table1[[#This Row],[NonTotaled_L]]-Table1[[#This Row],[NonTotaled_R]])/(Table1[[#This Row],[NonTotaled_L]]+Table1[[#This Row],[NonTotaled_R]])</f>
        <v>0.6</v>
      </c>
      <c r="V811">
        <f>COUNTIF(L802:L811, "L")</f>
        <v>8</v>
      </c>
      <c r="W811">
        <f>COUNTIF(L802:L811, "R")</f>
        <v>2</v>
      </c>
      <c r="X811">
        <f>Table1[[#This Row],[NonTotaled_R]]/(Table1[[#This Row],[NonTotaled_L]]+Table1[[#This Row],[NonTotaled_R]])</f>
        <v>0.2</v>
      </c>
      <c r="Y811">
        <f>Table1[[#This Row],[NonTotaled_L]]/(Table1[[#This Row],[NonTotaled_L]]+Table1[[#This Row],[NonTotaled_R]])</f>
        <v>0.8</v>
      </c>
    </row>
    <row r="812" spans="1:25" x14ac:dyDescent="0.35">
      <c r="A812" t="s">
        <v>37</v>
      </c>
      <c r="B812" t="s">
        <v>40</v>
      </c>
      <c r="C812" t="s">
        <v>41</v>
      </c>
      <c r="D812">
        <v>8.5</v>
      </c>
      <c r="E812">
        <v>10</v>
      </c>
      <c r="G812">
        <v>1</v>
      </c>
      <c r="H812" s="1">
        <v>45590</v>
      </c>
      <c r="I812">
        <v>41</v>
      </c>
      <c r="J812" t="s">
        <v>44</v>
      </c>
      <c r="K812" t="s">
        <v>6</v>
      </c>
      <c r="L812" t="s">
        <v>5</v>
      </c>
      <c r="M812" t="s">
        <v>5</v>
      </c>
      <c r="O812">
        <f>ABS((Table1[[#This Row],[L''s]]-Table1[[#This Row],[R''s]])/Table1[[#This Row],[Trial_Total]])</f>
        <v>0.17073170731707318</v>
      </c>
      <c r="P812">
        <f>Table1[[#This Row],[R''s]]-Table1[[#This Row],[L''s]]</f>
        <v>7</v>
      </c>
      <c r="Q812">
        <f>Q811+COUNTIF(L812, "L")</f>
        <v>17</v>
      </c>
      <c r="R812">
        <f>R811+COUNTIF(L812, "R")</f>
        <v>24</v>
      </c>
      <c r="S812">
        <f>Table1[[#This Row],[R''s]]/(Table1[[#This Row],[L''s]]+Table1[[#This Row],[R''s]])</f>
        <v>0.58536585365853655</v>
      </c>
      <c r="T812">
        <f>Table1[[#This Row],[L''s]]/Table1[[#This Row],[Trial_Total]]</f>
        <v>0.41463414634146339</v>
      </c>
      <c r="U812">
        <f>ABS(Table1[[#This Row],[NonTotaled_L]]-Table1[[#This Row],[NonTotaled_R]])/(Table1[[#This Row],[NonTotaled_L]]+Table1[[#This Row],[NonTotaled_R]])</f>
        <v>0.55555555555555558</v>
      </c>
      <c r="V812">
        <f>COUNTIF(L804:L812, "L")</f>
        <v>7</v>
      </c>
      <c r="W812">
        <f>COUNTIF(L804:L812, "R")</f>
        <v>2</v>
      </c>
      <c r="X812">
        <f>Table1[[#This Row],[NonTotaled_R]]/(Table1[[#This Row],[NonTotaled_L]]+Table1[[#This Row],[NonTotaled_R]])</f>
        <v>0.22222222222222221</v>
      </c>
      <c r="Y812">
        <f>Table1[[#This Row],[NonTotaled_L]]/(Table1[[#This Row],[NonTotaled_L]]+Table1[[#This Row],[NonTotaled_R]])</f>
        <v>0.77777777777777779</v>
      </c>
    </row>
    <row r="813" spans="1:25" x14ac:dyDescent="0.35">
      <c r="A813" t="s">
        <v>37</v>
      </c>
      <c r="B813" t="s">
        <v>40</v>
      </c>
      <c r="C813" t="s">
        <v>41</v>
      </c>
      <c r="D813">
        <v>8.5</v>
      </c>
      <c r="E813">
        <v>10</v>
      </c>
      <c r="G813">
        <v>2</v>
      </c>
      <c r="H813" s="1">
        <v>45590</v>
      </c>
      <c r="I813">
        <v>42</v>
      </c>
      <c r="J813" t="s">
        <v>44</v>
      </c>
      <c r="K813" t="s">
        <v>5</v>
      </c>
      <c r="L813" t="s">
        <v>6</v>
      </c>
      <c r="M813" t="s">
        <v>6</v>
      </c>
      <c r="O813">
        <f>ABS((Table1[[#This Row],[L''s]]-Table1[[#This Row],[R''s]])/Table1[[#This Row],[Trial_Total]])</f>
        <v>0.14285714285714285</v>
      </c>
      <c r="P813">
        <f>Table1[[#This Row],[R''s]]-Table1[[#This Row],[L''s]]</f>
        <v>6</v>
      </c>
      <c r="Q813">
        <f>Q812+COUNTIF(L813, "L")</f>
        <v>18</v>
      </c>
      <c r="R813">
        <f>R812+COUNTIF(L813, "R")</f>
        <v>24</v>
      </c>
      <c r="S813">
        <f>Table1[[#This Row],[R''s]]/(Table1[[#This Row],[L''s]]+Table1[[#This Row],[R''s]])</f>
        <v>0.5714285714285714</v>
      </c>
      <c r="T813">
        <f>Table1[[#This Row],[L''s]]/Table1[[#This Row],[Trial_Total]]</f>
        <v>0.42857142857142855</v>
      </c>
      <c r="U813">
        <f>ABS(Table1[[#This Row],[NonTotaled_L]]-Table1[[#This Row],[NonTotaled_R]])/(Table1[[#This Row],[NonTotaled_L]]+Table1[[#This Row],[NonTotaled_R]])</f>
        <v>0.6</v>
      </c>
      <c r="V813">
        <f>COUNTIF(L804:L813, "L")</f>
        <v>8</v>
      </c>
      <c r="W813">
        <f>COUNTIF(L804:L813, "R")</f>
        <v>2</v>
      </c>
      <c r="X813">
        <f>Table1[[#This Row],[NonTotaled_R]]/(Table1[[#This Row],[NonTotaled_L]]+Table1[[#This Row],[NonTotaled_R]])</f>
        <v>0.2</v>
      </c>
      <c r="Y813">
        <f>Table1[[#This Row],[NonTotaled_L]]/(Table1[[#This Row],[NonTotaled_L]]+Table1[[#This Row],[NonTotaled_R]])</f>
        <v>0.8</v>
      </c>
    </row>
    <row r="814" spans="1:25" x14ac:dyDescent="0.35">
      <c r="A814" t="s">
        <v>37</v>
      </c>
      <c r="B814" t="s">
        <v>40</v>
      </c>
      <c r="C814" t="s">
        <v>41</v>
      </c>
      <c r="D814">
        <v>8.5</v>
      </c>
      <c r="E814">
        <v>10</v>
      </c>
      <c r="G814">
        <v>3</v>
      </c>
      <c r="H814" s="1">
        <v>45590</v>
      </c>
      <c r="I814">
        <v>43</v>
      </c>
      <c r="J814" t="s">
        <v>44</v>
      </c>
      <c r="K814" t="s">
        <v>6</v>
      </c>
      <c r="L814" t="s">
        <v>5</v>
      </c>
      <c r="M814" t="s">
        <v>5</v>
      </c>
      <c r="O814">
        <f>ABS((Table1[[#This Row],[L''s]]-Table1[[#This Row],[R''s]])/Table1[[#This Row],[Trial_Total]])</f>
        <v>0.16279069767441862</v>
      </c>
      <c r="P814">
        <f>Table1[[#This Row],[R''s]]-Table1[[#This Row],[L''s]]</f>
        <v>7</v>
      </c>
      <c r="Q814">
        <f>Q813+COUNTIF(L814, "L")</f>
        <v>18</v>
      </c>
      <c r="R814">
        <f>R813+COUNTIF(L814, "R")</f>
        <v>25</v>
      </c>
      <c r="S814">
        <f>Table1[[#This Row],[R''s]]/(Table1[[#This Row],[L''s]]+Table1[[#This Row],[R''s]])</f>
        <v>0.58139534883720934</v>
      </c>
      <c r="T814">
        <f>Table1[[#This Row],[L''s]]/Table1[[#This Row],[Trial_Total]]</f>
        <v>0.41860465116279072</v>
      </c>
      <c r="U814">
        <f>ABS(Table1[[#This Row],[NonTotaled_L]]-Table1[[#This Row],[NonTotaled_R]])/(Table1[[#This Row],[NonTotaled_L]]+Table1[[#This Row],[NonTotaled_R]])</f>
        <v>0.55555555555555558</v>
      </c>
      <c r="V814">
        <f>COUNTIF(L806:L814, "L")</f>
        <v>7</v>
      </c>
      <c r="W814">
        <f>COUNTIF(L806:L814, "R")</f>
        <v>2</v>
      </c>
      <c r="X814">
        <f>Table1[[#This Row],[NonTotaled_R]]/(Table1[[#This Row],[NonTotaled_L]]+Table1[[#This Row],[NonTotaled_R]])</f>
        <v>0.22222222222222221</v>
      </c>
      <c r="Y814">
        <f>Table1[[#This Row],[NonTotaled_L]]/(Table1[[#This Row],[NonTotaled_L]]+Table1[[#This Row],[NonTotaled_R]])</f>
        <v>0.77777777777777779</v>
      </c>
    </row>
    <row r="815" spans="1:25" x14ac:dyDescent="0.35">
      <c r="A815" t="s">
        <v>37</v>
      </c>
      <c r="B815" t="s">
        <v>40</v>
      </c>
      <c r="C815" t="s">
        <v>41</v>
      </c>
      <c r="D815">
        <v>8.5</v>
      </c>
      <c r="E815">
        <v>10</v>
      </c>
      <c r="G815">
        <v>4</v>
      </c>
      <c r="H815" s="1">
        <v>45590</v>
      </c>
      <c r="I815">
        <v>44</v>
      </c>
      <c r="J815" t="s">
        <v>44</v>
      </c>
      <c r="K815" t="s">
        <v>6</v>
      </c>
      <c r="L815" t="s">
        <v>6</v>
      </c>
      <c r="M815" t="s">
        <v>6</v>
      </c>
      <c r="O815">
        <f>ABS((Table1[[#This Row],[L''s]]-Table1[[#This Row],[R''s]])/Table1[[#This Row],[Trial_Total]])</f>
        <v>0.13636363636363635</v>
      </c>
      <c r="P815">
        <f>Table1[[#This Row],[R''s]]-Table1[[#This Row],[L''s]]</f>
        <v>6</v>
      </c>
      <c r="Q815">
        <f>Q814+COUNTIF(L815, "L")</f>
        <v>19</v>
      </c>
      <c r="R815">
        <f>R814+COUNTIF(L815, "R")</f>
        <v>25</v>
      </c>
      <c r="S815">
        <f>Table1[[#This Row],[R''s]]/(Table1[[#This Row],[L''s]]+Table1[[#This Row],[R''s]])</f>
        <v>0.56818181818181823</v>
      </c>
      <c r="T815">
        <f>Table1[[#This Row],[L''s]]/Table1[[#This Row],[Trial_Total]]</f>
        <v>0.43181818181818182</v>
      </c>
      <c r="U815">
        <f>ABS(Table1[[#This Row],[NonTotaled_L]]-Table1[[#This Row],[NonTotaled_R]])/(Table1[[#This Row],[NonTotaled_L]]+Table1[[#This Row],[NonTotaled_R]])</f>
        <v>0.6</v>
      </c>
      <c r="V815">
        <f>COUNTIF(L806:L815, "L")</f>
        <v>8</v>
      </c>
      <c r="W815">
        <f>COUNTIF(L806:L815, "R")</f>
        <v>2</v>
      </c>
      <c r="X815">
        <f>Table1[[#This Row],[NonTotaled_R]]/(Table1[[#This Row],[NonTotaled_L]]+Table1[[#This Row],[NonTotaled_R]])</f>
        <v>0.2</v>
      </c>
      <c r="Y815">
        <f>Table1[[#This Row],[NonTotaled_L]]/(Table1[[#This Row],[NonTotaled_L]]+Table1[[#This Row],[NonTotaled_R]])</f>
        <v>0.8</v>
      </c>
    </row>
    <row r="816" spans="1:25" x14ac:dyDescent="0.35">
      <c r="A816" t="s">
        <v>37</v>
      </c>
      <c r="B816" t="s">
        <v>40</v>
      </c>
      <c r="C816" t="s">
        <v>41</v>
      </c>
      <c r="D816">
        <v>8.5</v>
      </c>
      <c r="E816">
        <v>10</v>
      </c>
      <c r="G816">
        <v>5</v>
      </c>
      <c r="H816" s="1">
        <v>45590</v>
      </c>
      <c r="I816">
        <v>45</v>
      </c>
      <c r="J816" t="s">
        <v>44</v>
      </c>
      <c r="K816" t="s">
        <v>6</v>
      </c>
      <c r="L816" t="s">
        <v>6</v>
      </c>
      <c r="M816" t="s">
        <v>5</v>
      </c>
      <c r="O816">
        <f>ABS((Table1[[#This Row],[L''s]]-Table1[[#This Row],[R''s]])/Table1[[#This Row],[Trial_Total]])</f>
        <v>0.1111111111111111</v>
      </c>
      <c r="P816">
        <f>Table1[[#This Row],[R''s]]-Table1[[#This Row],[L''s]]</f>
        <v>5</v>
      </c>
      <c r="Q816">
        <f>Q815+COUNTIF(L816, "L")</f>
        <v>20</v>
      </c>
      <c r="R816">
        <f>R815+COUNTIF(L816, "R")</f>
        <v>25</v>
      </c>
      <c r="S816">
        <f>Table1[[#This Row],[R''s]]/(Table1[[#This Row],[L''s]]+Table1[[#This Row],[R''s]])</f>
        <v>0.55555555555555558</v>
      </c>
      <c r="T816">
        <f>Table1[[#This Row],[L''s]]/Table1[[#This Row],[Trial_Total]]</f>
        <v>0.44444444444444442</v>
      </c>
      <c r="U816">
        <f>ABS(Table1[[#This Row],[NonTotaled_L]]-Table1[[#This Row],[NonTotaled_R]])/(Table1[[#This Row],[NonTotaled_L]]+Table1[[#This Row],[NonTotaled_R]])</f>
        <v>0.55555555555555558</v>
      </c>
      <c r="V816">
        <f>COUNTIF(L808:L816, "L")</f>
        <v>7</v>
      </c>
      <c r="W816">
        <f>COUNTIF(L808:L816, "R")</f>
        <v>2</v>
      </c>
      <c r="X816">
        <f>Table1[[#This Row],[NonTotaled_R]]/(Table1[[#This Row],[NonTotaled_L]]+Table1[[#This Row],[NonTotaled_R]])</f>
        <v>0.22222222222222221</v>
      </c>
      <c r="Y816">
        <f>Table1[[#This Row],[NonTotaled_L]]/(Table1[[#This Row],[NonTotaled_L]]+Table1[[#This Row],[NonTotaled_R]])</f>
        <v>0.77777777777777779</v>
      </c>
    </row>
    <row r="817" spans="1:25" x14ac:dyDescent="0.35">
      <c r="A817" t="s">
        <v>37</v>
      </c>
      <c r="B817" t="s">
        <v>40</v>
      </c>
      <c r="C817" t="s">
        <v>41</v>
      </c>
      <c r="D817">
        <v>8.5</v>
      </c>
      <c r="E817">
        <v>10</v>
      </c>
      <c r="G817">
        <v>6</v>
      </c>
      <c r="H817" s="1">
        <v>45590</v>
      </c>
      <c r="I817">
        <v>46</v>
      </c>
      <c r="J817" t="s">
        <v>44</v>
      </c>
      <c r="K817" t="s">
        <v>5</v>
      </c>
      <c r="L817" t="s">
        <v>5</v>
      </c>
      <c r="M817" t="s">
        <v>5</v>
      </c>
      <c r="O817">
        <f>ABS((Table1[[#This Row],[L''s]]-Table1[[#This Row],[R''s]])/Table1[[#This Row],[Trial_Total]])</f>
        <v>0.13043478260869565</v>
      </c>
      <c r="P817">
        <f>Table1[[#This Row],[R''s]]-Table1[[#This Row],[L''s]]</f>
        <v>6</v>
      </c>
      <c r="Q817">
        <f>Q816+COUNTIF(L817, "L")</f>
        <v>20</v>
      </c>
      <c r="R817">
        <f>R816+COUNTIF(L817, "R")</f>
        <v>26</v>
      </c>
      <c r="S817">
        <f>Table1[[#This Row],[R''s]]/(Table1[[#This Row],[L''s]]+Table1[[#This Row],[R''s]])</f>
        <v>0.56521739130434778</v>
      </c>
      <c r="T817">
        <f>Table1[[#This Row],[L''s]]/Table1[[#This Row],[Trial_Total]]</f>
        <v>0.43478260869565216</v>
      </c>
      <c r="U817">
        <f>ABS(Table1[[#This Row],[NonTotaled_L]]-Table1[[#This Row],[NonTotaled_R]])/(Table1[[#This Row],[NonTotaled_L]]+Table1[[#This Row],[NonTotaled_R]])</f>
        <v>0.4</v>
      </c>
      <c r="V817">
        <f>COUNTIF(L808:L817, "L")</f>
        <v>7</v>
      </c>
      <c r="W817">
        <f>COUNTIF(L808:L817, "R")</f>
        <v>3</v>
      </c>
      <c r="X817">
        <f>Table1[[#This Row],[NonTotaled_R]]/(Table1[[#This Row],[NonTotaled_L]]+Table1[[#This Row],[NonTotaled_R]])</f>
        <v>0.3</v>
      </c>
      <c r="Y817">
        <f>Table1[[#This Row],[NonTotaled_L]]/(Table1[[#This Row],[NonTotaled_L]]+Table1[[#This Row],[NonTotaled_R]])</f>
        <v>0.7</v>
      </c>
    </row>
    <row r="818" spans="1:25" x14ac:dyDescent="0.35">
      <c r="A818" t="s">
        <v>37</v>
      </c>
      <c r="B818" t="s">
        <v>40</v>
      </c>
      <c r="C818" t="s">
        <v>41</v>
      </c>
      <c r="D818">
        <v>8.5</v>
      </c>
      <c r="E818">
        <v>10</v>
      </c>
      <c r="G818">
        <v>7</v>
      </c>
      <c r="H818" s="1">
        <v>45590</v>
      </c>
      <c r="I818">
        <v>47</v>
      </c>
      <c r="J818" t="s">
        <v>44</v>
      </c>
      <c r="K818" t="s">
        <v>6</v>
      </c>
      <c r="L818" t="s">
        <v>5</v>
      </c>
      <c r="M818" t="s">
        <v>5</v>
      </c>
      <c r="O818">
        <f>ABS((Table1[[#This Row],[L''s]]-Table1[[#This Row],[R''s]])/Table1[[#This Row],[Trial_Total]])</f>
        <v>0.14893617021276595</v>
      </c>
      <c r="P818">
        <f>Table1[[#This Row],[R''s]]-Table1[[#This Row],[L''s]]</f>
        <v>7</v>
      </c>
      <c r="Q818">
        <f>Q817+COUNTIF(L818, "L")</f>
        <v>20</v>
      </c>
      <c r="R818">
        <f>R817+COUNTIF(L818, "R")</f>
        <v>27</v>
      </c>
      <c r="S818">
        <f>Table1[[#This Row],[R''s]]/(Table1[[#This Row],[L''s]]+Table1[[#This Row],[R''s]])</f>
        <v>0.57446808510638303</v>
      </c>
      <c r="T818">
        <f>Table1[[#This Row],[L''s]]/Table1[[#This Row],[Trial_Total]]</f>
        <v>0.42553191489361702</v>
      </c>
      <c r="U818">
        <f>ABS(Table1[[#This Row],[NonTotaled_L]]-Table1[[#This Row],[NonTotaled_R]])/(Table1[[#This Row],[NonTotaled_L]]+Table1[[#This Row],[NonTotaled_R]])</f>
        <v>0.1111111111111111</v>
      </c>
      <c r="V818">
        <f>COUNTIF(L810:L818, "L")</f>
        <v>5</v>
      </c>
      <c r="W818">
        <f>COUNTIF(L810:L818, "R")</f>
        <v>4</v>
      </c>
      <c r="X818">
        <f>Table1[[#This Row],[NonTotaled_R]]/(Table1[[#This Row],[NonTotaled_L]]+Table1[[#This Row],[NonTotaled_R]])</f>
        <v>0.44444444444444442</v>
      </c>
      <c r="Y818">
        <f>Table1[[#This Row],[NonTotaled_L]]/(Table1[[#This Row],[NonTotaled_L]]+Table1[[#This Row],[NonTotaled_R]])</f>
        <v>0.55555555555555558</v>
      </c>
    </row>
    <row r="819" spans="1:25" x14ac:dyDescent="0.35">
      <c r="A819" t="s">
        <v>37</v>
      </c>
      <c r="B819" t="s">
        <v>40</v>
      </c>
      <c r="C819" t="s">
        <v>41</v>
      </c>
      <c r="D819">
        <v>8.5</v>
      </c>
      <c r="E819">
        <v>10</v>
      </c>
      <c r="G819">
        <v>8</v>
      </c>
      <c r="H819" s="1">
        <v>45590</v>
      </c>
      <c r="I819">
        <v>48</v>
      </c>
      <c r="J819" t="s">
        <v>44</v>
      </c>
      <c r="K819" t="s">
        <v>5</v>
      </c>
      <c r="L819" t="s">
        <v>6</v>
      </c>
      <c r="M819" t="s">
        <v>6</v>
      </c>
      <c r="O819">
        <f>ABS((Table1[[#This Row],[L''s]]-Table1[[#This Row],[R''s]])/Table1[[#This Row],[Trial_Total]])</f>
        <v>0.125</v>
      </c>
      <c r="P819">
        <f>Table1[[#This Row],[R''s]]-Table1[[#This Row],[L''s]]</f>
        <v>6</v>
      </c>
      <c r="Q819">
        <f>Q818+COUNTIF(L819, "L")</f>
        <v>21</v>
      </c>
      <c r="R819">
        <f>R818+COUNTIF(L819, "R")</f>
        <v>27</v>
      </c>
      <c r="S819">
        <f>Table1[[#This Row],[R''s]]/(Table1[[#This Row],[L''s]]+Table1[[#This Row],[R''s]])</f>
        <v>0.5625</v>
      </c>
      <c r="T819">
        <f>Table1[[#This Row],[L''s]]/Table1[[#This Row],[Trial_Total]]</f>
        <v>0.4375</v>
      </c>
      <c r="U819">
        <f>ABS(Table1[[#This Row],[NonTotaled_L]]-Table1[[#This Row],[NonTotaled_R]])/(Table1[[#This Row],[NonTotaled_L]]+Table1[[#This Row],[NonTotaled_R]])</f>
        <v>0.2</v>
      </c>
      <c r="V819">
        <f>COUNTIF(L810:L819, "L")</f>
        <v>6</v>
      </c>
      <c r="W819">
        <f>COUNTIF(L810:L819, "R")</f>
        <v>4</v>
      </c>
      <c r="X819">
        <f>Table1[[#This Row],[NonTotaled_R]]/(Table1[[#This Row],[NonTotaled_L]]+Table1[[#This Row],[NonTotaled_R]])</f>
        <v>0.4</v>
      </c>
      <c r="Y819">
        <f>Table1[[#This Row],[NonTotaled_L]]/(Table1[[#This Row],[NonTotaled_L]]+Table1[[#This Row],[NonTotaled_R]])</f>
        <v>0.6</v>
      </c>
    </row>
    <row r="820" spans="1:25" x14ac:dyDescent="0.35">
      <c r="A820" t="s">
        <v>37</v>
      </c>
      <c r="B820" t="s">
        <v>40</v>
      </c>
      <c r="C820" t="s">
        <v>41</v>
      </c>
      <c r="D820">
        <v>8.5</v>
      </c>
      <c r="E820">
        <v>10</v>
      </c>
      <c r="G820">
        <v>9</v>
      </c>
      <c r="H820" s="1">
        <v>45590</v>
      </c>
      <c r="I820">
        <v>49</v>
      </c>
      <c r="J820" t="s">
        <v>44</v>
      </c>
      <c r="K820" t="s">
        <v>5</v>
      </c>
      <c r="L820" t="s">
        <v>6</v>
      </c>
      <c r="M820" t="s">
        <v>6</v>
      </c>
      <c r="O820">
        <f>ABS((Table1[[#This Row],[L''s]]-Table1[[#This Row],[R''s]])/Table1[[#This Row],[Trial_Total]])</f>
        <v>0.10204081632653061</v>
      </c>
      <c r="P820">
        <f>Table1[[#This Row],[R''s]]-Table1[[#This Row],[L''s]]</f>
        <v>5</v>
      </c>
      <c r="Q820">
        <f>Q819+COUNTIF(L820, "L")</f>
        <v>22</v>
      </c>
      <c r="R820">
        <f>R819+COUNTIF(L820, "R")</f>
        <v>27</v>
      </c>
      <c r="S820">
        <f>Table1[[#This Row],[R''s]]/(Table1[[#This Row],[L''s]]+Table1[[#This Row],[R''s]])</f>
        <v>0.55102040816326525</v>
      </c>
      <c r="T820">
        <f>Table1[[#This Row],[L''s]]/Table1[[#This Row],[Trial_Total]]</f>
        <v>0.44897959183673469</v>
      </c>
      <c r="U820">
        <f>ABS(Table1[[#This Row],[NonTotaled_L]]-Table1[[#This Row],[NonTotaled_R]])/(Table1[[#This Row],[NonTotaled_L]]+Table1[[#This Row],[NonTotaled_R]])</f>
        <v>0.1111111111111111</v>
      </c>
      <c r="V820">
        <f>COUNTIF(L812:L820, "L")</f>
        <v>5</v>
      </c>
      <c r="W820">
        <f>COUNTIF(L812:L820, "R")</f>
        <v>4</v>
      </c>
      <c r="X820">
        <f>Table1[[#This Row],[NonTotaled_R]]/(Table1[[#This Row],[NonTotaled_L]]+Table1[[#This Row],[NonTotaled_R]])</f>
        <v>0.44444444444444442</v>
      </c>
      <c r="Y820">
        <f>Table1[[#This Row],[NonTotaled_L]]/(Table1[[#This Row],[NonTotaled_L]]+Table1[[#This Row],[NonTotaled_R]])</f>
        <v>0.55555555555555558</v>
      </c>
    </row>
    <row r="821" spans="1:25" x14ac:dyDescent="0.35">
      <c r="A821" t="s">
        <v>37</v>
      </c>
      <c r="B821" t="s">
        <v>40</v>
      </c>
      <c r="C821" t="s">
        <v>41</v>
      </c>
      <c r="D821">
        <v>8.5</v>
      </c>
      <c r="E821">
        <v>10</v>
      </c>
      <c r="G821">
        <v>10</v>
      </c>
      <c r="H821" s="1">
        <v>45590</v>
      </c>
      <c r="I821">
        <v>50</v>
      </c>
      <c r="J821" t="s">
        <v>44</v>
      </c>
      <c r="K821" t="s">
        <v>6</v>
      </c>
      <c r="L821" t="s">
        <v>5</v>
      </c>
      <c r="M821" t="s">
        <v>5</v>
      </c>
      <c r="O821">
        <f>ABS((Table1[[#This Row],[L''s]]-Table1[[#This Row],[R''s]])/Table1[[#This Row],[Trial_Total]])</f>
        <v>0.12</v>
      </c>
      <c r="P821">
        <f>Table1[[#This Row],[R''s]]-Table1[[#This Row],[L''s]]</f>
        <v>6</v>
      </c>
      <c r="Q821">
        <f>Q820+COUNTIF(L821, "L")</f>
        <v>22</v>
      </c>
      <c r="R821">
        <f>R820+COUNTIF(L821, "R")</f>
        <v>28</v>
      </c>
      <c r="S821">
        <f>Table1[[#This Row],[R''s]]/(Table1[[#This Row],[L''s]]+Table1[[#This Row],[R''s]])</f>
        <v>0.56000000000000005</v>
      </c>
      <c r="T821">
        <f>Table1[[#This Row],[L''s]]/Table1[[#This Row],[Trial_Total]]</f>
        <v>0.44</v>
      </c>
      <c r="U821">
        <f>ABS(Table1[[#This Row],[NonTotaled_L]]-Table1[[#This Row],[NonTotaled_R]])/(Table1[[#This Row],[NonTotaled_L]]+Table1[[#This Row],[NonTotaled_R]])</f>
        <v>0</v>
      </c>
      <c r="V821">
        <f>COUNTIF(L812:L821, "L")</f>
        <v>5</v>
      </c>
      <c r="W821">
        <f>COUNTIF(L812:L821, "R")</f>
        <v>5</v>
      </c>
      <c r="X821">
        <f>Table1[[#This Row],[NonTotaled_R]]/(Table1[[#This Row],[NonTotaled_L]]+Table1[[#This Row],[NonTotaled_R]])</f>
        <v>0.5</v>
      </c>
      <c r="Y821">
        <f>Table1[[#This Row],[NonTotaled_L]]/(Table1[[#This Row],[NonTotaled_L]]+Table1[[#This Row],[NonTotaled_R]])</f>
        <v>0.5</v>
      </c>
    </row>
    <row r="822" spans="1:25" x14ac:dyDescent="0.35">
      <c r="A822" t="s">
        <v>38</v>
      </c>
      <c r="B822" t="s">
        <v>40</v>
      </c>
      <c r="C822" t="s">
        <v>41</v>
      </c>
      <c r="D822">
        <v>8.8000000000000007</v>
      </c>
      <c r="E822">
        <v>10.4</v>
      </c>
      <c r="G822">
        <v>1</v>
      </c>
      <c r="H822" s="1">
        <v>45548</v>
      </c>
      <c r="I822">
        <v>1</v>
      </c>
      <c r="J822" t="s">
        <v>44</v>
      </c>
      <c r="K822" t="s">
        <v>5</v>
      </c>
      <c r="L822" t="s">
        <v>5</v>
      </c>
      <c r="M822" t="s">
        <v>6</v>
      </c>
      <c r="O822">
        <f>ABS((Table1[[#This Row],[L''s]]-Table1[[#This Row],[R''s]])/Table1[[#This Row],[Trial_Total]])</f>
        <v>1</v>
      </c>
      <c r="P822">
        <f>Table1[[#This Row],[R''s]]-Table1[[#This Row],[L''s]]</f>
        <v>1</v>
      </c>
      <c r="Q822">
        <f>COUNTIF(L822, "L")</f>
        <v>0</v>
      </c>
      <c r="R822">
        <f>COUNTIF(L822, "R")</f>
        <v>1</v>
      </c>
      <c r="S822">
        <f>Table1[[#This Row],[R''s]]/(Table1[[#This Row],[L''s]]+Table1[[#This Row],[R''s]])</f>
        <v>1</v>
      </c>
      <c r="T822">
        <f>Table1[[#This Row],[L''s]]/Table1[[#This Row],[Trial_Total]]</f>
        <v>0</v>
      </c>
      <c r="U822">
        <f>ABS(Table1[[#This Row],[NonTotaled_L]]-Table1[[#This Row],[NonTotaled_R]])/(Table1[[#This Row],[NonTotaled_L]]+Table1[[#This Row],[NonTotaled_R]])</f>
        <v>1</v>
      </c>
      <c r="V822">
        <f>COUNTIF(L822, "L")</f>
        <v>0</v>
      </c>
      <c r="W822">
        <f>COUNTIF(L822, "R")</f>
        <v>1</v>
      </c>
      <c r="X822">
        <f>Table1[[#This Row],[NonTotaled_R]]/(Table1[[#This Row],[NonTotaled_L]]+Table1[[#This Row],[NonTotaled_R]])</f>
        <v>1</v>
      </c>
      <c r="Y822">
        <f>Table1[[#This Row],[NonTotaled_L]]/(Table1[[#This Row],[NonTotaled_L]]+Table1[[#This Row],[NonTotaled_R]])</f>
        <v>0</v>
      </c>
    </row>
    <row r="823" spans="1:25" x14ac:dyDescent="0.35">
      <c r="A823" t="s">
        <v>38</v>
      </c>
      <c r="B823" t="s">
        <v>40</v>
      </c>
      <c r="C823" t="s">
        <v>41</v>
      </c>
      <c r="D823">
        <v>8.8000000000000007</v>
      </c>
      <c r="E823">
        <v>10.4</v>
      </c>
      <c r="G823">
        <v>2</v>
      </c>
      <c r="H823" s="1">
        <v>45548</v>
      </c>
      <c r="I823">
        <v>2</v>
      </c>
      <c r="J823" t="s">
        <v>44</v>
      </c>
      <c r="K823" t="s">
        <v>6</v>
      </c>
      <c r="L823" t="s">
        <v>5</v>
      </c>
      <c r="M823" t="s">
        <v>6</v>
      </c>
      <c r="O823">
        <f>ABS((Table1[[#This Row],[L''s]]-Table1[[#This Row],[R''s]])/Table1[[#This Row],[Trial_Total]])</f>
        <v>1</v>
      </c>
      <c r="P823">
        <f>Table1[[#This Row],[R''s]]-Table1[[#This Row],[L''s]]</f>
        <v>2</v>
      </c>
      <c r="Q823">
        <f>COUNTIF(L822:L823, "L")</f>
        <v>0</v>
      </c>
      <c r="R823">
        <f>COUNTIF(L822:L823, "R")</f>
        <v>2</v>
      </c>
      <c r="S823">
        <f>Table1[[#This Row],[R''s]]/(Table1[[#This Row],[L''s]]+Table1[[#This Row],[R''s]])</f>
        <v>1</v>
      </c>
      <c r="T823">
        <f>Table1[[#This Row],[L''s]]/Table1[[#This Row],[Trial_Total]]</f>
        <v>0</v>
      </c>
      <c r="U823">
        <f>ABS(Table1[[#This Row],[NonTotaled_L]]-Table1[[#This Row],[NonTotaled_R]])/(Table1[[#This Row],[NonTotaled_L]]+Table1[[#This Row],[NonTotaled_R]])</f>
        <v>1</v>
      </c>
      <c r="V823">
        <f>COUNTIF(L822:L823, "L")</f>
        <v>0</v>
      </c>
      <c r="W823">
        <f>COUNTIF(L822:L823, "R")</f>
        <v>2</v>
      </c>
      <c r="X823">
        <f>Table1[[#This Row],[NonTotaled_R]]/(Table1[[#This Row],[NonTotaled_L]]+Table1[[#This Row],[NonTotaled_R]])</f>
        <v>1</v>
      </c>
      <c r="Y823">
        <f>Table1[[#This Row],[NonTotaled_L]]/(Table1[[#This Row],[NonTotaled_L]]+Table1[[#This Row],[NonTotaled_R]])</f>
        <v>0</v>
      </c>
    </row>
    <row r="824" spans="1:25" x14ac:dyDescent="0.35">
      <c r="A824" t="s">
        <v>38</v>
      </c>
      <c r="B824" t="s">
        <v>40</v>
      </c>
      <c r="C824" t="s">
        <v>41</v>
      </c>
      <c r="D824">
        <v>8.8000000000000007</v>
      </c>
      <c r="E824">
        <v>10.4</v>
      </c>
      <c r="G824">
        <v>3</v>
      </c>
      <c r="H824" s="1">
        <v>45548</v>
      </c>
      <c r="I824">
        <v>3</v>
      </c>
      <c r="J824" t="s">
        <v>45</v>
      </c>
      <c r="K824" t="s">
        <v>5</v>
      </c>
      <c r="L824" t="s">
        <v>5</v>
      </c>
      <c r="M824" t="s">
        <v>26</v>
      </c>
      <c r="O824">
        <f>ABS((Table1[[#This Row],[L''s]]-Table1[[#This Row],[R''s]])/Table1[[#This Row],[Trial_Total]])</f>
        <v>1</v>
      </c>
      <c r="P824">
        <f>Table1[[#This Row],[R''s]]-Table1[[#This Row],[L''s]]</f>
        <v>3</v>
      </c>
      <c r="Q824">
        <f>COUNTIF(L822:L824, "L")</f>
        <v>0</v>
      </c>
      <c r="R824">
        <f>COUNTIF(L822:L824, "R")</f>
        <v>3</v>
      </c>
      <c r="S824">
        <f>Table1[[#This Row],[R''s]]/(Table1[[#This Row],[L''s]]+Table1[[#This Row],[R''s]])</f>
        <v>1</v>
      </c>
      <c r="T824">
        <f>Table1[[#This Row],[L''s]]/Table1[[#This Row],[Trial_Total]]</f>
        <v>0</v>
      </c>
      <c r="U824">
        <f>ABS(Table1[[#This Row],[NonTotaled_L]]-Table1[[#This Row],[NonTotaled_R]])/(Table1[[#This Row],[NonTotaled_L]]+Table1[[#This Row],[NonTotaled_R]])</f>
        <v>1</v>
      </c>
      <c r="V824">
        <f>COUNTIF(L822:L824, "L")</f>
        <v>0</v>
      </c>
      <c r="W824">
        <f>COUNTIF(L822:L824, "R")</f>
        <v>3</v>
      </c>
      <c r="X824">
        <f>Table1[[#This Row],[NonTotaled_R]]/(Table1[[#This Row],[NonTotaled_L]]+Table1[[#This Row],[NonTotaled_R]])</f>
        <v>1</v>
      </c>
      <c r="Y824">
        <f>Table1[[#This Row],[NonTotaled_L]]/(Table1[[#This Row],[NonTotaled_L]]+Table1[[#This Row],[NonTotaled_R]])</f>
        <v>0</v>
      </c>
    </row>
    <row r="825" spans="1:25" x14ac:dyDescent="0.35">
      <c r="A825" t="s">
        <v>38</v>
      </c>
      <c r="B825" t="s">
        <v>40</v>
      </c>
      <c r="C825" t="s">
        <v>41</v>
      </c>
      <c r="D825">
        <v>8.8000000000000007</v>
      </c>
      <c r="E825">
        <v>10.4</v>
      </c>
      <c r="G825">
        <v>4</v>
      </c>
      <c r="H825" s="1">
        <v>45548</v>
      </c>
      <c r="I825">
        <v>4</v>
      </c>
      <c r="J825" t="s">
        <v>45</v>
      </c>
      <c r="K825" t="s">
        <v>5</v>
      </c>
      <c r="L825" t="s">
        <v>5</v>
      </c>
      <c r="M825" t="s">
        <v>6</v>
      </c>
      <c r="O825">
        <f>ABS((Table1[[#This Row],[L''s]]-Table1[[#This Row],[R''s]])/Table1[[#This Row],[Trial_Total]])</f>
        <v>1</v>
      </c>
      <c r="P825">
        <f>Table1[[#This Row],[R''s]]-Table1[[#This Row],[L''s]]</f>
        <v>4</v>
      </c>
      <c r="Q825">
        <f>COUNTIF(L822:L825, "L")</f>
        <v>0</v>
      </c>
      <c r="R825">
        <f>COUNTIF(L822:L825, "R")</f>
        <v>4</v>
      </c>
      <c r="S825">
        <f>Table1[[#This Row],[R''s]]/(Table1[[#This Row],[L''s]]+Table1[[#This Row],[R''s]])</f>
        <v>1</v>
      </c>
      <c r="T825">
        <f>Table1[[#This Row],[L''s]]/Table1[[#This Row],[Trial_Total]]</f>
        <v>0</v>
      </c>
      <c r="U825">
        <f>ABS(Table1[[#This Row],[NonTotaled_L]]-Table1[[#This Row],[NonTotaled_R]])/(Table1[[#This Row],[NonTotaled_L]]+Table1[[#This Row],[NonTotaled_R]])</f>
        <v>1</v>
      </c>
      <c r="V825">
        <f>COUNTIF(L822:L825, "L")</f>
        <v>0</v>
      </c>
      <c r="W825">
        <f>COUNTIF(L822:L825, "R")</f>
        <v>4</v>
      </c>
      <c r="X825">
        <f>Table1[[#This Row],[NonTotaled_R]]/(Table1[[#This Row],[NonTotaled_L]]+Table1[[#This Row],[NonTotaled_R]])</f>
        <v>1</v>
      </c>
      <c r="Y825">
        <f>Table1[[#This Row],[NonTotaled_L]]/(Table1[[#This Row],[NonTotaled_L]]+Table1[[#This Row],[NonTotaled_R]])</f>
        <v>0</v>
      </c>
    </row>
    <row r="826" spans="1:25" x14ac:dyDescent="0.35">
      <c r="A826" t="s">
        <v>38</v>
      </c>
      <c r="B826" t="s">
        <v>40</v>
      </c>
      <c r="C826" t="s">
        <v>41</v>
      </c>
      <c r="D826">
        <v>8.8000000000000007</v>
      </c>
      <c r="E826">
        <v>10.4</v>
      </c>
      <c r="G826">
        <v>5</v>
      </c>
      <c r="H826" s="1">
        <v>45548</v>
      </c>
      <c r="I826">
        <v>5</v>
      </c>
      <c r="J826" t="s">
        <v>44</v>
      </c>
      <c r="K826" t="s">
        <v>6</v>
      </c>
      <c r="L826" t="s">
        <v>5</v>
      </c>
      <c r="M826" t="s">
        <v>5</v>
      </c>
      <c r="O826">
        <f>ABS((Table1[[#This Row],[L''s]]-Table1[[#This Row],[R''s]])/Table1[[#This Row],[Trial_Total]])</f>
        <v>1</v>
      </c>
      <c r="P826">
        <f>Table1[[#This Row],[R''s]]-Table1[[#This Row],[L''s]]</f>
        <v>5</v>
      </c>
      <c r="Q826">
        <f>COUNTIF(L822:L826, "L")</f>
        <v>0</v>
      </c>
      <c r="R826">
        <f>COUNTIF(L822:L826, "R")</f>
        <v>5</v>
      </c>
      <c r="S826">
        <f>Table1[[#This Row],[R''s]]/(Table1[[#This Row],[L''s]]+Table1[[#This Row],[R''s]])</f>
        <v>1</v>
      </c>
      <c r="T826">
        <f>Table1[[#This Row],[L''s]]/Table1[[#This Row],[Trial_Total]]</f>
        <v>0</v>
      </c>
      <c r="U826">
        <f>ABS(Table1[[#This Row],[NonTotaled_L]]-Table1[[#This Row],[NonTotaled_R]])/(Table1[[#This Row],[NonTotaled_L]]+Table1[[#This Row],[NonTotaled_R]])</f>
        <v>1</v>
      </c>
      <c r="V826">
        <f>COUNTIF(L822:L826, "L")</f>
        <v>0</v>
      </c>
      <c r="W826">
        <f>COUNTIF(L822:L826, "R")</f>
        <v>5</v>
      </c>
      <c r="X826">
        <f>Table1[[#This Row],[NonTotaled_R]]/(Table1[[#This Row],[NonTotaled_L]]+Table1[[#This Row],[NonTotaled_R]])</f>
        <v>1</v>
      </c>
      <c r="Y826">
        <f>Table1[[#This Row],[NonTotaled_L]]/(Table1[[#This Row],[NonTotaled_L]]+Table1[[#This Row],[NonTotaled_R]])</f>
        <v>0</v>
      </c>
    </row>
    <row r="827" spans="1:25" x14ac:dyDescent="0.35">
      <c r="A827" t="s">
        <v>38</v>
      </c>
      <c r="B827" t="s">
        <v>40</v>
      </c>
      <c r="C827" t="s">
        <v>41</v>
      </c>
      <c r="D827">
        <v>8.8000000000000007</v>
      </c>
      <c r="E827">
        <v>10.4</v>
      </c>
      <c r="G827">
        <v>6</v>
      </c>
      <c r="H827" s="1">
        <v>45548</v>
      </c>
      <c r="I827">
        <v>6</v>
      </c>
      <c r="J827" t="s">
        <v>44</v>
      </c>
      <c r="K827" t="s">
        <v>5</v>
      </c>
      <c r="L827" t="s">
        <v>5</v>
      </c>
      <c r="M827" t="s">
        <v>5</v>
      </c>
      <c r="O827">
        <f>ABS((Table1[[#This Row],[L''s]]-Table1[[#This Row],[R''s]])/Table1[[#This Row],[Trial_Total]])</f>
        <v>1</v>
      </c>
      <c r="P827">
        <f>Table1[[#This Row],[R''s]]-Table1[[#This Row],[L''s]]</f>
        <v>6</v>
      </c>
      <c r="Q827">
        <f>COUNTIF(L822:L827, "L")</f>
        <v>0</v>
      </c>
      <c r="R827">
        <f>COUNTIF(L822:L827, "R")</f>
        <v>6</v>
      </c>
      <c r="S827">
        <f>Table1[[#This Row],[R''s]]/(Table1[[#This Row],[L''s]]+Table1[[#This Row],[R''s]])</f>
        <v>1</v>
      </c>
      <c r="T827">
        <f>Table1[[#This Row],[L''s]]/Table1[[#This Row],[Trial_Total]]</f>
        <v>0</v>
      </c>
      <c r="U827">
        <f>ABS(Table1[[#This Row],[NonTotaled_L]]-Table1[[#This Row],[NonTotaled_R]])/(Table1[[#This Row],[NonTotaled_L]]+Table1[[#This Row],[NonTotaled_R]])</f>
        <v>1</v>
      </c>
      <c r="V827">
        <f>COUNTIF(L822:L827, "L")</f>
        <v>0</v>
      </c>
      <c r="W827">
        <f>COUNTIF(L822:L827, "R")</f>
        <v>6</v>
      </c>
      <c r="X827">
        <f>Table1[[#This Row],[NonTotaled_R]]/(Table1[[#This Row],[NonTotaled_L]]+Table1[[#This Row],[NonTotaled_R]])</f>
        <v>1</v>
      </c>
      <c r="Y827">
        <f>Table1[[#This Row],[NonTotaled_L]]/(Table1[[#This Row],[NonTotaled_L]]+Table1[[#This Row],[NonTotaled_R]])</f>
        <v>0</v>
      </c>
    </row>
    <row r="828" spans="1:25" x14ac:dyDescent="0.35">
      <c r="A828" t="s">
        <v>38</v>
      </c>
      <c r="B828" t="s">
        <v>40</v>
      </c>
      <c r="C828" t="s">
        <v>41</v>
      </c>
      <c r="D828">
        <v>8.8000000000000007</v>
      </c>
      <c r="E828">
        <v>10.4</v>
      </c>
      <c r="G828">
        <v>7</v>
      </c>
      <c r="H828" s="1">
        <v>45548</v>
      </c>
      <c r="I828">
        <v>7</v>
      </c>
      <c r="J828" t="s">
        <v>45</v>
      </c>
      <c r="K828" t="s">
        <v>5</v>
      </c>
      <c r="L828" t="s">
        <v>5</v>
      </c>
      <c r="M828" t="s">
        <v>6</v>
      </c>
      <c r="O828">
        <f>ABS((Table1[[#This Row],[L''s]]-Table1[[#This Row],[R''s]])/Table1[[#This Row],[Trial_Total]])</f>
        <v>1</v>
      </c>
      <c r="P828">
        <f>Table1[[#This Row],[R''s]]-Table1[[#This Row],[L''s]]</f>
        <v>7</v>
      </c>
      <c r="Q828">
        <f>COUNTIF(L822:L828, "L")</f>
        <v>0</v>
      </c>
      <c r="R828">
        <f>COUNTIF(L822:L828, "R")</f>
        <v>7</v>
      </c>
      <c r="S828">
        <f>Table1[[#This Row],[R''s]]/(Table1[[#This Row],[L''s]]+Table1[[#This Row],[R''s]])</f>
        <v>1</v>
      </c>
      <c r="T828">
        <f>Table1[[#This Row],[L''s]]/Table1[[#This Row],[Trial_Total]]</f>
        <v>0</v>
      </c>
      <c r="U828">
        <f>ABS(Table1[[#This Row],[NonTotaled_L]]-Table1[[#This Row],[NonTotaled_R]])/(Table1[[#This Row],[NonTotaled_L]]+Table1[[#This Row],[NonTotaled_R]])</f>
        <v>1</v>
      </c>
      <c r="V828">
        <f>COUNTIF(L822:L828, "L")</f>
        <v>0</v>
      </c>
      <c r="W828">
        <f>COUNTIF(L822:L828, "R")</f>
        <v>7</v>
      </c>
      <c r="X828">
        <f>Table1[[#This Row],[NonTotaled_R]]/(Table1[[#This Row],[NonTotaled_L]]+Table1[[#This Row],[NonTotaled_R]])</f>
        <v>1</v>
      </c>
      <c r="Y828">
        <f>Table1[[#This Row],[NonTotaled_L]]/(Table1[[#This Row],[NonTotaled_L]]+Table1[[#This Row],[NonTotaled_R]])</f>
        <v>0</v>
      </c>
    </row>
    <row r="829" spans="1:25" x14ac:dyDescent="0.35">
      <c r="A829" t="s">
        <v>38</v>
      </c>
      <c r="B829" t="s">
        <v>40</v>
      </c>
      <c r="C829" t="s">
        <v>41</v>
      </c>
      <c r="D829">
        <v>8.8000000000000007</v>
      </c>
      <c r="E829">
        <v>10.4</v>
      </c>
      <c r="G829">
        <v>8</v>
      </c>
      <c r="H829" s="1">
        <v>45548</v>
      </c>
      <c r="I829">
        <v>8</v>
      </c>
      <c r="J829" t="s">
        <v>45</v>
      </c>
      <c r="K829" t="s">
        <v>6</v>
      </c>
      <c r="L829" t="s">
        <v>5</v>
      </c>
      <c r="M829" t="s">
        <v>6</v>
      </c>
      <c r="O829">
        <f>ABS((Table1[[#This Row],[L''s]]-Table1[[#This Row],[R''s]])/Table1[[#This Row],[Trial_Total]])</f>
        <v>1</v>
      </c>
      <c r="P829">
        <f>Table1[[#This Row],[R''s]]-Table1[[#This Row],[L''s]]</f>
        <v>8</v>
      </c>
      <c r="Q829">
        <f>COUNTIF(L822:L829, "L")</f>
        <v>0</v>
      </c>
      <c r="R829">
        <f>COUNTIF(L822:L829, "R")</f>
        <v>8</v>
      </c>
      <c r="S829">
        <f>Table1[[#This Row],[R''s]]/(Table1[[#This Row],[L''s]]+Table1[[#This Row],[R''s]])</f>
        <v>1</v>
      </c>
      <c r="T829">
        <f>Table1[[#This Row],[L''s]]/Table1[[#This Row],[Trial_Total]]</f>
        <v>0</v>
      </c>
      <c r="U829">
        <f>ABS(Table1[[#This Row],[NonTotaled_L]]-Table1[[#This Row],[NonTotaled_R]])/(Table1[[#This Row],[NonTotaled_L]]+Table1[[#This Row],[NonTotaled_R]])</f>
        <v>1</v>
      </c>
      <c r="V829">
        <f>COUNTIF(L822:L829, "L")</f>
        <v>0</v>
      </c>
      <c r="W829">
        <f>COUNTIF(L822:L829, "R")</f>
        <v>8</v>
      </c>
      <c r="X829">
        <f>Table1[[#This Row],[NonTotaled_R]]/(Table1[[#This Row],[NonTotaled_L]]+Table1[[#This Row],[NonTotaled_R]])</f>
        <v>1</v>
      </c>
      <c r="Y829">
        <f>Table1[[#This Row],[NonTotaled_L]]/(Table1[[#This Row],[NonTotaled_L]]+Table1[[#This Row],[NonTotaled_R]])</f>
        <v>0</v>
      </c>
    </row>
    <row r="830" spans="1:25" x14ac:dyDescent="0.35">
      <c r="A830" t="s">
        <v>38</v>
      </c>
      <c r="B830" t="s">
        <v>40</v>
      </c>
      <c r="C830" t="s">
        <v>41</v>
      </c>
      <c r="D830">
        <v>8.8000000000000007</v>
      </c>
      <c r="E830">
        <v>10.4</v>
      </c>
      <c r="G830">
        <v>9</v>
      </c>
      <c r="H830" s="1">
        <v>45548</v>
      </c>
      <c r="I830">
        <v>9</v>
      </c>
      <c r="J830" t="s">
        <v>44</v>
      </c>
      <c r="K830" t="s">
        <v>5</v>
      </c>
      <c r="L830" t="s">
        <v>5</v>
      </c>
      <c r="M830" t="s">
        <v>5</v>
      </c>
      <c r="O830">
        <f>ABS((Table1[[#This Row],[L''s]]-Table1[[#This Row],[R''s]])/Table1[[#This Row],[Trial_Total]])</f>
        <v>1</v>
      </c>
      <c r="P830">
        <f>Table1[[#This Row],[R''s]]-Table1[[#This Row],[L''s]]</f>
        <v>9</v>
      </c>
      <c r="Q830">
        <f>COUNTIF(L822:L830, "L")</f>
        <v>0</v>
      </c>
      <c r="R830">
        <f>COUNTIF(L822:L830, "R")</f>
        <v>9</v>
      </c>
      <c r="S830">
        <f>Table1[[#This Row],[R''s]]/(Table1[[#This Row],[L''s]]+Table1[[#This Row],[R''s]])</f>
        <v>1</v>
      </c>
      <c r="T830">
        <f>Table1[[#This Row],[L''s]]/Table1[[#This Row],[Trial_Total]]</f>
        <v>0</v>
      </c>
      <c r="U830">
        <f>ABS(Table1[[#This Row],[NonTotaled_L]]-Table1[[#This Row],[NonTotaled_R]])/(Table1[[#This Row],[NonTotaled_L]]+Table1[[#This Row],[NonTotaled_R]])</f>
        <v>1</v>
      </c>
      <c r="V830">
        <f>COUNTIF(L822:L830, "L")</f>
        <v>0</v>
      </c>
      <c r="W830">
        <f>COUNTIF(L822:L830, "R")</f>
        <v>9</v>
      </c>
      <c r="X830">
        <f>Table1[[#This Row],[NonTotaled_R]]/(Table1[[#This Row],[NonTotaled_L]]+Table1[[#This Row],[NonTotaled_R]])</f>
        <v>1</v>
      </c>
      <c r="Y830">
        <f>Table1[[#This Row],[NonTotaled_L]]/(Table1[[#This Row],[NonTotaled_L]]+Table1[[#This Row],[NonTotaled_R]])</f>
        <v>0</v>
      </c>
    </row>
    <row r="831" spans="1:25" x14ac:dyDescent="0.35">
      <c r="A831" t="s">
        <v>38</v>
      </c>
      <c r="B831" t="s">
        <v>40</v>
      </c>
      <c r="C831" t="s">
        <v>41</v>
      </c>
      <c r="D831">
        <v>8.8000000000000007</v>
      </c>
      <c r="E831">
        <v>10.4</v>
      </c>
      <c r="G831">
        <v>10</v>
      </c>
      <c r="H831" s="1">
        <v>45548</v>
      </c>
      <c r="I831">
        <v>10</v>
      </c>
      <c r="J831" t="s">
        <v>44</v>
      </c>
      <c r="K831" t="s">
        <v>6</v>
      </c>
      <c r="L831" t="s">
        <v>5</v>
      </c>
      <c r="M831" t="s">
        <v>5</v>
      </c>
      <c r="O831">
        <f>ABS((Table1[[#This Row],[L''s]]-Table1[[#This Row],[R''s]])/Table1[[#This Row],[Trial_Total]])</f>
        <v>1</v>
      </c>
      <c r="P831">
        <f>Table1[[#This Row],[R''s]]-Table1[[#This Row],[L''s]]</f>
        <v>10</v>
      </c>
      <c r="Q831">
        <f>COUNTIF(L822:L831, "L")</f>
        <v>0</v>
      </c>
      <c r="R831">
        <f>COUNTIF(L822:L831, "R")</f>
        <v>10</v>
      </c>
      <c r="S831">
        <f>Table1[[#This Row],[R''s]]/(Table1[[#This Row],[L''s]]+Table1[[#This Row],[R''s]])</f>
        <v>1</v>
      </c>
      <c r="T831">
        <f>Table1[[#This Row],[L''s]]/Table1[[#This Row],[Trial_Total]]</f>
        <v>0</v>
      </c>
      <c r="U831">
        <f>ABS(Table1[[#This Row],[NonTotaled_L]]-Table1[[#This Row],[NonTotaled_R]])/(Table1[[#This Row],[NonTotaled_L]]+Table1[[#This Row],[NonTotaled_R]])</f>
        <v>1</v>
      </c>
      <c r="V831">
        <f>COUNTIF(L822:L831, "L")</f>
        <v>0</v>
      </c>
      <c r="W831">
        <f>COUNTIF(L822:L831, "R")</f>
        <v>10</v>
      </c>
      <c r="X831">
        <f>Table1[[#This Row],[NonTotaled_R]]/(Table1[[#This Row],[NonTotaled_L]]+Table1[[#This Row],[NonTotaled_R]])</f>
        <v>1</v>
      </c>
      <c r="Y831">
        <f>Table1[[#This Row],[NonTotaled_L]]/(Table1[[#This Row],[NonTotaled_L]]+Table1[[#This Row],[NonTotaled_R]])</f>
        <v>0</v>
      </c>
    </row>
    <row r="832" spans="1:25" x14ac:dyDescent="0.35">
      <c r="A832" t="s">
        <v>52</v>
      </c>
      <c r="B832" t="s">
        <v>40</v>
      </c>
      <c r="C832" t="s">
        <v>41</v>
      </c>
      <c r="D832">
        <v>7.4</v>
      </c>
      <c r="E832">
        <v>7.6</v>
      </c>
      <c r="G832">
        <v>1</v>
      </c>
      <c r="H832" s="1">
        <v>45553</v>
      </c>
      <c r="I832">
        <v>1</v>
      </c>
      <c r="J832" t="s">
        <v>44</v>
      </c>
      <c r="K832" t="s">
        <v>5</v>
      </c>
      <c r="L832" t="s">
        <v>6</v>
      </c>
      <c r="M832" t="s">
        <v>5</v>
      </c>
      <c r="O832">
        <f>ABS((Table1[[#This Row],[L''s]]-Table1[[#This Row],[R''s]])/Table1[[#This Row],[Trial_Total]])</f>
        <v>1</v>
      </c>
      <c r="P832">
        <f>Table1[[#This Row],[R''s]]-Table1[[#This Row],[L''s]]</f>
        <v>-1</v>
      </c>
      <c r="Q832">
        <f>COUNTIF(L832, "L")</f>
        <v>1</v>
      </c>
      <c r="R832">
        <f>COUNTIF(L832, "R")</f>
        <v>0</v>
      </c>
      <c r="S832">
        <f>Table1[[#This Row],[R''s]]/(Table1[[#This Row],[L''s]]+Table1[[#This Row],[R''s]])</f>
        <v>0</v>
      </c>
      <c r="T832">
        <f>Table1[[#This Row],[L''s]]/Table1[[#This Row],[Trial_Total]]</f>
        <v>1</v>
      </c>
      <c r="U832">
        <f>ABS(Table1[[#This Row],[NonTotaled_L]]-Table1[[#This Row],[NonTotaled_R]])/(Table1[[#This Row],[NonTotaled_L]]+Table1[[#This Row],[NonTotaled_R]])</f>
        <v>1</v>
      </c>
      <c r="V832">
        <f>COUNTIF(L832, "L")</f>
        <v>1</v>
      </c>
      <c r="W832">
        <f>COUNTIF(L832, "R")</f>
        <v>0</v>
      </c>
      <c r="X832">
        <f>Table1[[#This Row],[NonTotaled_R]]/(Table1[[#This Row],[NonTotaled_L]]+Table1[[#This Row],[NonTotaled_R]])</f>
        <v>0</v>
      </c>
      <c r="Y832">
        <f>Table1[[#This Row],[NonTotaled_L]]/(Table1[[#This Row],[NonTotaled_L]]+Table1[[#This Row],[NonTotaled_R]])</f>
        <v>1</v>
      </c>
    </row>
    <row r="833" spans="1:25" x14ac:dyDescent="0.35">
      <c r="A833" t="s">
        <v>52</v>
      </c>
      <c r="B833" t="s">
        <v>40</v>
      </c>
      <c r="C833" t="s">
        <v>41</v>
      </c>
      <c r="D833">
        <v>7.4</v>
      </c>
      <c r="E833">
        <v>7.6</v>
      </c>
      <c r="G833">
        <v>2</v>
      </c>
      <c r="H833" s="1">
        <v>45553</v>
      </c>
      <c r="I833">
        <v>2</v>
      </c>
      <c r="J833" t="s">
        <v>44</v>
      </c>
      <c r="K833" t="s">
        <v>6</v>
      </c>
      <c r="L833" t="s">
        <v>5</v>
      </c>
      <c r="M833" t="s">
        <v>5</v>
      </c>
      <c r="O833">
        <f>ABS((Table1[[#This Row],[L''s]]-Table1[[#This Row],[R''s]])/Table1[[#This Row],[Trial_Total]])</f>
        <v>0</v>
      </c>
      <c r="P833">
        <f>Table1[[#This Row],[R''s]]-Table1[[#This Row],[L''s]]</f>
        <v>0</v>
      </c>
      <c r="Q833">
        <f>COUNTIF(L832:L833, "L")</f>
        <v>1</v>
      </c>
      <c r="R833">
        <f>COUNTIF(L832:L833, "R")</f>
        <v>1</v>
      </c>
      <c r="S833">
        <f>Table1[[#This Row],[R''s]]/(Table1[[#This Row],[L''s]]+Table1[[#This Row],[R''s]])</f>
        <v>0.5</v>
      </c>
      <c r="T833">
        <f>Table1[[#This Row],[L''s]]/Table1[[#This Row],[Trial_Total]]</f>
        <v>0.5</v>
      </c>
      <c r="U833">
        <f>ABS(Table1[[#This Row],[NonTotaled_L]]-Table1[[#This Row],[NonTotaled_R]])/(Table1[[#This Row],[NonTotaled_L]]+Table1[[#This Row],[NonTotaled_R]])</f>
        <v>0</v>
      </c>
      <c r="V833">
        <f>COUNTIF(L832:L833, "L")</f>
        <v>1</v>
      </c>
      <c r="W833">
        <f>COUNTIF(L832:L833, "R")</f>
        <v>1</v>
      </c>
      <c r="X833">
        <f>Table1[[#This Row],[NonTotaled_R]]/(Table1[[#This Row],[NonTotaled_L]]+Table1[[#This Row],[NonTotaled_R]])</f>
        <v>0.5</v>
      </c>
      <c r="Y833">
        <f>Table1[[#This Row],[NonTotaled_L]]/(Table1[[#This Row],[NonTotaled_L]]+Table1[[#This Row],[NonTotaled_R]])</f>
        <v>0.5</v>
      </c>
    </row>
    <row r="834" spans="1:25" x14ac:dyDescent="0.35">
      <c r="A834" t="s">
        <v>52</v>
      </c>
      <c r="B834" t="s">
        <v>40</v>
      </c>
      <c r="C834" t="s">
        <v>41</v>
      </c>
      <c r="D834">
        <v>7.4</v>
      </c>
      <c r="E834">
        <v>7.6</v>
      </c>
      <c r="G834">
        <v>3</v>
      </c>
      <c r="H834" s="1">
        <v>45553</v>
      </c>
      <c r="I834">
        <v>3</v>
      </c>
      <c r="J834" t="s">
        <v>51</v>
      </c>
      <c r="K834" t="s">
        <v>6</v>
      </c>
      <c r="L834" t="s">
        <v>5</v>
      </c>
      <c r="M834" t="s">
        <v>5</v>
      </c>
      <c r="O834">
        <f>ABS((Table1[[#This Row],[L''s]]-Table1[[#This Row],[R''s]])/Table1[[#This Row],[Trial_Total]])</f>
        <v>0.33333333333333331</v>
      </c>
      <c r="P834">
        <f>Table1[[#This Row],[R''s]]-Table1[[#This Row],[L''s]]</f>
        <v>1</v>
      </c>
      <c r="Q834">
        <f>COUNTIF(L832:L834, "L")</f>
        <v>1</v>
      </c>
      <c r="R834">
        <f>COUNTIF(L832:L834, "R")</f>
        <v>2</v>
      </c>
      <c r="S834">
        <f>Table1[[#This Row],[R''s]]/(Table1[[#This Row],[L''s]]+Table1[[#This Row],[R''s]])</f>
        <v>0.66666666666666663</v>
      </c>
      <c r="T834">
        <f>Table1[[#This Row],[L''s]]/Table1[[#This Row],[Trial_Total]]</f>
        <v>0.33333333333333331</v>
      </c>
      <c r="U834">
        <f>ABS(Table1[[#This Row],[NonTotaled_L]]-Table1[[#This Row],[NonTotaled_R]])/(Table1[[#This Row],[NonTotaled_L]]+Table1[[#This Row],[NonTotaled_R]])</f>
        <v>0.33333333333333331</v>
      </c>
      <c r="V834">
        <f>COUNTIF(L832:L834, "L")</f>
        <v>1</v>
      </c>
      <c r="W834">
        <f>COUNTIF(L832:L834, "R")</f>
        <v>2</v>
      </c>
      <c r="X834">
        <f>Table1[[#This Row],[NonTotaled_R]]/(Table1[[#This Row],[NonTotaled_L]]+Table1[[#This Row],[NonTotaled_R]])</f>
        <v>0.66666666666666663</v>
      </c>
      <c r="Y834">
        <f>Table1[[#This Row],[NonTotaled_L]]/(Table1[[#This Row],[NonTotaled_L]]+Table1[[#This Row],[NonTotaled_R]])</f>
        <v>0.33333333333333331</v>
      </c>
    </row>
    <row r="835" spans="1:25" x14ac:dyDescent="0.35">
      <c r="A835" t="s">
        <v>52</v>
      </c>
      <c r="B835" t="s">
        <v>40</v>
      </c>
      <c r="C835" t="s">
        <v>41</v>
      </c>
      <c r="D835">
        <v>7.4</v>
      </c>
      <c r="E835">
        <v>7.6</v>
      </c>
      <c r="G835">
        <v>4</v>
      </c>
      <c r="H835" s="1">
        <v>45553</v>
      </c>
      <c r="I835">
        <v>4</v>
      </c>
      <c r="J835" t="s">
        <v>51</v>
      </c>
      <c r="K835" t="s">
        <v>5</v>
      </c>
      <c r="L835" t="s">
        <v>6</v>
      </c>
      <c r="M835" t="s">
        <v>6</v>
      </c>
      <c r="O835">
        <f>ABS((Table1[[#This Row],[L''s]]-Table1[[#This Row],[R''s]])/Table1[[#This Row],[Trial_Total]])</f>
        <v>0</v>
      </c>
      <c r="P835">
        <f>Table1[[#This Row],[R''s]]-Table1[[#This Row],[L''s]]</f>
        <v>0</v>
      </c>
      <c r="Q835">
        <f>COUNTIF(L832:L835, "L")</f>
        <v>2</v>
      </c>
      <c r="R835">
        <f>COUNTIF(L832:L835, "R")</f>
        <v>2</v>
      </c>
      <c r="S835">
        <f>Table1[[#This Row],[R''s]]/(Table1[[#This Row],[L''s]]+Table1[[#This Row],[R''s]])</f>
        <v>0.5</v>
      </c>
      <c r="T835">
        <f>Table1[[#This Row],[L''s]]/Table1[[#This Row],[Trial_Total]]</f>
        <v>0.5</v>
      </c>
      <c r="U835">
        <f>ABS(Table1[[#This Row],[NonTotaled_L]]-Table1[[#This Row],[NonTotaled_R]])/(Table1[[#This Row],[NonTotaled_L]]+Table1[[#This Row],[NonTotaled_R]])</f>
        <v>0</v>
      </c>
      <c r="V835">
        <f>COUNTIF(L832:L835, "L")</f>
        <v>2</v>
      </c>
      <c r="W835">
        <f>COUNTIF(L832:L835, "R")</f>
        <v>2</v>
      </c>
      <c r="X835">
        <f>Table1[[#This Row],[NonTotaled_R]]/(Table1[[#This Row],[NonTotaled_L]]+Table1[[#This Row],[NonTotaled_R]])</f>
        <v>0.5</v>
      </c>
      <c r="Y835">
        <f>Table1[[#This Row],[NonTotaled_L]]/(Table1[[#This Row],[NonTotaled_L]]+Table1[[#This Row],[NonTotaled_R]])</f>
        <v>0.5</v>
      </c>
    </row>
    <row r="836" spans="1:25" x14ac:dyDescent="0.35">
      <c r="A836" t="s">
        <v>52</v>
      </c>
      <c r="B836" t="s">
        <v>40</v>
      </c>
      <c r="C836" t="s">
        <v>41</v>
      </c>
      <c r="D836">
        <v>7.4</v>
      </c>
      <c r="E836">
        <v>7.6</v>
      </c>
      <c r="G836">
        <v>5</v>
      </c>
      <c r="H836" s="1">
        <v>45553</v>
      </c>
      <c r="I836">
        <v>5</v>
      </c>
      <c r="J836" t="s">
        <v>44</v>
      </c>
      <c r="K836" t="s">
        <v>6</v>
      </c>
      <c r="L836" t="s">
        <v>5</v>
      </c>
      <c r="M836" t="s">
        <v>5</v>
      </c>
      <c r="O836">
        <f>ABS((Table1[[#This Row],[L''s]]-Table1[[#This Row],[R''s]])/Table1[[#This Row],[Trial_Total]])</f>
        <v>0.2</v>
      </c>
      <c r="P836">
        <f>Table1[[#This Row],[R''s]]-Table1[[#This Row],[L''s]]</f>
        <v>1</v>
      </c>
      <c r="Q836">
        <f>COUNTIF(L832:L836, "L")</f>
        <v>2</v>
      </c>
      <c r="R836">
        <f>COUNTIF(L832:L836, "R")</f>
        <v>3</v>
      </c>
      <c r="S836">
        <f>Table1[[#This Row],[R''s]]/(Table1[[#This Row],[L''s]]+Table1[[#This Row],[R''s]])</f>
        <v>0.6</v>
      </c>
      <c r="T836">
        <f>Table1[[#This Row],[L''s]]/Table1[[#This Row],[Trial_Total]]</f>
        <v>0.4</v>
      </c>
      <c r="U836">
        <f>ABS(Table1[[#This Row],[NonTotaled_L]]-Table1[[#This Row],[NonTotaled_R]])/(Table1[[#This Row],[NonTotaled_L]]+Table1[[#This Row],[NonTotaled_R]])</f>
        <v>0.2</v>
      </c>
      <c r="V836">
        <f>COUNTIF(L832:L836, "L")</f>
        <v>2</v>
      </c>
      <c r="W836">
        <f>COUNTIF(L832:L836, "R")</f>
        <v>3</v>
      </c>
      <c r="X836">
        <f>Table1[[#This Row],[NonTotaled_R]]/(Table1[[#This Row],[NonTotaled_L]]+Table1[[#This Row],[NonTotaled_R]])</f>
        <v>0.6</v>
      </c>
      <c r="Y836">
        <f>Table1[[#This Row],[NonTotaled_L]]/(Table1[[#This Row],[NonTotaled_L]]+Table1[[#This Row],[NonTotaled_R]])</f>
        <v>0.4</v>
      </c>
    </row>
    <row r="837" spans="1:25" x14ac:dyDescent="0.35">
      <c r="A837" t="s">
        <v>52</v>
      </c>
      <c r="B837" t="s">
        <v>40</v>
      </c>
      <c r="C837" t="s">
        <v>41</v>
      </c>
      <c r="D837">
        <v>7.4</v>
      </c>
      <c r="E837">
        <v>7.6</v>
      </c>
      <c r="G837">
        <v>6</v>
      </c>
      <c r="H837" s="1">
        <v>45553</v>
      </c>
      <c r="I837">
        <v>6</v>
      </c>
      <c r="J837" t="s">
        <v>44</v>
      </c>
      <c r="K837" t="s">
        <v>5</v>
      </c>
      <c r="L837" t="s">
        <v>5</v>
      </c>
      <c r="M837" t="s">
        <v>5</v>
      </c>
      <c r="O837">
        <f>ABS((Table1[[#This Row],[L''s]]-Table1[[#This Row],[R''s]])/Table1[[#This Row],[Trial_Total]])</f>
        <v>0.33333333333333331</v>
      </c>
      <c r="P837">
        <f>Table1[[#This Row],[R''s]]-Table1[[#This Row],[L''s]]</f>
        <v>2</v>
      </c>
      <c r="Q837">
        <f>COUNTIF(L832:L837, "L")</f>
        <v>2</v>
      </c>
      <c r="R837">
        <f>COUNTIF(L832:L837, "R")</f>
        <v>4</v>
      </c>
      <c r="S837">
        <f>Table1[[#This Row],[R''s]]/(Table1[[#This Row],[L''s]]+Table1[[#This Row],[R''s]])</f>
        <v>0.66666666666666663</v>
      </c>
      <c r="T837">
        <f>Table1[[#This Row],[L''s]]/Table1[[#This Row],[Trial_Total]]</f>
        <v>0.33333333333333331</v>
      </c>
      <c r="U837">
        <f>ABS(Table1[[#This Row],[NonTotaled_L]]-Table1[[#This Row],[NonTotaled_R]])/(Table1[[#This Row],[NonTotaled_L]]+Table1[[#This Row],[NonTotaled_R]])</f>
        <v>0.33333333333333331</v>
      </c>
      <c r="V837">
        <f>COUNTIF(L832:L837, "L")</f>
        <v>2</v>
      </c>
      <c r="W837">
        <f>COUNTIF(L832:L837, "R")</f>
        <v>4</v>
      </c>
      <c r="X837">
        <f>Table1[[#This Row],[NonTotaled_R]]/(Table1[[#This Row],[NonTotaled_L]]+Table1[[#This Row],[NonTotaled_R]])</f>
        <v>0.66666666666666663</v>
      </c>
      <c r="Y837">
        <f>Table1[[#This Row],[NonTotaled_L]]/(Table1[[#This Row],[NonTotaled_L]]+Table1[[#This Row],[NonTotaled_R]])</f>
        <v>0.33333333333333331</v>
      </c>
    </row>
    <row r="838" spans="1:25" x14ac:dyDescent="0.35">
      <c r="A838" t="s">
        <v>52</v>
      </c>
      <c r="B838" t="s">
        <v>40</v>
      </c>
      <c r="C838" t="s">
        <v>41</v>
      </c>
      <c r="D838">
        <v>7.4</v>
      </c>
      <c r="E838">
        <v>7.6</v>
      </c>
      <c r="G838">
        <v>7</v>
      </c>
      <c r="H838" s="1">
        <v>45553</v>
      </c>
      <c r="I838">
        <v>7</v>
      </c>
      <c r="J838" t="s">
        <v>51</v>
      </c>
      <c r="K838" t="s">
        <v>5</v>
      </c>
      <c r="L838" t="s">
        <v>6</v>
      </c>
      <c r="M838" t="s">
        <v>5</v>
      </c>
      <c r="O838">
        <f>ABS((Table1[[#This Row],[L''s]]-Table1[[#This Row],[R''s]])/Table1[[#This Row],[Trial_Total]])</f>
        <v>0.14285714285714285</v>
      </c>
      <c r="P838">
        <f>Table1[[#This Row],[R''s]]-Table1[[#This Row],[L''s]]</f>
        <v>1</v>
      </c>
      <c r="Q838">
        <f>COUNTIF(L832:L838, "L")</f>
        <v>3</v>
      </c>
      <c r="R838">
        <f>COUNTIF(L832:L838, "R")</f>
        <v>4</v>
      </c>
      <c r="S838">
        <f>Table1[[#This Row],[R''s]]/(Table1[[#This Row],[L''s]]+Table1[[#This Row],[R''s]])</f>
        <v>0.5714285714285714</v>
      </c>
      <c r="T838">
        <f>Table1[[#This Row],[L''s]]/Table1[[#This Row],[Trial_Total]]</f>
        <v>0.42857142857142855</v>
      </c>
      <c r="U838">
        <f>ABS(Table1[[#This Row],[NonTotaled_L]]-Table1[[#This Row],[NonTotaled_R]])/(Table1[[#This Row],[NonTotaled_L]]+Table1[[#This Row],[NonTotaled_R]])</f>
        <v>0.14285714285714285</v>
      </c>
      <c r="V838">
        <f>COUNTIF(L832:L838, "L")</f>
        <v>3</v>
      </c>
      <c r="W838">
        <f>COUNTIF(L832:L838, "R")</f>
        <v>4</v>
      </c>
      <c r="X838">
        <f>Table1[[#This Row],[NonTotaled_R]]/(Table1[[#This Row],[NonTotaled_L]]+Table1[[#This Row],[NonTotaled_R]])</f>
        <v>0.5714285714285714</v>
      </c>
      <c r="Y838">
        <f>Table1[[#This Row],[NonTotaled_L]]/(Table1[[#This Row],[NonTotaled_L]]+Table1[[#This Row],[NonTotaled_R]])</f>
        <v>0.42857142857142855</v>
      </c>
    </row>
    <row r="839" spans="1:25" x14ac:dyDescent="0.35">
      <c r="A839" t="s">
        <v>52</v>
      </c>
      <c r="B839" t="s">
        <v>40</v>
      </c>
      <c r="C839" t="s">
        <v>41</v>
      </c>
      <c r="D839">
        <v>7.4</v>
      </c>
      <c r="E839">
        <v>7.6</v>
      </c>
      <c r="G839">
        <v>8</v>
      </c>
      <c r="H839" s="1">
        <v>45553</v>
      </c>
      <c r="I839">
        <v>8</v>
      </c>
      <c r="J839" t="s">
        <v>51</v>
      </c>
      <c r="K839" t="s">
        <v>6</v>
      </c>
      <c r="L839" t="s">
        <v>5</v>
      </c>
      <c r="M839" t="s">
        <v>6</v>
      </c>
      <c r="O839">
        <f>ABS((Table1[[#This Row],[L''s]]-Table1[[#This Row],[R''s]])/Table1[[#This Row],[Trial_Total]])</f>
        <v>0.25</v>
      </c>
      <c r="P839">
        <f>Table1[[#This Row],[R''s]]-Table1[[#This Row],[L''s]]</f>
        <v>2</v>
      </c>
      <c r="Q839">
        <f>COUNTIF(L832:L839, "L")</f>
        <v>3</v>
      </c>
      <c r="R839">
        <f>COUNTIF(L832:L839, "R")</f>
        <v>5</v>
      </c>
      <c r="S839">
        <f>Table1[[#This Row],[R''s]]/(Table1[[#This Row],[L''s]]+Table1[[#This Row],[R''s]])</f>
        <v>0.625</v>
      </c>
      <c r="T839">
        <f>Table1[[#This Row],[L''s]]/Table1[[#This Row],[Trial_Total]]</f>
        <v>0.375</v>
      </c>
      <c r="U839">
        <f>ABS(Table1[[#This Row],[NonTotaled_L]]-Table1[[#This Row],[NonTotaled_R]])/(Table1[[#This Row],[NonTotaled_L]]+Table1[[#This Row],[NonTotaled_R]])</f>
        <v>0.25</v>
      </c>
      <c r="V839">
        <f>COUNTIF(L832:L839, "L")</f>
        <v>3</v>
      </c>
      <c r="W839">
        <f>COUNTIF(L832:L839, "R")</f>
        <v>5</v>
      </c>
      <c r="X839">
        <f>Table1[[#This Row],[NonTotaled_R]]/(Table1[[#This Row],[NonTotaled_L]]+Table1[[#This Row],[NonTotaled_R]])</f>
        <v>0.625</v>
      </c>
      <c r="Y839">
        <f>Table1[[#This Row],[NonTotaled_L]]/(Table1[[#This Row],[NonTotaled_L]]+Table1[[#This Row],[NonTotaled_R]])</f>
        <v>0.375</v>
      </c>
    </row>
    <row r="840" spans="1:25" x14ac:dyDescent="0.35">
      <c r="A840" t="s">
        <v>52</v>
      </c>
      <c r="B840" t="s">
        <v>40</v>
      </c>
      <c r="C840" t="s">
        <v>41</v>
      </c>
      <c r="D840">
        <v>7.4</v>
      </c>
      <c r="E840">
        <v>7.6</v>
      </c>
      <c r="G840">
        <v>9</v>
      </c>
      <c r="H840" s="1">
        <v>45553</v>
      </c>
      <c r="I840">
        <v>9</v>
      </c>
      <c r="J840" t="s">
        <v>44</v>
      </c>
      <c r="K840" t="s">
        <v>5</v>
      </c>
      <c r="L840" t="s">
        <v>6</v>
      </c>
      <c r="M840" t="s">
        <v>6</v>
      </c>
      <c r="O840">
        <f>ABS((Table1[[#This Row],[L''s]]-Table1[[#This Row],[R''s]])/Table1[[#This Row],[Trial_Total]])</f>
        <v>0.1111111111111111</v>
      </c>
      <c r="P840">
        <f>Table1[[#This Row],[R''s]]-Table1[[#This Row],[L''s]]</f>
        <v>1</v>
      </c>
      <c r="Q840">
        <f>COUNTIF(L832:L840, "L")</f>
        <v>4</v>
      </c>
      <c r="R840">
        <f>COUNTIF(L832:L840, "R")</f>
        <v>5</v>
      </c>
      <c r="S840">
        <f>Table1[[#This Row],[R''s]]/(Table1[[#This Row],[L''s]]+Table1[[#This Row],[R''s]])</f>
        <v>0.55555555555555558</v>
      </c>
      <c r="T840">
        <f>Table1[[#This Row],[L''s]]/Table1[[#This Row],[Trial_Total]]</f>
        <v>0.44444444444444442</v>
      </c>
      <c r="U840">
        <f>ABS(Table1[[#This Row],[NonTotaled_L]]-Table1[[#This Row],[NonTotaled_R]])/(Table1[[#This Row],[NonTotaled_L]]+Table1[[#This Row],[NonTotaled_R]])</f>
        <v>0.1111111111111111</v>
      </c>
      <c r="V840">
        <f>COUNTIF(L832:L840, "L")</f>
        <v>4</v>
      </c>
      <c r="W840">
        <f>COUNTIF(L832:L840, "R")</f>
        <v>5</v>
      </c>
      <c r="X840">
        <f>Table1[[#This Row],[NonTotaled_R]]/(Table1[[#This Row],[NonTotaled_L]]+Table1[[#This Row],[NonTotaled_R]])</f>
        <v>0.55555555555555558</v>
      </c>
      <c r="Y840">
        <f>Table1[[#This Row],[NonTotaled_L]]/(Table1[[#This Row],[NonTotaled_L]]+Table1[[#This Row],[NonTotaled_R]])</f>
        <v>0.44444444444444442</v>
      </c>
    </row>
    <row r="841" spans="1:25" x14ac:dyDescent="0.35">
      <c r="A841" t="s">
        <v>52</v>
      </c>
      <c r="B841" t="s">
        <v>40</v>
      </c>
      <c r="C841" t="s">
        <v>41</v>
      </c>
      <c r="D841">
        <v>7.4</v>
      </c>
      <c r="E841">
        <v>7.6</v>
      </c>
      <c r="G841">
        <v>10</v>
      </c>
      <c r="H841" s="1">
        <v>45553</v>
      </c>
      <c r="I841">
        <v>10</v>
      </c>
      <c r="J841" t="s">
        <v>44</v>
      </c>
      <c r="K841" t="s">
        <v>6</v>
      </c>
      <c r="L841" t="s">
        <v>6</v>
      </c>
      <c r="M841" t="s">
        <v>6</v>
      </c>
      <c r="O841">
        <f>ABS((Table1[[#This Row],[L''s]]-Table1[[#This Row],[R''s]])/Table1[[#This Row],[Trial_Total]])</f>
        <v>0</v>
      </c>
      <c r="P841">
        <f>Table1[[#This Row],[R''s]]-Table1[[#This Row],[L''s]]</f>
        <v>0</v>
      </c>
      <c r="Q841">
        <f>COUNTIF(L832:L841, "L")</f>
        <v>5</v>
      </c>
      <c r="R841">
        <f>COUNTIF(L832:L841, "R")</f>
        <v>5</v>
      </c>
      <c r="S841">
        <f>Table1[[#This Row],[R''s]]/(Table1[[#This Row],[L''s]]+Table1[[#This Row],[R''s]])</f>
        <v>0.5</v>
      </c>
      <c r="T841">
        <f>Table1[[#This Row],[L''s]]/Table1[[#This Row],[Trial_Total]]</f>
        <v>0.5</v>
      </c>
      <c r="U841">
        <f>ABS(Table1[[#This Row],[NonTotaled_L]]-Table1[[#This Row],[NonTotaled_R]])/(Table1[[#This Row],[NonTotaled_L]]+Table1[[#This Row],[NonTotaled_R]])</f>
        <v>0</v>
      </c>
      <c r="V841">
        <f>COUNTIF(L832:L841, "L")</f>
        <v>5</v>
      </c>
      <c r="W841">
        <f>COUNTIF(L832:L841, "R")</f>
        <v>5</v>
      </c>
      <c r="X841">
        <f>Table1[[#This Row],[NonTotaled_R]]/(Table1[[#This Row],[NonTotaled_L]]+Table1[[#This Row],[NonTotaled_R]])</f>
        <v>0.5</v>
      </c>
      <c r="Y841">
        <f>Table1[[#This Row],[NonTotaled_L]]/(Table1[[#This Row],[NonTotaled_L]]+Table1[[#This Row],[NonTotaled_R]])</f>
        <v>0.5</v>
      </c>
    </row>
    <row r="842" spans="1:25" x14ac:dyDescent="0.35">
      <c r="A842" t="s">
        <v>52</v>
      </c>
      <c r="B842" t="s">
        <v>40</v>
      </c>
      <c r="C842" t="s">
        <v>41</v>
      </c>
      <c r="D842">
        <v>7.4</v>
      </c>
      <c r="E842">
        <v>7.6</v>
      </c>
      <c r="G842">
        <v>1</v>
      </c>
      <c r="H842" s="1">
        <v>45560</v>
      </c>
      <c r="I842">
        <v>11</v>
      </c>
      <c r="J842" t="s">
        <v>44</v>
      </c>
      <c r="K842" t="s">
        <v>5</v>
      </c>
      <c r="L842" t="s">
        <v>6</v>
      </c>
      <c r="M842" t="s">
        <v>6</v>
      </c>
      <c r="O842">
        <f>ABS((Table1[[#This Row],[L''s]]-Table1[[#This Row],[R''s]])/Table1[[#This Row],[Trial_Total]])</f>
        <v>9.0909090909090912E-2</v>
      </c>
      <c r="P842">
        <f>Table1[[#This Row],[R''s]]-Table1[[#This Row],[L''s]]</f>
        <v>-1</v>
      </c>
      <c r="Q842">
        <f>Q841+COUNTIF(L842, "L")</f>
        <v>6</v>
      </c>
      <c r="R842">
        <f>R841+COUNTIF(L842, "R")</f>
        <v>5</v>
      </c>
      <c r="S842">
        <f>Table1[[#This Row],[R''s]]/(Table1[[#This Row],[L''s]]+Table1[[#This Row],[R''s]])</f>
        <v>0.45454545454545453</v>
      </c>
      <c r="T842">
        <f>Table1[[#This Row],[L''s]]/Table1[[#This Row],[Trial_Total]]</f>
        <v>0.54545454545454541</v>
      </c>
      <c r="U842">
        <f>ABS(Table1[[#This Row],[NonTotaled_L]]-Table1[[#This Row],[NonTotaled_R]])/(Table1[[#This Row],[NonTotaled_L]]+Table1[[#This Row],[NonTotaled_R]])</f>
        <v>1</v>
      </c>
      <c r="V842">
        <f>COUNTIF(L842, "L")</f>
        <v>1</v>
      </c>
      <c r="W842">
        <f>COUNTIF(L842, "R")</f>
        <v>0</v>
      </c>
      <c r="X842">
        <f>Table1[[#This Row],[NonTotaled_R]]/(Table1[[#This Row],[NonTotaled_L]]+Table1[[#This Row],[NonTotaled_R]])</f>
        <v>0</v>
      </c>
      <c r="Y842">
        <f>Table1[[#This Row],[NonTotaled_L]]/(Table1[[#This Row],[NonTotaled_L]]+Table1[[#This Row],[NonTotaled_R]])</f>
        <v>1</v>
      </c>
    </row>
    <row r="843" spans="1:25" x14ac:dyDescent="0.35">
      <c r="A843" t="s">
        <v>52</v>
      </c>
      <c r="B843" t="s">
        <v>40</v>
      </c>
      <c r="C843" t="s">
        <v>41</v>
      </c>
      <c r="D843">
        <v>7.4</v>
      </c>
      <c r="E843">
        <v>7.6</v>
      </c>
      <c r="G843">
        <v>2</v>
      </c>
      <c r="H843" s="1">
        <v>45560</v>
      </c>
      <c r="I843">
        <v>12</v>
      </c>
      <c r="J843" t="s">
        <v>44</v>
      </c>
      <c r="K843" t="s">
        <v>6</v>
      </c>
      <c r="L843" t="s">
        <v>5</v>
      </c>
      <c r="M843" t="s">
        <v>6</v>
      </c>
      <c r="O843">
        <f>ABS((Table1[[#This Row],[L''s]]-Table1[[#This Row],[R''s]])/Table1[[#This Row],[Trial_Total]])</f>
        <v>0</v>
      </c>
      <c r="P843">
        <f>Table1[[#This Row],[R''s]]-Table1[[#This Row],[L''s]]</f>
        <v>0</v>
      </c>
      <c r="Q843">
        <f>Q842+COUNTIF(L843, "L")</f>
        <v>6</v>
      </c>
      <c r="R843">
        <f>R842+COUNTIF(L843, "R")</f>
        <v>6</v>
      </c>
      <c r="S843">
        <f>Table1[[#This Row],[R''s]]/(Table1[[#This Row],[L''s]]+Table1[[#This Row],[R''s]])</f>
        <v>0.5</v>
      </c>
      <c r="T843">
        <f>Table1[[#This Row],[L''s]]/Table1[[#This Row],[Trial_Total]]</f>
        <v>0.5</v>
      </c>
      <c r="U843">
        <f>ABS(Table1[[#This Row],[NonTotaled_L]]-Table1[[#This Row],[NonTotaled_R]])/(Table1[[#This Row],[NonTotaled_L]]+Table1[[#This Row],[NonTotaled_R]])</f>
        <v>0</v>
      </c>
      <c r="V843">
        <f>COUNTIF(L842:L843, "L")</f>
        <v>1</v>
      </c>
      <c r="W843">
        <f>COUNTIF(L842:L843, "R")</f>
        <v>1</v>
      </c>
      <c r="X843">
        <f>Table1[[#This Row],[NonTotaled_R]]/(Table1[[#This Row],[NonTotaled_L]]+Table1[[#This Row],[NonTotaled_R]])</f>
        <v>0.5</v>
      </c>
      <c r="Y843">
        <f>Table1[[#This Row],[NonTotaled_L]]/(Table1[[#This Row],[NonTotaled_L]]+Table1[[#This Row],[NonTotaled_R]])</f>
        <v>0.5</v>
      </c>
    </row>
    <row r="844" spans="1:25" x14ac:dyDescent="0.35">
      <c r="A844" t="s">
        <v>52</v>
      </c>
      <c r="B844" t="s">
        <v>40</v>
      </c>
      <c r="C844" t="s">
        <v>41</v>
      </c>
      <c r="D844">
        <v>7.4</v>
      </c>
      <c r="E844">
        <v>7.6</v>
      </c>
      <c r="G844">
        <v>3</v>
      </c>
      <c r="H844" s="1">
        <v>45560</v>
      </c>
      <c r="I844">
        <v>13</v>
      </c>
      <c r="J844" t="s">
        <v>45</v>
      </c>
      <c r="K844" t="s">
        <v>6</v>
      </c>
      <c r="L844" t="s">
        <v>6</v>
      </c>
      <c r="M844" t="s">
        <v>6</v>
      </c>
      <c r="O844">
        <f>ABS((Table1[[#This Row],[L''s]]-Table1[[#This Row],[R''s]])/Table1[[#This Row],[Trial_Total]])</f>
        <v>7.6923076923076927E-2</v>
      </c>
      <c r="P844">
        <f>Table1[[#This Row],[R''s]]-Table1[[#This Row],[L''s]]</f>
        <v>-1</v>
      </c>
      <c r="Q844">
        <f>Q843+COUNTIF(L844, "L")</f>
        <v>7</v>
      </c>
      <c r="R844">
        <f>R843+COUNTIF(L844, "R")</f>
        <v>6</v>
      </c>
      <c r="S844">
        <f>Table1[[#This Row],[R''s]]/(Table1[[#This Row],[L''s]]+Table1[[#This Row],[R''s]])</f>
        <v>0.46153846153846156</v>
      </c>
      <c r="T844">
        <f>Table1[[#This Row],[L''s]]/Table1[[#This Row],[Trial_Total]]</f>
        <v>0.53846153846153844</v>
      </c>
      <c r="U844">
        <f>ABS(Table1[[#This Row],[NonTotaled_L]]-Table1[[#This Row],[NonTotaled_R]])/(Table1[[#This Row],[NonTotaled_L]]+Table1[[#This Row],[NonTotaled_R]])</f>
        <v>0.33333333333333331</v>
      </c>
      <c r="V844">
        <f>COUNTIF(L842:L844, "L")</f>
        <v>2</v>
      </c>
      <c r="W844">
        <f>COUNTIF(L842:L844, "R")</f>
        <v>1</v>
      </c>
      <c r="X844">
        <f>Table1[[#This Row],[NonTotaled_R]]/(Table1[[#This Row],[NonTotaled_L]]+Table1[[#This Row],[NonTotaled_R]])</f>
        <v>0.33333333333333331</v>
      </c>
      <c r="Y844">
        <f>Table1[[#This Row],[NonTotaled_L]]/(Table1[[#This Row],[NonTotaled_L]]+Table1[[#This Row],[NonTotaled_R]])</f>
        <v>0.66666666666666663</v>
      </c>
    </row>
    <row r="845" spans="1:25" x14ac:dyDescent="0.35">
      <c r="A845" t="s">
        <v>52</v>
      </c>
      <c r="B845" t="s">
        <v>40</v>
      </c>
      <c r="C845" t="s">
        <v>41</v>
      </c>
      <c r="D845">
        <v>7.4</v>
      </c>
      <c r="E845">
        <v>7.6</v>
      </c>
      <c r="G845">
        <v>4</v>
      </c>
      <c r="H845" s="1">
        <v>45560</v>
      </c>
      <c r="I845">
        <v>14</v>
      </c>
      <c r="J845" t="s">
        <v>45</v>
      </c>
      <c r="K845" t="s">
        <v>5</v>
      </c>
      <c r="L845" t="s">
        <v>5</v>
      </c>
      <c r="M845" t="s">
        <v>5</v>
      </c>
      <c r="O845">
        <f>ABS((Table1[[#This Row],[L''s]]-Table1[[#This Row],[R''s]])/Table1[[#This Row],[Trial_Total]])</f>
        <v>0</v>
      </c>
      <c r="P845">
        <f>Table1[[#This Row],[R''s]]-Table1[[#This Row],[L''s]]</f>
        <v>0</v>
      </c>
      <c r="Q845">
        <f>Q844+COUNTIF(L845, "L")</f>
        <v>7</v>
      </c>
      <c r="R845">
        <f>R844+COUNTIF(L845, "R")</f>
        <v>7</v>
      </c>
      <c r="S845">
        <f>Table1[[#This Row],[R''s]]/(Table1[[#This Row],[L''s]]+Table1[[#This Row],[R''s]])</f>
        <v>0.5</v>
      </c>
      <c r="T845">
        <f>Table1[[#This Row],[L''s]]/Table1[[#This Row],[Trial_Total]]</f>
        <v>0.5</v>
      </c>
      <c r="U845">
        <f>ABS(Table1[[#This Row],[NonTotaled_L]]-Table1[[#This Row],[NonTotaled_R]])/(Table1[[#This Row],[NonTotaled_L]]+Table1[[#This Row],[NonTotaled_R]])</f>
        <v>0</v>
      </c>
      <c r="V845">
        <f>COUNTIF(L842:L845, "L")</f>
        <v>2</v>
      </c>
      <c r="W845">
        <f>COUNTIF(L842:L845, "R")</f>
        <v>2</v>
      </c>
      <c r="X845">
        <f>Table1[[#This Row],[NonTotaled_R]]/(Table1[[#This Row],[NonTotaled_L]]+Table1[[#This Row],[NonTotaled_R]])</f>
        <v>0.5</v>
      </c>
      <c r="Y845">
        <f>Table1[[#This Row],[NonTotaled_L]]/(Table1[[#This Row],[NonTotaled_L]]+Table1[[#This Row],[NonTotaled_R]])</f>
        <v>0.5</v>
      </c>
    </row>
    <row r="846" spans="1:25" x14ac:dyDescent="0.35">
      <c r="A846" t="s">
        <v>52</v>
      </c>
      <c r="B846" t="s">
        <v>40</v>
      </c>
      <c r="C846" t="s">
        <v>41</v>
      </c>
      <c r="D846">
        <v>7.4</v>
      </c>
      <c r="E846">
        <v>7.6</v>
      </c>
      <c r="G846">
        <v>5</v>
      </c>
      <c r="H846" s="1">
        <v>45560</v>
      </c>
      <c r="I846">
        <v>15</v>
      </c>
      <c r="J846" t="s">
        <v>44</v>
      </c>
      <c r="K846" t="s">
        <v>6</v>
      </c>
      <c r="L846" t="s">
        <v>6</v>
      </c>
      <c r="M846" t="s">
        <v>6</v>
      </c>
      <c r="O846">
        <f>ABS((Table1[[#This Row],[L''s]]-Table1[[#This Row],[R''s]])/Table1[[#This Row],[Trial_Total]])</f>
        <v>6.6666666666666666E-2</v>
      </c>
      <c r="P846">
        <f>Table1[[#This Row],[R''s]]-Table1[[#This Row],[L''s]]</f>
        <v>-1</v>
      </c>
      <c r="Q846">
        <f>Q845+COUNTIF(L846, "L")</f>
        <v>8</v>
      </c>
      <c r="R846">
        <f>R845+COUNTIF(L846, "R")</f>
        <v>7</v>
      </c>
      <c r="S846">
        <f>Table1[[#This Row],[R''s]]/(Table1[[#This Row],[L''s]]+Table1[[#This Row],[R''s]])</f>
        <v>0.46666666666666667</v>
      </c>
      <c r="T846">
        <f>Table1[[#This Row],[L''s]]/Table1[[#This Row],[Trial_Total]]</f>
        <v>0.53333333333333333</v>
      </c>
      <c r="U846">
        <f>ABS(Table1[[#This Row],[NonTotaled_L]]-Table1[[#This Row],[NonTotaled_R]])/(Table1[[#This Row],[NonTotaled_L]]+Table1[[#This Row],[NonTotaled_R]])</f>
        <v>0.2</v>
      </c>
      <c r="V846">
        <f>COUNTIF(L842:L846, "L")</f>
        <v>3</v>
      </c>
      <c r="W846">
        <f>COUNTIF(L842:L846, "R")</f>
        <v>2</v>
      </c>
      <c r="X846">
        <f>Table1[[#This Row],[NonTotaled_R]]/(Table1[[#This Row],[NonTotaled_L]]+Table1[[#This Row],[NonTotaled_R]])</f>
        <v>0.4</v>
      </c>
      <c r="Y846">
        <f>Table1[[#This Row],[NonTotaled_L]]/(Table1[[#This Row],[NonTotaled_L]]+Table1[[#This Row],[NonTotaled_R]])</f>
        <v>0.6</v>
      </c>
    </row>
    <row r="847" spans="1:25" x14ac:dyDescent="0.35">
      <c r="A847" t="s">
        <v>52</v>
      </c>
      <c r="B847" t="s">
        <v>40</v>
      </c>
      <c r="C847" t="s">
        <v>41</v>
      </c>
      <c r="D847">
        <v>7.4</v>
      </c>
      <c r="E847">
        <v>7.6</v>
      </c>
      <c r="G847">
        <v>6</v>
      </c>
      <c r="H847" s="1">
        <v>45560</v>
      </c>
      <c r="I847">
        <v>16</v>
      </c>
      <c r="J847" t="s">
        <v>44</v>
      </c>
      <c r="K847" t="s">
        <v>5</v>
      </c>
      <c r="L847" t="s">
        <v>5</v>
      </c>
      <c r="M847" t="s">
        <v>6</v>
      </c>
      <c r="O847">
        <f>ABS((Table1[[#This Row],[L''s]]-Table1[[#This Row],[R''s]])/Table1[[#This Row],[Trial_Total]])</f>
        <v>0</v>
      </c>
      <c r="P847">
        <f>Table1[[#This Row],[R''s]]-Table1[[#This Row],[L''s]]</f>
        <v>0</v>
      </c>
      <c r="Q847">
        <f>Q846+COUNTIF(L847, "L")</f>
        <v>8</v>
      </c>
      <c r="R847">
        <f>R846+COUNTIF(L847, "R")</f>
        <v>8</v>
      </c>
      <c r="S847">
        <f>Table1[[#This Row],[R''s]]/(Table1[[#This Row],[L''s]]+Table1[[#This Row],[R''s]])</f>
        <v>0.5</v>
      </c>
      <c r="T847">
        <f>Table1[[#This Row],[L''s]]/Table1[[#This Row],[Trial_Total]]</f>
        <v>0.5</v>
      </c>
      <c r="U847">
        <f>ABS(Table1[[#This Row],[NonTotaled_L]]-Table1[[#This Row],[NonTotaled_R]])/(Table1[[#This Row],[NonTotaled_L]]+Table1[[#This Row],[NonTotaled_R]])</f>
        <v>0</v>
      </c>
      <c r="V847">
        <f>COUNTIF(L842:L847, "L")</f>
        <v>3</v>
      </c>
      <c r="W847">
        <f>COUNTIF(L842:L847, "R")</f>
        <v>3</v>
      </c>
      <c r="X847">
        <f>Table1[[#This Row],[NonTotaled_R]]/(Table1[[#This Row],[NonTotaled_L]]+Table1[[#This Row],[NonTotaled_R]])</f>
        <v>0.5</v>
      </c>
      <c r="Y847">
        <f>Table1[[#This Row],[NonTotaled_L]]/(Table1[[#This Row],[NonTotaled_L]]+Table1[[#This Row],[NonTotaled_R]])</f>
        <v>0.5</v>
      </c>
    </row>
    <row r="848" spans="1:25" x14ac:dyDescent="0.35">
      <c r="A848" t="s">
        <v>52</v>
      </c>
      <c r="B848" t="s">
        <v>40</v>
      </c>
      <c r="C848" t="s">
        <v>41</v>
      </c>
      <c r="D848">
        <v>7.4</v>
      </c>
      <c r="E848">
        <v>7.6</v>
      </c>
      <c r="G848">
        <v>7</v>
      </c>
      <c r="H848" s="1">
        <v>45560</v>
      </c>
      <c r="I848">
        <v>17</v>
      </c>
      <c r="J848" t="s">
        <v>45</v>
      </c>
      <c r="K848" t="s">
        <v>5</v>
      </c>
      <c r="L848" t="s">
        <v>6</v>
      </c>
      <c r="M848" t="s">
        <v>5</v>
      </c>
      <c r="O848">
        <f>ABS((Table1[[#This Row],[L''s]]-Table1[[#This Row],[R''s]])/Table1[[#This Row],[Trial_Total]])</f>
        <v>5.8823529411764705E-2</v>
      </c>
      <c r="P848">
        <f>Table1[[#This Row],[R''s]]-Table1[[#This Row],[L''s]]</f>
        <v>-1</v>
      </c>
      <c r="Q848">
        <f>Q847+COUNTIF(L848, "L")</f>
        <v>9</v>
      </c>
      <c r="R848">
        <f>R847+COUNTIF(L848, "R")</f>
        <v>8</v>
      </c>
      <c r="S848">
        <f>Table1[[#This Row],[R''s]]/(Table1[[#This Row],[L''s]]+Table1[[#This Row],[R''s]])</f>
        <v>0.47058823529411764</v>
      </c>
      <c r="T848">
        <f>Table1[[#This Row],[L''s]]/Table1[[#This Row],[Trial_Total]]</f>
        <v>0.52941176470588236</v>
      </c>
      <c r="U848">
        <f>ABS(Table1[[#This Row],[NonTotaled_L]]-Table1[[#This Row],[NonTotaled_R]])/(Table1[[#This Row],[NonTotaled_L]]+Table1[[#This Row],[NonTotaled_R]])</f>
        <v>0.14285714285714285</v>
      </c>
      <c r="V848">
        <f>COUNTIF(L842:L848, "L")</f>
        <v>4</v>
      </c>
      <c r="W848">
        <f>COUNTIF(L842:L848, "R")</f>
        <v>3</v>
      </c>
      <c r="X848">
        <f>Table1[[#This Row],[NonTotaled_R]]/(Table1[[#This Row],[NonTotaled_L]]+Table1[[#This Row],[NonTotaled_R]])</f>
        <v>0.42857142857142855</v>
      </c>
      <c r="Y848">
        <f>Table1[[#This Row],[NonTotaled_L]]/(Table1[[#This Row],[NonTotaled_L]]+Table1[[#This Row],[NonTotaled_R]])</f>
        <v>0.5714285714285714</v>
      </c>
    </row>
    <row r="849" spans="1:25" x14ac:dyDescent="0.35">
      <c r="A849" t="s">
        <v>52</v>
      </c>
      <c r="B849" t="s">
        <v>40</v>
      </c>
      <c r="C849" t="s">
        <v>41</v>
      </c>
      <c r="D849">
        <v>7.4</v>
      </c>
      <c r="E849">
        <v>7.6</v>
      </c>
      <c r="G849">
        <v>8</v>
      </c>
      <c r="H849" s="1">
        <v>45560</v>
      </c>
      <c r="I849">
        <v>18</v>
      </c>
      <c r="J849" t="s">
        <v>45</v>
      </c>
      <c r="K849" t="s">
        <v>6</v>
      </c>
      <c r="L849" t="s">
        <v>5</v>
      </c>
      <c r="M849" t="s">
        <v>5</v>
      </c>
      <c r="O849">
        <f>ABS((Table1[[#This Row],[L''s]]-Table1[[#This Row],[R''s]])/Table1[[#This Row],[Trial_Total]])</f>
        <v>0</v>
      </c>
      <c r="P849">
        <f>Table1[[#This Row],[R''s]]-Table1[[#This Row],[L''s]]</f>
        <v>0</v>
      </c>
      <c r="Q849">
        <f>Q848+COUNTIF(L849, "L")</f>
        <v>9</v>
      </c>
      <c r="R849">
        <f>R848+COUNTIF(L849, "R")</f>
        <v>9</v>
      </c>
      <c r="S849">
        <f>Table1[[#This Row],[R''s]]/(Table1[[#This Row],[L''s]]+Table1[[#This Row],[R''s]])</f>
        <v>0.5</v>
      </c>
      <c r="T849">
        <f>Table1[[#This Row],[L''s]]/Table1[[#This Row],[Trial_Total]]</f>
        <v>0.5</v>
      </c>
      <c r="U849">
        <f>ABS(Table1[[#This Row],[NonTotaled_L]]-Table1[[#This Row],[NonTotaled_R]])/(Table1[[#This Row],[NonTotaled_L]]+Table1[[#This Row],[NonTotaled_R]])</f>
        <v>0</v>
      </c>
      <c r="V849">
        <f>COUNTIF(L842:L849, "L")</f>
        <v>4</v>
      </c>
      <c r="W849">
        <f>COUNTIF(L842:L849, "R")</f>
        <v>4</v>
      </c>
      <c r="X849">
        <f>Table1[[#This Row],[NonTotaled_R]]/(Table1[[#This Row],[NonTotaled_L]]+Table1[[#This Row],[NonTotaled_R]])</f>
        <v>0.5</v>
      </c>
      <c r="Y849">
        <f>Table1[[#This Row],[NonTotaled_L]]/(Table1[[#This Row],[NonTotaled_L]]+Table1[[#This Row],[NonTotaled_R]])</f>
        <v>0.5</v>
      </c>
    </row>
    <row r="850" spans="1:25" x14ac:dyDescent="0.35">
      <c r="A850" t="s">
        <v>52</v>
      </c>
      <c r="B850" t="s">
        <v>40</v>
      </c>
      <c r="C850" t="s">
        <v>41</v>
      </c>
      <c r="D850">
        <v>7.4</v>
      </c>
      <c r="E850">
        <v>7.6</v>
      </c>
      <c r="G850">
        <v>9</v>
      </c>
      <c r="H850" s="1">
        <v>45560</v>
      </c>
      <c r="I850">
        <v>19</v>
      </c>
      <c r="J850" t="s">
        <v>44</v>
      </c>
      <c r="K850" t="s">
        <v>6</v>
      </c>
      <c r="L850" t="s">
        <v>5</v>
      </c>
      <c r="M850" t="s">
        <v>5</v>
      </c>
      <c r="O850">
        <f>ABS((Table1[[#This Row],[L''s]]-Table1[[#This Row],[R''s]])/Table1[[#This Row],[Trial_Total]])</f>
        <v>5.2631578947368418E-2</v>
      </c>
      <c r="P850">
        <f>Table1[[#This Row],[R''s]]-Table1[[#This Row],[L''s]]</f>
        <v>1</v>
      </c>
      <c r="Q850">
        <f>Q849+COUNTIF(L850, "L")</f>
        <v>9</v>
      </c>
      <c r="R850">
        <f>R849+COUNTIF(L850, "R")</f>
        <v>10</v>
      </c>
      <c r="S850">
        <f>Table1[[#This Row],[R''s]]/(Table1[[#This Row],[L''s]]+Table1[[#This Row],[R''s]])</f>
        <v>0.52631578947368418</v>
      </c>
      <c r="T850">
        <f>Table1[[#This Row],[L''s]]/Table1[[#This Row],[Trial_Total]]</f>
        <v>0.47368421052631576</v>
      </c>
      <c r="U850">
        <f>ABS(Table1[[#This Row],[NonTotaled_L]]-Table1[[#This Row],[NonTotaled_R]])/(Table1[[#This Row],[NonTotaled_L]]+Table1[[#This Row],[NonTotaled_R]])</f>
        <v>0.1111111111111111</v>
      </c>
      <c r="V850">
        <f>COUNTIF(L842:L850, "L")</f>
        <v>4</v>
      </c>
      <c r="W850">
        <f>COUNTIF(L842:L850, "R")</f>
        <v>5</v>
      </c>
      <c r="X850">
        <f>Table1[[#This Row],[NonTotaled_R]]/(Table1[[#This Row],[NonTotaled_L]]+Table1[[#This Row],[NonTotaled_R]])</f>
        <v>0.55555555555555558</v>
      </c>
      <c r="Y850">
        <f>Table1[[#This Row],[NonTotaled_L]]/(Table1[[#This Row],[NonTotaled_L]]+Table1[[#This Row],[NonTotaled_R]])</f>
        <v>0.44444444444444442</v>
      </c>
    </row>
    <row r="851" spans="1:25" x14ac:dyDescent="0.35">
      <c r="A851" t="s">
        <v>52</v>
      </c>
      <c r="B851" t="s">
        <v>40</v>
      </c>
      <c r="C851" t="s">
        <v>41</v>
      </c>
      <c r="D851">
        <v>7.4</v>
      </c>
      <c r="E851">
        <v>7.6</v>
      </c>
      <c r="G851">
        <v>10</v>
      </c>
      <c r="H851" s="1">
        <v>45560</v>
      </c>
      <c r="I851">
        <v>20</v>
      </c>
      <c r="J851" t="s">
        <v>44</v>
      </c>
      <c r="K851" t="s">
        <v>5</v>
      </c>
      <c r="L851" t="s">
        <v>5</v>
      </c>
      <c r="M851" t="s">
        <v>5</v>
      </c>
      <c r="O851">
        <f>ABS((Table1[[#This Row],[L''s]]-Table1[[#This Row],[R''s]])/Table1[[#This Row],[Trial_Total]])</f>
        <v>0.1</v>
      </c>
      <c r="P851">
        <f>Table1[[#This Row],[R''s]]-Table1[[#This Row],[L''s]]</f>
        <v>2</v>
      </c>
      <c r="Q851">
        <f>Q850+COUNTIF(L851, "L")</f>
        <v>9</v>
      </c>
      <c r="R851">
        <f>R850+COUNTIF(L851, "R")</f>
        <v>11</v>
      </c>
      <c r="S851">
        <f>Table1[[#This Row],[R''s]]/(Table1[[#This Row],[L''s]]+Table1[[#This Row],[R''s]])</f>
        <v>0.55000000000000004</v>
      </c>
      <c r="T851">
        <f>Table1[[#This Row],[L''s]]/Table1[[#This Row],[Trial_Total]]</f>
        <v>0.45</v>
      </c>
      <c r="U851">
        <f>ABS(Table1[[#This Row],[NonTotaled_L]]-Table1[[#This Row],[NonTotaled_R]])/(Table1[[#This Row],[NonTotaled_L]]+Table1[[#This Row],[NonTotaled_R]])</f>
        <v>0.2</v>
      </c>
      <c r="V851">
        <f>COUNTIF(L842:L851, "L")</f>
        <v>4</v>
      </c>
      <c r="W851">
        <f>COUNTIF(L842:L851, "R")</f>
        <v>6</v>
      </c>
      <c r="X851">
        <f>Table1[[#This Row],[NonTotaled_R]]/(Table1[[#This Row],[NonTotaled_L]]+Table1[[#This Row],[NonTotaled_R]])</f>
        <v>0.6</v>
      </c>
      <c r="Y851">
        <f>Table1[[#This Row],[NonTotaled_L]]/(Table1[[#This Row],[NonTotaled_L]]+Table1[[#This Row],[NonTotaled_R]])</f>
        <v>0.4</v>
      </c>
    </row>
    <row r="852" spans="1:25" x14ac:dyDescent="0.35">
      <c r="A852" t="s">
        <v>52</v>
      </c>
      <c r="B852" t="s">
        <v>40</v>
      </c>
      <c r="C852" t="s">
        <v>41</v>
      </c>
      <c r="D852">
        <v>7.4</v>
      </c>
      <c r="E852">
        <v>7.6</v>
      </c>
      <c r="G852">
        <v>1</v>
      </c>
      <c r="H852" s="1">
        <v>45567</v>
      </c>
      <c r="I852">
        <v>21</v>
      </c>
      <c r="J852" t="s">
        <v>44</v>
      </c>
      <c r="K852" t="s">
        <v>6</v>
      </c>
      <c r="L852" t="s">
        <v>6</v>
      </c>
      <c r="M852" t="s">
        <v>6</v>
      </c>
      <c r="O852">
        <f>ABS((Table1[[#This Row],[L''s]]-Table1[[#This Row],[R''s]])/Table1[[#This Row],[Trial_Total]])</f>
        <v>4.7619047619047616E-2</v>
      </c>
      <c r="P852">
        <f>Table1[[#This Row],[R''s]]-Table1[[#This Row],[L''s]]</f>
        <v>1</v>
      </c>
      <c r="Q852">
        <f>Q851+COUNTIF(L852, "L")</f>
        <v>10</v>
      </c>
      <c r="R852">
        <f>R851+COUNTIF(L852, "R")</f>
        <v>11</v>
      </c>
      <c r="S852">
        <f>Table1[[#This Row],[R''s]]/(Table1[[#This Row],[L''s]]+Table1[[#This Row],[R''s]])</f>
        <v>0.52380952380952384</v>
      </c>
      <c r="T852">
        <f>Table1[[#This Row],[L''s]]/Table1[[#This Row],[Trial_Total]]</f>
        <v>0.47619047619047616</v>
      </c>
      <c r="U852">
        <f>ABS(Table1[[#This Row],[NonTotaled_L]]-Table1[[#This Row],[NonTotaled_R]])/(Table1[[#This Row],[NonTotaled_L]]+Table1[[#This Row],[NonTotaled_R]])</f>
        <v>1</v>
      </c>
      <c r="V852">
        <f>COUNTIF(L852, "L")</f>
        <v>1</v>
      </c>
      <c r="W852">
        <f>COUNTIF(L852, "R")</f>
        <v>0</v>
      </c>
      <c r="X852">
        <f>Table1[[#This Row],[NonTotaled_R]]/(Table1[[#This Row],[NonTotaled_L]]+Table1[[#This Row],[NonTotaled_R]])</f>
        <v>0</v>
      </c>
      <c r="Y852">
        <f>Table1[[#This Row],[NonTotaled_L]]/(Table1[[#This Row],[NonTotaled_L]]+Table1[[#This Row],[NonTotaled_R]])</f>
        <v>1</v>
      </c>
    </row>
    <row r="853" spans="1:25" x14ac:dyDescent="0.35">
      <c r="A853" t="s">
        <v>52</v>
      </c>
      <c r="B853" t="s">
        <v>40</v>
      </c>
      <c r="C853" t="s">
        <v>41</v>
      </c>
      <c r="D853">
        <v>7.4</v>
      </c>
      <c r="E853">
        <v>7.6</v>
      </c>
      <c r="G853">
        <v>2</v>
      </c>
      <c r="H853" s="1">
        <v>45567</v>
      </c>
      <c r="I853">
        <v>22</v>
      </c>
      <c r="J853" t="s">
        <v>44</v>
      </c>
      <c r="K853" t="s">
        <v>5</v>
      </c>
      <c r="L853" t="s">
        <v>6</v>
      </c>
      <c r="M853" t="s">
        <v>6</v>
      </c>
      <c r="O853">
        <f>ABS((Table1[[#This Row],[L''s]]-Table1[[#This Row],[R''s]])/Table1[[#This Row],[Trial_Total]])</f>
        <v>0</v>
      </c>
      <c r="P853">
        <f>Table1[[#This Row],[R''s]]-Table1[[#This Row],[L''s]]</f>
        <v>0</v>
      </c>
      <c r="Q853">
        <f>Q852+COUNTIF(L853, "L")</f>
        <v>11</v>
      </c>
      <c r="R853">
        <f>R852+COUNTIF(L853, "R")</f>
        <v>11</v>
      </c>
      <c r="S853">
        <f>Table1[[#This Row],[R''s]]/(Table1[[#This Row],[L''s]]+Table1[[#This Row],[R''s]])</f>
        <v>0.5</v>
      </c>
      <c r="T853">
        <f>Table1[[#This Row],[L''s]]/Table1[[#This Row],[Trial_Total]]</f>
        <v>0.5</v>
      </c>
      <c r="U853">
        <f>ABS(Table1[[#This Row],[NonTotaled_L]]-Table1[[#This Row],[NonTotaled_R]])/(Table1[[#This Row],[NonTotaled_L]]+Table1[[#This Row],[NonTotaled_R]])</f>
        <v>1</v>
      </c>
      <c r="V853">
        <f>COUNTIF(L852:L853, "L")</f>
        <v>2</v>
      </c>
      <c r="W853">
        <f>COUNTIF(L852:L853, "R")</f>
        <v>0</v>
      </c>
      <c r="X853">
        <f>Table1[[#This Row],[NonTotaled_R]]/(Table1[[#This Row],[NonTotaled_L]]+Table1[[#This Row],[NonTotaled_R]])</f>
        <v>0</v>
      </c>
      <c r="Y853">
        <f>Table1[[#This Row],[NonTotaled_L]]/(Table1[[#This Row],[NonTotaled_L]]+Table1[[#This Row],[NonTotaled_R]])</f>
        <v>1</v>
      </c>
    </row>
    <row r="854" spans="1:25" x14ac:dyDescent="0.35">
      <c r="A854" t="s">
        <v>52</v>
      </c>
      <c r="B854" t="s">
        <v>40</v>
      </c>
      <c r="C854" t="s">
        <v>41</v>
      </c>
      <c r="D854">
        <v>7.4</v>
      </c>
      <c r="E854">
        <v>7.6</v>
      </c>
      <c r="G854">
        <v>3</v>
      </c>
      <c r="H854" s="1">
        <v>45567</v>
      </c>
      <c r="I854">
        <v>23</v>
      </c>
      <c r="J854" t="s">
        <v>51</v>
      </c>
      <c r="K854" t="s">
        <v>5</v>
      </c>
      <c r="L854" t="s">
        <v>6</v>
      </c>
      <c r="M854" t="s">
        <v>6</v>
      </c>
      <c r="O854">
        <f>ABS((Table1[[#This Row],[L''s]]-Table1[[#This Row],[R''s]])/Table1[[#This Row],[Trial_Total]])</f>
        <v>4.3478260869565216E-2</v>
      </c>
      <c r="P854">
        <f>Table1[[#This Row],[R''s]]-Table1[[#This Row],[L''s]]</f>
        <v>-1</v>
      </c>
      <c r="Q854">
        <f>Q853+COUNTIF(L854, "L")</f>
        <v>12</v>
      </c>
      <c r="R854">
        <f>R853+COUNTIF(L854, "R")</f>
        <v>11</v>
      </c>
      <c r="S854">
        <f>Table1[[#This Row],[R''s]]/(Table1[[#This Row],[L''s]]+Table1[[#This Row],[R''s]])</f>
        <v>0.47826086956521741</v>
      </c>
      <c r="T854">
        <f>Table1[[#This Row],[L''s]]/Table1[[#This Row],[Trial_Total]]</f>
        <v>0.52173913043478259</v>
      </c>
      <c r="U854">
        <f>ABS(Table1[[#This Row],[NonTotaled_L]]-Table1[[#This Row],[NonTotaled_R]])/(Table1[[#This Row],[NonTotaled_L]]+Table1[[#This Row],[NonTotaled_R]])</f>
        <v>1</v>
      </c>
      <c r="V854">
        <f>COUNTIF(L852:L854, "L")</f>
        <v>3</v>
      </c>
      <c r="W854">
        <f>COUNTIF(L852:L854, "R")</f>
        <v>0</v>
      </c>
      <c r="X854">
        <f>Table1[[#This Row],[NonTotaled_R]]/(Table1[[#This Row],[NonTotaled_L]]+Table1[[#This Row],[NonTotaled_R]])</f>
        <v>0</v>
      </c>
      <c r="Y854">
        <f>Table1[[#This Row],[NonTotaled_L]]/(Table1[[#This Row],[NonTotaled_L]]+Table1[[#This Row],[NonTotaled_R]])</f>
        <v>1</v>
      </c>
    </row>
    <row r="855" spans="1:25" x14ac:dyDescent="0.35">
      <c r="A855" t="s">
        <v>52</v>
      </c>
      <c r="B855" t="s">
        <v>40</v>
      </c>
      <c r="C855" t="s">
        <v>41</v>
      </c>
      <c r="D855">
        <v>7.4</v>
      </c>
      <c r="E855">
        <v>7.6</v>
      </c>
      <c r="G855">
        <v>4</v>
      </c>
      <c r="H855" s="1">
        <v>45567</v>
      </c>
      <c r="I855">
        <v>24</v>
      </c>
      <c r="J855" t="s">
        <v>51</v>
      </c>
      <c r="K855" t="s">
        <v>6</v>
      </c>
      <c r="L855" t="s">
        <v>5</v>
      </c>
      <c r="M855" t="s">
        <v>5</v>
      </c>
      <c r="O855">
        <f>ABS((Table1[[#This Row],[L''s]]-Table1[[#This Row],[R''s]])/Table1[[#This Row],[Trial_Total]])</f>
        <v>0</v>
      </c>
      <c r="P855">
        <f>Table1[[#This Row],[R''s]]-Table1[[#This Row],[L''s]]</f>
        <v>0</v>
      </c>
      <c r="Q855">
        <f>Q854+COUNTIF(L855, "L")</f>
        <v>12</v>
      </c>
      <c r="R855">
        <f>R854+COUNTIF(L855, "R")</f>
        <v>12</v>
      </c>
      <c r="S855">
        <f>Table1[[#This Row],[R''s]]/(Table1[[#This Row],[L''s]]+Table1[[#This Row],[R''s]])</f>
        <v>0.5</v>
      </c>
      <c r="T855">
        <f>Table1[[#This Row],[L''s]]/Table1[[#This Row],[Trial_Total]]</f>
        <v>0.5</v>
      </c>
      <c r="U855">
        <f>ABS(Table1[[#This Row],[NonTotaled_L]]-Table1[[#This Row],[NonTotaled_R]])/(Table1[[#This Row],[NonTotaled_L]]+Table1[[#This Row],[NonTotaled_R]])</f>
        <v>0.5</v>
      </c>
      <c r="V855">
        <f>COUNTIF(L852:L855, "L")</f>
        <v>3</v>
      </c>
      <c r="W855">
        <f>COUNTIF(L852:L855, "R")</f>
        <v>1</v>
      </c>
      <c r="X855">
        <f>Table1[[#This Row],[NonTotaled_R]]/(Table1[[#This Row],[NonTotaled_L]]+Table1[[#This Row],[NonTotaled_R]])</f>
        <v>0.25</v>
      </c>
      <c r="Y855">
        <f>Table1[[#This Row],[NonTotaled_L]]/(Table1[[#This Row],[NonTotaled_L]]+Table1[[#This Row],[NonTotaled_R]])</f>
        <v>0.75</v>
      </c>
    </row>
    <row r="856" spans="1:25" x14ac:dyDescent="0.35">
      <c r="A856" t="s">
        <v>52</v>
      </c>
      <c r="B856" t="s">
        <v>40</v>
      </c>
      <c r="C856" t="s">
        <v>41</v>
      </c>
      <c r="D856">
        <v>7.4</v>
      </c>
      <c r="E856">
        <v>7.6</v>
      </c>
      <c r="G856">
        <v>5</v>
      </c>
      <c r="H856" s="1">
        <v>45567</v>
      </c>
      <c r="I856">
        <v>25</v>
      </c>
      <c r="J856" t="s">
        <v>44</v>
      </c>
      <c r="K856" t="s">
        <v>6</v>
      </c>
      <c r="L856" t="s">
        <v>5</v>
      </c>
      <c r="M856" t="s">
        <v>5</v>
      </c>
      <c r="O856">
        <f>ABS((Table1[[#This Row],[L''s]]-Table1[[#This Row],[R''s]])/Table1[[#This Row],[Trial_Total]])</f>
        <v>0.04</v>
      </c>
      <c r="P856">
        <f>Table1[[#This Row],[R''s]]-Table1[[#This Row],[L''s]]</f>
        <v>1</v>
      </c>
      <c r="Q856">
        <f>Q855+COUNTIF(L856, "L")</f>
        <v>12</v>
      </c>
      <c r="R856">
        <f>R855+COUNTIF(L856, "R")</f>
        <v>13</v>
      </c>
      <c r="S856">
        <f>Table1[[#This Row],[R''s]]/(Table1[[#This Row],[L''s]]+Table1[[#This Row],[R''s]])</f>
        <v>0.52</v>
      </c>
      <c r="T856">
        <f>Table1[[#This Row],[L''s]]/Table1[[#This Row],[Trial_Total]]</f>
        <v>0.48</v>
      </c>
      <c r="U856">
        <f>ABS(Table1[[#This Row],[NonTotaled_L]]-Table1[[#This Row],[NonTotaled_R]])/(Table1[[#This Row],[NonTotaled_L]]+Table1[[#This Row],[NonTotaled_R]])</f>
        <v>0.2</v>
      </c>
      <c r="V856">
        <f>COUNTIF(L852:L856, "L")</f>
        <v>3</v>
      </c>
      <c r="W856">
        <f>COUNTIF(L852:L856, "R")</f>
        <v>2</v>
      </c>
      <c r="X856">
        <f>Table1[[#This Row],[NonTotaled_R]]/(Table1[[#This Row],[NonTotaled_L]]+Table1[[#This Row],[NonTotaled_R]])</f>
        <v>0.4</v>
      </c>
      <c r="Y856">
        <f>Table1[[#This Row],[NonTotaled_L]]/(Table1[[#This Row],[NonTotaled_L]]+Table1[[#This Row],[NonTotaled_R]])</f>
        <v>0.6</v>
      </c>
    </row>
    <row r="857" spans="1:25" x14ac:dyDescent="0.35">
      <c r="A857" t="s">
        <v>52</v>
      </c>
      <c r="B857" t="s">
        <v>40</v>
      </c>
      <c r="C857" t="s">
        <v>41</v>
      </c>
      <c r="D857">
        <v>7.4</v>
      </c>
      <c r="E857">
        <v>7.6</v>
      </c>
      <c r="G857">
        <v>6</v>
      </c>
      <c r="H857" s="1">
        <v>45567</v>
      </c>
      <c r="I857">
        <v>26</v>
      </c>
      <c r="J857" t="s">
        <v>44</v>
      </c>
      <c r="K857" t="s">
        <v>5</v>
      </c>
      <c r="L857" t="s">
        <v>5</v>
      </c>
      <c r="M857" t="s">
        <v>6</v>
      </c>
      <c r="O857">
        <f>ABS((Table1[[#This Row],[L''s]]-Table1[[#This Row],[R''s]])/Table1[[#This Row],[Trial_Total]])</f>
        <v>7.6923076923076927E-2</v>
      </c>
      <c r="P857">
        <f>Table1[[#This Row],[R''s]]-Table1[[#This Row],[L''s]]</f>
        <v>2</v>
      </c>
      <c r="Q857">
        <f>Q856+COUNTIF(L857, "L")</f>
        <v>12</v>
      </c>
      <c r="R857">
        <f>R856+COUNTIF(L857, "R")</f>
        <v>14</v>
      </c>
      <c r="S857">
        <f>Table1[[#This Row],[R''s]]/(Table1[[#This Row],[L''s]]+Table1[[#This Row],[R''s]])</f>
        <v>0.53846153846153844</v>
      </c>
      <c r="T857">
        <f>Table1[[#This Row],[L''s]]/Table1[[#This Row],[Trial_Total]]</f>
        <v>0.46153846153846156</v>
      </c>
      <c r="U857">
        <f>ABS(Table1[[#This Row],[NonTotaled_L]]-Table1[[#This Row],[NonTotaled_R]])/(Table1[[#This Row],[NonTotaled_L]]+Table1[[#This Row],[NonTotaled_R]])</f>
        <v>0</v>
      </c>
      <c r="V857">
        <f>COUNTIF(L852:L857, "L")</f>
        <v>3</v>
      </c>
      <c r="W857">
        <f>COUNTIF(L852:L857, "R")</f>
        <v>3</v>
      </c>
      <c r="X857">
        <f>Table1[[#This Row],[NonTotaled_R]]/(Table1[[#This Row],[NonTotaled_L]]+Table1[[#This Row],[NonTotaled_R]])</f>
        <v>0.5</v>
      </c>
      <c r="Y857">
        <f>Table1[[#This Row],[NonTotaled_L]]/(Table1[[#This Row],[NonTotaled_L]]+Table1[[#This Row],[NonTotaled_R]])</f>
        <v>0.5</v>
      </c>
    </row>
    <row r="858" spans="1:25" x14ac:dyDescent="0.35">
      <c r="A858" t="s">
        <v>52</v>
      </c>
      <c r="B858" t="s">
        <v>40</v>
      </c>
      <c r="C858" t="s">
        <v>41</v>
      </c>
      <c r="D858">
        <v>7.4</v>
      </c>
      <c r="E858">
        <v>7.6</v>
      </c>
      <c r="G858">
        <v>7</v>
      </c>
      <c r="H858" s="1">
        <v>45567</v>
      </c>
      <c r="I858">
        <v>27</v>
      </c>
      <c r="J858" t="s">
        <v>51</v>
      </c>
      <c r="K858" t="s">
        <v>5</v>
      </c>
      <c r="L858" t="s">
        <v>5</v>
      </c>
      <c r="M858" t="s">
        <v>5</v>
      </c>
      <c r="O858">
        <f>ABS((Table1[[#This Row],[L''s]]-Table1[[#This Row],[R''s]])/Table1[[#This Row],[Trial_Total]])</f>
        <v>0.1111111111111111</v>
      </c>
      <c r="P858">
        <f>Table1[[#This Row],[R''s]]-Table1[[#This Row],[L''s]]</f>
        <v>3</v>
      </c>
      <c r="Q858">
        <f>Q857+COUNTIF(L858, "L")</f>
        <v>12</v>
      </c>
      <c r="R858">
        <f>R857+COUNTIF(L858, "R")</f>
        <v>15</v>
      </c>
      <c r="S858">
        <f>Table1[[#This Row],[R''s]]/(Table1[[#This Row],[L''s]]+Table1[[#This Row],[R''s]])</f>
        <v>0.55555555555555558</v>
      </c>
      <c r="T858">
        <f>Table1[[#This Row],[L''s]]/Table1[[#This Row],[Trial_Total]]</f>
        <v>0.44444444444444442</v>
      </c>
      <c r="U858">
        <f>ABS(Table1[[#This Row],[NonTotaled_L]]-Table1[[#This Row],[NonTotaled_R]])/(Table1[[#This Row],[NonTotaled_L]]+Table1[[#This Row],[NonTotaled_R]])</f>
        <v>0.14285714285714285</v>
      </c>
      <c r="V858">
        <f>COUNTIF(L852:L858, "L")</f>
        <v>3</v>
      </c>
      <c r="W858">
        <f>COUNTIF(L852:L858, "R")</f>
        <v>4</v>
      </c>
      <c r="X858">
        <f>Table1[[#This Row],[NonTotaled_R]]/(Table1[[#This Row],[NonTotaled_L]]+Table1[[#This Row],[NonTotaled_R]])</f>
        <v>0.5714285714285714</v>
      </c>
      <c r="Y858">
        <f>Table1[[#This Row],[NonTotaled_L]]/(Table1[[#This Row],[NonTotaled_L]]+Table1[[#This Row],[NonTotaled_R]])</f>
        <v>0.42857142857142855</v>
      </c>
    </row>
    <row r="859" spans="1:25" x14ac:dyDescent="0.35">
      <c r="A859" t="s">
        <v>52</v>
      </c>
      <c r="B859" t="s">
        <v>40</v>
      </c>
      <c r="C859" t="s">
        <v>41</v>
      </c>
      <c r="D859">
        <v>7.4</v>
      </c>
      <c r="E859">
        <v>7.6</v>
      </c>
      <c r="G859">
        <v>8</v>
      </c>
      <c r="H859" s="1">
        <v>45567</v>
      </c>
      <c r="I859">
        <v>28</v>
      </c>
      <c r="J859" t="s">
        <v>51</v>
      </c>
      <c r="K859" t="s">
        <v>6</v>
      </c>
      <c r="L859" t="s">
        <v>6</v>
      </c>
      <c r="M859" t="s">
        <v>5</v>
      </c>
      <c r="O859">
        <f>ABS((Table1[[#This Row],[L''s]]-Table1[[#This Row],[R''s]])/Table1[[#This Row],[Trial_Total]])</f>
        <v>7.1428571428571425E-2</v>
      </c>
      <c r="P859">
        <f>Table1[[#This Row],[R''s]]-Table1[[#This Row],[L''s]]</f>
        <v>2</v>
      </c>
      <c r="Q859">
        <f>Q858+COUNTIF(L859, "L")</f>
        <v>13</v>
      </c>
      <c r="R859">
        <f>R858+COUNTIF(L859, "R")</f>
        <v>15</v>
      </c>
      <c r="S859">
        <f>Table1[[#This Row],[R''s]]/(Table1[[#This Row],[L''s]]+Table1[[#This Row],[R''s]])</f>
        <v>0.5357142857142857</v>
      </c>
      <c r="T859">
        <f>Table1[[#This Row],[L''s]]/Table1[[#This Row],[Trial_Total]]</f>
        <v>0.4642857142857143</v>
      </c>
      <c r="U859">
        <f>ABS(Table1[[#This Row],[NonTotaled_L]]-Table1[[#This Row],[NonTotaled_R]])/(Table1[[#This Row],[NonTotaled_L]]+Table1[[#This Row],[NonTotaled_R]])</f>
        <v>0</v>
      </c>
      <c r="V859">
        <f>COUNTIF(L852:L859, "L")</f>
        <v>4</v>
      </c>
      <c r="W859">
        <f>COUNTIF(L852:L859, "R")</f>
        <v>4</v>
      </c>
      <c r="X859">
        <f>Table1[[#This Row],[NonTotaled_R]]/(Table1[[#This Row],[NonTotaled_L]]+Table1[[#This Row],[NonTotaled_R]])</f>
        <v>0.5</v>
      </c>
      <c r="Y859">
        <f>Table1[[#This Row],[NonTotaled_L]]/(Table1[[#This Row],[NonTotaled_L]]+Table1[[#This Row],[NonTotaled_R]])</f>
        <v>0.5</v>
      </c>
    </row>
    <row r="860" spans="1:25" x14ac:dyDescent="0.35">
      <c r="A860" t="s">
        <v>52</v>
      </c>
      <c r="B860" t="s">
        <v>40</v>
      </c>
      <c r="C860" t="s">
        <v>41</v>
      </c>
      <c r="D860">
        <v>7.4</v>
      </c>
      <c r="E860">
        <v>7.6</v>
      </c>
      <c r="G860">
        <v>9</v>
      </c>
      <c r="H860" s="1">
        <v>45567</v>
      </c>
      <c r="I860">
        <v>29</v>
      </c>
      <c r="J860" t="s">
        <v>44</v>
      </c>
      <c r="K860" t="s">
        <v>6</v>
      </c>
      <c r="L860" t="s">
        <v>5</v>
      </c>
      <c r="M860" t="s">
        <v>6</v>
      </c>
      <c r="O860">
        <f>ABS((Table1[[#This Row],[L''s]]-Table1[[#This Row],[R''s]])/Table1[[#This Row],[Trial_Total]])</f>
        <v>0.10344827586206896</v>
      </c>
      <c r="P860">
        <f>Table1[[#This Row],[R''s]]-Table1[[#This Row],[L''s]]</f>
        <v>3</v>
      </c>
      <c r="Q860">
        <f>Q859+COUNTIF(L860, "L")</f>
        <v>13</v>
      </c>
      <c r="R860">
        <f>R859+COUNTIF(L860, "R")</f>
        <v>16</v>
      </c>
      <c r="S860">
        <f>Table1[[#This Row],[R''s]]/(Table1[[#This Row],[L''s]]+Table1[[#This Row],[R''s]])</f>
        <v>0.55172413793103448</v>
      </c>
      <c r="T860">
        <f>Table1[[#This Row],[L''s]]/Table1[[#This Row],[Trial_Total]]</f>
        <v>0.44827586206896552</v>
      </c>
      <c r="U860">
        <f>ABS(Table1[[#This Row],[NonTotaled_L]]-Table1[[#This Row],[NonTotaled_R]])/(Table1[[#This Row],[NonTotaled_L]]+Table1[[#This Row],[NonTotaled_R]])</f>
        <v>0.1111111111111111</v>
      </c>
      <c r="V860">
        <f>COUNTIF(L852:L860, "L")</f>
        <v>4</v>
      </c>
      <c r="W860">
        <f>COUNTIF(L852:L860, "R")</f>
        <v>5</v>
      </c>
      <c r="X860">
        <f>Table1[[#This Row],[NonTotaled_R]]/(Table1[[#This Row],[NonTotaled_L]]+Table1[[#This Row],[NonTotaled_R]])</f>
        <v>0.55555555555555558</v>
      </c>
      <c r="Y860">
        <f>Table1[[#This Row],[NonTotaled_L]]/(Table1[[#This Row],[NonTotaled_L]]+Table1[[#This Row],[NonTotaled_R]])</f>
        <v>0.44444444444444442</v>
      </c>
    </row>
    <row r="861" spans="1:25" x14ac:dyDescent="0.35">
      <c r="A861" t="s">
        <v>52</v>
      </c>
      <c r="B861" t="s">
        <v>40</v>
      </c>
      <c r="C861" t="s">
        <v>41</v>
      </c>
      <c r="D861">
        <v>7.4</v>
      </c>
      <c r="E861">
        <v>7.6</v>
      </c>
      <c r="G861">
        <v>10</v>
      </c>
      <c r="H861" s="1">
        <v>45567</v>
      </c>
      <c r="I861">
        <v>30</v>
      </c>
      <c r="J861" t="s">
        <v>44</v>
      </c>
      <c r="K861" t="s">
        <v>5</v>
      </c>
      <c r="L861" t="s">
        <v>5</v>
      </c>
      <c r="M861" t="s">
        <v>5</v>
      </c>
      <c r="O861">
        <f>ABS((Table1[[#This Row],[L''s]]-Table1[[#This Row],[R''s]])/Table1[[#This Row],[Trial_Total]])</f>
        <v>0.13333333333333333</v>
      </c>
      <c r="P861">
        <f>Table1[[#This Row],[R''s]]-Table1[[#This Row],[L''s]]</f>
        <v>4</v>
      </c>
      <c r="Q861">
        <f>Q860+COUNTIF(L861, "L")</f>
        <v>13</v>
      </c>
      <c r="R861">
        <f>R860+COUNTIF(L861, "R")</f>
        <v>17</v>
      </c>
      <c r="S861">
        <f>Table1[[#This Row],[R''s]]/(Table1[[#This Row],[L''s]]+Table1[[#This Row],[R''s]])</f>
        <v>0.56666666666666665</v>
      </c>
      <c r="T861">
        <f>Table1[[#This Row],[L''s]]/Table1[[#This Row],[Trial_Total]]</f>
        <v>0.43333333333333335</v>
      </c>
      <c r="U861">
        <f>ABS(Table1[[#This Row],[NonTotaled_L]]-Table1[[#This Row],[NonTotaled_R]])/(Table1[[#This Row],[NonTotaled_L]]+Table1[[#This Row],[NonTotaled_R]])</f>
        <v>0.2</v>
      </c>
      <c r="V861">
        <f>COUNTIF(L852:L861, "L")</f>
        <v>4</v>
      </c>
      <c r="W861">
        <f>COUNTIF(L852:L861, "R")</f>
        <v>6</v>
      </c>
      <c r="X861">
        <f>Table1[[#This Row],[NonTotaled_R]]/(Table1[[#This Row],[NonTotaled_L]]+Table1[[#This Row],[NonTotaled_R]])</f>
        <v>0.6</v>
      </c>
      <c r="Y861">
        <f>Table1[[#This Row],[NonTotaled_L]]/(Table1[[#This Row],[NonTotaled_L]]+Table1[[#This Row],[NonTotaled_R]])</f>
        <v>0.4</v>
      </c>
    </row>
    <row r="862" spans="1:25" x14ac:dyDescent="0.35">
      <c r="A862" t="s">
        <v>52</v>
      </c>
      <c r="B862" t="s">
        <v>40</v>
      </c>
      <c r="C862" t="s">
        <v>41</v>
      </c>
      <c r="D862">
        <v>7.4</v>
      </c>
      <c r="E862">
        <v>7.6</v>
      </c>
      <c r="G862">
        <v>1</v>
      </c>
      <c r="H862" s="1">
        <v>45574</v>
      </c>
      <c r="I862">
        <v>31</v>
      </c>
      <c r="J862" t="s">
        <v>44</v>
      </c>
      <c r="K862" t="s">
        <v>6</v>
      </c>
      <c r="L862" t="s">
        <v>6</v>
      </c>
      <c r="M862" t="s">
        <v>6</v>
      </c>
      <c r="O862">
        <f>ABS((Table1[[#This Row],[L''s]]-Table1[[#This Row],[R''s]])/Table1[[#This Row],[Trial_Total]])</f>
        <v>9.6774193548387094E-2</v>
      </c>
      <c r="P862">
        <f>Table1[[#This Row],[R''s]]-Table1[[#This Row],[L''s]]</f>
        <v>3</v>
      </c>
      <c r="Q862">
        <f>Q861+COUNTIF(L862, "L")</f>
        <v>14</v>
      </c>
      <c r="R862">
        <f>R861+COUNTIF(L862, "R")</f>
        <v>17</v>
      </c>
      <c r="S862">
        <f>Table1[[#This Row],[R''s]]/(Table1[[#This Row],[L''s]]+Table1[[#This Row],[R''s]])</f>
        <v>0.54838709677419351</v>
      </c>
      <c r="T862">
        <f>Table1[[#This Row],[L''s]]/Table1[[#This Row],[Trial_Total]]</f>
        <v>0.45161290322580644</v>
      </c>
      <c r="U862">
        <f>ABS(Table1[[#This Row],[NonTotaled_L]]-Table1[[#This Row],[NonTotaled_R]])/(Table1[[#This Row],[NonTotaled_L]]+Table1[[#This Row],[NonTotaled_R]])</f>
        <v>0.33333333333333331</v>
      </c>
      <c r="V862">
        <f>COUNTIF(L854:L862, "L")</f>
        <v>3</v>
      </c>
      <c r="W862">
        <f>COUNTIF(L854:L862, "R")</f>
        <v>6</v>
      </c>
      <c r="X862">
        <f>Table1[[#This Row],[NonTotaled_R]]/(Table1[[#This Row],[NonTotaled_L]]+Table1[[#This Row],[NonTotaled_R]])</f>
        <v>0.66666666666666663</v>
      </c>
      <c r="Y862">
        <f>Table1[[#This Row],[NonTotaled_L]]/(Table1[[#This Row],[NonTotaled_L]]+Table1[[#This Row],[NonTotaled_R]])</f>
        <v>0.33333333333333331</v>
      </c>
    </row>
    <row r="863" spans="1:25" x14ac:dyDescent="0.35">
      <c r="A863" t="s">
        <v>52</v>
      </c>
      <c r="B863" t="s">
        <v>40</v>
      </c>
      <c r="C863" t="s">
        <v>41</v>
      </c>
      <c r="D863">
        <v>7.4</v>
      </c>
      <c r="E863">
        <v>7.6</v>
      </c>
      <c r="G863">
        <v>2</v>
      </c>
      <c r="H863" s="1">
        <v>45574</v>
      </c>
      <c r="I863">
        <v>32</v>
      </c>
      <c r="J863" t="s">
        <v>44</v>
      </c>
      <c r="K863" t="s">
        <v>5</v>
      </c>
      <c r="L863" t="s">
        <v>5</v>
      </c>
      <c r="M863" t="s">
        <v>5</v>
      </c>
      <c r="O863">
        <f>ABS((Table1[[#This Row],[L''s]]-Table1[[#This Row],[R''s]])/Table1[[#This Row],[Trial_Total]])</f>
        <v>0.125</v>
      </c>
      <c r="P863">
        <f>Table1[[#This Row],[R''s]]-Table1[[#This Row],[L''s]]</f>
        <v>4</v>
      </c>
      <c r="Q863">
        <f>Q862+COUNTIF(L863, "L")</f>
        <v>14</v>
      </c>
      <c r="R863">
        <f>R862+COUNTIF(L863, "R")</f>
        <v>18</v>
      </c>
      <c r="S863">
        <f>Table1[[#This Row],[R''s]]/(Table1[[#This Row],[L''s]]+Table1[[#This Row],[R''s]])</f>
        <v>0.5625</v>
      </c>
      <c r="T863">
        <f>Table1[[#This Row],[L''s]]/Table1[[#This Row],[Trial_Total]]</f>
        <v>0.4375</v>
      </c>
      <c r="U863">
        <f>ABS(Table1[[#This Row],[NonTotaled_L]]-Table1[[#This Row],[NonTotaled_R]])/(Table1[[#This Row],[NonTotaled_L]]+Table1[[#This Row],[NonTotaled_R]])</f>
        <v>0.4</v>
      </c>
      <c r="V863">
        <f>COUNTIF(L854:L863, "L")</f>
        <v>3</v>
      </c>
      <c r="W863">
        <f>COUNTIF(L854:L863, "R")</f>
        <v>7</v>
      </c>
      <c r="X863">
        <f>Table1[[#This Row],[NonTotaled_R]]/(Table1[[#This Row],[NonTotaled_L]]+Table1[[#This Row],[NonTotaled_R]])</f>
        <v>0.7</v>
      </c>
      <c r="Y863">
        <f>Table1[[#This Row],[NonTotaled_L]]/(Table1[[#This Row],[NonTotaled_L]]+Table1[[#This Row],[NonTotaled_R]])</f>
        <v>0.3</v>
      </c>
    </row>
    <row r="864" spans="1:25" x14ac:dyDescent="0.35">
      <c r="A864" t="s">
        <v>52</v>
      </c>
      <c r="B864" t="s">
        <v>40</v>
      </c>
      <c r="C864" t="s">
        <v>41</v>
      </c>
      <c r="D864">
        <v>7.4</v>
      </c>
      <c r="E864">
        <v>7.6</v>
      </c>
      <c r="G864">
        <v>3</v>
      </c>
      <c r="H864" s="1">
        <v>45574</v>
      </c>
      <c r="I864">
        <v>33</v>
      </c>
      <c r="J864" t="s">
        <v>51</v>
      </c>
      <c r="K864" t="s">
        <v>5</v>
      </c>
      <c r="L864" t="s">
        <v>6</v>
      </c>
      <c r="M864" t="s">
        <v>5</v>
      </c>
      <c r="O864">
        <f>ABS((Table1[[#This Row],[L''s]]-Table1[[#This Row],[R''s]])/Table1[[#This Row],[Trial_Total]])</f>
        <v>9.0909090909090912E-2</v>
      </c>
      <c r="P864">
        <f>Table1[[#This Row],[R''s]]-Table1[[#This Row],[L''s]]</f>
        <v>3</v>
      </c>
      <c r="Q864">
        <f>Q863+COUNTIF(L864, "L")</f>
        <v>15</v>
      </c>
      <c r="R864">
        <f>R863+COUNTIF(L864, "R")</f>
        <v>18</v>
      </c>
      <c r="S864">
        <f>Table1[[#This Row],[R''s]]/(Table1[[#This Row],[L''s]]+Table1[[#This Row],[R''s]])</f>
        <v>0.54545454545454541</v>
      </c>
      <c r="T864">
        <f>Table1[[#This Row],[L''s]]/Table1[[#This Row],[Trial_Total]]</f>
        <v>0.45454545454545453</v>
      </c>
      <c r="U864">
        <f>ABS(Table1[[#This Row],[NonTotaled_L]]-Table1[[#This Row],[NonTotaled_R]])/(Table1[[#This Row],[NonTotaled_L]]+Table1[[#This Row],[NonTotaled_R]])</f>
        <v>0.33333333333333331</v>
      </c>
      <c r="V864">
        <f>COUNTIF(L856:L864, "L")</f>
        <v>3</v>
      </c>
      <c r="W864">
        <f>COUNTIF(L856:L864, "R")</f>
        <v>6</v>
      </c>
      <c r="X864">
        <f>Table1[[#This Row],[NonTotaled_R]]/(Table1[[#This Row],[NonTotaled_L]]+Table1[[#This Row],[NonTotaled_R]])</f>
        <v>0.66666666666666663</v>
      </c>
      <c r="Y864">
        <f>Table1[[#This Row],[NonTotaled_L]]/(Table1[[#This Row],[NonTotaled_L]]+Table1[[#This Row],[NonTotaled_R]])</f>
        <v>0.33333333333333331</v>
      </c>
    </row>
    <row r="865" spans="1:25" x14ac:dyDescent="0.35">
      <c r="A865" t="s">
        <v>52</v>
      </c>
      <c r="B865" t="s">
        <v>40</v>
      </c>
      <c r="C865" t="s">
        <v>41</v>
      </c>
      <c r="D865">
        <v>7.4</v>
      </c>
      <c r="E865">
        <v>7.6</v>
      </c>
      <c r="G865">
        <v>4</v>
      </c>
      <c r="H865" s="1">
        <v>45574</v>
      </c>
      <c r="I865">
        <v>34</v>
      </c>
      <c r="J865" t="s">
        <v>51</v>
      </c>
      <c r="K865" t="s">
        <v>6</v>
      </c>
      <c r="L865" t="s">
        <v>6</v>
      </c>
      <c r="M865" t="s">
        <v>6</v>
      </c>
      <c r="O865">
        <f>ABS((Table1[[#This Row],[L''s]]-Table1[[#This Row],[R''s]])/Table1[[#This Row],[Trial_Total]])</f>
        <v>5.8823529411764705E-2</v>
      </c>
      <c r="P865">
        <f>Table1[[#This Row],[R''s]]-Table1[[#This Row],[L''s]]</f>
        <v>2</v>
      </c>
      <c r="Q865">
        <f>Q864+COUNTIF(L865, "L")</f>
        <v>16</v>
      </c>
      <c r="R865">
        <f>R864+COUNTIF(L865, "R")</f>
        <v>18</v>
      </c>
      <c r="S865">
        <f>Table1[[#This Row],[R''s]]/(Table1[[#This Row],[L''s]]+Table1[[#This Row],[R''s]])</f>
        <v>0.52941176470588236</v>
      </c>
      <c r="T865">
        <f>Table1[[#This Row],[L''s]]/Table1[[#This Row],[Trial_Total]]</f>
        <v>0.47058823529411764</v>
      </c>
      <c r="U865">
        <f>ABS(Table1[[#This Row],[NonTotaled_L]]-Table1[[#This Row],[NonTotaled_R]])/(Table1[[#This Row],[NonTotaled_L]]+Table1[[#This Row],[NonTotaled_R]])</f>
        <v>0.2</v>
      </c>
      <c r="V865">
        <f>COUNTIF(L856:L865, "L")</f>
        <v>4</v>
      </c>
      <c r="W865">
        <f>COUNTIF(L856:L865, "R")</f>
        <v>6</v>
      </c>
      <c r="X865">
        <f>Table1[[#This Row],[NonTotaled_R]]/(Table1[[#This Row],[NonTotaled_L]]+Table1[[#This Row],[NonTotaled_R]])</f>
        <v>0.6</v>
      </c>
      <c r="Y865">
        <f>Table1[[#This Row],[NonTotaled_L]]/(Table1[[#This Row],[NonTotaled_L]]+Table1[[#This Row],[NonTotaled_R]])</f>
        <v>0.4</v>
      </c>
    </row>
    <row r="866" spans="1:25" x14ac:dyDescent="0.35">
      <c r="A866" t="s">
        <v>52</v>
      </c>
      <c r="B866" t="s">
        <v>40</v>
      </c>
      <c r="C866" t="s">
        <v>41</v>
      </c>
      <c r="D866">
        <v>7.4</v>
      </c>
      <c r="E866">
        <v>7.6</v>
      </c>
      <c r="G866">
        <v>5</v>
      </c>
      <c r="H866" s="1">
        <v>45574</v>
      </c>
      <c r="I866">
        <v>35</v>
      </c>
      <c r="J866" t="s">
        <v>44</v>
      </c>
      <c r="K866" t="s">
        <v>5</v>
      </c>
      <c r="L866" t="s">
        <v>6</v>
      </c>
      <c r="M866" t="s">
        <v>6</v>
      </c>
      <c r="O866">
        <f>ABS((Table1[[#This Row],[L''s]]-Table1[[#This Row],[R''s]])/Table1[[#This Row],[Trial_Total]])</f>
        <v>2.8571428571428571E-2</v>
      </c>
      <c r="P866">
        <f>Table1[[#This Row],[R''s]]-Table1[[#This Row],[L''s]]</f>
        <v>1</v>
      </c>
      <c r="Q866">
        <f>Q865+COUNTIF(L866, "L")</f>
        <v>17</v>
      </c>
      <c r="R866">
        <f>R865+COUNTIF(L866, "R")</f>
        <v>18</v>
      </c>
      <c r="S866">
        <f>Table1[[#This Row],[R''s]]/(Table1[[#This Row],[L''s]]+Table1[[#This Row],[R''s]])</f>
        <v>0.51428571428571423</v>
      </c>
      <c r="T866">
        <f>Table1[[#This Row],[L''s]]/Table1[[#This Row],[Trial_Total]]</f>
        <v>0.48571428571428571</v>
      </c>
      <c r="U866">
        <f>ABS(Table1[[#This Row],[NonTotaled_L]]-Table1[[#This Row],[NonTotaled_R]])/(Table1[[#This Row],[NonTotaled_L]]+Table1[[#This Row],[NonTotaled_R]])</f>
        <v>0.1111111111111111</v>
      </c>
      <c r="V866">
        <f>COUNTIF(L858:L866, "L")</f>
        <v>5</v>
      </c>
      <c r="W866">
        <f>COUNTIF(L858:L866, "R")</f>
        <v>4</v>
      </c>
      <c r="X866">
        <f>Table1[[#This Row],[NonTotaled_R]]/(Table1[[#This Row],[NonTotaled_L]]+Table1[[#This Row],[NonTotaled_R]])</f>
        <v>0.44444444444444442</v>
      </c>
      <c r="Y866">
        <f>Table1[[#This Row],[NonTotaled_L]]/(Table1[[#This Row],[NonTotaled_L]]+Table1[[#This Row],[NonTotaled_R]])</f>
        <v>0.55555555555555558</v>
      </c>
    </row>
    <row r="867" spans="1:25" x14ac:dyDescent="0.35">
      <c r="A867" t="s">
        <v>52</v>
      </c>
      <c r="B867" t="s">
        <v>40</v>
      </c>
      <c r="C867" t="s">
        <v>41</v>
      </c>
      <c r="D867">
        <v>7.4</v>
      </c>
      <c r="E867">
        <v>7.6</v>
      </c>
      <c r="G867">
        <v>6</v>
      </c>
      <c r="H867" s="1">
        <v>45574</v>
      </c>
      <c r="I867">
        <v>36</v>
      </c>
      <c r="J867" t="s">
        <v>44</v>
      </c>
      <c r="K867" t="s">
        <v>6</v>
      </c>
      <c r="L867" t="s">
        <v>5</v>
      </c>
      <c r="M867" t="s">
        <v>6</v>
      </c>
      <c r="O867">
        <f>ABS((Table1[[#This Row],[L''s]]-Table1[[#This Row],[R''s]])/Table1[[#This Row],[Trial_Total]])</f>
        <v>5.5555555555555552E-2</v>
      </c>
      <c r="P867">
        <f>Table1[[#This Row],[R''s]]-Table1[[#This Row],[L''s]]</f>
        <v>2</v>
      </c>
      <c r="Q867">
        <f>Q866+COUNTIF(L867, "L")</f>
        <v>17</v>
      </c>
      <c r="R867">
        <f>R866+COUNTIF(L867, "R")</f>
        <v>19</v>
      </c>
      <c r="S867">
        <f>Table1[[#This Row],[R''s]]/(Table1[[#This Row],[L''s]]+Table1[[#This Row],[R''s]])</f>
        <v>0.52777777777777779</v>
      </c>
      <c r="T867">
        <f>Table1[[#This Row],[L''s]]/Table1[[#This Row],[Trial_Total]]</f>
        <v>0.47222222222222221</v>
      </c>
      <c r="U867">
        <f>ABS(Table1[[#This Row],[NonTotaled_L]]-Table1[[#This Row],[NonTotaled_R]])/(Table1[[#This Row],[NonTotaled_L]]+Table1[[#This Row],[NonTotaled_R]])</f>
        <v>0</v>
      </c>
      <c r="V867">
        <f>COUNTIF(L858:L867, "L")</f>
        <v>5</v>
      </c>
      <c r="W867">
        <f>COUNTIF(L858:L867, "R")</f>
        <v>5</v>
      </c>
      <c r="X867">
        <f>Table1[[#This Row],[NonTotaled_R]]/(Table1[[#This Row],[NonTotaled_L]]+Table1[[#This Row],[NonTotaled_R]])</f>
        <v>0.5</v>
      </c>
      <c r="Y867">
        <f>Table1[[#This Row],[NonTotaled_L]]/(Table1[[#This Row],[NonTotaled_L]]+Table1[[#This Row],[NonTotaled_R]])</f>
        <v>0.5</v>
      </c>
    </row>
    <row r="868" spans="1:25" x14ac:dyDescent="0.35">
      <c r="A868" t="s">
        <v>52</v>
      </c>
      <c r="B868" t="s">
        <v>40</v>
      </c>
      <c r="C868" t="s">
        <v>41</v>
      </c>
      <c r="D868">
        <v>7.4</v>
      </c>
      <c r="E868">
        <v>7.6</v>
      </c>
      <c r="G868">
        <v>7</v>
      </c>
      <c r="H868" s="1">
        <v>45574</v>
      </c>
      <c r="I868">
        <v>37</v>
      </c>
      <c r="J868" t="s">
        <v>51</v>
      </c>
      <c r="K868" t="s">
        <v>6</v>
      </c>
      <c r="L868" t="s">
        <v>5</v>
      </c>
      <c r="M868" t="s">
        <v>5</v>
      </c>
      <c r="O868">
        <f>ABS((Table1[[#This Row],[L''s]]-Table1[[#This Row],[R''s]])/Table1[[#This Row],[Trial_Total]])</f>
        <v>8.1081081081081086E-2</v>
      </c>
      <c r="P868">
        <f>Table1[[#This Row],[R''s]]-Table1[[#This Row],[L''s]]</f>
        <v>3</v>
      </c>
      <c r="Q868">
        <f>Q867+COUNTIF(L868, "L")</f>
        <v>17</v>
      </c>
      <c r="R868">
        <f>R867+COUNTIF(L868, "R")</f>
        <v>20</v>
      </c>
      <c r="S868">
        <f>Table1[[#This Row],[R''s]]/(Table1[[#This Row],[L''s]]+Table1[[#This Row],[R''s]])</f>
        <v>0.54054054054054057</v>
      </c>
      <c r="T868">
        <f>Table1[[#This Row],[L''s]]/Table1[[#This Row],[Trial_Total]]</f>
        <v>0.45945945945945948</v>
      </c>
      <c r="U868">
        <f>ABS(Table1[[#This Row],[NonTotaled_L]]-Table1[[#This Row],[NonTotaled_R]])/(Table1[[#This Row],[NonTotaled_L]]+Table1[[#This Row],[NonTotaled_R]])</f>
        <v>0.1111111111111111</v>
      </c>
      <c r="V868">
        <f>COUNTIF(L860:L868, "L")</f>
        <v>4</v>
      </c>
      <c r="W868">
        <f>COUNTIF(L860:L868, "R")</f>
        <v>5</v>
      </c>
      <c r="X868">
        <f>Table1[[#This Row],[NonTotaled_R]]/(Table1[[#This Row],[NonTotaled_L]]+Table1[[#This Row],[NonTotaled_R]])</f>
        <v>0.55555555555555558</v>
      </c>
      <c r="Y868">
        <f>Table1[[#This Row],[NonTotaled_L]]/(Table1[[#This Row],[NonTotaled_L]]+Table1[[#This Row],[NonTotaled_R]])</f>
        <v>0.44444444444444442</v>
      </c>
    </row>
    <row r="869" spans="1:25" x14ac:dyDescent="0.35">
      <c r="A869" t="s">
        <v>52</v>
      </c>
      <c r="B869" t="s">
        <v>40</v>
      </c>
      <c r="C869" t="s">
        <v>41</v>
      </c>
      <c r="D869">
        <v>7.4</v>
      </c>
      <c r="E869">
        <v>7.6</v>
      </c>
      <c r="G869">
        <v>8</v>
      </c>
      <c r="H869" s="1">
        <v>45574</v>
      </c>
      <c r="I869">
        <v>38</v>
      </c>
      <c r="J869" t="s">
        <v>51</v>
      </c>
      <c r="K869" t="s">
        <v>5</v>
      </c>
      <c r="L869" t="s">
        <v>5</v>
      </c>
      <c r="M869" t="s">
        <v>5</v>
      </c>
      <c r="O869">
        <f>ABS((Table1[[#This Row],[L''s]]-Table1[[#This Row],[R''s]])/Table1[[#This Row],[Trial_Total]])</f>
        <v>0.10526315789473684</v>
      </c>
      <c r="P869">
        <f>Table1[[#This Row],[R''s]]-Table1[[#This Row],[L''s]]</f>
        <v>4</v>
      </c>
      <c r="Q869">
        <f>Q868+COUNTIF(L869, "L")</f>
        <v>17</v>
      </c>
      <c r="R869">
        <f>R868+COUNTIF(L869, "R")</f>
        <v>21</v>
      </c>
      <c r="S869">
        <f>Table1[[#This Row],[R''s]]/(Table1[[#This Row],[L''s]]+Table1[[#This Row],[R''s]])</f>
        <v>0.55263157894736847</v>
      </c>
      <c r="T869">
        <f>Table1[[#This Row],[L''s]]/Table1[[#This Row],[Trial_Total]]</f>
        <v>0.44736842105263158</v>
      </c>
      <c r="U869">
        <f>ABS(Table1[[#This Row],[NonTotaled_L]]-Table1[[#This Row],[NonTotaled_R]])/(Table1[[#This Row],[NonTotaled_L]]+Table1[[#This Row],[NonTotaled_R]])</f>
        <v>0.2</v>
      </c>
      <c r="V869">
        <f>COUNTIF(L860:L869, "L")</f>
        <v>4</v>
      </c>
      <c r="W869">
        <f>COUNTIF(L860:L869, "R")</f>
        <v>6</v>
      </c>
      <c r="X869">
        <f>Table1[[#This Row],[NonTotaled_R]]/(Table1[[#This Row],[NonTotaled_L]]+Table1[[#This Row],[NonTotaled_R]])</f>
        <v>0.6</v>
      </c>
      <c r="Y869">
        <f>Table1[[#This Row],[NonTotaled_L]]/(Table1[[#This Row],[NonTotaled_L]]+Table1[[#This Row],[NonTotaled_R]])</f>
        <v>0.4</v>
      </c>
    </row>
    <row r="870" spans="1:25" x14ac:dyDescent="0.35">
      <c r="A870" t="s">
        <v>52</v>
      </c>
      <c r="B870" t="s">
        <v>40</v>
      </c>
      <c r="C870" t="s">
        <v>41</v>
      </c>
      <c r="D870">
        <v>7.4</v>
      </c>
      <c r="E870">
        <v>7.6</v>
      </c>
      <c r="G870">
        <v>9</v>
      </c>
      <c r="H870" s="1">
        <v>45574</v>
      </c>
      <c r="I870">
        <v>39</v>
      </c>
      <c r="J870" t="s">
        <v>44</v>
      </c>
      <c r="K870" t="s">
        <v>6</v>
      </c>
      <c r="L870" t="s">
        <v>5</v>
      </c>
      <c r="M870" t="s">
        <v>5</v>
      </c>
      <c r="O870">
        <f>ABS((Table1[[#This Row],[L''s]]-Table1[[#This Row],[R''s]])/Table1[[#This Row],[Trial_Total]])</f>
        <v>0.12820512820512819</v>
      </c>
      <c r="P870">
        <f>Table1[[#This Row],[R''s]]-Table1[[#This Row],[L''s]]</f>
        <v>5</v>
      </c>
      <c r="Q870">
        <f>Q869+COUNTIF(L870, "L")</f>
        <v>17</v>
      </c>
      <c r="R870">
        <f>R869+COUNTIF(L870, "R")</f>
        <v>22</v>
      </c>
      <c r="S870">
        <f>Table1[[#This Row],[R''s]]/(Table1[[#This Row],[L''s]]+Table1[[#This Row],[R''s]])</f>
        <v>0.5641025641025641</v>
      </c>
      <c r="T870">
        <f>Table1[[#This Row],[L''s]]/Table1[[#This Row],[Trial_Total]]</f>
        <v>0.4358974358974359</v>
      </c>
      <c r="U870">
        <f>ABS(Table1[[#This Row],[NonTotaled_L]]-Table1[[#This Row],[NonTotaled_R]])/(Table1[[#This Row],[NonTotaled_L]]+Table1[[#This Row],[NonTotaled_R]])</f>
        <v>0.1111111111111111</v>
      </c>
      <c r="V870">
        <f>COUNTIF(L862:L870, "L")</f>
        <v>4</v>
      </c>
      <c r="W870">
        <f>COUNTIF(L862:L870, "R")</f>
        <v>5</v>
      </c>
      <c r="X870">
        <f>Table1[[#This Row],[NonTotaled_R]]/(Table1[[#This Row],[NonTotaled_L]]+Table1[[#This Row],[NonTotaled_R]])</f>
        <v>0.55555555555555558</v>
      </c>
      <c r="Y870">
        <f>Table1[[#This Row],[NonTotaled_L]]/(Table1[[#This Row],[NonTotaled_L]]+Table1[[#This Row],[NonTotaled_R]])</f>
        <v>0.44444444444444442</v>
      </c>
    </row>
    <row r="871" spans="1:25" x14ac:dyDescent="0.35">
      <c r="A871" t="s">
        <v>52</v>
      </c>
      <c r="B871" t="s">
        <v>40</v>
      </c>
      <c r="C871" t="s">
        <v>41</v>
      </c>
      <c r="D871">
        <v>7.4</v>
      </c>
      <c r="E871">
        <v>7.6</v>
      </c>
      <c r="G871">
        <v>10</v>
      </c>
      <c r="H871" s="1">
        <v>45574</v>
      </c>
      <c r="I871">
        <v>40</v>
      </c>
      <c r="J871" t="s">
        <v>44</v>
      </c>
      <c r="K871" t="s">
        <v>5</v>
      </c>
      <c r="L871" t="s">
        <v>5</v>
      </c>
      <c r="M871" t="s">
        <v>5</v>
      </c>
      <c r="O871">
        <f>ABS((Table1[[#This Row],[L''s]]-Table1[[#This Row],[R''s]])/Table1[[#This Row],[Trial_Total]])</f>
        <v>0.15</v>
      </c>
      <c r="P871">
        <f>Table1[[#This Row],[R''s]]-Table1[[#This Row],[L''s]]</f>
        <v>6</v>
      </c>
      <c r="Q871">
        <f>Q870+COUNTIF(L871, "L")</f>
        <v>17</v>
      </c>
      <c r="R871">
        <f>R870+COUNTIF(L871, "R")</f>
        <v>23</v>
      </c>
      <c r="S871">
        <f>Table1[[#This Row],[R''s]]/(Table1[[#This Row],[L''s]]+Table1[[#This Row],[R''s]])</f>
        <v>0.57499999999999996</v>
      </c>
      <c r="T871">
        <f>Table1[[#This Row],[L''s]]/Table1[[#This Row],[Trial_Total]]</f>
        <v>0.42499999999999999</v>
      </c>
      <c r="U871">
        <f>ABS(Table1[[#This Row],[NonTotaled_L]]-Table1[[#This Row],[NonTotaled_R]])/(Table1[[#This Row],[NonTotaled_L]]+Table1[[#This Row],[NonTotaled_R]])</f>
        <v>0.2</v>
      </c>
      <c r="V871">
        <f>COUNTIF(L862:L871, "L")</f>
        <v>4</v>
      </c>
      <c r="W871">
        <f>COUNTIF(L862:L871, "R")</f>
        <v>6</v>
      </c>
      <c r="X871">
        <f>Table1[[#This Row],[NonTotaled_R]]/(Table1[[#This Row],[NonTotaled_L]]+Table1[[#This Row],[NonTotaled_R]])</f>
        <v>0.6</v>
      </c>
      <c r="Y871">
        <f>Table1[[#This Row],[NonTotaled_L]]/(Table1[[#This Row],[NonTotaled_L]]+Table1[[#This Row],[NonTotaled_R]])</f>
        <v>0.4</v>
      </c>
    </row>
    <row r="872" spans="1:25" x14ac:dyDescent="0.35">
      <c r="A872" t="s">
        <v>52</v>
      </c>
      <c r="B872" t="s">
        <v>40</v>
      </c>
      <c r="C872" t="s">
        <v>41</v>
      </c>
      <c r="D872">
        <v>7.4</v>
      </c>
      <c r="E872">
        <v>7.6</v>
      </c>
      <c r="G872">
        <v>1</v>
      </c>
      <c r="H872" s="1">
        <v>45590</v>
      </c>
      <c r="I872">
        <v>41</v>
      </c>
      <c r="J872" t="s">
        <v>44</v>
      </c>
      <c r="K872" t="s">
        <v>5</v>
      </c>
      <c r="L872" t="s">
        <v>5</v>
      </c>
      <c r="M872" t="s">
        <v>5</v>
      </c>
      <c r="O872">
        <f>ABS((Table1[[#This Row],[L''s]]-Table1[[#This Row],[R''s]])/Table1[[#This Row],[Trial_Total]])</f>
        <v>0.17073170731707318</v>
      </c>
      <c r="P872">
        <f>Table1[[#This Row],[R''s]]-Table1[[#This Row],[L''s]]</f>
        <v>7</v>
      </c>
      <c r="Q872">
        <f>Q871+COUNTIF(L872, "L")</f>
        <v>17</v>
      </c>
      <c r="R872">
        <f>R871+COUNTIF(L872, "R")</f>
        <v>24</v>
      </c>
      <c r="S872">
        <f>Table1[[#This Row],[R''s]]/(Table1[[#This Row],[L''s]]+Table1[[#This Row],[R''s]])</f>
        <v>0.58536585365853655</v>
      </c>
      <c r="T872">
        <f>Table1[[#This Row],[L''s]]/Table1[[#This Row],[Trial_Total]]</f>
        <v>0.41463414634146339</v>
      </c>
      <c r="U872">
        <f>ABS(Table1[[#This Row],[NonTotaled_L]]-Table1[[#This Row],[NonTotaled_R]])/(Table1[[#This Row],[NonTotaled_L]]+Table1[[#This Row],[NonTotaled_R]])</f>
        <v>0.33333333333333331</v>
      </c>
      <c r="V872">
        <f>COUNTIF(L864:L872, "L")</f>
        <v>3</v>
      </c>
      <c r="W872">
        <f>COUNTIF(L864:L872, "R")</f>
        <v>6</v>
      </c>
      <c r="X872">
        <f>Table1[[#This Row],[NonTotaled_R]]/(Table1[[#This Row],[NonTotaled_L]]+Table1[[#This Row],[NonTotaled_R]])</f>
        <v>0.66666666666666663</v>
      </c>
      <c r="Y872">
        <f>Table1[[#This Row],[NonTotaled_L]]/(Table1[[#This Row],[NonTotaled_L]]+Table1[[#This Row],[NonTotaled_R]])</f>
        <v>0.33333333333333331</v>
      </c>
    </row>
    <row r="873" spans="1:25" x14ac:dyDescent="0.35">
      <c r="A873" t="s">
        <v>52</v>
      </c>
      <c r="B873" t="s">
        <v>40</v>
      </c>
      <c r="C873" t="s">
        <v>41</v>
      </c>
      <c r="D873">
        <v>7.4</v>
      </c>
      <c r="E873">
        <v>7.6</v>
      </c>
      <c r="G873">
        <v>2</v>
      </c>
      <c r="H873" s="1">
        <v>45590</v>
      </c>
      <c r="I873">
        <v>42</v>
      </c>
      <c r="J873" t="s">
        <v>44</v>
      </c>
      <c r="K873" t="s">
        <v>6</v>
      </c>
      <c r="L873" t="s">
        <v>6</v>
      </c>
      <c r="M873" t="s">
        <v>6</v>
      </c>
      <c r="O873">
        <f>ABS((Table1[[#This Row],[L''s]]-Table1[[#This Row],[R''s]])/Table1[[#This Row],[Trial_Total]])</f>
        <v>0.14285714285714285</v>
      </c>
      <c r="P873">
        <f>Table1[[#This Row],[R''s]]-Table1[[#This Row],[L''s]]</f>
        <v>6</v>
      </c>
      <c r="Q873">
        <f>Q872+COUNTIF(L873, "L")</f>
        <v>18</v>
      </c>
      <c r="R873">
        <f>R872+COUNTIF(L873, "R")</f>
        <v>24</v>
      </c>
      <c r="S873">
        <f>Table1[[#This Row],[R''s]]/(Table1[[#This Row],[L''s]]+Table1[[#This Row],[R''s]])</f>
        <v>0.5714285714285714</v>
      </c>
      <c r="T873">
        <f>Table1[[#This Row],[L''s]]/Table1[[#This Row],[Trial_Total]]</f>
        <v>0.42857142857142855</v>
      </c>
      <c r="U873">
        <f>ABS(Table1[[#This Row],[NonTotaled_L]]-Table1[[#This Row],[NonTotaled_R]])/(Table1[[#This Row],[NonTotaled_L]]+Table1[[#This Row],[NonTotaled_R]])</f>
        <v>0.2</v>
      </c>
      <c r="V873">
        <f>COUNTIF(L864:L873, "L")</f>
        <v>4</v>
      </c>
      <c r="W873">
        <f>COUNTIF(L864:L873, "R")</f>
        <v>6</v>
      </c>
      <c r="X873">
        <f>Table1[[#This Row],[NonTotaled_R]]/(Table1[[#This Row],[NonTotaled_L]]+Table1[[#This Row],[NonTotaled_R]])</f>
        <v>0.6</v>
      </c>
      <c r="Y873">
        <f>Table1[[#This Row],[NonTotaled_L]]/(Table1[[#This Row],[NonTotaled_L]]+Table1[[#This Row],[NonTotaled_R]])</f>
        <v>0.4</v>
      </c>
    </row>
    <row r="874" spans="1:25" x14ac:dyDescent="0.35">
      <c r="A874" t="s">
        <v>52</v>
      </c>
      <c r="B874" t="s">
        <v>40</v>
      </c>
      <c r="C874" t="s">
        <v>41</v>
      </c>
      <c r="D874">
        <v>7.4</v>
      </c>
      <c r="E874">
        <v>7.6</v>
      </c>
      <c r="G874">
        <v>3</v>
      </c>
      <c r="H874" s="1">
        <v>45590</v>
      </c>
      <c r="I874">
        <v>43</v>
      </c>
      <c r="J874" t="s">
        <v>44</v>
      </c>
      <c r="K874" t="s">
        <v>6</v>
      </c>
      <c r="L874" t="s">
        <v>5</v>
      </c>
      <c r="M874" t="s">
        <v>5</v>
      </c>
      <c r="O874">
        <f>ABS((Table1[[#This Row],[L''s]]-Table1[[#This Row],[R''s]])/Table1[[#This Row],[Trial_Total]])</f>
        <v>0.16279069767441862</v>
      </c>
      <c r="P874">
        <f>Table1[[#This Row],[R''s]]-Table1[[#This Row],[L''s]]</f>
        <v>7</v>
      </c>
      <c r="Q874">
        <f>Q873+COUNTIF(L874, "L")</f>
        <v>18</v>
      </c>
      <c r="R874">
        <f>R873+COUNTIF(L874, "R")</f>
        <v>25</v>
      </c>
      <c r="S874">
        <f>Table1[[#This Row],[R''s]]/(Table1[[#This Row],[L''s]]+Table1[[#This Row],[R''s]])</f>
        <v>0.58139534883720934</v>
      </c>
      <c r="T874">
        <f>Table1[[#This Row],[L''s]]/Table1[[#This Row],[Trial_Total]]</f>
        <v>0.41860465116279072</v>
      </c>
      <c r="U874">
        <f>ABS(Table1[[#This Row],[NonTotaled_L]]-Table1[[#This Row],[NonTotaled_R]])/(Table1[[#This Row],[NonTotaled_L]]+Table1[[#This Row],[NonTotaled_R]])</f>
        <v>0.55555555555555558</v>
      </c>
      <c r="V874">
        <f>COUNTIF(L866:L874, "L")</f>
        <v>2</v>
      </c>
      <c r="W874">
        <f>COUNTIF(L866:L874, "R")</f>
        <v>7</v>
      </c>
      <c r="X874">
        <f>Table1[[#This Row],[NonTotaled_R]]/(Table1[[#This Row],[NonTotaled_L]]+Table1[[#This Row],[NonTotaled_R]])</f>
        <v>0.77777777777777779</v>
      </c>
      <c r="Y874">
        <f>Table1[[#This Row],[NonTotaled_L]]/(Table1[[#This Row],[NonTotaled_L]]+Table1[[#This Row],[NonTotaled_R]])</f>
        <v>0.22222222222222221</v>
      </c>
    </row>
    <row r="875" spans="1:25" x14ac:dyDescent="0.35">
      <c r="A875" t="s">
        <v>52</v>
      </c>
      <c r="B875" t="s">
        <v>40</v>
      </c>
      <c r="C875" t="s">
        <v>41</v>
      </c>
      <c r="D875">
        <v>7.4</v>
      </c>
      <c r="E875">
        <v>7.6</v>
      </c>
      <c r="G875">
        <v>4</v>
      </c>
      <c r="H875" s="1">
        <v>45590</v>
      </c>
      <c r="I875">
        <v>44</v>
      </c>
      <c r="J875" t="s">
        <v>44</v>
      </c>
      <c r="K875" t="s">
        <v>5</v>
      </c>
      <c r="L875" t="s">
        <v>6</v>
      </c>
      <c r="M875" t="s">
        <v>6</v>
      </c>
      <c r="O875">
        <f>ABS((Table1[[#This Row],[L''s]]-Table1[[#This Row],[R''s]])/Table1[[#This Row],[Trial_Total]])</f>
        <v>0.13636363636363635</v>
      </c>
      <c r="P875">
        <f>Table1[[#This Row],[R''s]]-Table1[[#This Row],[L''s]]</f>
        <v>6</v>
      </c>
      <c r="Q875">
        <f>Q874+COUNTIF(L875, "L")</f>
        <v>19</v>
      </c>
      <c r="R875">
        <f>R874+COUNTIF(L875, "R")</f>
        <v>25</v>
      </c>
      <c r="S875">
        <f>Table1[[#This Row],[R''s]]/(Table1[[#This Row],[L''s]]+Table1[[#This Row],[R''s]])</f>
        <v>0.56818181818181823</v>
      </c>
      <c r="T875">
        <f>Table1[[#This Row],[L''s]]/Table1[[#This Row],[Trial_Total]]</f>
        <v>0.43181818181818182</v>
      </c>
      <c r="U875">
        <f>ABS(Table1[[#This Row],[NonTotaled_L]]-Table1[[#This Row],[NonTotaled_R]])/(Table1[[#This Row],[NonTotaled_L]]+Table1[[#This Row],[NonTotaled_R]])</f>
        <v>0.4</v>
      </c>
      <c r="V875">
        <f>COUNTIF(L866:L875, "L")</f>
        <v>3</v>
      </c>
      <c r="W875">
        <f>COUNTIF(L866:L875, "R")</f>
        <v>7</v>
      </c>
      <c r="X875">
        <f>Table1[[#This Row],[NonTotaled_R]]/(Table1[[#This Row],[NonTotaled_L]]+Table1[[#This Row],[NonTotaled_R]])</f>
        <v>0.7</v>
      </c>
      <c r="Y875">
        <f>Table1[[#This Row],[NonTotaled_L]]/(Table1[[#This Row],[NonTotaled_L]]+Table1[[#This Row],[NonTotaled_R]])</f>
        <v>0.3</v>
      </c>
    </row>
    <row r="876" spans="1:25" x14ac:dyDescent="0.35">
      <c r="A876" t="s">
        <v>52</v>
      </c>
      <c r="B876" t="s">
        <v>40</v>
      </c>
      <c r="C876" t="s">
        <v>41</v>
      </c>
      <c r="D876">
        <v>7.4</v>
      </c>
      <c r="E876">
        <v>7.6</v>
      </c>
      <c r="G876">
        <v>5</v>
      </c>
      <c r="H876" s="1">
        <v>45590</v>
      </c>
      <c r="I876">
        <v>45</v>
      </c>
      <c r="J876" t="s">
        <v>44</v>
      </c>
      <c r="K876" t="s">
        <v>6</v>
      </c>
      <c r="L876" t="s">
        <v>5</v>
      </c>
      <c r="M876" t="s">
        <v>6</v>
      </c>
      <c r="O876">
        <f>ABS((Table1[[#This Row],[L''s]]-Table1[[#This Row],[R''s]])/Table1[[#This Row],[Trial_Total]])</f>
        <v>0.15555555555555556</v>
      </c>
      <c r="P876">
        <f>Table1[[#This Row],[R''s]]-Table1[[#This Row],[L''s]]</f>
        <v>7</v>
      </c>
      <c r="Q876">
        <f>Q875+COUNTIF(L876, "L")</f>
        <v>19</v>
      </c>
      <c r="R876">
        <f>R875+COUNTIF(L876, "R")</f>
        <v>26</v>
      </c>
      <c r="S876">
        <f>Table1[[#This Row],[R''s]]/(Table1[[#This Row],[L''s]]+Table1[[#This Row],[R''s]])</f>
        <v>0.57777777777777772</v>
      </c>
      <c r="T876">
        <f>Table1[[#This Row],[L''s]]/Table1[[#This Row],[Trial_Total]]</f>
        <v>0.42222222222222222</v>
      </c>
      <c r="U876">
        <f>ABS(Table1[[#This Row],[NonTotaled_L]]-Table1[[#This Row],[NonTotaled_R]])/(Table1[[#This Row],[NonTotaled_L]]+Table1[[#This Row],[NonTotaled_R]])</f>
        <v>0.55555555555555558</v>
      </c>
      <c r="V876">
        <f>COUNTIF(L868:L876, "L")</f>
        <v>2</v>
      </c>
      <c r="W876">
        <f>COUNTIF(L868:L876, "R")</f>
        <v>7</v>
      </c>
      <c r="X876">
        <f>Table1[[#This Row],[NonTotaled_R]]/(Table1[[#This Row],[NonTotaled_L]]+Table1[[#This Row],[NonTotaled_R]])</f>
        <v>0.77777777777777779</v>
      </c>
      <c r="Y876">
        <f>Table1[[#This Row],[NonTotaled_L]]/(Table1[[#This Row],[NonTotaled_L]]+Table1[[#This Row],[NonTotaled_R]])</f>
        <v>0.22222222222222221</v>
      </c>
    </row>
    <row r="877" spans="1:25" x14ac:dyDescent="0.35">
      <c r="A877" t="s">
        <v>52</v>
      </c>
      <c r="B877" t="s">
        <v>40</v>
      </c>
      <c r="C877" t="s">
        <v>41</v>
      </c>
      <c r="D877">
        <v>7.4</v>
      </c>
      <c r="E877">
        <v>7.6</v>
      </c>
      <c r="G877">
        <v>6</v>
      </c>
      <c r="H877" s="1">
        <v>45590</v>
      </c>
      <c r="I877">
        <v>46</v>
      </c>
      <c r="J877" t="s">
        <v>44</v>
      </c>
      <c r="K877" t="s">
        <v>5</v>
      </c>
      <c r="L877" t="s">
        <v>6</v>
      </c>
      <c r="M877" t="s">
        <v>6</v>
      </c>
      <c r="O877">
        <f>ABS((Table1[[#This Row],[L''s]]-Table1[[#This Row],[R''s]])/Table1[[#This Row],[Trial_Total]])</f>
        <v>0.13043478260869565</v>
      </c>
      <c r="P877">
        <f>Table1[[#This Row],[R''s]]-Table1[[#This Row],[L''s]]</f>
        <v>6</v>
      </c>
      <c r="Q877">
        <f>Q876+COUNTIF(L877, "L")</f>
        <v>20</v>
      </c>
      <c r="R877">
        <f>R876+COUNTIF(L877, "R")</f>
        <v>26</v>
      </c>
      <c r="S877">
        <f>Table1[[#This Row],[R''s]]/(Table1[[#This Row],[L''s]]+Table1[[#This Row],[R''s]])</f>
        <v>0.56521739130434778</v>
      </c>
      <c r="T877">
        <f>Table1[[#This Row],[L''s]]/Table1[[#This Row],[Trial_Total]]</f>
        <v>0.43478260869565216</v>
      </c>
      <c r="U877">
        <f>ABS(Table1[[#This Row],[NonTotaled_L]]-Table1[[#This Row],[NonTotaled_R]])/(Table1[[#This Row],[NonTotaled_L]]+Table1[[#This Row],[NonTotaled_R]])</f>
        <v>0.4</v>
      </c>
      <c r="V877">
        <f>COUNTIF(L868:L877, "L")</f>
        <v>3</v>
      </c>
      <c r="W877">
        <f>COUNTIF(L868:L877, "R")</f>
        <v>7</v>
      </c>
      <c r="X877">
        <f>Table1[[#This Row],[NonTotaled_R]]/(Table1[[#This Row],[NonTotaled_L]]+Table1[[#This Row],[NonTotaled_R]])</f>
        <v>0.7</v>
      </c>
      <c r="Y877">
        <f>Table1[[#This Row],[NonTotaled_L]]/(Table1[[#This Row],[NonTotaled_L]]+Table1[[#This Row],[NonTotaled_R]])</f>
        <v>0.3</v>
      </c>
    </row>
    <row r="878" spans="1:25" x14ac:dyDescent="0.35">
      <c r="A878" t="s">
        <v>52</v>
      </c>
      <c r="B878" t="s">
        <v>40</v>
      </c>
      <c r="C878" t="s">
        <v>41</v>
      </c>
      <c r="D878">
        <v>7.4</v>
      </c>
      <c r="E878">
        <v>7.6</v>
      </c>
      <c r="G878">
        <v>7</v>
      </c>
      <c r="H878" s="1">
        <v>45590</v>
      </c>
      <c r="I878">
        <v>47</v>
      </c>
      <c r="J878" t="s">
        <v>44</v>
      </c>
      <c r="K878" t="s">
        <v>5</v>
      </c>
      <c r="L878" t="s">
        <v>5</v>
      </c>
      <c r="M878" t="s">
        <v>5</v>
      </c>
      <c r="O878">
        <f>ABS((Table1[[#This Row],[L''s]]-Table1[[#This Row],[R''s]])/Table1[[#This Row],[Trial_Total]])</f>
        <v>0.14893617021276595</v>
      </c>
      <c r="P878">
        <f>Table1[[#This Row],[R''s]]-Table1[[#This Row],[L''s]]</f>
        <v>7</v>
      </c>
      <c r="Q878">
        <f>Q877+COUNTIF(L878, "L")</f>
        <v>20</v>
      </c>
      <c r="R878">
        <f>R877+COUNTIF(L878, "R")</f>
        <v>27</v>
      </c>
      <c r="S878">
        <f>Table1[[#This Row],[R''s]]/(Table1[[#This Row],[L''s]]+Table1[[#This Row],[R''s]])</f>
        <v>0.57446808510638303</v>
      </c>
      <c r="T878">
        <f>Table1[[#This Row],[L''s]]/Table1[[#This Row],[Trial_Total]]</f>
        <v>0.42553191489361702</v>
      </c>
      <c r="U878">
        <f>ABS(Table1[[#This Row],[NonTotaled_L]]-Table1[[#This Row],[NonTotaled_R]])/(Table1[[#This Row],[NonTotaled_L]]+Table1[[#This Row],[NonTotaled_R]])</f>
        <v>0.33333333333333331</v>
      </c>
      <c r="V878">
        <f>COUNTIF(L870:L878, "L")</f>
        <v>3</v>
      </c>
      <c r="W878">
        <f>COUNTIF(L870:L878, "R")</f>
        <v>6</v>
      </c>
      <c r="X878">
        <f>Table1[[#This Row],[NonTotaled_R]]/(Table1[[#This Row],[NonTotaled_L]]+Table1[[#This Row],[NonTotaled_R]])</f>
        <v>0.66666666666666663</v>
      </c>
      <c r="Y878">
        <f>Table1[[#This Row],[NonTotaled_L]]/(Table1[[#This Row],[NonTotaled_L]]+Table1[[#This Row],[NonTotaled_R]])</f>
        <v>0.33333333333333331</v>
      </c>
    </row>
    <row r="879" spans="1:25" x14ac:dyDescent="0.35">
      <c r="A879" t="s">
        <v>52</v>
      </c>
      <c r="B879" t="s">
        <v>40</v>
      </c>
      <c r="C879" t="s">
        <v>41</v>
      </c>
      <c r="D879">
        <v>7.4</v>
      </c>
      <c r="E879">
        <v>7.6</v>
      </c>
      <c r="G879">
        <v>8</v>
      </c>
      <c r="H879" s="1">
        <v>45590</v>
      </c>
      <c r="I879">
        <v>48</v>
      </c>
      <c r="J879" t="s">
        <v>44</v>
      </c>
      <c r="K879" t="s">
        <v>6</v>
      </c>
      <c r="L879" t="s">
        <v>5</v>
      </c>
      <c r="M879" t="s">
        <v>5</v>
      </c>
      <c r="O879">
        <f>ABS((Table1[[#This Row],[L''s]]-Table1[[#This Row],[R''s]])/Table1[[#This Row],[Trial_Total]])</f>
        <v>0.16666666666666666</v>
      </c>
      <c r="P879">
        <f>Table1[[#This Row],[R''s]]-Table1[[#This Row],[L''s]]</f>
        <v>8</v>
      </c>
      <c r="Q879">
        <f>Q878+COUNTIF(L879, "L")</f>
        <v>20</v>
      </c>
      <c r="R879">
        <f>R878+COUNTIF(L879, "R")</f>
        <v>28</v>
      </c>
      <c r="S879">
        <f>Table1[[#This Row],[R''s]]/(Table1[[#This Row],[L''s]]+Table1[[#This Row],[R''s]])</f>
        <v>0.58333333333333337</v>
      </c>
      <c r="T879">
        <f>Table1[[#This Row],[L''s]]/Table1[[#This Row],[Trial_Total]]</f>
        <v>0.41666666666666669</v>
      </c>
      <c r="U879">
        <f>ABS(Table1[[#This Row],[NonTotaled_L]]-Table1[[#This Row],[NonTotaled_R]])/(Table1[[#This Row],[NonTotaled_L]]+Table1[[#This Row],[NonTotaled_R]])</f>
        <v>0.4</v>
      </c>
      <c r="V879">
        <f>COUNTIF(L870:L879, "L")</f>
        <v>3</v>
      </c>
      <c r="W879">
        <f>COUNTIF(L870:L879, "R")</f>
        <v>7</v>
      </c>
      <c r="X879">
        <f>Table1[[#This Row],[NonTotaled_R]]/(Table1[[#This Row],[NonTotaled_L]]+Table1[[#This Row],[NonTotaled_R]])</f>
        <v>0.7</v>
      </c>
      <c r="Y879">
        <f>Table1[[#This Row],[NonTotaled_L]]/(Table1[[#This Row],[NonTotaled_L]]+Table1[[#This Row],[NonTotaled_R]])</f>
        <v>0.3</v>
      </c>
    </row>
    <row r="880" spans="1:25" x14ac:dyDescent="0.35">
      <c r="A880" t="s">
        <v>52</v>
      </c>
      <c r="B880" t="s">
        <v>40</v>
      </c>
      <c r="C880" t="s">
        <v>41</v>
      </c>
      <c r="D880">
        <v>7.4</v>
      </c>
      <c r="E880">
        <v>7.6</v>
      </c>
      <c r="G880">
        <v>9</v>
      </c>
      <c r="H880" s="1">
        <v>45590</v>
      </c>
      <c r="I880">
        <v>49</v>
      </c>
      <c r="J880" t="s">
        <v>44</v>
      </c>
      <c r="K880" t="s">
        <v>6</v>
      </c>
      <c r="L880" t="s">
        <v>5</v>
      </c>
      <c r="M880" t="s">
        <v>5</v>
      </c>
      <c r="O880">
        <f>ABS((Table1[[#This Row],[L''s]]-Table1[[#This Row],[R''s]])/Table1[[#This Row],[Trial_Total]])</f>
        <v>0.18367346938775511</v>
      </c>
      <c r="P880">
        <f>Table1[[#This Row],[R''s]]-Table1[[#This Row],[L''s]]</f>
        <v>9</v>
      </c>
      <c r="Q880">
        <f>Q879+COUNTIF(L880, "L")</f>
        <v>20</v>
      </c>
      <c r="R880">
        <f>R879+COUNTIF(L880, "R")</f>
        <v>29</v>
      </c>
      <c r="S880">
        <f>Table1[[#This Row],[R''s]]/(Table1[[#This Row],[L''s]]+Table1[[#This Row],[R''s]])</f>
        <v>0.59183673469387754</v>
      </c>
      <c r="T880">
        <f>Table1[[#This Row],[L''s]]/Table1[[#This Row],[Trial_Total]]</f>
        <v>0.40816326530612246</v>
      </c>
      <c r="U880">
        <f>ABS(Table1[[#This Row],[NonTotaled_L]]-Table1[[#This Row],[NonTotaled_R]])/(Table1[[#This Row],[NonTotaled_L]]+Table1[[#This Row],[NonTotaled_R]])</f>
        <v>0.33333333333333331</v>
      </c>
      <c r="V880">
        <f>COUNTIF(L872:L880, "L")</f>
        <v>3</v>
      </c>
      <c r="W880">
        <f>COUNTIF(L872:L880, "R")</f>
        <v>6</v>
      </c>
      <c r="X880">
        <f>Table1[[#This Row],[NonTotaled_R]]/(Table1[[#This Row],[NonTotaled_L]]+Table1[[#This Row],[NonTotaled_R]])</f>
        <v>0.66666666666666663</v>
      </c>
      <c r="Y880">
        <f>Table1[[#This Row],[NonTotaled_L]]/(Table1[[#This Row],[NonTotaled_L]]+Table1[[#This Row],[NonTotaled_R]])</f>
        <v>0.33333333333333331</v>
      </c>
    </row>
    <row r="881" spans="1:25" x14ac:dyDescent="0.35">
      <c r="A881" t="s">
        <v>52</v>
      </c>
      <c r="B881" t="s">
        <v>40</v>
      </c>
      <c r="C881" t="s">
        <v>41</v>
      </c>
      <c r="D881">
        <v>7.4</v>
      </c>
      <c r="E881">
        <v>7.6</v>
      </c>
      <c r="G881">
        <v>10</v>
      </c>
      <c r="H881" s="1">
        <v>45590</v>
      </c>
      <c r="I881">
        <v>50</v>
      </c>
      <c r="J881" t="s">
        <v>44</v>
      </c>
      <c r="K881" t="s">
        <v>5</v>
      </c>
      <c r="L881" t="s">
        <v>5</v>
      </c>
      <c r="M881" t="s">
        <v>6</v>
      </c>
      <c r="O881">
        <f>ABS((Table1[[#This Row],[L''s]]-Table1[[#This Row],[R''s]])/Table1[[#This Row],[Trial_Total]])</f>
        <v>0.2</v>
      </c>
      <c r="P881">
        <f>Table1[[#This Row],[R''s]]-Table1[[#This Row],[L''s]]</f>
        <v>10</v>
      </c>
      <c r="Q881">
        <f>Q880+COUNTIF(L881, "L")</f>
        <v>20</v>
      </c>
      <c r="R881">
        <f>R880+COUNTIF(L881, "R")</f>
        <v>30</v>
      </c>
      <c r="S881">
        <f>Table1[[#This Row],[R''s]]/(Table1[[#This Row],[L''s]]+Table1[[#This Row],[R''s]])</f>
        <v>0.6</v>
      </c>
      <c r="T881">
        <f>Table1[[#This Row],[L''s]]/Table1[[#This Row],[Trial_Total]]</f>
        <v>0.4</v>
      </c>
      <c r="U881">
        <f>ABS(Table1[[#This Row],[NonTotaled_L]]-Table1[[#This Row],[NonTotaled_R]])/(Table1[[#This Row],[NonTotaled_L]]+Table1[[#This Row],[NonTotaled_R]])</f>
        <v>0.4</v>
      </c>
      <c r="V881">
        <f>COUNTIF(L872:L881, "L")</f>
        <v>3</v>
      </c>
      <c r="W881">
        <f>COUNTIF(L872:L881, "R")</f>
        <v>7</v>
      </c>
      <c r="X881">
        <f>Table1[[#This Row],[NonTotaled_R]]/(Table1[[#This Row],[NonTotaled_L]]+Table1[[#This Row],[NonTotaled_R]])</f>
        <v>0.7</v>
      </c>
      <c r="Y881">
        <f>Table1[[#This Row],[NonTotaled_L]]/(Table1[[#This Row],[NonTotaled_L]]+Table1[[#This Row],[NonTotaled_R]])</f>
        <v>0.3</v>
      </c>
    </row>
    <row r="882" spans="1:25" x14ac:dyDescent="0.35">
      <c r="A882" t="s">
        <v>53</v>
      </c>
      <c r="B882" t="s">
        <v>40</v>
      </c>
      <c r="C882" t="s">
        <v>41</v>
      </c>
      <c r="D882">
        <v>8.1999999999999993</v>
      </c>
      <c r="E882">
        <v>9</v>
      </c>
      <c r="G882">
        <v>1</v>
      </c>
      <c r="H882" s="1">
        <v>45553</v>
      </c>
      <c r="I882">
        <v>1</v>
      </c>
      <c r="J882" t="s">
        <v>44</v>
      </c>
      <c r="K882" t="s">
        <v>6</v>
      </c>
      <c r="L882" t="s">
        <v>6</v>
      </c>
      <c r="M882" t="s">
        <v>5</v>
      </c>
      <c r="O882">
        <f>ABS((Table1[[#This Row],[L''s]]-Table1[[#This Row],[R''s]])/Table1[[#This Row],[Trial_Total]])</f>
        <v>1</v>
      </c>
      <c r="P882">
        <f>Table1[[#This Row],[R''s]]-Table1[[#This Row],[L''s]]</f>
        <v>-1</v>
      </c>
      <c r="Q882">
        <f>COUNTIF(L882, "L")</f>
        <v>1</v>
      </c>
      <c r="R882">
        <f>COUNTIF(L882, "R")</f>
        <v>0</v>
      </c>
      <c r="S882">
        <f>Table1[[#This Row],[R''s]]/(Table1[[#This Row],[L''s]]+Table1[[#This Row],[R''s]])</f>
        <v>0</v>
      </c>
      <c r="T882">
        <f>Table1[[#This Row],[L''s]]/Table1[[#This Row],[Trial_Total]]</f>
        <v>1</v>
      </c>
      <c r="U882">
        <f>ABS(Table1[[#This Row],[NonTotaled_L]]-Table1[[#This Row],[NonTotaled_R]])/(Table1[[#This Row],[NonTotaled_L]]+Table1[[#This Row],[NonTotaled_R]])</f>
        <v>1</v>
      </c>
      <c r="V882">
        <f>COUNTIF(L882, "L")</f>
        <v>1</v>
      </c>
      <c r="W882">
        <f>COUNTIF(L882, "R")</f>
        <v>0</v>
      </c>
      <c r="X882">
        <f>Table1[[#This Row],[NonTotaled_R]]/(Table1[[#This Row],[NonTotaled_L]]+Table1[[#This Row],[NonTotaled_R]])</f>
        <v>0</v>
      </c>
      <c r="Y882">
        <f>Table1[[#This Row],[NonTotaled_L]]/(Table1[[#This Row],[NonTotaled_L]]+Table1[[#This Row],[NonTotaled_R]])</f>
        <v>1</v>
      </c>
    </row>
    <row r="883" spans="1:25" x14ac:dyDescent="0.35">
      <c r="A883" t="s">
        <v>53</v>
      </c>
      <c r="B883" t="s">
        <v>40</v>
      </c>
      <c r="C883" t="s">
        <v>41</v>
      </c>
      <c r="D883">
        <v>8.1999999999999993</v>
      </c>
      <c r="E883">
        <v>9</v>
      </c>
      <c r="G883">
        <v>2</v>
      </c>
      <c r="H883" s="1">
        <v>45553</v>
      </c>
      <c r="I883">
        <v>2</v>
      </c>
      <c r="J883" t="s">
        <v>44</v>
      </c>
      <c r="K883" t="s">
        <v>5</v>
      </c>
      <c r="L883" t="s">
        <v>6</v>
      </c>
      <c r="M883" t="s">
        <v>6</v>
      </c>
      <c r="O883">
        <f>ABS((Table1[[#This Row],[L''s]]-Table1[[#This Row],[R''s]])/Table1[[#This Row],[Trial_Total]])</f>
        <v>1</v>
      </c>
      <c r="P883">
        <f>Table1[[#This Row],[R''s]]-Table1[[#This Row],[L''s]]</f>
        <v>-2</v>
      </c>
      <c r="Q883">
        <f>COUNTIF(L882:L883, "L")</f>
        <v>2</v>
      </c>
      <c r="R883">
        <f>COUNTIF(L882:L883, "R")</f>
        <v>0</v>
      </c>
      <c r="S883">
        <f>Table1[[#This Row],[R''s]]/(Table1[[#This Row],[L''s]]+Table1[[#This Row],[R''s]])</f>
        <v>0</v>
      </c>
      <c r="T883">
        <f>Table1[[#This Row],[L''s]]/Table1[[#This Row],[Trial_Total]]</f>
        <v>1</v>
      </c>
      <c r="U883">
        <f>ABS(Table1[[#This Row],[NonTotaled_L]]-Table1[[#This Row],[NonTotaled_R]])/(Table1[[#This Row],[NonTotaled_L]]+Table1[[#This Row],[NonTotaled_R]])</f>
        <v>1</v>
      </c>
      <c r="V883">
        <f>COUNTIF(L882:L883, "L")</f>
        <v>2</v>
      </c>
      <c r="W883">
        <f>COUNTIF(L882:L883, "R")</f>
        <v>0</v>
      </c>
      <c r="X883">
        <f>Table1[[#This Row],[NonTotaled_R]]/(Table1[[#This Row],[NonTotaled_L]]+Table1[[#This Row],[NonTotaled_R]])</f>
        <v>0</v>
      </c>
      <c r="Y883">
        <f>Table1[[#This Row],[NonTotaled_L]]/(Table1[[#This Row],[NonTotaled_L]]+Table1[[#This Row],[NonTotaled_R]])</f>
        <v>1</v>
      </c>
    </row>
    <row r="884" spans="1:25" x14ac:dyDescent="0.35">
      <c r="A884" t="s">
        <v>53</v>
      </c>
      <c r="B884" t="s">
        <v>40</v>
      </c>
      <c r="C884" t="s">
        <v>41</v>
      </c>
      <c r="D884">
        <v>8.1999999999999993</v>
      </c>
      <c r="E884">
        <v>9</v>
      </c>
      <c r="G884">
        <v>3</v>
      </c>
      <c r="H884" s="1">
        <v>45553</v>
      </c>
      <c r="I884">
        <v>3</v>
      </c>
      <c r="J884" t="s">
        <v>51</v>
      </c>
      <c r="K884" t="s">
        <v>6</v>
      </c>
      <c r="L884" t="s">
        <v>6</v>
      </c>
      <c r="M884" t="s">
        <v>5</v>
      </c>
      <c r="O884">
        <f>ABS((Table1[[#This Row],[L''s]]-Table1[[#This Row],[R''s]])/Table1[[#This Row],[Trial_Total]])</f>
        <v>1</v>
      </c>
      <c r="P884">
        <f>Table1[[#This Row],[R''s]]-Table1[[#This Row],[L''s]]</f>
        <v>-3</v>
      </c>
      <c r="Q884">
        <f>COUNTIF(L882:L884, "L")</f>
        <v>3</v>
      </c>
      <c r="R884">
        <f>COUNTIF(L882:L884, "R")</f>
        <v>0</v>
      </c>
      <c r="S884">
        <f>Table1[[#This Row],[R''s]]/(Table1[[#This Row],[L''s]]+Table1[[#This Row],[R''s]])</f>
        <v>0</v>
      </c>
      <c r="T884">
        <f>Table1[[#This Row],[L''s]]/Table1[[#This Row],[Trial_Total]]</f>
        <v>1</v>
      </c>
      <c r="U884">
        <f>ABS(Table1[[#This Row],[NonTotaled_L]]-Table1[[#This Row],[NonTotaled_R]])/(Table1[[#This Row],[NonTotaled_L]]+Table1[[#This Row],[NonTotaled_R]])</f>
        <v>1</v>
      </c>
      <c r="V884">
        <f>COUNTIF(L882:L884, "L")</f>
        <v>3</v>
      </c>
      <c r="W884">
        <f>COUNTIF(L882:L884, "R")</f>
        <v>0</v>
      </c>
      <c r="X884">
        <f>Table1[[#This Row],[NonTotaled_R]]/(Table1[[#This Row],[NonTotaled_L]]+Table1[[#This Row],[NonTotaled_R]])</f>
        <v>0</v>
      </c>
      <c r="Y884">
        <f>Table1[[#This Row],[NonTotaled_L]]/(Table1[[#This Row],[NonTotaled_L]]+Table1[[#This Row],[NonTotaled_R]])</f>
        <v>1</v>
      </c>
    </row>
    <row r="885" spans="1:25" x14ac:dyDescent="0.35">
      <c r="A885" t="s">
        <v>53</v>
      </c>
      <c r="B885" t="s">
        <v>40</v>
      </c>
      <c r="C885" t="s">
        <v>41</v>
      </c>
      <c r="D885">
        <v>8.1999999999999993</v>
      </c>
      <c r="E885">
        <v>9</v>
      </c>
      <c r="G885">
        <v>4</v>
      </c>
      <c r="H885" s="1">
        <v>45553</v>
      </c>
      <c r="I885">
        <v>4</v>
      </c>
      <c r="J885" t="s">
        <v>51</v>
      </c>
      <c r="K885" t="s">
        <v>5</v>
      </c>
      <c r="L885" t="s">
        <v>6</v>
      </c>
      <c r="M885" t="s">
        <v>6</v>
      </c>
      <c r="O885">
        <f>ABS((Table1[[#This Row],[L''s]]-Table1[[#This Row],[R''s]])/Table1[[#This Row],[Trial_Total]])</f>
        <v>1</v>
      </c>
      <c r="P885">
        <f>Table1[[#This Row],[R''s]]-Table1[[#This Row],[L''s]]</f>
        <v>-4</v>
      </c>
      <c r="Q885">
        <f>COUNTIF(L882:L885, "L")</f>
        <v>4</v>
      </c>
      <c r="R885">
        <f>COUNTIF(L882:L885, "R")</f>
        <v>0</v>
      </c>
      <c r="S885">
        <f>Table1[[#This Row],[R''s]]/(Table1[[#This Row],[L''s]]+Table1[[#This Row],[R''s]])</f>
        <v>0</v>
      </c>
      <c r="T885">
        <f>Table1[[#This Row],[L''s]]/Table1[[#This Row],[Trial_Total]]</f>
        <v>1</v>
      </c>
      <c r="U885">
        <f>ABS(Table1[[#This Row],[NonTotaled_L]]-Table1[[#This Row],[NonTotaled_R]])/(Table1[[#This Row],[NonTotaled_L]]+Table1[[#This Row],[NonTotaled_R]])</f>
        <v>1</v>
      </c>
      <c r="V885">
        <f>COUNTIF(L882:L885, "L")</f>
        <v>4</v>
      </c>
      <c r="W885">
        <f>COUNTIF(L882:L885, "R")</f>
        <v>0</v>
      </c>
      <c r="X885">
        <f>Table1[[#This Row],[NonTotaled_R]]/(Table1[[#This Row],[NonTotaled_L]]+Table1[[#This Row],[NonTotaled_R]])</f>
        <v>0</v>
      </c>
      <c r="Y885">
        <f>Table1[[#This Row],[NonTotaled_L]]/(Table1[[#This Row],[NonTotaled_L]]+Table1[[#This Row],[NonTotaled_R]])</f>
        <v>1</v>
      </c>
    </row>
    <row r="886" spans="1:25" x14ac:dyDescent="0.35">
      <c r="A886" t="s">
        <v>53</v>
      </c>
      <c r="B886" t="s">
        <v>40</v>
      </c>
      <c r="C886" t="s">
        <v>41</v>
      </c>
      <c r="D886">
        <v>8.1999999999999993</v>
      </c>
      <c r="E886">
        <v>9</v>
      </c>
      <c r="G886">
        <v>5</v>
      </c>
      <c r="H886" s="1">
        <v>45553</v>
      </c>
      <c r="I886">
        <v>5</v>
      </c>
      <c r="J886" t="s">
        <v>44</v>
      </c>
      <c r="K886" t="s">
        <v>5</v>
      </c>
      <c r="L886" t="s">
        <v>5</v>
      </c>
      <c r="M886" t="s">
        <v>6</v>
      </c>
      <c r="O886">
        <f>ABS((Table1[[#This Row],[L''s]]-Table1[[#This Row],[R''s]])/Table1[[#This Row],[Trial_Total]])</f>
        <v>0.6</v>
      </c>
      <c r="P886">
        <f>Table1[[#This Row],[R''s]]-Table1[[#This Row],[L''s]]</f>
        <v>-3</v>
      </c>
      <c r="Q886">
        <f>COUNTIF(L882:L886, "L")</f>
        <v>4</v>
      </c>
      <c r="R886">
        <f>COUNTIF(L882:L886, "R")</f>
        <v>1</v>
      </c>
      <c r="S886">
        <f>Table1[[#This Row],[R''s]]/(Table1[[#This Row],[L''s]]+Table1[[#This Row],[R''s]])</f>
        <v>0.2</v>
      </c>
      <c r="T886">
        <f>Table1[[#This Row],[L''s]]/Table1[[#This Row],[Trial_Total]]</f>
        <v>0.8</v>
      </c>
      <c r="U886">
        <f>ABS(Table1[[#This Row],[NonTotaled_L]]-Table1[[#This Row],[NonTotaled_R]])/(Table1[[#This Row],[NonTotaled_L]]+Table1[[#This Row],[NonTotaled_R]])</f>
        <v>0.6</v>
      </c>
      <c r="V886">
        <f>COUNTIF(L882:L886, "L")</f>
        <v>4</v>
      </c>
      <c r="W886">
        <f>COUNTIF(L882:L886, "R")</f>
        <v>1</v>
      </c>
      <c r="X886">
        <f>Table1[[#This Row],[NonTotaled_R]]/(Table1[[#This Row],[NonTotaled_L]]+Table1[[#This Row],[NonTotaled_R]])</f>
        <v>0.2</v>
      </c>
      <c r="Y886">
        <f>Table1[[#This Row],[NonTotaled_L]]/(Table1[[#This Row],[NonTotaled_L]]+Table1[[#This Row],[NonTotaled_R]])</f>
        <v>0.8</v>
      </c>
    </row>
    <row r="887" spans="1:25" x14ac:dyDescent="0.35">
      <c r="A887" t="s">
        <v>53</v>
      </c>
      <c r="B887" t="s">
        <v>40</v>
      </c>
      <c r="C887" t="s">
        <v>41</v>
      </c>
      <c r="D887">
        <v>8.1999999999999993</v>
      </c>
      <c r="E887">
        <v>9</v>
      </c>
      <c r="G887">
        <v>6</v>
      </c>
      <c r="H887" s="1">
        <v>45553</v>
      </c>
      <c r="I887">
        <v>6</v>
      </c>
      <c r="J887" t="s">
        <v>44</v>
      </c>
      <c r="K887" t="s">
        <v>6</v>
      </c>
      <c r="L887" t="s">
        <v>6</v>
      </c>
      <c r="M887" t="s">
        <v>5</v>
      </c>
      <c r="O887">
        <f>ABS((Table1[[#This Row],[L''s]]-Table1[[#This Row],[R''s]])/Table1[[#This Row],[Trial_Total]])</f>
        <v>0.66666666666666663</v>
      </c>
      <c r="P887">
        <f>Table1[[#This Row],[R''s]]-Table1[[#This Row],[L''s]]</f>
        <v>-4</v>
      </c>
      <c r="Q887">
        <f>COUNTIF(L882:L887, "L")</f>
        <v>5</v>
      </c>
      <c r="R887">
        <f>COUNTIF(L882:L887, "R")</f>
        <v>1</v>
      </c>
      <c r="S887">
        <f>Table1[[#This Row],[R''s]]/(Table1[[#This Row],[L''s]]+Table1[[#This Row],[R''s]])</f>
        <v>0.16666666666666666</v>
      </c>
      <c r="T887">
        <f>Table1[[#This Row],[L''s]]/Table1[[#This Row],[Trial_Total]]</f>
        <v>0.83333333333333337</v>
      </c>
      <c r="U887">
        <f>ABS(Table1[[#This Row],[NonTotaled_L]]-Table1[[#This Row],[NonTotaled_R]])/(Table1[[#This Row],[NonTotaled_L]]+Table1[[#This Row],[NonTotaled_R]])</f>
        <v>0.66666666666666663</v>
      </c>
      <c r="V887">
        <f>COUNTIF(L882:L887, "L")</f>
        <v>5</v>
      </c>
      <c r="W887">
        <f>COUNTIF(L882:L887, "R")</f>
        <v>1</v>
      </c>
      <c r="X887">
        <f>Table1[[#This Row],[NonTotaled_R]]/(Table1[[#This Row],[NonTotaled_L]]+Table1[[#This Row],[NonTotaled_R]])</f>
        <v>0.16666666666666666</v>
      </c>
      <c r="Y887">
        <f>Table1[[#This Row],[NonTotaled_L]]/(Table1[[#This Row],[NonTotaled_L]]+Table1[[#This Row],[NonTotaled_R]])</f>
        <v>0.83333333333333337</v>
      </c>
    </row>
    <row r="888" spans="1:25" x14ac:dyDescent="0.35">
      <c r="A888" t="s">
        <v>53</v>
      </c>
      <c r="B888" t="s">
        <v>40</v>
      </c>
      <c r="C888" t="s">
        <v>41</v>
      </c>
      <c r="D888">
        <v>8.1999999999999993</v>
      </c>
      <c r="E888">
        <v>9</v>
      </c>
      <c r="G888">
        <v>7</v>
      </c>
      <c r="H888" s="1">
        <v>45553</v>
      </c>
      <c r="I888">
        <v>7</v>
      </c>
      <c r="J888" t="s">
        <v>51</v>
      </c>
      <c r="K888" t="s">
        <v>5</v>
      </c>
      <c r="L888" t="s">
        <v>6</v>
      </c>
      <c r="M888" t="s">
        <v>5</v>
      </c>
      <c r="O888">
        <f>ABS((Table1[[#This Row],[L''s]]-Table1[[#This Row],[R''s]])/Table1[[#This Row],[Trial_Total]])</f>
        <v>0.7142857142857143</v>
      </c>
      <c r="P888">
        <f>Table1[[#This Row],[R''s]]-Table1[[#This Row],[L''s]]</f>
        <v>-5</v>
      </c>
      <c r="Q888">
        <f>COUNTIF(L882:L888, "L")</f>
        <v>6</v>
      </c>
      <c r="R888">
        <f>COUNTIF(L882:L888, "R")</f>
        <v>1</v>
      </c>
      <c r="S888">
        <f>Table1[[#This Row],[R''s]]/(Table1[[#This Row],[L''s]]+Table1[[#This Row],[R''s]])</f>
        <v>0.14285714285714285</v>
      </c>
      <c r="T888">
        <f>Table1[[#This Row],[L''s]]/Table1[[#This Row],[Trial_Total]]</f>
        <v>0.8571428571428571</v>
      </c>
      <c r="U888">
        <f>ABS(Table1[[#This Row],[NonTotaled_L]]-Table1[[#This Row],[NonTotaled_R]])/(Table1[[#This Row],[NonTotaled_L]]+Table1[[#This Row],[NonTotaled_R]])</f>
        <v>0.7142857142857143</v>
      </c>
      <c r="V888">
        <f>COUNTIF(L882:L888, "L")</f>
        <v>6</v>
      </c>
      <c r="W888">
        <f>COUNTIF(L882:L888, "R")</f>
        <v>1</v>
      </c>
      <c r="X888">
        <f>Table1[[#This Row],[NonTotaled_R]]/(Table1[[#This Row],[NonTotaled_L]]+Table1[[#This Row],[NonTotaled_R]])</f>
        <v>0.14285714285714285</v>
      </c>
      <c r="Y888">
        <f>Table1[[#This Row],[NonTotaled_L]]/(Table1[[#This Row],[NonTotaled_L]]+Table1[[#This Row],[NonTotaled_R]])</f>
        <v>0.8571428571428571</v>
      </c>
    </row>
    <row r="889" spans="1:25" x14ac:dyDescent="0.35">
      <c r="A889" t="s">
        <v>53</v>
      </c>
      <c r="B889" t="s">
        <v>40</v>
      </c>
      <c r="C889" t="s">
        <v>41</v>
      </c>
      <c r="D889">
        <v>8.1999999999999993</v>
      </c>
      <c r="E889">
        <v>9</v>
      </c>
      <c r="G889">
        <v>8</v>
      </c>
      <c r="H889" s="1">
        <v>45553</v>
      </c>
      <c r="I889">
        <v>8</v>
      </c>
      <c r="J889" t="s">
        <v>51</v>
      </c>
      <c r="K889" t="s">
        <v>6</v>
      </c>
      <c r="L889" t="s">
        <v>6</v>
      </c>
      <c r="M889" t="s">
        <v>6</v>
      </c>
      <c r="O889">
        <f>ABS((Table1[[#This Row],[L''s]]-Table1[[#This Row],[R''s]])/Table1[[#This Row],[Trial_Total]])</f>
        <v>0.75</v>
      </c>
      <c r="P889">
        <f>Table1[[#This Row],[R''s]]-Table1[[#This Row],[L''s]]</f>
        <v>-6</v>
      </c>
      <c r="Q889">
        <f>COUNTIF(L882:L889, "L")</f>
        <v>7</v>
      </c>
      <c r="R889">
        <f>COUNTIF(L882:L889, "R")</f>
        <v>1</v>
      </c>
      <c r="S889">
        <f>Table1[[#This Row],[R''s]]/(Table1[[#This Row],[L''s]]+Table1[[#This Row],[R''s]])</f>
        <v>0.125</v>
      </c>
      <c r="T889">
        <f>Table1[[#This Row],[L''s]]/Table1[[#This Row],[Trial_Total]]</f>
        <v>0.875</v>
      </c>
      <c r="U889">
        <f>ABS(Table1[[#This Row],[NonTotaled_L]]-Table1[[#This Row],[NonTotaled_R]])/(Table1[[#This Row],[NonTotaled_L]]+Table1[[#This Row],[NonTotaled_R]])</f>
        <v>0.75</v>
      </c>
      <c r="V889">
        <f>COUNTIF(L882:L889, "L")</f>
        <v>7</v>
      </c>
      <c r="W889">
        <f>COUNTIF(L882:L889, "R")</f>
        <v>1</v>
      </c>
      <c r="X889">
        <f>Table1[[#This Row],[NonTotaled_R]]/(Table1[[#This Row],[NonTotaled_L]]+Table1[[#This Row],[NonTotaled_R]])</f>
        <v>0.125</v>
      </c>
      <c r="Y889">
        <f>Table1[[#This Row],[NonTotaled_L]]/(Table1[[#This Row],[NonTotaled_L]]+Table1[[#This Row],[NonTotaled_R]])</f>
        <v>0.875</v>
      </c>
    </row>
    <row r="890" spans="1:25" x14ac:dyDescent="0.35">
      <c r="A890" t="s">
        <v>53</v>
      </c>
      <c r="B890" t="s">
        <v>40</v>
      </c>
      <c r="C890" t="s">
        <v>41</v>
      </c>
      <c r="D890">
        <v>8.1999999999999993</v>
      </c>
      <c r="E890">
        <v>9</v>
      </c>
      <c r="G890">
        <v>9</v>
      </c>
      <c r="H890" s="1">
        <v>45553</v>
      </c>
      <c r="I890">
        <v>9</v>
      </c>
      <c r="J890" t="s">
        <v>44</v>
      </c>
      <c r="K890" t="s">
        <v>5</v>
      </c>
      <c r="L890" t="s">
        <v>6</v>
      </c>
      <c r="M890" t="s">
        <v>6</v>
      </c>
      <c r="O890">
        <f>ABS((Table1[[#This Row],[L''s]]-Table1[[#This Row],[R''s]])/Table1[[#This Row],[Trial_Total]])</f>
        <v>0.77777777777777779</v>
      </c>
      <c r="P890">
        <f>Table1[[#This Row],[R''s]]-Table1[[#This Row],[L''s]]</f>
        <v>-7</v>
      </c>
      <c r="Q890">
        <f>COUNTIF(L882:L890, "L")</f>
        <v>8</v>
      </c>
      <c r="R890">
        <f>COUNTIF(L882:L890, "R")</f>
        <v>1</v>
      </c>
      <c r="S890">
        <f>Table1[[#This Row],[R''s]]/(Table1[[#This Row],[L''s]]+Table1[[#This Row],[R''s]])</f>
        <v>0.1111111111111111</v>
      </c>
      <c r="T890">
        <f>Table1[[#This Row],[L''s]]/Table1[[#This Row],[Trial_Total]]</f>
        <v>0.88888888888888884</v>
      </c>
      <c r="U890">
        <f>ABS(Table1[[#This Row],[NonTotaled_L]]-Table1[[#This Row],[NonTotaled_R]])/(Table1[[#This Row],[NonTotaled_L]]+Table1[[#This Row],[NonTotaled_R]])</f>
        <v>0.77777777777777779</v>
      </c>
      <c r="V890">
        <f>COUNTIF(L882:L890, "L")</f>
        <v>8</v>
      </c>
      <c r="W890">
        <f>COUNTIF(L882:L890, "R")</f>
        <v>1</v>
      </c>
      <c r="X890">
        <f>Table1[[#This Row],[NonTotaled_R]]/(Table1[[#This Row],[NonTotaled_L]]+Table1[[#This Row],[NonTotaled_R]])</f>
        <v>0.1111111111111111</v>
      </c>
      <c r="Y890">
        <f>Table1[[#This Row],[NonTotaled_L]]/(Table1[[#This Row],[NonTotaled_L]]+Table1[[#This Row],[NonTotaled_R]])</f>
        <v>0.88888888888888884</v>
      </c>
    </row>
    <row r="891" spans="1:25" x14ac:dyDescent="0.35">
      <c r="A891" t="s">
        <v>53</v>
      </c>
      <c r="B891" t="s">
        <v>40</v>
      </c>
      <c r="C891" t="s">
        <v>41</v>
      </c>
      <c r="D891">
        <v>8.1999999999999993</v>
      </c>
      <c r="E891">
        <v>9</v>
      </c>
      <c r="G891">
        <v>10</v>
      </c>
      <c r="H891" s="1">
        <v>45553</v>
      </c>
      <c r="I891">
        <v>10</v>
      </c>
      <c r="J891" t="s">
        <v>44</v>
      </c>
      <c r="K891" t="s">
        <v>6</v>
      </c>
      <c r="L891" t="s">
        <v>6</v>
      </c>
      <c r="M891" t="s">
        <v>6</v>
      </c>
      <c r="O891">
        <f>ABS((Table1[[#This Row],[L''s]]-Table1[[#This Row],[R''s]])/Table1[[#This Row],[Trial_Total]])</f>
        <v>0.8</v>
      </c>
      <c r="P891">
        <f>Table1[[#This Row],[R''s]]-Table1[[#This Row],[L''s]]</f>
        <v>-8</v>
      </c>
      <c r="Q891">
        <f>COUNTIF(L882:L891, "L")</f>
        <v>9</v>
      </c>
      <c r="R891">
        <f>COUNTIF(L882:L891, "R")</f>
        <v>1</v>
      </c>
      <c r="S891">
        <f>Table1[[#This Row],[R''s]]/(Table1[[#This Row],[L''s]]+Table1[[#This Row],[R''s]])</f>
        <v>0.1</v>
      </c>
      <c r="T891">
        <f>Table1[[#This Row],[L''s]]/Table1[[#This Row],[Trial_Total]]</f>
        <v>0.9</v>
      </c>
      <c r="U891">
        <f>ABS(Table1[[#This Row],[NonTotaled_L]]-Table1[[#This Row],[NonTotaled_R]])/(Table1[[#This Row],[NonTotaled_L]]+Table1[[#This Row],[NonTotaled_R]])</f>
        <v>0.8</v>
      </c>
      <c r="V891">
        <f>COUNTIF(L882:L891, "L")</f>
        <v>9</v>
      </c>
      <c r="W891">
        <f>COUNTIF(L882:L891, "R")</f>
        <v>1</v>
      </c>
      <c r="X891">
        <f>Table1[[#This Row],[NonTotaled_R]]/(Table1[[#This Row],[NonTotaled_L]]+Table1[[#This Row],[NonTotaled_R]])</f>
        <v>0.1</v>
      </c>
      <c r="Y891">
        <f>Table1[[#This Row],[NonTotaled_L]]/(Table1[[#This Row],[NonTotaled_L]]+Table1[[#This Row],[NonTotaled_R]])</f>
        <v>0.9</v>
      </c>
    </row>
    <row r="892" spans="1:25" x14ac:dyDescent="0.35">
      <c r="A892" t="s">
        <v>53</v>
      </c>
      <c r="B892" t="s">
        <v>40</v>
      </c>
      <c r="C892" t="s">
        <v>41</v>
      </c>
      <c r="D892">
        <v>8.1999999999999993</v>
      </c>
      <c r="E892">
        <v>9</v>
      </c>
      <c r="G892">
        <v>1</v>
      </c>
      <c r="H892" s="1">
        <v>45560</v>
      </c>
      <c r="I892">
        <v>11</v>
      </c>
      <c r="J892" t="s">
        <v>44</v>
      </c>
      <c r="K892" t="s">
        <v>5</v>
      </c>
      <c r="L892" t="s">
        <v>6</v>
      </c>
      <c r="M892" t="s">
        <v>6</v>
      </c>
      <c r="O892">
        <f>ABS((Table1[[#This Row],[L''s]]-Table1[[#This Row],[R''s]])/Table1[[#This Row],[Trial_Total]])</f>
        <v>0.81818181818181823</v>
      </c>
      <c r="P892">
        <f>Table1[[#This Row],[R''s]]-Table1[[#This Row],[L''s]]</f>
        <v>-9</v>
      </c>
      <c r="Q892">
        <f>Q891+COUNTIF(L892, "L")</f>
        <v>10</v>
      </c>
      <c r="R892">
        <f>R891+COUNTIF(L892, "R")</f>
        <v>1</v>
      </c>
      <c r="S892">
        <f>Table1[[#This Row],[R''s]]/(Table1[[#This Row],[L''s]]+Table1[[#This Row],[R''s]])</f>
        <v>9.0909090909090912E-2</v>
      </c>
      <c r="T892">
        <f>Table1[[#This Row],[L''s]]/Table1[[#This Row],[Trial_Total]]</f>
        <v>0.90909090909090906</v>
      </c>
      <c r="U892">
        <f>ABS(Table1[[#This Row],[NonTotaled_L]]-Table1[[#This Row],[NonTotaled_R]])/(Table1[[#This Row],[NonTotaled_L]]+Table1[[#This Row],[NonTotaled_R]])</f>
        <v>1</v>
      </c>
      <c r="V892">
        <f>COUNTIF(L892, "L")</f>
        <v>1</v>
      </c>
      <c r="W892">
        <f>COUNTIF(L892, "R")</f>
        <v>0</v>
      </c>
      <c r="X892">
        <f>Table1[[#This Row],[NonTotaled_R]]/(Table1[[#This Row],[NonTotaled_L]]+Table1[[#This Row],[NonTotaled_R]])</f>
        <v>0</v>
      </c>
      <c r="Y892">
        <f>Table1[[#This Row],[NonTotaled_L]]/(Table1[[#This Row],[NonTotaled_L]]+Table1[[#This Row],[NonTotaled_R]])</f>
        <v>1</v>
      </c>
    </row>
    <row r="893" spans="1:25" x14ac:dyDescent="0.35">
      <c r="A893" t="s">
        <v>53</v>
      </c>
      <c r="B893" t="s">
        <v>40</v>
      </c>
      <c r="C893" t="s">
        <v>41</v>
      </c>
      <c r="D893">
        <v>8.1999999999999993</v>
      </c>
      <c r="E893">
        <v>9</v>
      </c>
      <c r="G893">
        <v>2</v>
      </c>
      <c r="H893" s="1">
        <v>45560</v>
      </c>
      <c r="I893">
        <v>12</v>
      </c>
      <c r="J893" t="s">
        <v>44</v>
      </c>
      <c r="K893" t="s">
        <v>6</v>
      </c>
      <c r="L893" t="s">
        <v>6</v>
      </c>
      <c r="M893" t="s">
        <v>6</v>
      </c>
      <c r="O893">
        <f>ABS((Table1[[#This Row],[L''s]]-Table1[[#This Row],[R''s]])/Table1[[#This Row],[Trial_Total]])</f>
        <v>0.83333333333333337</v>
      </c>
      <c r="P893">
        <f>Table1[[#This Row],[R''s]]-Table1[[#This Row],[L''s]]</f>
        <v>-10</v>
      </c>
      <c r="Q893">
        <f>Q892+COUNTIF(L893, "L")</f>
        <v>11</v>
      </c>
      <c r="R893">
        <f>R892+COUNTIF(L893, "R")</f>
        <v>1</v>
      </c>
      <c r="S893">
        <f>Table1[[#This Row],[R''s]]/(Table1[[#This Row],[L''s]]+Table1[[#This Row],[R''s]])</f>
        <v>8.3333333333333329E-2</v>
      </c>
      <c r="T893">
        <f>Table1[[#This Row],[L''s]]/Table1[[#This Row],[Trial_Total]]</f>
        <v>0.91666666666666663</v>
      </c>
      <c r="U893">
        <f>ABS(Table1[[#This Row],[NonTotaled_L]]-Table1[[#This Row],[NonTotaled_R]])/(Table1[[#This Row],[NonTotaled_L]]+Table1[[#This Row],[NonTotaled_R]])</f>
        <v>1</v>
      </c>
      <c r="V893">
        <f>COUNTIF(L892:L893, "L")</f>
        <v>2</v>
      </c>
      <c r="W893">
        <f>COUNTIF(L892:L893, "R")</f>
        <v>0</v>
      </c>
      <c r="X893">
        <f>Table1[[#This Row],[NonTotaled_R]]/(Table1[[#This Row],[NonTotaled_L]]+Table1[[#This Row],[NonTotaled_R]])</f>
        <v>0</v>
      </c>
      <c r="Y893">
        <f>Table1[[#This Row],[NonTotaled_L]]/(Table1[[#This Row],[NonTotaled_L]]+Table1[[#This Row],[NonTotaled_R]])</f>
        <v>1</v>
      </c>
    </row>
    <row r="894" spans="1:25" x14ac:dyDescent="0.35">
      <c r="A894" t="s">
        <v>53</v>
      </c>
      <c r="B894" t="s">
        <v>40</v>
      </c>
      <c r="C894" t="s">
        <v>41</v>
      </c>
      <c r="D894">
        <v>8.1999999999999993</v>
      </c>
      <c r="E894">
        <v>9</v>
      </c>
      <c r="G894">
        <v>3</v>
      </c>
      <c r="H894" s="1">
        <v>45560</v>
      </c>
      <c r="I894">
        <v>13</v>
      </c>
      <c r="J894" t="s">
        <v>45</v>
      </c>
      <c r="K894" t="s">
        <v>6</v>
      </c>
      <c r="L894" t="s">
        <v>5</v>
      </c>
      <c r="M894" t="s">
        <v>5</v>
      </c>
      <c r="O894">
        <f>ABS((Table1[[#This Row],[L''s]]-Table1[[#This Row],[R''s]])/Table1[[#This Row],[Trial_Total]])</f>
        <v>0.69230769230769229</v>
      </c>
      <c r="P894">
        <f>Table1[[#This Row],[R''s]]-Table1[[#This Row],[L''s]]</f>
        <v>-9</v>
      </c>
      <c r="Q894">
        <f>Q893+COUNTIF(L894, "L")</f>
        <v>11</v>
      </c>
      <c r="R894">
        <f>R893+COUNTIF(L894, "R")</f>
        <v>2</v>
      </c>
      <c r="S894">
        <f>Table1[[#This Row],[R''s]]/(Table1[[#This Row],[L''s]]+Table1[[#This Row],[R''s]])</f>
        <v>0.15384615384615385</v>
      </c>
      <c r="T894">
        <f>Table1[[#This Row],[L''s]]/Table1[[#This Row],[Trial_Total]]</f>
        <v>0.84615384615384615</v>
      </c>
      <c r="U894">
        <f>ABS(Table1[[#This Row],[NonTotaled_L]]-Table1[[#This Row],[NonTotaled_R]])/(Table1[[#This Row],[NonTotaled_L]]+Table1[[#This Row],[NonTotaled_R]])</f>
        <v>0.33333333333333331</v>
      </c>
      <c r="V894">
        <f>COUNTIF(L892:L894, "L")</f>
        <v>2</v>
      </c>
      <c r="W894">
        <f>COUNTIF(L892:L894, "R")</f>
        <v>1</v>
      </c>
      <c r="X894">
        <f>Table1[[#This Row],[NonTotaled_R]]/(Table1[[#This Row],[NonTotaled_L]]+Table1[[#This Row],[NonTotaled_R]])</f>
        <v>0.33333333333333331</v>
      </c>
      <c r="Y894">
        <f>Table1[[#This Row],[NonTotaled_L]]/(Table1[[#This Row],[NonTotaled_L]]+Table1[[#This Row],[NonTotaled_R]])</f>
        <v>0.66666666666666663</v>
      </c>
    </row>
    <row r="895" spans="1:25" x14ac:dyDescent="0.35">
      <c r="A895" t="s">
        <v>53</v>
      </c>
      <c r="B895" t="s">
        <v>40</v>
      </c>
      <c r="C895" t="s">
        <v>41</v>
      </c>
      <c r="D895">
        <v>8.1999999999999993</v>
      </c>
      <c r="E895">
        <v>9</v>
      </c>
      <c r="G895">
        <v>4</v>
      </c>
      <c r="H895" s="1">
        <v>45560</v>
      </c>
      <c r="I895">
        <v>14</v>
      </c>
      <c r="J895" t="s">
        <v>45</v>
      </c>
      <c r="K895" t="s">
        <v>5</v>
      </c>
      <c r="L895" t="s">
        <v>5</v>
      </c>
      <c r="M895" t="s">
        <v>5</v>
      </c>
      <c r="O895">
        <f>ABS((Table1[[#This Row],[L''s]]-Table1[[#This Row],[R''s]])/Table1[[#This Row],[Trial_Total]])</f>
        <v>0.5714285714285714</v>
      </c>
      <c r="P895">
        <f>Table1[[#This Row],[R''s]]-Table1[[#This Row],[L''s]]</f>
        <v>-8</v>
      </c>
      <c r="Q895">
        <f>Q894+COUNTIF(L895, "L")</f>
        <v>11</v>
      </c>
      <c r="R895">
        <f>R894+COUNTIF(L895, "R")</f>
        <v>3</v>
      </c>
      <c r="S895">
        <f>Table1[[#This Row],[R''s]]/(Table1[[#This Row],[L''s]]+Table1[[#This Row],[R''s]])</f>
        <v>0.21428571428571427</v>
      </c>
      <c r="T895">
        <f>Table1[[#This Row],[L''s]]/Table1[[#This Row],[Trial_Total]]</f>
        <v>0.7857142857142857</v>
      </c>
      <c r="U895">
        <f>ABS(Table1[[#This Row],[NonTotaled_L]]-Table1[[#This Row],[NonTotaled_R]])/(Table1[[#This Row],[NonTotaled_L]]+Table1[[#This Row],[NonTotaled_R]])</f>
        <v>0</v>
      </c>
      <c r="V895">
        <f>COUNTIF(L892:L895, "L")</f>
        <v>2</v>
      </c>
      <c r="W895">
        <f>COUNTIF(L892:L895, "R")</f>
        <v>2</v>
      </c>
      <c r="X895">
        <f>Table1[[#This Row],[NonTotaled_R]]/(Table1[[#This Row],[NonTotaled_L]]+Table1[[#This Row],[NonTotaled_R]])</f>
        <v>0.5</v>
      </c>
      <c r="Y895">
        <f>Table1[[#This Row],[NonTotaled_L]]/(Table1[[#This Row],[NonTotaled_L]]+Table1[[#This Row],[NonTotaled_R]])</f>
        <v>0.5</v>
      </c>
    </row>
    <row r="896" spans="1:25" x14ac:dyDescent="0.35">
      <c r="A896" t="s">
        <v>53</v>
      </c>
      <c r="B896" t="s">
        <v>40</v>
      </c>
      <c r="C896" t="s">
        <v>41</v>
      </c>
      <c r="D896">
        <v>8.1999999999999993</v>
      </c>
      <c r="E896">
        <v>9</v>
      </c>
      <c r="G896">
        <v>5</v>
      </c>
      <c r="H896" s="1">
        <v>45560</v>
      </c>
      <c r="I896">
        <v>15</v>
      </c>
      <c r="J896" t="s">
        <v>44</v>
      </c>
      <c r="K896" t="s">
        <v>6</v>
      </c>
      <c r="L896" t="s">
        <v>5</v>
      </c>
      <c r="M896" t="s">
        <v>5</v>
      </c>
      <c r="O896">
        <f>ABS((Table1[[#This Row],[L''s]]-Table1[[#This Row],[R''s]])/Table1[[#This Row],[Trial_Total]])</f>
        <v>0.46666666666666667</v>
      </c>
      <c r="P896">
        <f>Table1[[#This Row],[R''s]]-Table1[[#This Row],[L''s]]</f>
        <v>-7</v>
      </c>
      <c r="Q896">
        <f>Q895+COUNTIF(L896, "L")</f>
        <v>11</v>
      </c>
      <c r="R896">
        <f>R895+COUNTIF(L896, "R")</f>
        <v>4</v>
      </c>
      <c r="S896">
        <f>Table1[[#This Row],[R''s]]/(Table1[[#This Row],[L''s]]+Table1[[#This Row],[R''s]])</f>
        <v>0.26666666666666666</v>
      </c>
      <c r="T896">
        <f>Table1[[#This Row],[L''s]]/Table1[[#This Row],[Trial_Total]]</f>
        <v>0.73333333333333328</v>
      </c>
      <c r="U896">
        <f>ABS(Table1[[#This Row],[NonTotaled_L]]-Table1[[#This Row],[NonTotaled_R]])/(Table1[[#This Row],[NonTotaled_L]]+Table1[[#This Row],[NonTotaled_R]])</f>
        <v>0.2</v>
      </c>
      <c r="V896">
        <f>COUNTIF(L892:L896, "L")</f>
        <v>2</v>
      </c>
      <c r="W896">
        <f>COUNTIF(L892:L896, "R")</f>
        <v>3</v>
      </c>
      <c r="X896">
        <f>Table1[[#This Row],[NonTotaled_R]]/(Table1[[#This Row],[NonTotaled_L]]+Table1[[#This Row],[NonTotaled_R]])</f>
        <v>0.6</v>
      </c>
      <c r="Y896">
        <f>Table1[[#This Row],[NonTotaled_L]]/(Table1[[#This Row],[NonTotaled_L]]+Table1[[#This Row],[NonTotaled_R]])</f>
        <v>0.4</v>
      </c>
    </row>
    <row r="897" spans="1:25" x14ac:dyDescent="0.35">
      <c r="A897" t="s">
        <v>53</v>
      </c>
      <c r="B897" t="s">
        <v>40</v>
      </c>
      <c r="C897" t="s">
        <v>41</v>
      </c>
      <c r="D897">
        <v>8.1999999999999993</v>
      </c>
      <c r="E897">
        <v>9</v>
      </c>
      <c r="G897">
        <v>6</v>
      </c>
      <c r="H897" s="1">
        <v>45560</v>
      </c>
      <c r="I897">
        <v>16</v>
      </c>
      <c r="J897" t="s">
        <v>44</v>
      </c>
      <c r="K897" t="s">
        <v>5</v>
      </c>
      <c r="L897" t="s">
        <v>5</v>
      </c>
      <c r="M897" t="s">
        <v>5</v>
      </c>
      <c r="O897">
        <f>ABS((Table1[[#This Row],[L''s]]-Table1[[#This Row],[R''s]])/Table1[[#This Row],[Trial_Total]])</f>
        <v>0.375</v>
      </c>
      <c r="P897">
        <f>Table1[[#This Row],[R''s]]-Table1[[#This Row],[L''s]]</f>
        <v>-6</v>
      </c>
      <c r="Q897">
        <f>Q896+COUNTIF(L897, "L")</f>
        <v>11</v>
      </c>
      <c r="R897">
        <f>R896+COUNTIF(L897, "R")</f>
        <v>5</v>
      </c>
      <c r="S897">
        <f>Table1[[#This Row],[R''s]]/(Table1[[#This Row],[L''s]]+Table1[[#This Row],[R''s]])</f>
        <v>0.3125</v>
      </c>
      <c r="T897">
        <f>Table1[[#This Row],[L''s]]/Table1[[#This Row],[Trial_Total]]</f>
        <v>0.6875</v>
      </c>
      <c r="U897">
        <f>ABS(Table1[[#This Row],[NonTotaled_L]]-Table1[[#This Row],[NonTotaled_R]])/(Table1[[#This Row],[NonTotaled_L]]+Table1[[#This Row],[NonTotaled_R]])</f>
        <v>0.33333333333333331</v>
      </c>
      <c r="V897">
        <f>COUNTIF(L892:L897, "L")</f>
        <v>2</v>
      </c>
      <c r="W897">
        <f>COUNTIF(L892:L897, "R")</f>
        <v>4</v>
      </c>
      <c r="X897">
        <f>Table1[[#This Row],[NonTotaled_R]]/(Table1[[#This Row],[NonTotaled_L]]+Table1[[#This Row],[NonTotaled_R]])</f>
        <v>0.66666666666666663</v>
      </c>
      <c r="Y897">
        <f>Table1[[#This Row],[NonTotaled_L]]/(Table1[[#This Row],[NonTotaled_L]]+Table1[[#This Row],[NonTotaled_R]])</f>
        <v>0.33333333333333331</v>
      </c>
    </row>
    <row r="898" spans="1:25" x14ac:dyDescent="0.35">
      <c r="A898" t="s">
        <v>53</v>
      </c>
      <c r="B898" t="s">
        <v>40</v>
      </c>
      <c r="C898" t="s">
        <v>41</v>
      </c>
      <c r="D898">
        <v>8.1999999999999993</v>
      </c>
      <c r="E898">
        <v>9</v>
      </c>
      <c r="G898">
        <v>7</v>
      </c>
      <c r="H898" s="1">
        <v>45560</v>
      </c>
      <c r="I898">
        <v>17</v>
      </c>
      <c r="J898" t="s">
        <v>45</v>
      </c>
      <c r="K898" t="s">
        <v>5</v>
      </c>
      <c r="L898" t="s">
        <v>5</v>
      </c>
      <c r="M898" t="s">
        <v>5</v>
      </c>
      <c r="O898">
        <f>ABS((Table1[[#This Row],[L''s]]-Table1[[#This Row],[R''s]])/Table1[[#This Row],[Trial_Total]])</f>
        <v>0.29411764705882354</v>
      </c>
      <c r="P898">
        <f>Table1[[#This Row],[R''s]]-Table1[[#This Row],[L''s]]</f>
        <v>-5</v>
      </c>
      <c r="Q898">
        <f>Q897+COUNTIF(L898, "L")</f>
        <v>11</v>
      </c>
      <c r="R898">
        <f>R897+COUNTIF(L898, "R")</f>
        <v>6</v>
      </c>
      <c r="S898">
        <f>Table1[[#This Row],[R''s]]/(Table1[[#This Row],[L''s]]+Table1[[#This Row],[R''s]])</f>
        <v>0.35294117647058826</v>
      </c>
      <c r="T898">
        <f>Table1[[#This Row],[L''s]]/Table1[[#This Row],[Trial_Total]]</f>
        <v>0.6470588235294118</v>
      </c>
      <c r="U898">
        <f>ABS(Table1[[#This Row],[NonTotaled_L]]-Table1[[#This Row],[NonTotaled_R]])/(Table1[[#This Row],[NonTotaled_L]]+Table1[[#This Row],[NonTotaled_R]])</f>
        <v>0.42857142857142855</v>
      </c>
      <c r="V898">
        <f>COUNTIF(L892:L898, "L")</f>
        <v>2</v>
      </c>
      <c r="W898">
        <f>COUNTIF(L892:L898, "R")</f>
        <v>5</v>
      </c>
      <c r="X898">
        <f>Table1[[#This Row],[NonTotaled_R]]/(Table1[[#This Row],[NonTotaled_L]]+Table1[[#This Row],[NonTotaled_R]])</f>
        <v>0.7142857142857143</v>
      </c>
      <c r="Y898">
        <f>Table1[[#This Row],[NonTotaled_L]]/(Table1[[#This Row],[NonTotaled_L]]+Table1[[#This Row],[NonTotaled_R]])</f>
        <v>0.2857142857142857</v>
      </c>
    </row>
    <row r="899" spans="1:25" x14ac:dyDescent="0.35">
      <c r="A899" t="s">
        <v>53</v>
      </c>
      <c r="B899" t="s">
        <v>40</v>
      </c>
      <c r="C899" t="s">
        <v>41</v>
      </c>
      <c r="D899">
        <v>8.1999999999999993</v>
      </c>
      <c r="E899">
        <v>9</v>
      </c>
      <c r="G899">
        <v>8</v>
      </c>
      <c r="H899" s="1">
        <v>45560</v>
      </c>
      <c r="I899">
        <v>18</v>
      </c>
      <c r="J899" t="s">
        <v>45</v>
      </c>
      <c r="K899" t="s">
        <v>6</v>
      </c>
      <c r="L899" t="s">
        <v>5</v>
      </c>
      <c r="M899" t="s">
        <v>5</v>
      </c>
      <c r="O899">
        <f>ABS((Table1[[#This Row],[L''s]]-Table1[[#This Row],[R''s]])/Table1[[#This Row],[Trial_Total]])</f>
        <v>0.22222222222222221</v>
      </c>
      <c r="P899">
        <f>Table1[[#This Row],[R''s]]-Table1[[#This Row],[L''s]]</f>
        <v>-4</v>
      </c>
      <c r="Q899">
        <f>Q898+COUNTIF(L899, "L")</f>
        <v>11</v>
      </c>
      <c r="R899">
        <f>R898+COUNTIF(L899, "R")</f>
        <v>7</v>
      </c>
      <c r="S899">
        <f>Table1[[#This Row],[R''s]]/(Table1[[#This Row],[L''s]]+Table1[[#This Row],[R''s]])</f>
        <v>0.3888888888888889</v>
      </c>
      <c r="T899">
        <f>Table1[[#This Row],[L''s]]/Table1[[#This Row],[Trial_Total]]</f>
        <v>0.61111111111111116</v>
      </c>
      <c r="U899">
        <f>ABS(Table1[[#This Row],[NonTotaled_L]]-Table1[[#This Row],[NonTotaled_R]])/(Table1[[#This Row],[NonTotaled_L]]+Table1[[#This Row],[NonTotaled_R]])</f>
        <v>0.5</v>
      </c>
      <c r="V899">
        <f>COUNTIF(L892:L899, "L")</f>
        <v>2</v>
      </c>
      <c r="W899">
        <f>COUNTIF(L892:L899, "R")</f>
        <v>6</v>
      </c>
      <c r="X899">
        <f>Table1[[#This Row],[NonTotaled_R]]/(Table1[[#This Row],[NonTotaled_L]]+Table1[[#This Row],[NonTotaled_R]])</f>
        <v>0.75</v>
      </c>
      <c r="Y899">
        <f>Table1[[#This Row],[NonTotaled_L]]/(Table1[[#This Row],[NonTotaled_L]]+Table1[[#This Row],[NonTotaled_R]])</f>
        <v>0.25</v>
      </c>
    </row>
    <row r="900" spans="1:25" x14ac:dyDescent="0.35">
      <c r="A900" t="s">
        <v>53</v>
      </c>
      <c r="B900" t="s">
        <v>40</v>
      </c>
      <c r="C900" t="s">
        <v>41</v>
      </c>
      <c r="D900">
        <v>8.1999999999999993</v>
      </c>
      <c r="E900">
        <v>9</v>
      </c>
      <c r="G900">
        <v>9</v>
      </c>
      <c r="H900" s="1">
        <v>45560</v>
      </c>
      <c r="I900">
        <v>19</v>
      </c>
      <c r="J900" t="s">
        <v>44</v>
      </c>
      <c r="K900" t="s">
        <v>6</v>
      </c>
      <c r="L900" t="s">
        <v>6</v>
      </c>
      <c r="M900" t="s">
        <v>6</v>
      </c>
      <c r="O900">
        <f>ABS((Table1[[#This Row],[L''s]]-Table1[[#This Row],[R''s]])/Table1[[#This Row],[Trial_Total]])</f>
        <v>0.26315789473684209</v>
      </c>
      <c r="P900">
        <f>Table1[[#This Row],[R''s]]-Table1[[#This Row],[L''s]]</f>
        <v>-5</v>
      </c>
      <c r="Q900">
        <f>Q899+COUNTIF(L900, "L")</f>
        <v>12</v>
      </c>
      <c r="R900">
        <f>R899+COUNTIF(L900, "R")</f>
        <v>7</v>
      </c>
      <c r="S900">
        <f>Table1[[#This Row],[R''s]]/(Table1[[#This Row],[L''s]]+Table1[[#This Row],[R''s]])</f>
        <v>0.36842105263157893</v>
      </c>
      <c r="T900">
        <f>Table1[[#This Row],[L''s]]/Table1[[#This Row],[Trial_Total]]</f>
        <v>0.63157894736842102</v>
      </c>
      <c r="U900">
        <f>ABS(Table1[[#This Row],[NonTotaled_L]]-Table1[[#This Row],[NonTotaled_R]])/(Table1[[#This Row],[NonTotaled_L]]+Table1[[#This Row],[NonTotaled_R]])</f>
        <v>0.33333333333333331</v>
      </c>
      <c r="V900">
        <f>COUNTIF(L892:L900, "L")</f>
        <v>3</v>
      </c>
      <c r="W900">
        <f>COUNTIF(L892:L900, "R")</f>
        <v>6</v>
      </c>
      <c r="X900">
        <f>Table1[[#This Row],[NonTotaled_R]]/(Table1[[#This Row],[NonTotaled_L]]+Table1[[#This Row],[NonTotaled_R]])</f>
        <v>0.66666666666666663</v>
      </c>
      <c r="Y900">
        <f>Table1[[#This Row],[NonTotaled_L]]/(Table1[[#This Row],[NonTotaled_L]]+Table1[[#This Row],[NonTotaled_R]])</f>
        <v>0.33333333333333331</v>
      </c>
    </row>
    <row r="901" spans="1:25" x14ac:dyDescent="0.35">
      <c r="A901" t="s">
        <v>53</v>
      </c>
      <c r="B901" t="s">
        <v>40</v>
      </c>
      <c r="C901" t="s">
        <v>41</v>
      </c>
      <c r="D901">
        <v>8.1999999999999993</v>
      </c>
      <c r="E901">
        <v>9</v>
      </c>
      <c r="G901">
        <v>10</v>
      </c>
      <c r="H901" s="1">
        <v>45560</v>
      </c>
      <c r="I901">
        <v>20</v>
      </c>
      <c r="J901" t="s">
        <v>44</v>
      </c>
      <c r="K901" t="s">
        <v>5</v>
      </c>
      <c r="L901" t="s">
        <v>6</v>
      </c>
      <c r="M901" t="s">
        <v>6</v>
      </c>
      <c r="O901">
        <f>ABS((Table1[[#This Row],[L''s]]-Table1[[#This Row],[R''s]])/Table1[[#This Row],[Trial_Total]])</f>
        <v>0.3</v>
      </c>
      <c r="P901">
        <f>Table1[[#This Row],[R''s]]-Table1[[#This Row],[L''s]]</f>
        <v>-6</v>
      </c>
      <c r="Q901">
        <f>Q900+COUNTIF(L901, "L")</f>
        <v>13</v>
      </c>
      <c r="R901">
        <f>R900+COUNTIF(L901, "R")</f>
        <v>7</v>
      </c>
      <c r="S901">
        <f>Table1[[#This Row],[R''s]]/(Table1[[#This Row],[L''s]]+Table1[[#This Row],[R''s]])</f>
        <v>0.35</v>
      </c>
      <c r="T901">
        <f>Table1[[#This Row],[L''s]]/Table1[[#This Row],[Trial_Total]]</f>
        <v>0.65</v>
      </c>
      <c r="U901">
        <f>ABS(Table1[[#This Row],[NonTotaled_L]]-Table1[[#This Row],[NonTotaled_R]])/(Table1[[#This Row],[NonTotaled_L]]+Table1[[#This Row],[NonTotaled_R]])</f>
        <v>0.2</v>
      </c>
      <c r="V901">
        <f>COUNTIF(L892:L901, "L")</f>
        <v>4</v>
      </c>
      <c r="W901">
        <f>COUNTIF(L892:L901, "R")</f>
        <v>6</v>
      </c>
      <c r="X901">
        <f>Table1[[#This Row],[NonTotaled_R]]/(Table1[[#This Row],[NonTotaled_L]]+Table1[[#This Row],[NonTotaled_R]])</f>
        <v>0.6</v>
      </c>
      <c r="Y901">
        <f>Table1[[#This Row],[NonTotaled_L]]/(Table1[[#This Row],[NonTotaled_L]]+Table1[[#This Row],[NonTotaled_R]])</f>
        <v>0.4</v>
      </c>
    </row>
    <row r="902" spans="1:25" x14ac:dyDescent="0.35">
      <c r="A902" t="s">
        <v>53</v>
      </c>
      <c r="B902" t="s">
        <v>40</v>
      </c>
      <c r="C902" t="s">
        <v>41</v>
      </c>
      <c r="D902">
        <v>8.1999999999999993</v>
      </c>
      <c r="E902">
        <v>9</v>
      </c>
      <c r="G902">
        <v>1</v>
      </c>
      <c r="H902" s="1">
        <v>45567</v>
      </c>
      <c r="I902">
        <v>21</v>
      </c>
      <c r="J902" t="s">
        <v>44</v>
      </c>
      <c r="K902" t="s">
        <v>6</v>
      </c>
      <c r="L902" t="s">
        <v>5</v>
      </c>
      <c r="M902" t="s">
        <v>5</v>
      </c>
      <c r="O902">
        <f>ABS((Table1[[#This Row],[L''s]]-Table1[[#This Row],[R''s]])/Table1[[#This Row],[Trial_Total]])</f>
        <v>0.23809523809523808</v>
      </c>
      <c r="P902">
        <f>Table1[[#This Row],[R''s]]-Table1[[#This Row],[L''s]]</f>
        <v>-5</v>
      </c>
      <c r="Q902">
        <f>Q901+COUNTIF(L902, "L")</f>
        <v>13</v>
      </c>
      <c r="R902">
        <f>R901+COUNTIF(L902, "R")</f>
        <v>8</v>
      </c>
      <c r="S902">
        <f>Table1[[#This Row],[R''s]]/(Table1[[#This Row],[L''s]]+Table1[[#This Row],[R''s]])</f>
        <v>0.38095238095238093</v>
      </c>
      <c r="T902">
        <f>Table1[[#This Row],[L''s]]/Table1[[#This Row],[Trial_Total]]</f>
        <v>0.61904761904761907</v>
      </c>
      <c r="U902">
        <f>ABS(Table1[[#This Row],[NonTotaled_L]]-Table1[[#This Row],[NonTotaled_R]])/(Table1[[#This Row],[NonTotaled_L]]+Table1[[#This Row],[NonTotaled_R]])</f>
        <v>1</v>
      </c>
      <c r="V902">
        <f>COUNTIF(L902, "L")</f>
        <v>0</v>
      </c>
      <c r="W902">
        <f>COUNTIF(L902, "R")</f>
        <v>1</v>
      </c>
      <c r="X902">
        <f>Table1[[#This Row],[NonTotaled_R]]/(Table1[[#This Row],[NonTotaled_L]]+Table1[[#This Row],[NonTotaled_R]])</f>
        <v>1</v>
      </c>
      <c r="Y902">
        <f>Table1[[#This Row],[NonTotaled_L]]/(Table1[[#This Row],[NonTotaled_L]]+Table1[[#This Row],[NonTotaled_R]])</f>
        <v>0</v>
      </c>
    </row>
    <row r="903" spans="1:25" x14ac:dyDescent="0.35">
      <c r="A903" t="s">
        <v>53</v>
      </c>
      <c r="B903" t="s">
        <v>40</v>
      </c>
      <c r="C903" t="s">
        <v>41</v>
      </c>
      <c r="D903">
        <v>8.1999999999999993</v>
      </c>
      <c r="E903">
        <v>9</v>
      </c>
      <c r="G903">
        <v>2</v>
      </c>
      <c r="H903" s="1">
        <v>45567</v>
      </c>
      <c r="I903">
        <v>22</v>
      </c>
      <c r="J903" t="s">
        <v>44</v>
      </c>
      <c r="K903" t="s">
        <v>5</v>
      </c>
      <c r="L903" t="s">
        <v>5</v>
      </c>
      <c r="M903" t="s">
        <v>5</v>
      </c>
      <c r="O903">
        <f>ABS((Table1[[#This Row],[L''s]]-Table1[[#This Row],[R''s]])/Table1[[#This Row],[Trial_Total]])</f>
        <v>0.18181818181818182</v>
      </c>
      <c r="P903">
        <f>Table1[[#This Row],[R''s]]-Table1[[#This Row],[L''s]]</f>
        <v>-4</v>
      </c>
      <c r="Q903">
        <f>Q902+COUNTIF(L903, "L")</f>
        <v>13</v>
      </c>
      <c r="R903">
        <f>R902+COUNTIF(L903, "R")</f>
        <v>9</v>
      </c>
      <c r="S903">
        <f>Table1[[#This Row],[R''s]]/(Table1[[#This Row],[L''s]]+Table1[[#This Row],[R''s]])</f>
        <v>0.40909090909090912</v>
      </c>
      <c r="T903">
        <f>Table1[[#This Row],[L''s]]/Table1[[#This Row],[Trial_Total]]</f>
        <v>0.59090909090909094</v>
      </c>
      <c r="U903">
        <f>ABS(Table1[[#This Row],[NonTotaled_L]]-Table1[[#This Row],[NonTotaled_R]])/(Table1[[#This Row],[NonTotaled_L]]+Table1[[#This Row],[NonTotaled_R]])</f>
        <v>1</v>
      </c>
      <c r="V903">
        <f>COUNTIF(L902:L903, "L")</f>
        <v>0</v>
      </c>
      <c r="W903">
        <f>COUNTIF(L902:L903, "R")</f>
        <v>2</v>
      </c>
      <c r="X903">
        <f>Table1[[#This Row],[NonTotaled_R]]/(Table1[[#This Row],[NonTotaled_L]]+Table1[[#This Row],[NonTotaled_R]])</f>
        <v>1</v>
      </c>
      <c r="Y903">
        <f>Table1[[#This Row],[NonTotaled_L]]/(Table1[[#This Row],[NonTotaled_L]]+Table1[[#This Row],[NonTotaled_R]])</f>
        <v>0</v>
      </c>
    </row>
    <row r="904" spans="1:25" x14ac:dyDescent="0.35">
      <c r="A904" t="s">
        <v>53</v>
      </c>
      <c r="B904" t="s">
        <v>40</v>
      </c>
      <c r="C904" t="s">
        <v>41</v>
      </c>
      <c r="D904">
        <v>8.1999999999999993</v>
      </c>
      <c r="E904">
        <v>9</v>
      </c>
      <c r="G904">
        <v>3</v>
      </c>
      <c r="H904" s="1">
        <v>45567</v>
      </c>
      <c r="I904">
        <v>23</v>
      </c>
      <c r="J904" t="s">
        <v>51</v>
      </c>
      <c r="K904" t="s">
        <v>5</v>
      </c>
      <c r="L904" t="s">
        <v>6</v>
      </c>
      <c r="M904" t="s">
        <v>6</v>
      </c>
      <c r="O904">
        <f>ABS((Table1[[#This Row],[L''s]]-Table1[[#This Row],[R''s]])/Table1[[#This Row],[Trial_Total]])</f>
        <v>0.21739130434782608</v>
      </c>
      <c r="P904">
        <f>Table1[[#This Row],[R''s]]-Table1[[#This Row],[L''s]]</f>
        <v>-5</v>
      </c>
      <c r="Q904">
        <f>Q903+COUNTIF(L904, "L")</f>
        <v>14</v>
      </c>
      <c r="R904">
        <f>R903+COUNTIF(L904, "R")</f>
        <v>9</v>
      </c>
      <c r="S904">
        <f>Table1[[#This Row],[R''s]]/(Table1[[#This Row],[L''s]]+Table1[[#This Row],[R''s]])</f>
        <v>0.39130434782608697</v>
      </c>
      <c r="T904">
        <f>Table1[[#This Row],[L''s]]/Table1[[#This Row],[Trial_Total]]</f>
        <v>0.60869565217391308</v>
      </c>
      <c r="U904">
        <f>ABS(Table1[[#This Row],[NonTotaled_L]]-Table1[[#This Row],[NonTotaled_R]])/(Table1[[#This Row],[NonTotaled_L]]+Table1[[#This Row],[NonTotaled_R]])</f>
        <v>0.33333333333333331</v>
      </c>
      <c r="V904">
        <f>COUNTIF(L902:L904, "L")</f>
        <v>1</v>
      </c>
      <c r="W904">
        <f>COUNTIF(L902:L904, "R")</f>
        <v>2</v>
      </c>
      <c r="X904">
        <f>Table1[[#This Row],[NonTotaled_R]]/(Table1[[#This Row],[NonTotaled_L]]+Table1[[#This Row],[NonTotaled_R]])</f>
        <v>0.66666666666666663</v>
      </c>
      <c r="Y904">
        <f>Table1[[#This Row],[NonTotaled_L]]/(Table1[[#This Row],[NonTotaled_L]]+Table1[[#This Row],[NonTotaled_R]])</f>
        <v>0.33333333333333331</v>
      </c>
    </row>
    <row r="905" spans="1:25" x14ac:dyDescent="0.35">
      <c r="A905" t="s">
        <v>53</v>
      </c>
      <c r="B905" t="s">
        <v>40</v>
      </c>
      <c r="C905" t="s">
        <v>41</v>
      </c>
      <c r="D905">
        <v>8.1999999999999993</v>
      </c>
      <c r="E905">
        <v>9</v>
      </c>
      <c r="G905">
        <v>4</v>
      </c>
      <c r="H905" s="1">
        <v>45567</v>
      </c>
      <c r="I905">
        <v>24</v>
      </c>
      <c r="J905" t="s">
        <v>51</v>
      </c>
      <c r="K905" t="s">
        <v>6</v>
      </c>
      <c r="L905" t="s">
        <v>6</v>
      </c>
      <c r="M905" t="s">
        <v>6</v>
      </c>
      <c r="O905">
        <f>ABS((Table1[[#This Row],[L''s]]-Table1[[#This Row],[R''s]])/Table1[[#This Row],[Trial_Total]])</f>
        <v>0.25</v>
      </c>
      <c r="P905">
        <f>Table1[[#This Row],[R''s]]-Table1[[#This Row],[L''s]]</f>
        <v>-6</v>
      </c>
      <c r="Q905">
        <f>Q904+COUNTIF(L905, "L")</f>
        <v>15</v>
      </c>
      <c r="R905">
        <f>R904+COUNTIF(L905, "R")</f>
        <v>9</v>
      </c>
      <c r="S905">
        <f>Table1[[#This Row],[R''s]]/(Table1[[#This Row],[L''s]]+Table1[[#This Row],[R''s]])</f>
        <v>0.375</v>
      </c>
      <c r="T905">
        <f>Table1[[#This Row],[L''s]]/Table1[[#This Row],[Trial_Total]]</f>
        <v>0.625</v>
      </c>
      <c r="U905">
        <f>ABS(Table1[[#This Row],[NonTotaled_L]]-Table1[[#This Row],[NonTotaled_R]])/(Table1[[#This Row],[NonTotaled_L]]+Table1[[#This Row],[NonTotaled_R]])</f>
        <v>0</v>
      </c>
      <c r="V905">
        <f>COUNTIF(L902:L905, "L")</f>
        <v>2</v>
      </c>
      <c r="W905">
        <f>COUNTIF(L902:L905, "R")</f>
        <v>2</v>
      </c>
      <c r="X905">
        <f>Table1[[#This Row],[NonTotaled_R]]/(Table1[[#This Row],[NonTotaled_L]]+Table1[[#This Row],[NonTotaled_R]])</f>
        <v>0.5</v>
      </c>
      <c r="Y905">
        <f>Table1[[#This Row],[NonTotaled_L]]/(Table1[[#This Row],[NonTotaled_L]]+Table1[[#This Row],[NonTotaled_R]])</f>
        <v>0.5</v>
      </c>
    </row>
    <row r="906" spans="1:25" x14ac:dyDescent="0.35">
      <c r="A906" t="s">
        <v>53</v>
      </c>
      <c r="B906" t="s">
        <v>40</v>
      </c>
      <c r="C906" t="s">
        <v>41</v>
      </c>
      <c r="D906">
        <v>8.1999999999999993</v>
      </c>
      <c r="E906">
        <v>9</v>
      </c>
      <c r="G906">
        <v>5</v>
      </c>
      <c r="H906" s="1">
        <v>45567</v>
      </c>
      <c r="I906">
        <v>25</v>
      </c>
      <c r="J906" t="s">
        <v>44</v>
      </c>
      <c r="K906" t="s">
        <v>6</v>
      </c>
      <c r="L906" t="s">
        <v>5</v>
      </c>
      <c r="M906" t="s">
        <v>6</v>
      </c>
      <c r="O906">
        <f>ABS((Table1[[#This Row],[L''s]]-Table1[[#This Row],[R''s]])/Table1[[#This Row],[Trial_Total]])</f>
        <v>0.2</v>
      </c>
      <c r="P906">
        <f>Table1[[#This Row],[R''s]]-Table1[[#This Row],[L''s]]</f>
        <v>-5</v>
      </c>
      <c r="Q906">
        <f>Q905+COUNTIF(L906, "L")</f>
        <v>15</v>
      </c>
      <c r="R906">
        <f>R905+COUNTIF(L906, "R")</f>
        <v>10</v>
      </c>
      <c r="S906">
        <f>Table1[[#This Row],[R''s]]/(Table1[[#This Row],[L''s]]+Table1[[#This Row],[R''s]])</f>
        <v>0.4</v>
      </c>
      <c r="T906">
        <f>Table1[[#This Row],[L''s]]/Table1[[#This Row],[Trial_Total]]</f>
        <v>0.6</v>
      </c>
      <c r="U906">
        <f>ABS(Table1[[#This Row],[NonTotaled_L]]-Table1[[#This Row],[NonTotaled_R]])/(Table1[[#This Row],[NonTotaled_L]]+Table1[[#This Row],[NonTotaled_R]])</f>
        <v>0.2</v>
      </c>
      <c r="V906">
        <f>COUNTIF(L902:L906, "L")</f>
        <v>2</v>
      </c>
      <c r="W906">
        <f>COUNTIF(L902:L906, "R")</f>
        <v>3</v>
      </c>
      <c r="X906">
        <f>Table1[[#This Row],[NonTotaled_R]]/(Table1[[#This Row],[NonTotaled_L]]+Table1[[#This Row],[NonTotaled_R]])</f>
        <v>0.6</v>
      </c>
      <c r="Y906">
        <f>Table1[[#This Row],[NonTotaled_L]]/(Table1[[#This Row],[NonTotaled_L]]+Table1[[#This Row],[NonTotaled_R]])</f>
        <v>0.4</v>
      </c>
    </row>
    <row r="907" spans="1:25" x14ac:dyDescent="0.35">
      <c r="A907" t="s">
        <v>53</v>
      </c>
      <c r="B907" t="s">
        <v>40</v>
      </c>
      <c r="C907" t="s">
        <v>41</v>
      </c>
      <c r="D907">
        <v>8.1999999999999993</v>
      </c>
      <c r="E907">
        <v>9</v>
      </c>
      <c r="G907">
        <v>6</v>
      </c>
      <c r="H907" s="1">
        <v>45567</v>
      </c>
      <c r="I907">
        <v>26</v>
      </c>
      <c r="J907" t="s">
        <v>44</v>
      </c>
      <c r="K907" t="s">
        <v>5</v>
      </c>
      <c r="L907" t="s">
        <v>5</v>
      </c>
      <c r="M907" t="s">
        <v>5</v>
      </c>
      <c r="O907">
        <f>ABS((Table1[[#This Row],[L''s]]-Table1[[#This Row],[R''s]])/Table1[[#This Row],[Trial_Total]])</f>
        <v>0.15384615384615385</v>
      </c>
      <c r="P907">
        <f>Table1[[#This Row],[R''s]]-Table1[[#This Row],[L''s]]</f>
        <v>-4</v>
      </c>
      <c r="Q907">
        <f>Q906+COUNTIF(L907, "L")</f>
        <v>15</v>
      </c>
      <c r="R907">
        <f>R906+COUNTIF(L907, "R")</f>
        <v>11</v>
      </c>
      <c r="S907">
        <f>Table1[[#This Row],[R''s]]/(Table1[[#This Row],[L''s]]+Table1[[#This Row],[R''s]])</f>
        <v>0.42307692307692307</v>
      </c>
      <c r="T907">
        <f>Table1[[#This Row],[L''s]]/Table1[[#This Row],[Trial_Total]]</f>
        <v>0.57692307692307687</v>
      </c>
      <c r="U907">
        <f>ABS(Table1[[#This Row],[NonTotaled_L]]-Table1[[#This Row],[NonTotaled_R]])/(Table1[[#This Row],[NonTotaled_L]]+Table1[[#This Row],[NonTotaled_R]])</f>
        <v>0.33333333333333331</v>
      </c>
      <c r="V907">
        <f>COUNTIF(L902:L907, "L")</f>
        <v>2</v>
      </c>
      <c r="W907">
        <f>COUNTIF(L902:L907, "R")</f>
        <v>4</v>
      </c>
      <c r="X907">
        <f>Table1[[#This Row],[NonTotaled_R]]/(Table1[[#This Row],[NonTotaled_L]]+Table1[[#This Row],[NonTotaled_R]])</f>
        <v>0.66666666666666663</v>
      </c>
      <c r="Y907">
        <f>Table1[[#This Row],[NonTotaled_L]]/(Table1[[#This Row],[NonTotaled_L]]+Table1[[#This Row],[NonTotaled_R]])</f>
        <v>0.33333333333333331</v>
      </c>
    </row>
    <row r="908" spans="1:25" x14ac:dyDescent="0.35">
      <c r="A908" t="s">
        <v>53</v>
      </c>
      <c r="B908" t="s">
        <v>40</v>
      </c>
      <c r="C908" t="s">
        <v>41</v>
      </c>
      <c r="D908">
        <v>8.1999999999999993</v>
      </c>
      <c r="E908">
        <v>9</v>
      </c>
      <c r="G908">
        <v>7</v>
      </c>
      <c r="H908" s="1">
        <v>45567</v>
      </c>
      <c r="I908">
        <v>27</v>
      </c>
      <c r="J908" t="s">
        <v>51</v>
      </c>
      <c r="K908" t="s">
        <v>5</v>
      </c>
      <c r="L908" t="s">
        <v>6</v>
      </c>
      <c r="M908" t="s">
        <v>5</v>
      </c>
      <c r="O908">
        <f>ABS((Table1[[#This Row],[L''s]]-Table1[[#This Row],[R''s]])/Table1[[#This Row],[Trial_Total]])</f>
        <v>0.18518518518518517</v>
      </c>
      <c r="P908">
        <f>Table1[[#This Row],[R''s]]-Table1[[#This Row],[L''s]]</f>
        <v>-5</v>
      </c>
      <c r="Q908">
        <f>Q907+COUNTIF(L908, "L")</f>
        <v>16</v>
      </c>
      <c r="R908">
        <f>R907+COUNTIF(L908, "R")</f>
        <v>11</v>
      </c>
      <c r="S908">
        <f>Table1[[#This Row],[R''s]]/(Table1[[#This Row],[L''s]]+Table1[[#This Row],[R''s]])</f>
        <v>0.40740740740740738</v>
      </c>
      <c r="T908">
        <f>Table1[[#This Row],[L''s]]/Table1[[#This Row],[Trial_Total]]</f>
        <v>0.59259259259259256</v>
      </c>
      <c r="U908">
        <f>ABS(Table1[[#This Row],[NonTotaled_L]]-Table1[[#This Row],[NonTotaled_R]])/(Table1[[#This Row],[NonTotaled_L]]+Table1[[#This Row],[NonTotaled_R]])</f>
        <v>0.14285714285714285</v>
      </c>
      <c r="V908">
        <f>COUNTIF(L902:L908, "L")</f>
        <v>3</v>
      </c>
      <c r="W908">
        <f>COUNTIF(L902:L908, "R")</f>
        <v>4</v>
      </c>
      <c r="X908">
        <f>Table1[[#This Row],[NonTotaled_R]]/(Table1[[#This Row],[NonTotaled_L]]+Table1[[#This Row],[NonTotaled_R]])</f>
        <v>0.5714285714285714</v>
      </c>
      <c r="Y908">
        <f>Table1[[#This Row],[NonTotaled_L]]/(Table1[[#This Row],[NonTotaled_L]]+Table1[[#This Row],[NonTotaled_R]])</f>
        <v>0.42857142857142855</v>
      </c>
    </row>
    <row r="909" spans="1:25" x14ac:dyDescent="0.35">
      <c r="A909" t="s">
        <v>53</v>
      </c>
      <c r="B909" t="s">
        <v>40</v>
      </c>
      <c r="C909" t="s">
        <v>41</v>
      </c>
      <c r="D909">
        <v>8.1999999999999993</v>
      </c>
      <c r="E909">
        <v>9</v>
      </c>
      <c r="G909">
        <v>8</v>
      </c>
      <c r="H909" s="1">
        <v>45567</v>
      </c>
      <c r="I909">
        <v>28</v>
      </c>
      <c r="J909" t="s">
        <v>51</v>
      </c>
      <c r="K909" t="s">
        <v>6</v>
      </c>
      <c r="L909" t="s">
        <v>6</v>
      </c>
      <c r="M909" t="s">
        <v>6</v>
      </c>
      <c r="O909">
        <f>ABS((Table1[[#This Row],[L''s]]-Table1[[#This Row],[R''s]])/Table1[[#This Row],[Trial_Total]])</f>
        <v>0.21428571428571427</v>
      </c>
      <c r="P909">
        <f>Table1[[#This Row],[R''s]]-Table1[[#This Row],[L''s]]</f>
        <v>-6</v>
      </c>
      <c r="Q909">
        <f>Q908+COUNTIF(L909, "L")</f>
        <v>17</v>
      </c>
      <c r="R909">
        <f>R908+COUNTIF(L909, "R")</f>
        <v>11</v>
      </c>
      <c r="S909">
        <f>Table1[[#This Row],[R''s]]/(Table1[[#This Row],[L''s]]+Table1[[#This Row],[R''s]])</f>
        <v>0.39285714285714285</v>
      </c>
      <c r="T909">
        <f>Table1[[#This Row],[L''s]]/Table1[[#This Row],[Trial_Total]]</f>
        <v>0.6071428571428571</v>
      </c>
      <c r="U909">
        <f>ABS(Table1[[#This Row],[NonTotaled_L]]-Table1[[#This Row],[NonTotaled_R]])/(Table1[[#This Row],[NonTotaled_L]]+Table1[[#This Row],[NonTotaled_R]])</f>
        <v>0</v>
      </c>
      <c r="V909">
        <f>COUNTIF(L902:L909, "L")</f>
        <v>4</v>
      </c>
      <c r="W909">
        <f>COUNTIF(L902:L909, "R")</f>
        <v>4</v>
      </c>
      <c r="X909">
        <f>Table1[[#This Row],[NonTotaled_R]]/(Table1[[#This Row],[NonTotaled_L]]+Table1[[#This Row],[NonTotaled_R]])</f>
        <v>0.5</v>
      </c>
      <c r="Y909">
        <f>Table1[[#This Row],[NonTotaled_L]]/(Table1[[#This Row],[NonTotaled_L]]+Table1[[#This Row],[NonTotaled_R]])</f>
        <v>0.5</v>
      </c>
    </row>
    <row r="910" spans="1:25" x14ac:dyDescent="0.35">
      <c r="A910" t="s">
        <v>53</v>
      </c>
      <c r="B910" t="s">
        <v>40</v>
      </c>
      <c r="C910" t="s">
        <v>41</v>
      </c>
      <c r="D910">
        <v>8.1999999999999993</v>
      </c>
      <c r="E910">
        <v>9</v>
      </c>
      <c r="G910">
        <v>9</v>
      </c>
      <c r="H910" s="1">
        <v>45567</v>
      </c>
      <c r="I910">
        <v>29</v>
      </c>
      <c r="J910" t="s">
        <v>44</v>
      </c>
      <c r="K910" t="s">
        <v>5</v>
      </c>
      <c r="L910" t="s">
        <v>6</v>
      </c>
      <c r="M910" t="s">
        <v>6</v>
      </c>
      <c r="O910">
        <f>ABS((Table1[[#This Row],[L''s]]-Table1[[#This Row],[R''s]])/Table1[[#This Row],[Trial_Total]])</f>
        <v>0.2413793103448276</v>
      </c>
      <c r="P910">
        <f>Table1[[#This Row],[R''s]]-Table1[[#This Row],[L''s]]</f>
        <v>-7</v>
      </c>
      <c r="Q910">
        <f>Q909+COUNTIF(L910, "L")</f>
        <v>18</v>
      </c>
      <c r="R910">
        <f>R909+COUNTIF(L910, "R")</f>
        <v>11</v>
      </c>
      <c r="S910">
        <f>Table1[[#This Row],[R''s]]/(Table1[[#This Row],[L''s]]+Table1[[#This Row],[R''s]])</f>
        <v>0.37931034482758619</v>
      </c>
      <c r="T910">
        <f>Table1[[#This Row],[L''s]]/Table1[[#This Row],[Trial_Total]]</f>
        <v>0.62068965517241381</v>
      </c>
      <c r="U910">
        <f>ABS(Table1[[#This Row],[NonTotaled_L]]-Table1[[#This Row],[NonTotaled_R]])/(Table1[[#This Row],[NonTotaled_L]]+Table1[[#This Row],[NonTotaled_R]])</f>
        <v>0.1111111111111111</v>
      </c>
      <c r="V910">
        <f>COUNTIF(L902:L910, "L")</f>
        <v>5</v>
      </c>
      <c r="W910">
        <f>COUNTIF(L902:L910, "R")</f>
        <v>4</v>
      </c>
      <c r="X910">
        <f>Table1[[#This Row],[NonTotaled_R]]/(Table1[[#This Row],[NonTotaled_L]]+Table1[[#This Row],[NonTotaled_R]])</f>
        <v>0.44444444444444442</v>
      </c>
      <c r="Y910">
        <f>Table1[[#This Row],[NonTotaled_L]]/(Table1[[#This Row],[NonTotaled_L]]+Table1[[#This Row],[NonTotaled_R]])</f>
        <v>0.55555555555555558</v>
      </c>
    </row>
    <row r="911" spans="1:25" x14ac:dyDescent="0.35">
      <c r="A911" t="s">
        <v>53</v>
      </c>
      <c r="B911" t="s">
        <v>40</v>
      </c>
      <c r="C911" t="s">
        <v>41</v>
      </c>
      <c r="D911">
        <v>8.1999999999999993</v>
      </c>
      <c r="E911">
        <v>9</v>
      </c>
      <c r="G911">
        <v>10</v>
      </c>
      <c r="H911" s="1">
        <v>45567</v>
      </c>
      <c r="I911">
        <v>30</v>
      </c>
      <c r="J911" t="s">
        <v>44</v>
      </c>
      <c r="K911" t="s">
        <v>6</v>
      </c>
      <c r="L911" t="s">
        <v>6</v>
      </c>
      <c r="M911" t="s">
        <v>6</v>
      </c>
      <c r="O911">
        <f>ABS((Table1[[#This Row],[L''s]]-Table1[[#This Row],[R''s]])/Table1[[#This Row],[Trial_Total]])</f>
        <v>0.26666666666666666</v>
      </c>
      <c r="P911">
        <f>Table1[[#This Row],[R''s]]-Table1[[#This Row],[L''s]]</f>
        <v>-8</v>
      </c>
      <c r="Q911">
        <f>Q910+COUNTIF(L911, "L")</f>
        <v>19</v>
      </c>
      <c r="R911">
        <f>R910+COUNTIF(L911, "R")</f>
        <v>11</v>
      </c>
      <c r="S911">
        <f>Table1[[#This Row],[R''s]]/(Table1[[#This Row],[L''s]]+Table1[[#This Row],[R''s]])</f>
        <v>0.36666666666666664</v>
      </c>
      <c r="T911">
        <f>Table1[[#This Row],[L''s]]/Table1[[#This Row],[Trial_Total]]</f>
        <v>0.6333333333333333</v>
      </c>
      <c r="U911">
        <f>ABS(Table1[[#This Row],[NonTotaled_L]]-Table1[[#This Row],[NonTotaled_R]])/(Table1[[#This Row],[NonTotaled_L]]+Table1[[#This Row],[NonTotaled_R]])</f>
        <v>0.2</v>
      </c>
      <c r="V911">
        <f>COUNTIF(L902:L911, "L")</f>
        <v>6</v>
      </c>
      <c r="W911">
        <f>COUNTIF(L902:L911, "R")</f>
        <v>4</v>
      </c>
      <c r="X911">
        <f>Table1[[#This Row],[NonTotaled_R]]/(Table1[[#This Row],[NonTotaled_L]]+Table1[[#This Row],[NonTotaled_R]])</f>
        <v>0.4</v>
      </c>
      <c r="Y911">
        <f>Table1[[#This Row],[NonTotaled_L]]/(Table1[[#This Row],[NonTotaled_L]]+Table1[[#This Row],[NonTotaled_R]])</f>
        <v>0.6</v>
      </c>
    </row>
    <row r="912" spans="1:25" x14ac:dyDescent="0.35">
      <c r="A912" t="s">
        <v>53</v>
      </c>
      <c r="B912" t="s">
        <v>40</v>
      </c>
      <c r="C912" t="s">
        <v>41</v>
      </c>
      <c r="D912">
        <v>8.1999999999999993</v>
      </c>
      <c r="E912">
        <v>9</v>
      </c>
      <c r="G912">
        <v>1</v>
      </c>
      <c r="H912" s="1">
        <v>45574</v>
      </c>
      <c r="I912">
        <v>31</v>
      </c>
      <c r="J912" t="s">
        <v>44</v>
      </c>
      <c r="K912" t="s">
        <v>6</v>
      </c>
      <c r="L912" t="s">
        <v>5</v>
      </c>
      <c r="M912" t="s">
        <v>5</v>
      </c>
      <c r="O912">
        <f>ABS((Table1[[#This Row],[L''s]]-Table1[[#This Row],[R''s]])/Table1[[#This Row],[Trial_Total]])</f>
        <v>0.22580645161290322</v>
      </c>
      <c r="P912">
        <f>Table1[[#This Row],[R''s]]-Table1[[#This Row],[L''s]]</f>
        <v>-7</v>
      </c>
      <c r="Q912">
        <f>Q911+COUNTIF(L912, "L")</f>
        <v>19</v>
      </c>
      <c r="R912">
        <f>R911+COUNTIF(L912, "R")</f>
        <v>12</v>
      </c>
      <c r="S912">
        <f>Table1[[#This Row],[R''s]]/(Table1[[#This Row],[L''s]]+Table1[[#This Row],[R''s]])</f>
        <v>0.38709677419354838</v>
      </c>
      <c r="T912">
        <f>Table1[[#This Row],[L''s]]/Table1[[#This Row],[Trial_Total]]</f>
        <v>0.61290322580645162</v>
      </c>
      <c r="U912">
        <f>ABS(Table1[[#This Row],[NonTotaled_L]]-Table1[[#This Row],[NonTotaled_R]])/(Table1[[#This Row],[NonTotaled_L]]+Table1[[#This Row],[NonTotaled_R]])</f>
        <v>0.33333333333333331</v>
      </c>
      <c r="V912">
        <f>COUNTIF(L904:L912, "L")</f>
        <v>6</v>
      </c>
      <c r="W912">
        <f>COUNTIF(L904:L912, "R")</f>
        <v>3</v>
      </c>
      <c r="X912">
        <f>Table1[[#This Row],[NonTotaled_R]]/(Table1[[#This Row],[NonTotaled_L]]+Table1[[#This Row],[NonTotaled_R]])</f>
        <v>0.33333333333333331</v>
      </c>
      <c r="Y912">
        <f>Table1[[#This Row],[NonTotaled_L]]/(Table1[[#This Row],[NonTotaled_L]]+Table1[[#This Row],[NonTotaled_R]])</f>
        <v>0.66666666666666663</v>
      </c>
    </row>
    <row r="913" spans="1:25" x14ac:dyDescent="0.35">
      <c r="A913" t="s">
        <v>53</v>
      </c>
      <c r="B913" t="s">
        <v>40</v>
      </c>
      <c r="C913" t="s">
        <v>41</v>
      </c>
      <c r="D913">
        <v>8.1999999999999993</v>
      </c>
      <c r="E913">
        <v>9</v>
      </c>
      <c r="G913">
        <v>2</v>
      </c>
      <c r="H913" s="1">
        <v>45574</v>
      </c>
      <c r="I913">
        <v>32</v>
      </c>
      <c r="J913" t="s">
        <v>44</v>
      </c>
      <c r="K913" t="s">
        <v>5</v>
      </c>
      <c r="L913" t="s">
        <v>5</v>
      </c>
      <c r="M913" t="s">
        <v>5</v>
      </c>
      <c r="O913">
        <f>ABS((Table1[[#This Row],[L''s]]-Table1[[#This Row],[R''s]])/Table1[[#This Row],[Trial_Total]])</f>
        <v>0.1875</v>
      </c>
      <c r="P913">
        <f>Table1[[#This Row],[R''s]]-Table1[[#This Row],[L''s]]</f>
        <v>-6</v>
      </c>
      <c r="Q913">
        <f>Q912+COUNTIF(L913, "L")</f>
        <v>19</v>
      </c>
      <c r="R913">
        <f>R912+COUNTIF(L913, "R")</f>
        <v>13</v>
      </c>
      <c r="S913">
        <f>Table1[[#This Row],[R''s]]/(Table1[[#This Row],[L''s]]+Table1[[#This Row],[R''s]])</f>
        <v>0.40625</v>
      </c>
      <c r="T913">
        <f>Table1[[#This Row],[L''s]]/Table1[[#This Row],[Trial_Total]]</f>
        <v>0.59375</v>
      </c>
      <c r="U913">
        <f>ABS(Table1[[#This Row],[NonTotaled_L]]-Table1[[#This Row],[NonTotaled_R]])/(Table1[[#This Row],[NonTotaled_L]]+Table1[[#This Row],[NonTotaled_R]])</f>
        <v>0.2</v>
      </c>
      <c r="V913">
        <f>COUNTIF(L904:L913, "L")</f>
        <v>6</v>
      </c>
      <c r="W913">
        <f>COUNTIF(L904:L913, "R")</f>
        <v>4</v>
      </c>
      <c r="X913">
        <f>Table1[[#This Row],[NonTotaled_R]]/(Table1[[#This Row],[NonTotaled_L]]+Table1[[#This Row],[NonTotaled_R]])</f>
        <v>0.4</v>
      </c>
      <c r="Y913">
        <f>Table1[[#This Row],[NonTotaled_L]]/(Table1[[#This Row],[NonTotaled_L]]+Table1[[#This Row],[NonTotaled_R]])</f>
        <v>0.6</v>
      </c>
    </row>
    <row r="914" spans="1:25" x14ac:dyDescent="0.35">
      <c r="A914" t="s">
        <v>53</v>
      </c>
      <c r="B914" t="s">
        <v>40</v>
      </c>
      <c r="C914" t="s">
        <v>41</v>
      </c>
      <c r="D914">
        <v>8.1999999999999993</v>
      </c>
      <c r="E914">
        <v>9</v>
      </c>
      <c r="G914">
        <v>3</v>
      </c>
      <c r="H914" s="1">
        <v>45574</v>
      </c>
      <c r="I914">
        <v>33</v>
      </c>
      <c r="J914" t="s">
        <v>51</v>
      </c>
      <c r="K914" t="s">
        <v>6</v>
      </c>
      <c r="L914" t="s">
        <v>6</v>
      </c>
      <c r="M914" t="s">
        <v>5</v>
      </c>
      <c r="O914">
        <f>ABS((Table1[[#This Row],[L''s]]-Table1[[#This Row],[R''s]])/Table1[[#This Row],[Trial_Total]])</f>
        <v>0.21212121212121213</v>
      </c>
      <c r="P914">
        <f>Table1[[#This Row],[R''s]]-Table1[[#This Row],[L''s]]</f>
        <v>-7</v>
      </c>
      <c r="Q914">
        <f>Q913+COUNTIF(L914, "L")</f>
        <v>20</v>
      </c>
      <c r="R914">
        <f>R913+COUNTIF(L914, "R")</f>
        <v>13</v>
      </c>
      <c r="S914">
        <f>Table1[[#This Row],[R''s]]/(Table1[[#This Row],[L''s]]+Table1[[#This Row],[R''s]])</f>
        <v>0.39393939393939392</v>
      </c>
      <c r="T914">
        <f>Table1[[#This Row],[L''s]]/Table1[[#This Row],[Trial_Total]]</f>
        <v>0.60606060606060608</v>
      </c>
      <c r="U914">
        <f>ABS(Table1[[#This Row],[NonTotaled_L]]-Table1[[#This Row],[NonTotaled_R]])/(Table1[[#This Row],[NonTotaled_L]]+Table1[[#This Row],[NonTotaled_R]])</f>
        <v>0.1111111111111111</v>
      </c>
      <c r="V914">
        <f>COUNTIF(L906:L914, "L")</f>
        <v>5</v>
      </c>
      <c r="W914">
        <f>COUNTIF(L906:L914, "R")</f>
        <v>4</v>
      </c>
      <c r="X914">
        <f>Table1[[#This Row],[NonTotaled_R]]/(Table1[[#This Row],[NonTotaled_L]]+Table1[[#This Row],[NonTotaled_R]])</f>
        <v>0.44444444444444442</v>
      </c>
      <c r="Y914">
        <f>Table1[[#This Row],[NonTotaled_L]]/(Table1[[#This Row],[NonTotaled_L]]+Table1[[#This Row],[NonTotaled_R]])</f>
        <v>0.55555555555555558</v>
      </c>
    </row>
    <row r="915" spans="1:25" x14ac:dyDescent="0.35">
      <c r="A915" t="s">
        <v>53</v>
      </c>
      <c r="B915" t="s">
        <v>40</v>
      </c>
      <c r="C915" t="s">
        <v>41</v>
      </c>
      <c r="D915">
        <v>8.1999999999999993</v>
      </c>
      <c r="E915">
        <v>9</v>
      </c>
      <c r="G915">
        <v>4</v>
      </c>
      <c r="H915" s="1">
        <v>45574</v>
      </c>
      <c r="I915">
        <v>34</v>
      </c>
      <c r="J915" t="s">
        <v>51</v>
      </c>
      <c r="K915" t="s">
        <v>5</v>
      </c>
      <c r="L915" t="s">
        <v>6</v>
      </c>
      <c r="M915" t="s">
        <v>6</v>
      </c>
      <c r="O915">
        <f>ABS((Table1[[#This Row],[L''s]]-Table1[[#This Row],[R''s]])/Table1[[#This Row],[Trial_Total]])</f>
        <v>0.23529411764705882</v>
      </c>
      <c r="P915">
        <f>Table1[[#This Row],[R''s]]-Table1[[#This Row],[L''s]]</f>
        <v>-8</v>
      </c>
      <c r="Q915">
        <f>Q914+COUNTIF(L915, "L")</f>
        <v>21</v>
      </c>
      <c r="R915">
        <f>R914+COUNTIF(L915, "R")</f>
        <v>13</v>
      </c>
      <c r="S915">
        <f>Table1[[#This Row],[R''s]]/(Table1[[#This Row],[L''s]]+Table1[[#This Row],[R''s]])</f>
        <v>0.38235294117647056</v>
      </c>
      <c r="T915">
        <f>Table1[[#This Row],[L''s]]/Table1[[#This Row],[Trial_Total]]</f>
        <v>0.61764705882352944</v>
      </c>
      <c r="U915">
        <f>ABS(Table1[[#This Row],[NonTotaled_L]]-Table1[[#This Row],[NonTotaled_R]])/(Table1[[#This Row],[NonTotaled_L]]+Table1[[#This Row],[NonTotaled_R]])</f>
        <v>0.2</v>
      </c>
      <c r="V915">
        <f>COUNTIF(L906:L915, "L")</f>
        <v>6</v>
      </c>
      <c r="W915">
        <f>COUNTIF(L906:L915, "R")</f>
        <v>4</v>
      </c>
      <c r="X915">
        <f>Table1[[#This Row],[NonTotaled_R]]/(Table1[[#This Row],[NonTotaled_L]]+Table1[[#This Row],[NonTotaled_R]])</f>
        <v>0.4</v>
      </c>
      <c r="Y915">
        <f>Table1[[#This Row],[NonTotaled_L]]/(Table1[[#This Row],[NonTotaled_L]]+Table1[[#This Row],[NonTotaled_R]])</f>
        <v>0.6</v>
      </c>
    </row>
    <row r="916" spans="1:25" x14ac:dyDescent="0.35">
      <c r="A916" t="s">
        <v>53</v>
      </c>
      <c r="B916" t="s">
        <v>40</v>
      </c>
      <c r="C916" t="s">
        <v>41</v>
      </c>
      <c r="D916">
        <v>8.1999999999999993</v>
      </c>
      <c r="E916">
        <v>9</v>
      </c>
      <c r="G916">
        <v>5</v>
      </c>
      <c r="H916" s="1">
        <v>45574</v>
      </c>
      <c r="I916">
        <v>35</v>
      </c>
      <c r="J916" t="s">
        <v>44</v>
      </c>
      <c r="K916" t="s">
        <v>6</v>
      </c>
      <c r="L916" t="s">
        <v>5</v>
      </c>
      <c r="M916" t="s">
        <v>5</v>
      </c>
      <c r="O916">
        <f>ABS((Table1[[#This Row],[L''s]]-Table1[[#This Row],[R''s]])/Table1[[#This Row],[Trial_Total]])</f>
        <v>0.2</v>
      </c>
      <c r="P916">
        <f>Table1[[#This Row],[R''s]]-Table1[[#This Row],[L''s]]</f>
        <v>-7</v>
      </c>
      <c r="Q916">
        <f>Q915+COUNTIF(L916, "L")</f>
        <v>21</v>
      </c>
      <c r="R916">
        <f>R915+COUNTIF(L916, "R")</f>
        <v>14</v>
      </c>
      <c r="S916">
        <f>Table1[[#This Row],[R''s]]/(Table1[[#This Row],[L''s]]+Table1[[#This Row],[R''s]])</f>
        <v>0.4</v>
      </c>
      <c r="T916">
        <f>Table1[[#This Row],[L''s]]/Table1[[#This Row],[Trial_Total]]</f>
        <v>0.6</v>
      </c>
      <c r="U916">
        <f>ABS(Table1[[#This Row],[NonTotaled_L]]-Table1[[#This Row],[NonTotaled_R]])/(Table1[[#This Row],[NonTotaled_L]]+Table1[[#This Row],[NonTotaled_R]])</f>
        <v>0.33333333333333331</v>
      </c>
      <c r="V916">
        <f>COUNTIF(L908:L916, "L")</f>
        <v>6</v>
      </c>
      <c r="W916">
        <f>COUNTIF(L908:L916, "R")</f>
        <v>3</v>
      </c>
      <c r="X916">
        <f>Table1[[#This Row],[NonTotaled_R]]/(Table1[[#This Row],[NonTotaled_L]]+Table1[[#This Row],[NonTotaled_R]])</f>
        <v>0.33333333333333331</v>
      </c>
      <c r="Y916">
        <f>Table1[[#This Row],[NonTotaled_L]]/(Table1[[#This Row],[NonTotaled_L]]+Table1[[#This Row],[NonTotaled_R]])</f>
        <v>0.66666666666666663</v>
      </c>
    </row>
    <row r="917" spans="1:25" x14ac:dyDescent="0.35">
      <c r="A917" t="s">
        <v>53</v>
      </c>
      <c r="B917" t="s">
        <v>40</v>
      </c>
      <c r="C917" t="s">
        <v>41</v>
      </c>
      <c r="D917">
        <v>8.1999999999999993</v>
      </c>
      <c r="E917">
        <v>9</v>
      </c>
      <c r="G917">
        <v>6</v>
      </c>
      <c r="H917" s="1">
        <v>45574</v>
      </c>
      <c r="I917">
        <v>36</v>
      </c>
      <c r="J917" t="s">
        <v>44</v>
      </c>
      <c r="K917" t="s">
        <v>5</v>
      </c>
      <c r="L917" t="s">
        <v>6</v>
      </c>
      <c r="M917" t="s">
        <v>6</v>
      </c>
      <c r="O917">
        <f>ABS((Table1[[#This Row],[L''s]]-Table1[[#This Row],[R''s]])/Table1[[#This Row],[Trial_Total]])</f>
        <v>0.22222222222222221</v>
      </c>
      <c r="P917">
        <f>Table1[[#This Row],[R''s]]-Table1[[#This Row],[L''s]]</f>
        <v>-8</v>
      </c>
      <c r="Q917">
        <f>Q916+COUNTIF(L917, "L")</f>
        <v>22</v>
      </c>
      <c r="R917">
        <f>R916+COUNTIF(L917, "R")</f>
        <v>14</v>
      </c>
      <c r="S917">
        <f>Table1[[#This Row],[R''s]]/(Table1[[#This Row],[L''s]]+Table1[[#This Row],[R''s]])</f>
        <v>0.3888888888888889</v>
      </c>
      <c r="T917">
        <f>Table1[[#This Row],[L''s]]/Table1[[#This Row],[Trial_Total]]</f>
        <v>0.61111111111111116</v>
      </c>
      <c r="U917">
        <f>ABS(Table1[[#This Row],[NonTotaled_L]]-Table1[[#This Row],[NonTotaled_R]])/(Table1[[#This Row],[NonTotaled_L]]+Table1[[#This Row],[NonTotaled_R]])</f>
        <v>0.4</v>
      </c>
      <c r="V917">
        <f>COUNTIF(L908:L917, "L")</f>
        <v>7</v>
      </c>
      <c r="W917">
        <f>COUNTIF(L908:L917, "R")</f>
        <v>3</v>
      </c>
      <c r="X917">
        <f>Table1[[#This Row],[NonTotaled_R]]/(Table1[[#This Row],[NonTotaled_L]]+Table1[[#This Row],[NonTotaled_R]])</f>
        <v>0.3</v>
      </c>
      <c r="Y917">
        <f>Table1[[#This Row],[NonTotaled_L]]/(Table1[[#This Row],[NonTotaled_L]]+Table1[[#This Row],[NonTotaled_R]])</f>
        <v>0.7</v>
      </c>
    </row>
    <row r="918" spans="1:25" x14ac:dyDescent="0.35">
      <c r="A918" t="s">
        <v>53</v>
      </c>
      <c r="B918" t="s">
        <v>40</v>
      </c>
      <c r="C918" t="s">
        <v>41</v>
      </c>
      <c r="D918">
        <v>8.1999999999999993</v>
      </c>
      <c r="E918">
        <v>9</v>
      </c>
      <c r="G918">
        <v>7</v>
      </c>
      <c r="H918" s="1">
        <v>45574</v>
      </c>
      <c r="I918">
        <v>37</v>
      </c>
      <c r="J918" t="s">
        <v>51</v>
      </c>
      <c r="K918" t="s">
        <v>5</v>
      </c>
      <c r="L918" t="s">
        <v>5</v>
      </c>
      <c r="M918" t="s">
        <v>5</v>
      </c>
      <c r="O918">
        <f>ABS((Table1[[#This Row],[L''s]]-Table1[[#This Row],[R''s]])/Table1[[#This Row],[Trial_Total]])</f>
        <v>0.1891891891891892</v>
      </c>
      <c r="P918">
        <f>Table1[[#This Row],[R''s]]-Table1[[#This Row],[L''s]]</f>
        <v>-7</v>
      </c>
      <c r="Q918">
        <f>Q917+COUNTIF(L918, "L")</f>
        <v>22</v>
      </c>
      <c r="R918">
        <f>R917+COUNTIF(L918, "R")</f>
        <v>15</v>
      </c>
      <c r="S918">
        <f>Table1[[#This Row],[R''s]]/(Table1[[#This Row],[L''s]]+Table1[[#This Row],[R''s]])</f>
        <v>0.40540540540540543</v>
      </c>
      <c r="T918">
        <f>Table1[[#This Row],[L''s]]/Table1[[#This Row],[Trial_Total]]</f>
        <v>0.59459459459459463</v>
      </c>
      <c r="U918">
        <f>ABS(Table1[[#This Row],[NonTotaled_L]]-Table1[[#This Row],[NonTotaled_R]])/(Table1[[#This Row],[NonTotaled_L]]+Table1[[#This Row],[NonTotaled_R]])</f>
        <v>0.1111111111111111</v>
      </c>
      <c r="V918">
        <f>COUNTIF(L910:L918, "L")</f>
        <v>5</v>
      </c>
      <c r="W918">
        <f>COUNTIF(L910:L918, "R")</f>
        <v>4</v>
      </c>
      <c r="X918">
        <f>Table1[[#This Row],[NonTotaled_R]]/(Table1[[#This Row],[NonTotaled_L]]+Table1[[#This Row],[NonTotaled_R]])</f>
        <v>0.44444444444444442</v>
      </c>
      <c r="Y918">
        <f>Table1[[#This Row],[NonTotaled_L]]/(Table1[[#This Row],[NonTotaled_L]]+Table1[[#This Row],[NonTotaled_R]])</f>
        <v>0.55555555555555558</v>
      </c>
    </row>
    <row r="919" spans="1:25" x14ac:dyDescent="0.35">
      <c r="A919" t="s">
        <v>53</v>
      </c>
      <c r="B919" t="s">
        <v>40</v>
      </c>
      <c r="C919" t="s">
        <v>41</v>
      </c>
      <c r="D919">
        <v>8.1999999999999993</v>
      </c>
      <c r="E919">
        <v>9</v>
      </c>
      <c r="G919">
        <v>8</v>
      </c>
      <c r="H919" s="1">
        <v>45574</v>
      </c>
      <c r="I919">
        <v>38</v>
      </c>
      <c r="J919" t="s">
        <v>51</v>
      </c>
      <c r="K919" t="s">
        <v>6</v>
      </c>
      <c r="L919" t="s">
        <v>6</v>
      </c>
      <c r="M919" t="s">
        <v>6</v>
      </c>
      <c r="O919">
        <f>ABS((Table1[[#This Row],[L''s]]-Table1[[#This Row],[R''s]])/Table1[[#This Row],[Trial_Total]])</f>
        <v>0.21052631578947367</v>
      </c>
      <c r="P919">
        <f>Table1[[#This Row],[R''s]]-Table1[[#This Row],[L''s]]</f>
        <v>-8</v>
      </c>
      <c r="Q919">
        <f>Q918+COUNTIF(L919, "L")</f>
        <v>23</v>
      </c>
      <c r="R919">
        <f>R918+COUNTIF(L919, "R")</f>
        <v>15</v>
      </c>
      <c r="S919">
        <f>Table1[[#This Row],[R''s]]/(Table1[[#This Row],[L''s]]+Table1[[#This Row],[R''s]])</f>
        <v>0.39473684210526316</v>
      </c>
      <c r="T919">
        <f>Table1[[#This Row],[L''s]]/Table1[[#This Row],[Trial_Total]]</f>
        <v>0.60526315789473684</v>
      </c>
      <c r="U919">
        <f>ABS(Table1[[#This Row],[NonTotaled_L]]-Table1[[#This Row],[NonTotaled_R]])/(Table1[[#This Row],[NonTotaled_L]]+Table1[[#This Row],[NonTotaled_R]])</f>
        <v>0.2</v>
      </c>
      <c r="V919">
        <f>COUNTIF(L910:L919, "L")</f>
        <v>6</v>
      </c>
      <c r="W919">
        <f>COUNTIF(L910:L919, "R")</f>
        <v>4</v>
      </c>
      <c r="X919">
        <f>Table1[[#This Row],[NonTotaled_R]]/(Table1[[#This Row],[NonTotaled_L]]+Table1[[#This Row],[NonTotaled_R]])</f>
        <v>0.4</v>
      </c>
      <c r="Y919">
        <f>Table1[[#This Row],[NonTotaled_L]]/(Table1[[#This Row],[NonTotaled_L]]+Table1[[#This Row],[NonTotaled_R]])</f>
        <v>0.6</v>
      </c>
    </row>
    <row r="920" spans="1:25" x14ac:dyDescent="0.35">
      <c r="A920" t="s">
        <v>53</v>
      </c>
      <c r="B920" t="s">
        <v>40</v>
      </c>
      <c r="C920" t="s">
        <v>41</v>
      </c>
      <c r="D920">
        <v>8.1999999999999993</v>
      </c>
      <c r="E920">
        <v>9</v>
      </c>
      <c r="G920">
        <v>9</v>
      </c>
      <c r="H920" s="1">
        <v>45574</v>
      </c>
      <c r="I920">
        <v>39</v>
      </c>
      <c r="J920" t="s">
        <v>44</v>
      </c>
      <c r="K920" t="s">
        <v>6</v>
      </c>
      <c r="L920" t="s">
        <v>5</v>
      </c>
      <c r="M920" t="s">
        <v>5</v>
      </c>
      <c r="O920">
        <f>ABS((Table1[[#This Row],[L''s]]-Table1[[#This Row],[R''s]])/Table1[[#This Row],[Trial_Total]])</f>
        <v>0.17948717948717949</v>
      </c>
      <c r="P920">
        <f>Table1[[#This Row],[R''s]]-Table1[[#This Row],[L''s]]</f>
        <v>-7</v>
      </c>
      <c r="Q920">
        <f>Q919+COUNTIF(L920, "L")</f>
        <v>23</v>
      </c>
      <c r="R920">
        <f>R919+COUNTIF(L920, "R")</f>
        <v>16</v>
      </c>
      <c r="S920">
        <f>Table1[[#This Row],[R''s]]/(Table1[[#This Row],[L''s]]+Table1[[#This Row],[R''s]])</f>
        <v>0.41025641025641024</v>
      </c>
      <c r="T920">
        <f>Table1[[#This Row],[L''s]]/Table1[[#This Row],[Trial_Total]]</f>
        <v>0.58974358974358976</v>
      </c>
      <c r="U920">
        <f>ABS(Table1[[#This Row],[NonTotaled_L]]-Table1[[#This Row],[NonTotaled_R]])/(Table1[[#This Row],[NonTotaled_L]]+Table1[[#This Row],[NonTotaled_R]])</f>
        <v>0.1111111111111111</v>
      </c>
      <c r="V920">
        <f>COUNTIF(L912:L920, "L")</f>
        <v>4</v>
      </c>
      <c r="W920">
        <f>COUNTIF(L912:L920, "R")</f>
        <v>5</v>
      </c>
      <c r="X920">
        <f>Table1[[#This Row],[NonTotaled_R]]/(Table1[[#This Row],[NonTotaled_L]]+Table1[[#This Row],[NonTotaled_R]])</f>
        <v>0.55555555555555558</v>
      </c>
      <c r="Y920">
        <f>Table1[[#This Row],[NonTotaled_L]]/(Table1[[#This Row],[NonTotaled_L]]+Table1[[#This Row],[NonTotaled_R]])</f>
        <v>0.44444444444444442</v>
      </c>
    </row>
    <row r="921" spans="1:25" x14ac:dyDescent="0.35">
      <c r="A921" t="s">
        <v>53</v>
      </c>
      <c r="B921" t="s">
        <v>40</v>
      </c>
      <c r="C921" t="s">
        <v>41</v>
      </c>
      <c r="D921">
        <v>8.1999999999999993</v>
      </c>
      <c r="E921">
        <v>9</v>
      </c>
      <c r="G921">
        <v>10</v>
      </c>
      <c r="H921" s="1">
        <v>45574</v>
      </c>
      <c r="I921">
        <v>40</v>
      </c>
      <c r="J921" t="s">
        <v>44</v>
      </c>
      <c r="K921" t="s">
        <v>5</v>
      </c>
      <c r="L921" t="s">
        <v>5</v>
      </c>
      <c r="M921" t="s">
        <v>5</v>
      </c>
      <c r="O921">
        <f>ABS((Table1[[#This Row],[L''s]]-Table1[[#This Row],[R''s]])/Table1[[#This Row],[Trial_Total]])</f>
        <v>0.15</v>
      </c>
      <c r="P921">
        <f>Table1[[#This Row],[R''s]]-Table1[[#This Row],[L''s]]</f>
        <v>-6</v>
      </c>
      <c r="Q921">
        <f>Q920+COUNTIF(L921, "L")</f>
        <v>23</v>
      </c>
      <c r="R921">
        <f>R920+COUNTIF(L921, "R")</f>
        <v>17</v>
      </c>
      <c r="S921">
        <f>Table1[[#This Row],[R''s]]/(Table1[[#This Row],[L''s]]+Table1[[#This Row],[R''s]])</f>
        <v>0.42499999999999999</v>
      </c>
      <c r="T921">
        <f>Table1[[#This Row],[L''s]]/Table1[[#This Row],[Trial_Total]]</f>
        <v>0.57499999999999996</v>
      </c>
      <c r="U921">
        <f>ABS(Table1[[#This Row],[NonTotaled_L]]-Table1[[#This Row],[NonTotaled_R]])/(Table1[[#This Row],[NonTotaled_L]]+Table1[[#This Row],[NonTotaled_R]])</f>
        <v>0.2</v>
      </c>
      <c r="V921">
        <f>COUNTIF(L912:L921, "L")</f>
        <v>4</v>
      </c>
      <c r="W921">
        <f>COUNTIF(L912:L921, "R")</f>
        <v>6</v>
      </c>
      <c r="X921">
        <f>Table1[[#This Row],[NonTotaled_R]]/(Table1[[#This Row],[NonTotaled_L]]+Table1[[#This Row],[NonTotaled_R]])</f>
        <v>0.6</v>
      </c>
      <c r="Y921">
        <f>Table1[[#This Row],[NonTotaled_L]]/(Table1[[#This Row],[NonTotaled_L]]+Table1[[#This Row],[NonTotaled_R]])</f>
        <v>0.4</v>
      </c>
    </row>
    <row r="922" spans="1:25" x14ac:dyDescent="0.35">
      <c r="A922" t="s">
        <v>53</v>
      </c>
      <c r="B922" t="s">
        <v>40</v>
      </c>
      <c r="C922" t="s">
        <v>41</v>
      </c>
      <c r="D922">
        <v>8.1999999999999993</v>
      </c>
      <c r="E922">
        <v>9</v>
      </c>
      <c r="G922">
        <v>1</v>
      </c>
      <c r="H922" s="1">
        <v>45590</v>
      </c>
      <c r="I922">
        <v>41</v>
      </c>
      <c r="J922" t="s">
        <v>44</v>
      </c>
      <c r="K922" t="s">
        <v>5</v>
      </c>
      <c r="L922" t="s">
        <v>6</v>
      </c>
      <c r="M922" t="s">
        <v>6</v>
      </c>
      <c r="O922">
        <f>ABS((Table1[[#This Row],[L''s]]-Table1[[#This Row],[R''s]])/Table1[[#This Row],[Trial_Total]])</f>
        <v>0.17073170731707318</v>
      </c>
      <c r="P922">
        <f>Table1[[#This Row],[R''s]]-Table1[[#This Row],[L''s]]</f>
        <v>-7</v>
      </c>
      <c r="Q922">
        <f>Q921+COUNTIF(L922, "L")</f>
        <v>24</v>
      </c>
      <c r="R922">
        <f>R921+COUNTIF(L922, "R")</f>
        <v>17</v>
      </c>
      <c r="S922">
        <f>Table1[[#This Row],[R''s]]/(Table1[[#This Row],[L''s]]+Table1[[#This Row],[R''s]])</f>
        <v>0.41463414634146339</v>
      </c>
      <c r="T922">
        <f>Table1[[#This Row],[L''s]]/Table1[[#This Row],[Trial_Total]]</f>
        <v>0.58536585365853655</v>
      </c>
      <c r="U922">
        <f>ABS(Table1[[#This Row],[NonTotaled_L]]-Table1[[#This Row],[NonTotaled_R]])/(Table1[[#This Row],[NonTotaled_L]]+Table1[[#This Row],[NonTotaled_R]])</f>
        <v>0.1111111111111111</v>
      </c>
      <c r="V922">
        <f>COUNTIF(L914:L922, "L")</f>
        <v>5</v>
      </c>
      <c r="W922">
        <f>COUNTIF(L914:L922, "R")</f>
        <v>4</v>
      </c>
      <c r="X922">
        <f>Table1[[#This Row],[NonTotaled_R]]/(Table1[[#This Row],[NonTotaled_L]]+Table1[[#This Row],[NonTotaled_R]])</f>
        <v>0.44444444444444442</v>
      </c>
      <c r="Y922">
        <f>Table1[[#This Row],[NonTotaled_L]]/(Table1[[#This Row],[NonTotaled_L]]+Table1[[#This Row],[NonTotaled_R]])</f>
        <v>0.55555555555555558</v>
      </c>
    </row>
    <row r="923" spans="1:25" x14ac:dyDescent="0.35">
      <c r="A923" t="s">
        <v>53</v>
      </c>
      <c r="B923" t="s">
        <v>40</v>
      </c>
      <c r="C923" t="s">
        <v>41</v>
      </c>
      <c r="D923">
        <v>8.1999999999999993</v>
      </c>
      <c r="E923">
        <v>9</v>
      </c>
      <c r="G923">
        <v>2</v>
      </c>
      <c r="H923" s="1">
        <v>45590</v>
      </c>
      <c r="I923">
        <v>42</v>
      </c>
      <c r="J923" t="s">
        <v>44</v>
      </c>
      <c r="K923" t="s">
        <v>6</v>
      </c>
      <c r="L923" t="s">
        <v>5</v>
      </c>
      <c r="M923" t="s">
        <v>6</v>
      </c>
      <c r="O923">
        <f>ABS((Table1[[#This Row],[L''s]]-Table1[[#This Row],[R''s]])/Table1[[#This Row],[Trial_Total]])</f>
        <v>0.14285714285714285</v>
      </c>
      <c r="P923">
        <f>Table1[[#This Row],[R''s]]-Table1[[#This Row],[L''s]]</f>
        <v>-6</v>
      </c>
      <c r="Q923">
        <f>Q922+COUNTIF(L923, "L")</f>
        <v>24</v>
      </c>
      <c r="R923">
        <f>R922+COUNTIF(L923, "R")</f>
        <v>18</v>
      </c>
      <c r="S923">
        <f>Table1[[#This Row],[R''s]]/(Table1[[#This Row],[L''s]]+Table1[[#This Row],[R''s]])</f>
        <v>0.42857142857142855</v>
      </c>
      <c r="T923">
        <f>Table1[[#This Row],[L''s]]/Table1[[#This Row],[Trial_Total]]</f>
        <v>0.5714285714285714</v>
      </c>
      <c r="U923">
        <f>ABS(Table1[[#This Row],[NonTotaled_L]]-Table1[[#This Row],[NonTotaled_R]])/(Table1[[#This Row],[NonTotaled_L]]+Table1[[#This Row],[NonTotaled_R]])</f>
        <v>0</v>
      </c>
      <c r="V923">
        <f>COUNTIF(L914:L923, "L")</f>
        <v>5</v>
      </c>
      <c r="W923">
        <f>COUNTIF(L914:L923, "R")</f>
        <v>5</v>
      </c>
      <c r="X923">
        <f>Table1[[#This Row],[NonTotaled_R]]/(Table1[[#This Row],[NonTotaled_L]]+Table1[[#This Row],[NonTotaled_R]])</f>
        <v>0.5</v>
      </c>
      <c r="Y923">
        <f>Table1[[#This Row],[NonTotaled_L]]/(Table1[[#This Row],[NonTotaled_L]]+Table1[[#This Row],[NonTotaled_R]])</f>
        <v>0.5</v>
      </c>
    </row>
    <row r="924" spans="1:25" x14ac:dyDescent="0.35">
      <c r="A924" t="s">
        <v>53</v>
      </c>
      <c r="B924" t="s">
        <v>40</v>
      </c>
      <c r="C924" t="s">
        <v>41</v>
      </c>
      <c r="D924">
        <v>8.1999999999999993</v>
      </c>
      <c r="E924">
        <v>9</v>
      </c>
      <c r="G924">
        <v>3</v>
      </c>
      <c r="H924" s="1">
        <v>45590</v>
      </c>
      <c r="I924">
        <v>43</v>
      </c>
      <c r="J924" t="s">
        <v>44</v>
      </c>
      <c r="K924" t="s">
        <v>6</v>
      </c>
      <c r="L924" t="s">
        <v>6</v>
      </c>
      <c r="M924" t="s">
        <v>6</v>
      </c>
      <c r="O924">
        <f>ABS((Table1[[#This Row],[L''s]]-Table1[[#This Row],[R''s]])/Table1[[#This Row],[Trial_Total]])</f>
        <v>0.16279069767441862</v>
      </c>
      <c r="P924">
        <f>Table1[[#This Row],[R''s]]-Table1[[#This Row],[L''s]]</f>
        <v>-7</v>
      </c>
      <c r="Q924">
        <f>Q923+COUNTIF(L924, "L")</f>
        <v>25</v>
      </c>
      <c r="R924">
        <f>R923+COUNTIF(L924, "R")</f>
        <v>18</v>
      </c>
      <c r="S924">
        <f>Table1[[#This Row],[R''s]]/(Table1[[#This Row],[L''s]]+Table1[[#This Row],[R''s]])</f>
        <v>0.41860465116279072</v>
      </c>
      <c r="T924">
        <f>Table1[[#This Row],[L''s]]/Table1[[#This Row],[Trial_Total]]</f>
        <v>0.58139534883720934</v>
      </c>
      <c r="U924">
        <f>ABS(Table1[[#This Row],[NonTotaled_L]]-Table1[[#This Row],[NonTotaled_R]])/(Table1[[#This Row],[NonTotaled_L]]+Table1[[#This Row],[NonTotaled_R]])</f>
        <v>0.1111111111111111</v>
      </c>
      <c r="V924">
        <f>COUNTIF(L916:L924, "L")</f>
        <v>4</v>
      </c>
      <c r="W924">
        <f>COUNTIF(L916:L924, "R")</f>
        <v>5</v>
      </c>
      <c r="X924">
        <f>Table1[[#This Row],[NonTotaled_R]]/(Table1[[#This Row],[NonTotaled_L]]+Table1[[#This Row],[NonTotaled_R]])</f>
        <v>0.55555555555555558</v>
      </c>
      <c r="Y924">
        <f>Table1[[#This Row],[NonTotaled_L]]/(Table1[[#This Row],[NonTotaled_L]]+Table1[[#This Row],[NonTotaled_R]])</f>
        <v>0.44444444444444442</v>
      </c>
    </row>
    <row r="925" spans="1:25" x14ac:dyDescent="0.35">
      <c r="A925" t="s">
        <v>53</v>
      </c>
      <c r="B925" t="s">
        <v>40</v>
      </c>
      <c r="C925" t="s">
        <v>41</v>
      </c>
      <c r="D925">
        <v>8.1999999999999993</v>
      </c>
      <c r="E925">
        <v>9</v>
      </c>
      <c r="G925">
        <v>4</v>
      </c>
      <c r="H925" s="1">
        <v>45590</v>
      </c>
      <c r="I925">
        <v>44</v>
      </c>
      <c r="J925" t="s">
        <v>44</v>
      </c>
      <c r="K925" t="s">
        <v>5</v>
      </c>
      <c r="L925" t="s">
        <v>6</v>
      </c>
      <c r="M925" t="s">
        <v>6</v>
      </c>
      <c r="O925">
        <f>ABS((Table1[[#This Row],[L''s]]-Table1[[#This Row],[R''s]])/Table1[[#This Row],[Trial_Total]])</f>
        <v>0.18181818181818182</v>
      </c>
      <c r="P925">
        <f>Table1[[#This Row],[R''s]]-Table1[[#This Row],[L''s]]</f>
        <v>-8</v>
      </c>
      <c r="Q925">
        <f>Q924+COUNTIF(L925, "L")</f>
        <v>26</v>
      </c>
      <c r="R925">
        <f>R924+COUNTIF(L925, "R")</f>
        <v>18</v>
      </c>
      <c r="S925">
        <f>Table1[[#This Row],[R''s]]/(Table1[[#This Row],[L''s]]+Table1[[#This Row],[R''s]])</f>
        <v>0.40909090909090912</v>
      </c>
      <c r="T925">
        <f>Table1[[#This Row],[L''s]]/Table1[[#This Row],[Trial_Total]]</f>
        <v>0.59090909090909094</v>
      </c>
      <c r="U925">
        <f>ABS(Table1[[#This Row],[NonTotaled_L]]-Table1[[#This Row],[NonTotaled_R]])/(Table1[[#This Row],[NonTotaled_L]]+Table1[[#This Row],[NonTotaled_R]])</f>
        <v>0</v>
      </c>
      <c r="V925">
        <f>COUNTIF(L916:L925, "L")</f>
        <v>5</v>
      </c>
      <c r="W925">
        <f>COUNTIF(L916:L925, "R")</f>
        <v>5</v>
      </c>
      <c r="X925">
        <f>Table1[[#This Row],[NonTotaled_R]]/(Table1[[#This Row],[NonTotaled_L]]+Table1[[#This Row],[NonTotaled_R]])</f>
        <v>0.5</v>
      </c>
      <c r="Y925">
        <f>Table1[[#This Row],[NonTotaled_L]]/(Table1[[#This Row],[NonTotaled_L]]+Table1[[#This Row],[NonTotaled_R]])</f>
        <v>0.5</v>
      </c>
    </row>
    <row r="926" spans="1:25" x14ac:dyDescent="0.35">
      <c r="A926" t="s">
        <v>53</v>
      </c>
      <c r="B926" t="s">
        <v>40</v>
      </c>
      <c r="C926" t="s">
        <v>41</v>
      </c>
      <c r="D926">
        <v>8.1999999999999993</v>
      </c>
      <c r="E926">
        <v>9</v>
      </c>
      <c r="G926">
        <v>5</v>
      </c>
      <c r="H926" s="1">
        <v>45590</v>
      </c>
      <c r="I926">
        <v>45</v>
      </c>
      <c r="J926" t="s">
        <v>44</v>
      </c>
      <c r="K926" t="s">
        <v>6</v>
      </c>
      <c r="L926" t="s">
        <v>5</v>
      </c>
      <c r="M926" t="s">
        <v>5</v>
      </c>
      <c r="O926">
        <f>ABS((Table1[[#This Row],[L''s]]-Table1[[#This Row],[R''s]])/Table1[[#This Row],[Trial_Total]])</f>
        <v>0.15555555555555556</v>
      </c>
      <c r="P926">
        <f>Table1[[#This Row],[R''s]]-Table1[[#This Row],[L''s]]</f>
        <v>-7</v>
      </c>
      <c r="Q926">
        <f>Q925+COUNTIF(L926, "L")</f>
        <v>26</v>
      </c>
      <c r="R926">
        <f>R925+COUNTIF(L926, "R")</f>
        <v>19</v>
      </c>
      <c r="S926">
        <f>Table1[[#This Row],[R''s]]/(Table1[[#This Row],[L''s]]+Table1[[#This Row],[R''s]])</f>
        <v>0.42222222222222222</v>
      </c>
      <c r="T926">
        <f>Table1[[#This Row],[L''s]]/Table1[[#This Row],[Trial_Total]]</f>
        <v>0.57777777777777772</v>
      </c>
      <c r="U926">
        <f>ABS(Table1[[#This Row],[NonTotaled_L]]-Table1[[#This Row],[NonTotaled_R]])/(Table1[[#This Row],[NonTotaled_L]]+Table1[[#This Row],[NonTotaled_R]])</f>
        <v>0.1111111111111111</v>
      </c>
      <c r="V926">
        <f>COUNTIF(L918:L926, "L")</f>
        <v>4</v>
      </c>
      <c r="W926">
        <f>COUNTIF(L918:L926, "R")</f>
        <v>5</v>
      </c>
      <c r="X926">
        <f>Table1[[#This Row],[NonTotaled_R]]/(Table1[[#This Row],[NonTotaled_L]]+Table1[[#This Row],[NonTotaled_R]])</f>
        <v>0.55555555555555558</v>
      </c>
      <c r="Y926">
        <f>Table1[[#This Row],[NonTotaled_L]]/(Table1[[#This Row],[NonTotaled_L]]+Table1[[#This Row],[NonTotaled_R]])</f>
        <v>0.44444444444444442</v>
      </c>
    </row>
    <row r="927" spans="1:25" x14ac:dyDescent="0.35">
      <c r="A927" t="s">
        <v>53</v>
      </c>
      <c r="B927" t="s">
        <v>40</v>
      </c>
      <c r="C927" t="s">
        <v>41</v>
      </c>
      <c r="D927">
        <v>8.1999999999999993</v>
      </c>
      <c r="E927">
        <v>9</v>
      </c>
      <c r="G927">
        <v>6</v>
      </c>
      <c r="H927" s="1">
        <v>45590</v>
      </c>
      <c r="I927">
        <v>46</v>
      </c>
      <c r="J927" t="s">
        <v>44</v>
      </c>
      <c r="K927" t="s">
        <v>5</v>
      </c>
      <c r="L927" t="s">
        <v>6</v>
      </c>
      <c r="M927" t="s">
        <v>6</v>
      </c>
      <c r="O927">
        <f>ABS((Table1[[#This Row],[L''s]]-Table1[[#This Row],[R''s]])/Table1[[#This Row],[Trial_Total]])</f>
        <v>0.17391304347826086</v>
      </c>
      <c r="P927">
        <f>Table1[[#This Row],[R''s]]-Table1[[#This Row],[L''s]]</f>
        <v>-8</v>
      </c>
      <c r="Q927">
        <f>Q926+COUNTIF(L927, "L")</f>
        <v>27</v>
      </c>
      <c r="R927">
        <f>R926+COUNTIF(L927, "R")</f>
        <v>19</v>
      </c>
      <c r="S927">
        <f>Table1[[#This Row],[R''s]]/(Table1[[#This Row],[L''s]]+Table1[[#This Row],[R''s]])</f>
        <v>0.41304347826086957</v>
      </c>
      <c r="T927">
        <f>Table1[[#This Row],[L''s]]/Table1[[#This Row],[Trial_Total]]</f>
        <v>0.58695652173913049</v>
      </c>
      <c r="U927">
        <f>ABS(Table1[[#This Row],[NonTotaled_L]]-Table1[[#This Row],[NonTotaled_R]])/(Table1[[#This Row],[NonTotaled_L]]+Table1[[#This Row],[NonTotaled_R]])</f>
        <v>0</v>
      </c>
      <c r="V927">
        <f>COUNTIF(L918:L927, "L")</f>
        <v>5</v>
      </c>
      <c r="W927">
        <f>COUNTIF(L918:L927, "R")</f>
        <v>5</v>
      </c>
      <c r="X927">
        <f>Table1[[#This Row],[NonTotaled_R]]/(Table1[[#This Row],[NonTotaled_L]]+Table1[[#This Row],[NonTotaled_R]])</f>
        <v>0.5</v>
      </c>
      <c r="Y927">
        <f>Table1[[#This Row],[NonTotaled_L]]/(Table1[[#This Row],[NonTotaled_L]]+Table1[[#This Row],[NonTotaled_R]])</f>
        <v>0.5</v>
      </c>
    </row>
    <row r="928" spans="1:25" x14ac:dyDescent="0.35">
      <c r="A928" t="s">
        <v>53</v>
      </c>
      <c r="B928" t="s">
        <v>40</v>
      </c>
      <c r="C928" t="s">
        <v>41</v>
      </c>
      <c r="D928">
        <v>8.1999999999999993</v>
      </c>
      <c r="E928">
        <v>9</v>
      </c>
      <c r="G928">
        <v>7</v>
      </c>
      <c r="H928" s="1">
        <v>45590</v>
      </c>
      <c r="I928">
        <v>47</v>
      </c>
      <c r="J928" t="s">
        <v>44</v>
      </c>
      <c r="K928" t="s">
        <v>5</v>
      </c>
      <c r="L928" t="s">
        <v>6</v>
      </c>
      <c r="M928" t="s">
        <v>6</v>
      </c>
      <c r="O928">
        <f>ABS((Table1[[#This Row],[L''s]]-Table1[[#This Row],[R''s]])/Table1[[#This Row],[Trial_Total]])</f>
        <v>0.19148936170212766</v>
      </c>
      <c r="P928">
        <f>Table1[[#This Row],[R''s]]-Table1[[#This Row],[L''s]]</f>
        <v>-9</v>
      </c>
      <c r="Q928">
        <f>Q927+COUNTIF(L928, "L")</f>
        <v>28</v>
      </c>
      <c r="R928">
        <f>R927+COUNTIF(L928, "R")</f>
        <v>19</v>
      </c>
      <c r="S928">
        <f>Table1[[#This Row],[R''s]]/(Table1[[#This Row],[L''s]]+Table1[[#This Row],[R''s]])</f>
        <v>0.40425531914893614</v>
      </c>
      <c r="T928">
        <f>Table1[[#This Row],[L''s]]/Table1[[#This Row],[Trial_Total]]</f>
        <v>0.5957446808510638</v>
      </c>
      <c r="U928">
        <f>ABS(Table1[[#This Row],[NonTotaled_L]]-Table1[[#This Row],[NonTotaled_R]])/(Table1[[#This Row],[NonTotaled_L]]+Table1[[#This Row],[NonTotaled_R]])</f>
        <v>0.1111111111111111</v>
      </c>
      <c r="V928">
        <f>COUNTIF(L920:L928, "L")</f>
        <v>5</v>
      </c>
      <c r="W928">
        <f>COUNTIF(L920:L928, "R")</f>
        <v>4</v>
      </c>
      <c r="X928">
        <f>Table1[[#This Row],[NonTotaled_R]]/(Table1[[#This Row],[NonTotaled_L]]+Table1[[#This Row],[NonTotaled_R]])</f>
        <v>0.44444444444444442</v>
      </c>
      <c r="Y928">
        <f>Table1[[#This Row],[NonTotaled_L]]/(Table1[[#This Row],[NonTotaled_L]]+Table1[[#This Row],[NonTotaled_R]])</f>
        <v>0.55555555555555558</v>
      </c>
    </row>
    <row r="929" spans="1:25" x14ac:dyDescent="0.35">
      <c r="A929" t="s">
        <v>53</v>
      </c>
      <c r="B929" t="s">
        <v>40</v>
      </c>
      <c r="C929" t="s">
        <v>41</v>
      </c>
      <c r="D929">
        <v>8.1999999999999993</v>
      </c>
      <c r="E929">
        <v>9</v>
      </c>
      <c r="G929">
        <v>8</v>
      </c>
      <c r="H929" s="1">
        <v>45590</v>
      </c>
      <c r="I929">
        <v>48</v>
      </c>
      <c r="J929" t="s">
        <v>44</v>
      </c>
      <c r="K929" t="s">
        <v>6</v>
      </c>
      <c r="L929" t="s">
        <v>6</v>
      </c>
      <c r="M929" t="s">
        <v>6</v>
      </c>
      <c r="O929">
        <f>ABS((Table1[[#This Row],[L''s]]-Table1[[#This Row],[R''s]])/Table1[[#This Row],[Trial_Total]])</f>
        <v>0.20833333333333334</v>
      </c>
      <c r="P929">
        <f>Table1[[#This Row],[R''s]]-Table1[[#This Row],[L''s]]</f>
        <v>-10</v>
      </c>
      <c r="Q929">
        <f>Q928+COUNTIF(L929, "L")</f>
        <v>29</v>
      </c>
      <c r="R929">
        <f>R928+COUNTIF(L929, "R")</f>
        <v>19</v>
      </c>
      <c r="S929">
        <f>Table1[[#This Row],[R''s]]/(Table1[[#This Row],[L''s]]+Table1[[#This Row],[R''s]])</f>
        <v>0.39583333333333331</v>
      </c>
      <c r="T929">
        <f>Table1[[#This Row],[L''s]]/Table1[[#This Row],[Trial_Total]]</f>
        <v>0.60416666666666663</v>
      </c>
      <c r="U929">
        <f>ABS(Table1[[#This Row],[NonTotaled_L]]-Table1[[#This Row],[NonTotaled_R]])/(Table1[[#This Row],[NonTotaled_L]]+Table1[[#This Row],[NonTotaled_R]])</f>
        <v>0.2</v>
      </c>
      <c r="V929">
        <f>COUNTIF(L920:L929, "L")</f>
        <v>6</v>
      </c>
      <c r="W929">
        <f>COUNTIF(L920:L929, "R")</f>
        <v>4</v>
      </c>
      <c r="X929">
        <f>Table1[[#This Row],[NonTotaled_R]]/(Table1[[#This Row],[NonTotaled_L]]+Table1[[#This Row],[NonTotaled_R]])</f>
        <v>0.4</v>
      </c>
      <c r="Y929">
        <f>Table1[[#This Row],[NonTotaled_L]]/(Table1[[#This Row],[NonTotaled_L]]+Table1[[#This Row],[NonTotaled_R]])</f>
        <v>0.6</v>
      </c>
    </row>
    <row r="930" spans="1:25" x14ac:dyDescent="0.35">
      <c r="A930" t="s">
        <v>53</v>
      </c>
      <c r="B930" t="s">
        <v>40</v>
      </c>
      <c r="C930" t="s">
        <v>41</v>
      </c>
      <c r="D930">
        <v>8.1999999999999993</v>
      </c>
      <c r="E930">
        <v>9</v>
      </c>
      <c r="G930">
        <v>9</v>
      </c>
      <c r="H930" s="1">
        <v>45590</v>
      </c>
      <c r="I930">
        <v>49</v>
      </c>
      <c r="J930" t="s">
        <v>44</v>
      </c>
      <c r="K930" t="s">
        <v>5</v>
      </c>
      <c r="L930" t="s">
        <v>6</v>
      </c>
      <c r="M930" t="s">
        <v>6</v>
      </c>
      <c r="O930">
        <f>ABS((Table1[[#This Row],[L''s]]-Table1[[#This Row],[R''s]])/Table1[[#This Row],[Trial_Total]])</f>
        <v>0.22448979591836735</v>
      </c>
      <c r="P930">
        <f>Table1[[#This Row],[R''s]]-Table1[[#This Row],[L''s]]</f>
        <v>-11</v>
      </c>
      <c r="Q930">
        <f>Q929+COUNTIF(L930, "L")</f>
        <v>30</v>
      </c>
      <c r="R930">
        <f>R929+COUNTIF(L930, "R")</f>
        <v>19</v>
      </c>
      <c r="S930">
        <f>Table1[[#This Row],[R''s]]/(Table1[[#This Row],[L''s]]+Table1[[#This Row],[R''s]])</f>
        <v>0.38775510204081631</v>
      </c>
      <c r="T930">
        <f>Table1[[#This Row],[L''s]]/Table1[[#This Row],[Trial_Total]]</f>
        <v>0.61224489795918369</v>
      </c>
      <c r="U930">
        <f>ABS(Table1[[#This Row],[NonTotaled_L]]-Table1[[#This Row],[NonTotaled_R]])/(Table1[[#This Row],[NonTotaled_L]]+Table1[[#This Row],[NonTotaled_R]])</f>
        <v>0.55555555555555558</v>
      </c>
      <c r="V930">
        <f>COUNTIF(L922:L930, "L")</f>
        <v>7</v>
      </c>
      <c r="W930">
        <f>COUNTIF(L922:L930, "R")</f>
        <v>2</v>
      </c>
      <c r="X930">
        <f>Table1[[#This Row],[NonTotaled_R]]/(Table1[[#This Row],[NonTotaled_L]]+Table1[[#This Row],[NonTotaled_R]])</f>
        <v>0.22222222222222221</v>
      </c>
      <c r="Y930">
        <f>Table1[[#This Row],[NonTotaled_L]]/(Table1[[#This Row],[NonTotaled_L]]+Table1[[#This Row],[NonTotaled_R]])</f>
        <v>0.77777777777777779</v>
      </c>
    </row>
    <row r="931" spans="1:25" x14ac:dyDescent="0.35">
      <c r="A931" t="s">
        <v>53</v>
      </c>
      <c r="B931" t="s">
        <v>40</v>
      </c>
      <c r="C931" t="s">
        <v>41</v>
      </c>
      <c r="D931">
        <v>8.1999999999999993</v>
      </c>
      <c r="E931">
        <v>9</v>
      </c>
      <c r="G931">
        <v>10</v>
      </c>
      <c r="H931" s="1">
        <v>45590</v>
      </c>
      <c r="I931">
        <v>50</v>
      </c>
      <c r="J931" t="s">
        <v>44</v>
      </c>
      <c r="K931" t="s">
        <v>6</v>
      </c>
      <c r="L931" t="s">
        <v>6</v>
      </c>
      <c r="M931" t="s">
        <v>6</v>
      </c>
      <c r="O931">
        <f>ABS((Table1[[#This Row],[L''s]]-Table1[[#This Row],[R''s]])/Table1[[#This Row],[Trial_Total]])</f>
        <v>0.24</v>
      </c>
      <c r="P931">
        <f>Table1[[#This Row],[R''s]]-Table1[[#This Row],[L''s]]</f>
        <v>-12</v>
      </c>
      <c r="Q931">
        <f>Q930+COUNTIF(L931, "L")</f>
        <v>31</v>
      </c>
      <c r="R931">
        <f>R930+COUNTIF(L931, "R")</f>
        <v>19</v>
      </c>
      <c r="S931">
        <f>Table1[[#This Row],[R''s]]/(Table1[[#This Row],[L''s]]+Table1[[#This Row],[R''s]])</f>
        <v>0.38</v>
      </c>
      <c r="T931">
        <f>Table1[[#This Row],[L''s]]/Table1[[#This Row],[Trial_Total]]</f>
        <v>0.62</v>
      </c>
      <c r="U931">
        <f>ABS(Table1[[#This Row],[NonTotaled_L]]-Table1[[#This Row],[NonTotaled_R]])/(Table1[[#This Row],[NonTotaled_L]]+Table1[[#This Row],[NonTotaled_R]])</f>
        <v>0.6</v>
      </c>
      <c r="V931">
        <f>COUNTIF(L922:L931, "L")</f>
        <v>8</v>
      </c>
      <c r="W931">
        <f>COUNTIF(L922:L931, "R")</f>
        <v>2</v>
      </c>
      <c r="X931">
        <f>Table1[[#This Row],[NonTotaled_R]]/(Table1[[#This Row],[NonTotaled_L]]+Table1[[#This Row],[NonTotaled_R]])</f>
        <v>0.2</v>
      </c>
      <c r="Y931">
        <f>Table1[[#This Row],[NonTotaled_L]]/(Table1[[#This Row],[NonTotaled_L]]+Table1[[#This Row],[NonTotaled_R]])</f>
        <v>0.8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CAC09-224E-48CD-8A22-D00690F6BE0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Trial Info</vt:lpstr>
      <vt:lpstr>Individual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Glover, Gene Nikolaos</dc:creator>
  <cp:lastModifiedBy>Glover, Gene</cp:lastModifiedBy>
  <dcterms:created xsi:type="dcterms:W3CDTF">2024-04-25T19:12:51Z</dcterms:created>
  <dcterms:modified xsi:type="dcterms:W3CDTF">2024-12-09T16:47:51Z</dcterms:modified>
</cp:coreProperties>
</file>