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84"/>
  </bookViews>
  <sheets>
    <sheet name="acc-v3" sheetId="1" r:id="rId1"/>
  </sheets>
  <calcPr calcId="144525"/>
</workbook>
</file>

<file path=xl/sharedStrings.xml><?xml version="1.0" encoding="utf-8"?>
<sst xmlns="http://schemas.openxmlformats.org/spreadsheetml/2006/main" count="72" uniqueCount="42">
  <si>
    <t>ari</t>
  </si>
  <si>
    <t>arifg</t>
  </si>
  <si>
    <t>mbo</t>
  </si>
  <si>
    <t>miou</t>
  </si>
  <si>
    <t>randsfq_c-movi_c-42</t>
  </si>
  <si>
    <t>mean</t>
  </si>
  <si>
    <t>randsfq_c-movi_c-43</t>
  </si>
  <si>
    <t>std</t>
  </si>
  <si>
    <t>randsfq_c-movi_c-44</t>
  </si>
  <si>
    <t>randsfq_c-movi_d-42</t>
  </si>
  <si>
    <t>randsfq_c-movi_d-43</t>
  </si>
  <si>
    <t>randsfq_c-movi_d-44</t>
  </si>
  <si>
    <t>randsfq_r-ytvis-42</t>
  </si>
  <si>
    <t>randsfq_r-ytvis-43</t>
  </si>
  <si>
    <t>randsfq_r-ytvis-44</t>
  </si>
  <si>
    <t>randsfq_c-movi_c-tsim-42</t>
  </si>
  <si>
    <t>randsfq_c-movi_c-tsim-43</t>
  </si>
  <si>
    <t>randsfq_c-movi_c-tsim-44</t>
  </si>
  <si>
    <t>randsfq_c-movi_d-tsim-42</t>
  </si>
  <si>
    <t>randsfq_c-movi_d-tsim-43</t>
  </si>
  <si>
    <t>randsfq_c-movi_d-tsim-44</t>
  </si>
  <si>
    <t>randsfq_r-ytvis-tsim-42</t>
  </si>
  <si>
    <t>randsfq_r-ytvis-tsim-43</t>
  </si>
  <si>
    <t>randsfq_r-ytvis-tsim-44</t>
  </si>
  <si>
    <t>slotcontrast_c-movi_c-42</t>
  </si>
  <si>
    <t>slotcontrast_c-movi_c-43</t>
  </si>
  <si>
    <t>slotcontrast_c-movi_c-44</t>
  </si>
  <si>
    <t>slotcontrast_c-movi_d-42</t>
  </si>
  <si>
    <t>slotcontrast_c-movi_d-43</t>
  </si>
  <si>
    <t>slotcontrast_c-movi_d-44</t>
  </si>
  <si>
    <t>slotcontrast_r-ytvis-42</t>
  </si>
  <si>
    <t>slotcontrast_r-ytvis-43</t>
  </si>
  <si>
    <t>slotcontrast_r-ytvis-44</t>
  </si>
  <si>
    <t>videosaur_c-movi_c-42</t>
  </si>
  <si>
    <t>videosaur_c-movi_c-43</t>
  </si>
  <si>
    <t>videosaur_c-movi_c-44</t>
  </si>
  <si>
    <t>videosaur_c-movi_d-42</t>
  </si>
  <si>
    <t>videosaur_c-movi_d-43</t>
  </si>
  <si>
    <t>videosaur_c-movi_d-44</t>
  </si>
  <si>
    <t>videosaur_r-ytvis-42</t>
  </si>
  <si>
    <t>videosaur_r-ytvis-43</t>
  </si>
  <si>
    <t>videosaur_r-ytvis-44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</si>
</sst>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zoomScaleSheetLayoutView="60" workbookViewId="0">
      <selection activeCell="S24" sqref="S24"/>
    </sheetView>
  </sheetViews>
  <sheetFormatPr defaultColWidth="9" defaultRowHeight="14.4"/>
  <cols>
    <col min="1" max="1" width="27.1296296296296" customWidth="1"/>
    <col min="2" max="5" width="11.5"/>
    <col min="8" max="11" width="12.6296296296296"/>
    <col min="13" max="13" width="17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>
      <c r="A2" t="s">
        <v>4</v>
      </c>
      <c r="B2">
        <v>0.53440672</v>
      </c>
      <c r="C2">
        <v>0.67968577</v>
      </c>
      <c r="D2">
        <v>0.24890089</v>
      </c>
      <c r="E2">
        <v>0.22565386</v>
      </c>
      <c r="G2" t="s">
        <v>5</v>
      </c>
      <c r="H2" s="1">
        <f>AVERAGE(B2:B4)*100</f>
        <v>65.4311656666667</v>
      </c>
      <c r="I2" s="1">
        <f>AVERAGE(C2:C4)*100</f>
        <v>67.4384513333333</v>
      </c>
      <c r="J2" s="1">
        <f>AVERAGE(D2:D4)*100</f>
        <v>29.207027</v>
      </c>
      <c r="K2" s="1">
        <f>AVERAGE(E2:E4)*100</f>
        <v>26.752025</v>
      </c>
      <c r="M2" t="str">
        <f>LEFT(A2,LEN(A2)-3)</f>
        <v>randsfq_c-movi_c</v>
      </c>
      <c r="N2" t="str">
        <f>TEXT(H2,"0.0")&amp;"±"&amp;TEXT(H3,"0.0")</f>
        <v>65.4±10.7</v>
      </c>
      <c r="O2" t="str">
        <f>TEXT(I2,"0.0")&amp;"±"&amp;TEXT(I3,"0.0")</f>
        <v>67.4±2.1</v>
      </c>
      <c r="P2" t="str">
        <f>TEXT(J2,"0.0")&amp;"±"&amp;TEXT(J3,"0.0")</f>
        <v>29.2±3.8</v>
      </c>
      <c r="Q2" t="str">
        <f>TEXT(K2,"0.0")&amp;"±"&amp;TEXT(K3,"0.0")</f>
        <v>26.8±3.7</v>
      </c>
    </row>
    <row r="3" spans="1:11">
      <c r="A3" t="s">
        <v>6</v>
      </c>
      <c r="B3">
        <v>0.68986619</v>
      </c>
      <c r="C3">
        <v>0.69181114</v>
      </c>
      <c r="D3">
        <v>0.30519855</v>
      </c>
      <c r="E3">
        <v>0.28041732</v>
      </c>
      <c r="G3" t="s">
        <v>7</v>
      </c>
      <c r="H3" s="1">
        <f>STDEV(B2:B4)*100</f>
        <v>10.6668433053281</v>
      </c>
      <c r="I3" s="1">
        <f>STDEV(C2:C4)*100</f>
        <v>2.05954766883273</v>
      </c>
      <c r="J3" s="1">
        <f>STDEV(D2:D4)*100</f>
        <v>3.83302412890449</v>
      </c>
      <c r="K3" s="1">
        <f>STDEV(E2:E4)*100</f>
        <v>3.71372490060815</v>
      </c>
    </row>
    <row r="4" spans="1:11">
      <c r="A4" t="s">
        <v>8</v>
      </c>
      <c r="B4">
        <v>0.73866206</v>
      </c>
      <c r="C4">
        <v>0.65165663</v>
      </c>
      <c r="D4">
        <v>0.32211137</v>
      </c>
      <c r="E4">
        <v>0.29648957</v>
      </c>
      <c r="H4" s="1"/>
      <c r="I4" s="1"/>
      <c r="J4" s="1"/>
      <c r="K4" s="1"/>
    </row>
    <row r="5" spans="1:17">
      <c r="A5" t="s">
        <v>9</v>
      </c>
      <c r="B5">
        <v>0.40838653</v>
      </c>
      <c r="C5">
        <v>0.76361537</v>
      </c>
      <c r="D5">
        <v>0.26604801</v>
      </c>
      <c r="E5">
        <v>0.24692605</v>
      </c>
      <c r="G5" t="s">
        <v>5</v>
      </c>
      <c r="H5" s="1">
        <f>AVERAGE(B5:B7)*100</f>
        <v>41.609318</v>
      </c>
      <c r="I5" s="1">
        <f>AVERAGE(C5:C7)*100</f>
        <v>77.5023716666667</v>
      </c>
      <c r="J5" s="1">
        <f>AVERAGE(D5:D7)*100</f>
        <v>27.4323153333333</v>
      </c>
      <c r="K5" s="1">
        <f>AVERAGE(E5:E7)*100</f>
        <v>25.5635036666667</v>
      </c>
      <c r="M5" t="str">
        <f>LEFT(A5,LEN(A5)-3)</f>
        <v>randsfq_c-movi_d</v>
      </c>
      <c r="N5" t="str">
        <f>TEXT(H5,"0.0")&amp;"±"&amp;TEXT(H6,"0.0")</f>
        <v>41.6±3.7</v>
      </c>
      <c r="O5" t="str">
        <f>TEXT(I5,"0.0")&amp;"±"&amp;TEXT(I6,"0.0")</f>
        <v>77.5±1.0</v>
      </c>
      <c r="P5" t="str">
        <f>TEXT(J5,"0.0")&amp;"±"&amp;TEXT(J6,"0.0")</f>
        <v>27.4±1.0</v>
      </c>
      <c r="Q5" t="str">
        <f>TEXT(K5,"0.0")&amp;"±"&amp;TEXT(K6,"0.0")</f>
        <v>25.6±1.0</v>
      </c>
    </row>
    <row r="6" spans="1:11">
      <c r="A6" t="s">
        <v>10</v>
      </c>
      <c r="B6">
        <v>0.38334283</v>
      </c>
      <c r="C6">
        <v>0.77771437</v>
      </c>
      <c r="D6">
        <v>0.2717765</v>
      </c>
      <c r="E6">
        <v>0.25297067</v>
      </c>
      <c r="G6" t="s">
        <v>7</v>
      </c>
      <c r="H6" s="1">
        <f>STDEV(B5:B7)*100</f>
        <v>3.72071681826567</v>
      </c>
      <c r="I6" s="1">
        <f>STDEV(C5:C7)*100</f>
        <v>1.03292827941021</v>
      </c>
      <c r="J6" s="1">
        <f>STDEV(D5:D7)*100</f>
        <v>0.979986539402626</v>
      </c>
      <c r="K6" s="1">
        <f>STDEV(E5:E7)*100</f>
        <v>1.03028749516692</v>
      </c>
    </row>
    <row r="7" spans="1:11">
      <c r="A7" t="s">
        <v>11</v>
      </c>
      <c r="B7">
        <v>0.45655018</v>
      </c>
      <c r="C7">
        <v>0.78374141</v>
      </c>
      <c r="D7">
        <v>0.28514495</v>
      </c>
      <c r="E7">
        <v>0.26700839</v>
      </c>
      <c r="H7" s="1"/>
      <c r="I7" s="1"/>
      <c r="J7" s="1"/>
      <c r="K7" s="1"/>
    </row>
    <row r="8" spans="1:17">
      <c r="A8" t="s">
        <v>12</v>
      </c>
      <c r="B8">
        <v>0.41403088</v>
      </c>
      <c r="C8">
        <v>0.5795505</v>
      </c>
      <c r="D8">
        <v>0.39698857</v>
      </c>
      <c r="E8">
        <v>0.39275324</v>
      </c>
      <c r="G8" t="s">
        <v>5</v>
      </c>
      <c r="H8" s="1">
        <f>AVERAGE(B8:B10)*100</f>
        <v>41.476333</v>
      </c>
      <c r="I8" s="1">
        <f>AVERAGE(C8:C10)*100</f>
        <v>58.9376963333333</v>
      </c>
      <c r="J8" s="1">
        <f>AVERAGE(D8:D10)*100</f>
        <v>39.3993836666667</v>
      </c>
      <c r="K8" s="1">
        <f>AVERAGE(E8:E10)*100</f>
        <v>38.9956383333333</v>
      </c>
      <c r="M8" t="str">
        <f>LEFT(A8,LEN(A8)-3)</f>
        <v>randsfq_r-ytvis</v>
      </c>
      <c r="N8" t="str">
        <f>TEXT(H8,"0.0")&amp;"±"&amp;TEXT(H9,"0.0")</f>
        <v>41.5±0.1</v>
      </c>
      <c r="O8" t="str">
        <f>TEXT(I8,"0.0")&amp;"±"&amp;TEXT(I9,"0.0")</f>
        <v>58.9±0.9</v>
      </c>
      <c r="P8" t="str">
        <f>TEXT(J8,"0.0")&amp;"±"&amp;TEXT(J9,"0.0")</f>
        <v>39.4±0.4</v>
      </c>
      <c r="Q8" t="str">
        <f>TEXT(K8,"0.0")&amp;"±"&amp;TEXT(K9,"0.0")</f>
        <v>39.0±0.4</v>
      </c>
    </row>
    <row r="9" spans="1:11">
      <c r="A9" t="s">
        <v>13</v>
      </c>
      <c r="B9">
        <v>0.41583082</v>
      </c>
      <c r="C9">
        <v>0.59201437</v>
      </c>
      <c r="D9">
        <v>0.38984907</v>
      </c>
      <c r="E9">
        <v>0.38579419</v>
      </c>
      <c r="G9" t="s">
        <v>7</v>
      </c>
      <c r="H9" s="1">
        <f>STDEV(B8:B10)*100</f>
        <v>0.0945587040996229</v>
      </c>
      <c r="I9" s="1">
        <f>STDEV(C8:C10)*100</f>
        <v>0.880902467141703</v>
      </c>
      <c r="J9" s="1">
        <f>STDEV(D8:D10)*100</f>
        <v>0.370608250897538</v>
      </c>
      <c r="K9" s="1">
        <f>STDEV(E8:E10)*100</f>
        <v>0.367494250099691</v>
      </c>
    </row>
    <row r="10" spans="1:11">
      <c r="A10" t="s">
        <v>14</v>
      </c>
      <c r="B10">
        <v>0.41442829</v>
      </c>
      <c r="C10">
        <v>0.59656602</v>
      </c>
      <c r="D10">
        <v>0.39514387</v>
      </c>
      <c r="E10">
        <v>0.39132172</v>
      </c>
      <c r="H10" s="1"/>
      <c r="I10" s="1"/>
      <c r="J10" s="1"/>
      <c r="K10" s="1"/>
    </row>
    <row r="11" spans="1:17">
      <c r="A11" t="s">
        <v>15</v>
      </c>
      <c r="B11">
        <v>0.66887879</v>
      </c>
      <c r="C11">
        <v>0.65239292</v>
      </c>
      <c r="D11">
        <v>0.29702866</v>
      </c>
      <c r="E11">
        <v>0.27266046</v>
      </c>
      <c r="G11" t="s">
        <v>5</v>
      </c>
      <c r="H11" s="1">
        <f>AVERAGE(B11:B13)*100</f>
        <v>64.012446</v>
      </c>
      <c r="I11" s="1">
        <f>AVERAGE(C11:C13)*100</f>
        <v>66.2504573333333</v>
      </c>
      <c r="J11" s="1">
        <f>AVERAGE(D11:D13)*100</f>
        <v>28.4077136666667</v>
      </c>
      <c r="K11" s="1">
        <f>AVERAGE(E11:E13)*100</f>
        <v>26.09012</v>
      </c>
      <c r="M11" t="str">
        <f>LEFT(A11,LEN(A11)-3)</f>
        <v>randsfq_c-movi_c-tsim</v>
      </c>
      <c r="N11" t="str">
        <f>TEXT(H11,"0.0")&amp;"±"&amp;TEXT(H12,"0.0")</f>
        <v>64.0±2.9</v>
      </c>
      <c r="O11" t="str">
        <f>TEXT(I11,"0.0")&amp;"±"&amp;TEXT(I12,"0.0")</f>
        <v>66.3±1.7</v>
      </c>
      <c r="P11" t="str">
        <f>TEXT(J11,"0.0")&amp;"±"&amp;TEXT(J12,"0.0")</f>
        <v>28.4±1.3</v>
      </c>
      <c r="Q11" t="str">
        <f>TEXT(K11,"0.0")&amp;"±"&amp;TEXT(K12,"0.0")</f>
        <v>26.1±1.1</v>
      </c>
    </row>
    <row r="12" spans="1:11">
      <c r="A12" t="s">
        <v>16</v>
      </c>
      <c r="B12">
        <v>0.6105659</v>
      </c>
      <c r="C12">
        <v>0.68230975</v>
      </c>
      <c r="D12">
        <v>0.27166942</v>
      </c>
      <c r="E12">
        <v>0.25216597</v>
      </c>
      <c r="G12" t="s">
        <v>7</v>
      </c>
      <c r="H12" s="1">
        <f>STDEV(B11:B13)*100</f>
        <v>2.91647625475967</v>
      </c>
      <c r="I12" s="1">
        <f>STDEV(C11:C13)*100</f>
        <v>1.7153060230543</v>
      </c>
      <c r="J12" s="1">
        <f>STDEV(D11:D13)*100</f>
        <v>1.26883630785233</v>
      </c>
      <c r="K12" s="1">
        <f>STDEV(E11:E13)*100</f>
        <v>1.05766061745108</v>
      </c>
    </row>
    <row r="13" spans="1:11">
      <c r="A13" t="s">
        <v>17</v>
      </c>
      <c r="B13">
        <v>0.64092869</v>
      </c>
      <c r="C13">
        <v>0.65281105</v>
      </c>
      <c r="D13">
        <v>0.28353333</v>
      </c>
      <c r="E13">
        <v>0.25787717</v>
      </c>
      <c r="H13" s="1"/>
      <c r="I13" s="1"/>
      <c r="J13" s="1"/>
      <c r="K13" s="1"/>
    </row>
    <row r="14" spans="1:17">
      <c r="A14" t="s">
        <v>18</v>
      </c>
      <c r="B14">
        <v>0.4150894</v>
      </c>
      <c r="C14">
        <v>0.70905745</v>
      </c>
      <c r="D14">
        <v>0.27388275</v>
      </c>
      <c r="E14">
        <v>0.2554698</v>
      </c>
      <c r="G14" t="s">
        <v>5</v>
      </c>
      <c r="H14" s="1">
        <f>AVERAGE(B14:B16)*100</f>
        <v>41.1782206666667</v>
      </c>
      <c r="I14" s="1">
        <f>AVERAGE(C14:C16)*100</f>
        <v>72.0327673333333</v>
      </c>
      <c r="J14" s="1">
        <f>AVERAGE(D14:D16)*100</f>
        <v>27.1111816666667</v>
      </c>
      <c r="K14" s="1">
        <f>AVERAGE(E14:E16)*100</f>
        <v>25.4166413333333</v>
      </c>
      <c r="M14" t="str">
        <f>LEFT(A14,LEN(A14)-3)</f>
        <v>randsfq_c-movi_d-tsim</v>
      </c>
      <c r="N14" t="str">
        <f>TEXT(H14,"0.0")&amp;"±"&amp;TEXT(H15,"0.0")</f>
        <v>41.2±2.2</v>
      </c>
      <c r="O14" t="str">
        <f>TEXT(I14,"0.0")&amp;"±"&amp;TEXT(I15,"0.0")</f>
        <v>72.0±1.1</v>
      </c>
      <c r="P14" t="str">
        <f>TEXT(J14,"0.0")&amp;"±"&amp;TEXT(J15,"0.0")</f>
        <v>27.1±0.9</v>
      </c>
      <c r="Q14" t="str">
        <f>TEXT(K14,"0.0")&amp;"±"&amp;TEXT(K15,"0.0")</f>
        <v>25.4±0.9</v>
      </c>
    </row>
    <row r="15" spans="1:11">
      <c r="A15" t="s">
        <v>19</v>
      </c>
      <c r="B15">
        <v>0.38784924</v>
      </c>
      <c r="C15">
        <v>0.73200476</v>
      </c>
      <c r="D15">
        <v>0.2610957</v>
      </c>
      <c r="E15">
        <v>0.24487033</v>
      </c>
      <c r="G15" t="s">
        <v>7</v>
      </c>
      <c r="H15" s="1">
        <f>STDEV(B14:B16)*100</f>
        <v>2.24627129573641</v>
      </c>
      <c r="I15" s="1">
        <f>STDEV(C14:C16)*100</f>
        <v>1.14790640902486</v>
      </c>
      <c r="J15" s="1">
        <f>STDEV(D14:D16)*100</f>
        <v>0.895805074086063</v>
      </c>
      <c r="K15" s="1">
        <f>STDEV(E14:E16)*100</f>
        <v>0.871777443354858</v>
      </c>
    </row>
    <row r="16" spans="1:11">
      <c r="A16" t="s">
        <v>20</v>
      </c>
      <c r="B16">
        <v>0.43240798</v>
      </c>
      <c r="C16">
        <v>0.71992081</v>
      </c>
      <c r="D16">
        <v>0.278357</v>
      </c>
      <c r="E16">
        <v>0.26215911</v>
      </c>
      <c r="H16" s="1"/>
      <c r="I16" s="1"/>
      <c r="J16" s="1"/>
      <c r="K16" s="1"/>
    </row>
    <row r="17" spans="1:17">
      <c r="A17" t="s">
        <v>21</v>
      </c>
      <c r="B17">
        <v>0.4658044</v>
      </c>
      <c r="C17">
        <v>0.59072882</v>
      </c>
      <c r="D17">
        <v>0.41336206</v>
      </c>
      <c r="E17">
        <v>0.40536544</v>
      </c>
      <c r="G17" t="s">
        <v>5</v>
      </c>
      <c r="H17" s="1">
        <f>AVERAGE(B17:B19)*100</f>
        <v>46.7996856666667</v>
      </c>
      <c r="I17" s="1">
        <f>AVERAGE(C17:C19)*100</f>
        <v>60.7053756666667</v>
      </c>
      <c r="J17" s="1">
        <f>AVERAGE(D17:D19)*100</f>
        <v>41.5249346666667</v>
      </c>
      <c r="K17" s="1">
        <f>AVERAGE(E17:E19)*100</f>
        <v>40.6493873333333</v>
      </c>
      <c r="M17" t="str">
        <f>LEFT(A17,LEN(A17)-3)</f>
        <v>randsfq_r-ytvis-tsim</v>
      </c>
      <c r="N17" t="str">
        <f>TEXT(H17,"0.0")&amp;"±"&amp;TEXT(H18,"0.0")</f>
        <v>46.8±0.7</v>
      </c>
      <c r="O17" t="str">
        <f>TEXT(I17,"0.0")&amp;"±"&amp;TEXT(I18,"0.0")</f>
        <v>60.7±1.7</v>
      </c>
      <c r="P17" t="str">
        <f>TEXT(J17,"0.0")&amp;"±"&amp;TEXT(J18,"0.0")</f>
        <v>41.5±0.2</v>
      </c>
      <c r="Q17" t="str">
        <f>TEXT(K17,"0.0")&amp;"±"&amp;TEXT(K18,"0.0")</f>
        <v>40.6±0.1</v>
      </c>
    </row>
    <row r="18" spans="1:11">
      <c r="A18" t="s">
        <v>22</v>
      </c>
      <c r="B18">
        <v>0.46185672</v>
      </c>
      <c r="C18">
        <v>0.62396842</v>
      </c>
      <c r="D18">
        <v>0.41616219</v>
      </c>
      <c r="E18">
        <v>0.40723583</v>
      </c>
      <c r="G18" t="s">
        <v>7</v>
      </c>
      <c r="H18" s="1">
        <f>STDEV(B17:B19)*100</f>
        <v>0.748131860634429</v>
      </c>
      <c r="I18" s="1">
        <f>STDEV(C17:C19)*100</f>
        <v>1.66276452089895</v>
      </c>
      <c r="J18" s="1">
        <f>STDEV(D17:D19)*100</f>
        <v>0.163472837549036</v>
      </c>
      <c r="K18" s="1">
        <f>STDEV(E17:E19)*100</f>
        <v>0.0993283871022441</v>
      </c>
    </row>
    <row r="19" spans="1:11">
      <c r="A19" t="s">
        <v>23</v>
      </c>
      <c r="B19">
        <v>0.47632945</v>
      </c>
      <c r="C19">
        <v>0.60646403</v>
      </c>
      <c r="D19">
        <v>0.41622379</v>
      </c>
      <c r="E19">
        <v>0.40688035</v>
      </c>
      <c r="H19" s="1"/>
      <c r="I19" s="1"/>
      <c r="J19" s="1"/>
      <c r="K19" s="1"/>
    </row>
    <row r="20" spans="1:17">
      <c r="A20" t="s">
        <v>24</v>
      </c>
      <c r="B20">
        <v>0.69708484</v>
      </c>
      <c r="C20">
        <v>0.57577235</v>
      </c>
      <c r="D20">
        <v>0.2938205</v>
      </c>
      <c r="E20">
        <v>0.27399188</v>
      </c>
      <c r="G20" t="s">
        <v>5</v>
      </c>
      <c r="H20" s="1">
        <f>AVERAGE(B20:B22)*100</f>
        <v>64.6332283333333</v>
      </c>
      <c r="I20" s="1">
        <f>AVERAGE(C20:C22)*100</f>
        <v>59.9408426666667</v>
      </c>
      <c r="J20" s="1">
        <f>AVERAGE(D20:D22)*100</f>
        <v>27.6806003333333</v>
      </c>
      <c r="K20" s="1">
        <f>AVERAGE(E20:E22)*100</f>
        <v>25.7681556666667</v>
      </c>
      <c r="M20" t="str">
        <f>LEFT(A20,LEN(A20)-3)</f>
        <v>slotcontrast_c-movi_c</v>
      </c>
      <c r="N20" t="str">
        <f>TEXT(H20,"0.0")&amp;"±"&amp;TEXT(H21,"0.0")</f>
        <v>64.6±9.4</v>
      </c>
      <c r="O20" t="str">
        <f>TEXT(I20,"0.0")&amp;"±"&amp;TEXT(I21,"0.0")</f>
        <v>59.9±5.3</v>
      </c>
      <c r="P20" t="str">
        <f>TEXT(J20,"0.0")&amp;"±"&amp;TEXT(J21,"0.0")</f>
        <v>27.7±3.0</v>
      </c>
      <c r="Q20" t="str">
        <f>TEXT(K20,"0.0")&amp;"±"&amp;TEXT(K21,"0.0")</f>
        <v>25.8±2.9</v>
      </c>
    </row>
    <row r="21" spans="1:11">
      <c r="A21" t="s">
        <v>25</v>
      </c>
      <c r="B21">
        <v>0.70377964</v>
      </c>
      <c r="C21">
        <v>0.56261855</v>
      </c>
      <c r="D21">
        <v>0.29438287</v>
      </c>
      <c r="E21">
        <v>0.27474847</v>
      </c>
      <c r="G21" t="s">
        <v>7</v>
      </c>
      <c r="H21" s="1">
        <f>STDEV(B20:B22)*100</f>
        <v>9.37636444511711</v>
      </c>
      <c r="I21" s="1">
        <f>STDEV(C20:C22)*100</f>
        <v>5.27420846269052</v>
      </c>
      <c r="J21" s="1">
        <f>STDEV(D20:D22)*100</f>
        <v>2.99583190107228</v>
      </c>
      <c r="K21" s="1">
        <f>STDEV(E20:E22)*100</f>
        <v>2.89080101828893</v>
      </c>
    </row>
    <row r="22" spans="1:11">
      <c r="A22" t="s">
        <v>26</v>
      </c>
      <c r="B22">
        <v>0.53813237</v>
      </c>
      <c r="C22">
        <v>0.65983438</v>
      </c>
      <c r="D22">
        <v>0.24221464</v>
      </c>
      <c r="E22">
        <v>0.22430432</v>
      </c>
      <c r="H22" s="1"/>
      <c r="I22" s="1"/>
      <c r="J22" s="1"/>
      <c r="K22" s="1"/>
    </row>
    <row r="23" spans="1:17">
      <c r="A23" t="s">
        <v>27</v>
      </c>
      <c r="B23">
        <v>0.4901247</v>
      </c>
      <c r="C23">
        <v>0.63934743</v>
      </c>
      <c r="D23">
        <v>0.27363962</v>
      </c>
      <c r="E23">
        <v>0.25736198</v>
      </c>
      <c r="G23" t="s">
        <v>5</v>
      </c>
      <c r="H23" s="1">
        <f>AVERAGE(B23:B25)*100</f>
        <v>45.262145</v>
      </c>
      <c r="I23" s="1">
        <f>AVERAGE(C23:C25)*100</f>
        <v>63.8569793333333</v>
      </c>
      <c r="J23" s="1">
        <f>AVERAGE(D23:D25)*100</f>
        <v>26.6834876666667</v>
      </c>
      <c r="K23" s="1">
        <f>AVERAGE(E23:E25)*100</f>
        <v>25.0547363333333</v>
      </c>
      <c r="M23" t="str">
        <f>LEFT(A23,LEN(A23)-3)</f>
        <v>slotcontrast_c-movi_d</v>
      </c>
      <c r="N23" t="str">
        <f>TEXT(H23,"0.0")&amp;"±"&amp;TEXT(H24,"0.0")</f>
        <v>45.3±4.1</v>
      </c>
      <c r="O23" t="str">
        <f>TEXT(I23,"0.0")&amp;"±"&amp;TEXT(I24,"0.0")</f>
        <v>63.9±0.2</v>
      </c>
      <c r="P23" t="str">
        <f>TEXT(J23,"0.0")&amp;"±"&amp;TEXT(J24,"0.0")</f>
        <v>26.7±1.0</v>
      </c>
      <c r="Q23" t="str">
        <f>TEXT(K23,"0.0")&amp;"±"&amp;TEXT(K24,"0.0")</f>
        <v>25.1±1.0</v>
      </c>
    </row>
    <row r="24" spans="1:11">
      <c r="A24" t="s">
        <v>28</v>
      </c>
      <c r="B24">
        <v>0.45901138</v>
      </c>
      <c r="C24">
        <v>0.64007092</v>
      </c>
      <c r="D24">
        <v>0.27102387</v>
      </c>
      <c r="E24">
        <v>0.2555058</v>
      </c>
      <c r="G24" t="s">
        <v>7</v>
      </c>
      <c r="H24" s="1">
        <f>STDEV(B23:B25)*100</f>
        <v>4.10727173223285</v>
      </c>
      <c r="I24" s="1">
        <f>STDEV(C23:C25)*100</f>
        <v>0.200634772460643</v>
      </c>
      <c r="J24" s="1">
        <f>STDEV(D23:D25)*100</f>
        <v>0.961026646028261</v>
      </c>
      <c r="K24" s="1">
        <f>STDEV(E23:E25)*100</f>
        <v>1.02379167627127</v>
      </c>
    </row>
    <row r="25" spans="1:11">
      <c r="A25" t="s">
        <v>29</v>
      </c>
      <c r="B25">
        <v>0.40872827</v>
      </c>
      <c r="C25">
        <v>0.63629103</v>
      </c>
      <c r="D25">
        <v>0.25584114</v>
      </c>
      <c r="E25">
        <v>0.23877431</v>
      </c>
      <c r="H25" s="1"/>
      <c r="I25" s="1"/>
      <c r="J25" s="1"/>
      <c r="K25" s="1"/>
    </row>
    <row r="26" spans="1:17">
      <c r="A26" t="s">
        <v>30</v>
      </c>
      <c r="B26">
        <v>0.37501428</v>
      </c>
      <c r="C26">
        <v>0.50094569</v>
      </c>
      <c r="D26">
        <v>0.34261894</v>
      </c>
      <c r="E26">
        <v>0.34105724</v>
      </c>
      <c r="G26" t="s">
        <v>5</v>
      </c>
      <c r="H26" s="1">
        <f>AVERAGE(B26:B28)*100</f>
        <v>38.1467146666667</v>
      </c>
      <c r="I26" s="1">
        <f>AVERAGE(C26:C28)*100</f>
        <v>48.8429656666667</v>
      </c>
      <c r="J26" s="1">
        <f>AVERAGE(D26:D28)*100</f>
        <v>34.5175613333333</v>
      </c>
      <c r="K26" s="1">
        <f>AVERAGE(E26:E28)*100</f>
        <v>34.3572813333333</v>
      </c>
      <c r="M26" t="str">
        <f>LEFT(A26,LEN(A26)-3)</f>
        <v>slotcontrast_r-ytvis</v>
      </c>
      <c r="N26" t="str">
        <f>TEXT(H26,"0.0")&amp;"±"&amp;TEXT(H27,"0.0")</f>
        <v>38.1±0.7</v>
      </c>
      <c r="O26" t="str">
        <f>TEXT(I26,"0.0")&amp;"±"&amp;TEXT(I27,"0.0")</f>
        <v>48.8±1.5</v>
      </c>
      <c r="P26" t="str">
        <f>TEXT(J26,"0.0")&amp;"±"&amp;TEXT(J27,"0.0")</f>
        <v>34.5±0.3</v>
      </c>
      <c r="Q26" t="str">
        <f>TEXT(K26,"0.0")&amp;"±"&amp;TEXT(K27,"0.0")</f>
        <v>34.4±0.2</v>
      </c>
    </row>
    <row r="27" spans="1:11">
      <c r="A27" t="s">
        <v>31</v>
      </c>
      <c r="B27">
        <v>0.37974456</v>
      </c>
      <c r="C27">
        <v>0.49219972</v>
      </c>
      <c r="D27">
        <v>0.34771276</v>
      </c>
      <c r="E27">
        <v>0.34580269</v>
      </c>
      <c r="G27" t="s">
        <v>7</v>
      </c>
      <c r="H27" s="1">
        <f>STDEV(B26:B28)*100</f>
        <v>0.746474481303504</v>
      </c>
      <c r="I27" s="1">
        <f>STDEV(C26:C28)*100</f>
        <v>1.47665400919522</v>
      </c>
      <c r="J27" s="1">
        <f>STDEV(D26:D28)*100</f>
        <v>0.25469661395734</v>
      </c>
      <c r="K27" s="1">
        <f>STDEV(E26:E28)*100</f>
        <v>0.238559025497537</v>
      </c>
    </row>
    <row r="28" spans="1:11">
      <c r="A28" t="s">
        <v>32</v>
      </c>
      <c r="B28">
        <v>0.3896426</v>
      </c>
      <c r="C28">
        <v>0.47214356</v>
      </c>
      <c r="D28">
        <v>0.34519514</v>
      </c>
      <c r="E28">
        <v>0.34385851</v>
      </c>
      <c r="H28" s="1"/>
      <c r="I28" s="1"/>
      <c r="J28" s="1"/>
      <c r="K28" s="1"/>
    </row>
    <row r="29" spans="1:17">
      <c r="A29" t="s">
        <v>33</v>
      </c>
      <c r="B29">
        <v>0.42645252</v>
      </c>
      <c r="C29">
        <v>0.54282165</v>
      </c>
      <c r="D29">
        <v>0.16597436</v>
      </c>
      <c r="E29">
        <v>0.15279147</v>
      </c>
      <c r="G29" t="s">
        <v>5</v>
      </c>
      <c r="H29" s="1">
        <f>AVERAGE(B29:B31)*100</f>
        <v>41.8913456666667</v>
      </c>
      <c r="I29" s="1">
        <f>AVERAGE(C29:C31)*100</f>
        <v>53.3210616666667</v>
      </c>
      <c r="J29" s="1">
        <f>AVERAGE(D29:D31)*100</f>
        <v>16.1429886666667</v>
      </c>
      <c r="K29" s="1">
        <f>AVERAGE(E29:E31)*100</f>
        <v>14.8180583333333</v>
      </c>
      <c r="M29" t="str">
        <f>LEFT(A29,LEN(A29)-3)</f>
        <v>videosaur_c-movi_c</v>
      </c>
      <c r="N29" t="str">
        <f>TEXT(H29,"0.0")&amp;"±"&amp;TEXT(H30,"0.0")</f>
        <v>41.9±1.1</v>
      </c>
      <c r="O29" t="str">
        <f>TEXT(I29,"0.0")&amp;"±"&amp;TEXT(I30,"0.0")</f>
        <v>53.3±2.1</v>
      </c>
      <c r="P29" t="str">
        <f>TEXT(J29,"0.0")&amp;"±"&amp;TEXT(J30,"0.0")</f>
        <v>16.1±0.4</v>
      </c>
      <c r="Q29" t="str">
        <f>TEXT(K29,"0.0")&amp;"±"&amp;TEXT(K30,"0.0")</f>
        <v>14.8±0.4</v>
      </c>
    </row>
    <row r="30" spans="1:11">
      <c r="A30" t="s">
        <v>34</v>
      </c>
      <c r="B30">
        <v>0.40622029</v>
      </c>
      <c r="C30">
        <v>0.54744369</v>
      </c>
      <c r="D30">
        <v>0.15756956</v>
      </c>
      <c r="E30">
        <v>0.14436561</v>
      </c>
      <c r="G30" t="s">
        <v>7</v>
      </c>
      <c r="H30" s="1">
        <f>STDEV(B29:B31)*100</f>
        <v>1.10570958470673</v>
      </c>
      <c r="I30" s="1">
        <f>STDEV(C29:C31)*100</f>
        <v>2.0778519689548</v>
      </c>
      <c r="J30" s="1">
        <f>STDEV(D29:D31)*100</f>
        <v>0.424396138721045</v>
      </c>
      <c r="K30" s="1">
        <f>STDEV(E29:E31)*100</f>
        <v>0.426894456634581</v>
      </c>
    </row>
    <row r="31" spans="1:11">
      <c r="A31" t="s">
        <v>35</v>
      </c>
      <c r="B31">
        <v>0.42406756</v>
      </c>
      <c r="C31">
        <v>0.50936651</v>
      </c>
      <c r="D31">
        <v>0.16074574</v>
      </c>
      <c r="E31">
        <v>0.14738467</v>
      </c>
      <c r="H31" s="1"/>
      <c r="I31" s="1"/>
      <c r="J31" s="1"/>
      <c r="K31" s="1"/>
    </row>
    <row r="32" spans="1:17">
      <c r="A32" t="s">
        <v>36</v>
      </c>
      <c r="B32">
        <v>0.188233</v>
      </c>
      <c r="C32">
        <v>0.20610847</v>
      </c>
      <c r="D32">
        <v>0.0609465</v>
      </c>
      <c r="E32">
        <v>0.05717864</v>
      </c>
      <c r="G32" t="s">
        <v>5</v>
      </c>
      <c r="H32" s="1">
        <f>AVERAGE(B32:B34)*100</f>
        <v>22.461267</v>
      </c>
      <c r="I32" s="1">
        <f>AVERAGE(C32:C34)*100</f>
        <v>40.014313</v>
      </c>
      <c r="J32" s="1">
        <f>AVERAGE(D32:D34)*100</f>
        <v>11.5895963333333</v>
      </c>
      <c r="K32" s="1">
        <f>AVERAGE(E32:E34)*100</f>
        <v>10.7889383333333</v>
      </c>
      <c r="M32" t="str">
        <f>LEFT(A32,LEN(A32)-3)</f>
        <v>videosaur_c-movi_d</v>
      </c>
      <c r="N32" t="str">
        <f>TEXT(H32,"0.0")&amp;"±"&amp;TEXT(H33,"0.0")</f>
        <v>22.5±5.0</v>
      </c>
      <c r="O32" t="str">
        <f>TEXT(I32,"0.0")&amp;"±"&amp;TEXT(I33,"0.0")</f>
        <v>40.0±20.1</v>
      </c>
      <c r="P32" t="str">
        <f>TEXT(J32,"0.0")&amp;"±"&amp;TEXT(J33,"0.0")</f>
        <v>11.6±6.6</v>
      </c>
      <c r="Q32" t="str">
        <f>TEXT(K32,"0.0")&amp;"±"&amp;TEXT(K33,"0.0")</f>
        <v>10.8±6.1</v>
      </c>
    </row>
    <row r="33" spans="1:11">
      <c r="A33" t="s">
        <v>37</v>
      </c>
      <c r="B33">
        <v>0.28168359</v>
      </c>
      <c r="C33">
        <v>0.60761946</v>
      </c>
      <c r="D33">
        <v>0.1893867</v>
      </c>
      <c r="E33">
        <v>0.17509635</v>
      </c>
      <c r="G33" t="s">
        <v>7</v>
      </c>
      <c r="H33" s="1">
        <f>STDEV(B32:B34)*100</f>
        <v>5.00434717296762</v>
      </c>
      <c r="I33" s="1">
        <f>STDEV(C32:C34)*100</f>
        <v>20.1092709072176</v>
      </c>
      <c r="J33" s="1">
        <f>STDEV(D32:D34)*100</f>
        <v>6.61970947748165</v>
      </c>
      <c r="K33" s="1">
        <f>STDEV(E32:E34)*100</f>
        <v>6.06649867807489</v>
      </c>
    </row>
    <row r="34" spans="1:11">
      <c r="A34" t="s">
        <v>38</v>
      </c>
      <c r="B34">
        <v>0.20392142</v>
      </c>
      <c r="C34">
        <v>0.38670146</v>
      </c>
      <c r="D34">
        <v>0.09735469</v>
      </c>
      <c r="E34">
        <v>0.09139316</v>
      </c>
      <c r="H34" s="1"/>
      <c r="I34" s="1"/>
      <c r="J34" s="1"/>
      <c r="K34" s="1"/>
    </row>
    <row r="35" spans="1:17">
      <c r="A35" t="s">
        <v>39</v>
      </c>
      <c r="B35">
        <v>0.35010567</v>
      </c>
      <c r="C35">
        <v>0.48927569</v>
      </c>
      <c r="D35">
        <v>0.31390992</v>
      </c>
      <c r="E35">
        <v>0.31177223</v>
      </c>
      <c r="G35" t="s">
        <v>5</v>
      </c>
      <c r="H35" s="1">
        <f>AVERAGE(B35:B37)*100</f>
        <v>34.4168113333333</v>
      </c>
      <c r="I35" s="1">
        <f>AVERAGE(C35:C37)*100</f>
        <v>48.863385</v>
      </c>
      <c r="J35" s="1">
        <f>AVERAGE(D35:D37)*100</f>
        <v>31.0976613333333</v>
      </c>
      <c r="K35" s="1">
        <f>AVERAGE(E35:E37)*100</f>
        <v>30.9042116666667</v>
      </c>
      <c r="M35" t="str">
        <f>LEFT(A35,LEN(A35)-3)</f>
        <v>videosaur_r-ytvis</v>
      </c>
      <c r="N35" t="str">
        <f>TEXT(H35,"0.0")&amp;"±"&amp;TEXT(H36,"0.0")</f>
        <v>34.4±0.6</v>
      </c>
      <c r="O35" t="str">
        <f>TEXT(I35,"0.0")&amp;"±"&amp;TEXT(I36,"0.0")</f>
        <v>48.9±0.6</v>
      </c>
      <c r="P35" t="str">
        <f>TEXT(J35,"0.0")&amp;"±"&amp;TEXT(J36,"0.0")</f>
        <v>31.1±0.3</v>
      </c>
      <c r="Q35" t="str">
        <f>TEXT(K35,"0.0")&amp;"±"&amp;TEXT(K36,"0.0")</f>
        <v>30.9±0.3</v>
      </c>
    </row>
    <row r="36" spans="1:11">
      <c r="A36" t="s">
        <v>40</v>
      </c>
      <c r="B36">
        <v>0.33766913</v>
      </c>
      <c r="C36">
        <v>0.49422005</v>
      </c>
      <c r="D36">
        <v>0.30714753</v>
      </c>
      <c r="E36">
        <v>0.30523941</v>
      </c>
      <c r="G36" t="s">
        <v>7</v>
      </c>
      <c r="H36" s="1">
        <f>STDEV(B35:B37)*100</f>
        <v>0.623724953159911</v>
      </c>
      <c r="I36" s="1">
        <f>STDEV(C35:C37)*100</f>
        <v>0.593321461213061</v>
      </c>
      <c r="J36" s="1">
        <f>STDEV(D35:D37)*100</f>
        <v>0.346904763666245</v>
      </c>
      <c r="K36" s="1">
        <f>STDEV(E35:E37)*100</f>
        <v>0.339592058684142</v>
      </c>
    </row>
    <row r="37" spans="1:11">
      <c r="A37" t="s">
        <v>41</v>
      </c>
      <c r="B37">
        <v>0.34472954</v>
      </c>
      <c r="C37">
        <v>0.48240581</v>
      </c>
      <c r="D37">
        <v>0.31187239</v>
      </c>
      <c r="E37">
        <v>0.31011471</v>
      </c>
      <c r="H37" s="1"/>
      <c r="I37" s="1"/>
      <c r="J37" s="1"/>
      <c r="K3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acc-v3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GeneralZ</cp:lastModifiedBy>
  <dcterms:created xsi:type="dcterms:W3CDTF">2025-10-20T22:32:00Z</dcterms:created>
  <dcterms:modified xsi:type="dcterms:W3CDTF">2025-10-21T17:56:57Z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E9660A48821A414799F24B19BF443BF6_13</vt:lpwstr>
  </property>
  <property fmtid="{D5CDD505-2E9C-101B-9397-08002B2CF9AE}" pid="3" name="KSOProductBuildVer">
    <vt:lpwstr>1033-11.1.0.11723</vt:lpwstr>
  </property>
</Properties>
</file>