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/>
  </bookViews>
  <sheets>
    <sheet name="eval_mul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<sst xmlns="http://schemas.openxmlformats.org/spreadsheetml/2006/main" count="57" uniqueCount="33">
  <si>
    <t>ari</t>
  </si>
  <si>
    <t>arifg</t>
  </si>
  <si>
    <t>mbo</t>
  </si>
  <si>
    <t>miou</t>
  </si>
  <si>
    <t>smoothsa_r-clevrtex-42</t>
  </si>
  <si>
    <t>mean</t>
  </si>
  <si>
    <t>smoothsa_r-clevrtex-43</t>
  </si>
  <si>
    <t>std</t>
  </si>
  <si>
    <t>smoothsa_r-clevrtex-44</t>
  </si>
  <si>
    <t>smoothsa_r-coco-42</t>
  </si>
  <si>
    <t>smoothsa_r-coco-43</t>
  </si>
  <si>
    <t>smoothsa_r-coco-44</t>
  </si>
  <si>
    <t>smoothsa_r-voc-42</t>
  </si>
  <si>
    <t>smoothsa_r-voc-43</t>
  </si>
  <si>
    <t>smoothsa_r-voc-44</t>
  </si>
  <si>
    <t>smoothsav_c-movi_c-42</t>
  </si>
  <si>
    <t>smoothsav_c-movi_c-43</t>
  </si>
  <si>
    <t>smoothsav_c-movi_c-44</t>
  </si>
  <si>
    <t>smoothsav_c-movi_d-42</t>
  </si>
  <si>
    <t>smoothsav_c-movi_d-43</t>
  </si>
  <si>
    <t>smoothsav_c-movi_d-44</t>
  </si>
  <si>
    <t>smoothsav_r-ytvis-42</t>
  </si>
  <si>
    <t>smoothsav_r-ytvis-43</t>
  </si>
  <si>
    <t>smoothsav_r-ytvis-44</t>
  </si>
  <si>
    <t>spot_r-clevrtex-42</t>
  </si>
  <si>
    <t>spot_r-clevrtex-43</t>
  </si>
  <si>
    <t>spot_r-clevrtex-44</t>
  </si>
  <si>
    <t>spot_r-coco-42</t>
  </si>
  <si>
    <t>spot_r-coco-43</t>
  </si>
  <si>
    <t>spot_r-coco-44</t>
  </si>
  <si>
    <t>spot_r-voc-42</t>
  </si>
  <si>
    <t>spot_r-voc-43</t>
  </si>
  <si>
    <t>spot_r-voc-44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</si>
</sst>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tabSelected="1" zoomScale="130" zoomScaleNormal="130" zoomScaleSheetLayoutView="60" workbookViewId="0">
      <selection activeCell="R26" sqref="R26"/>
    </sheetView>
  </sheetViews>
  <sheetFormatPr defaultColWidth="9" defaultRowHeight="13.5"/>
  <cols>
    <col min="1" max="1" width="24.875" customWidth="1"/>
    <col min="2" max="3" width="11.5"/>
    <col min="4" max="4" width="10.375"/>
    <col min="5" max="5" width="11.5"/>
    <col min="8" max="11" width="12.625"/>
    <col min="13" max="13" width="21.5" customWidth="1"/>
  </cols>
  <sheetData>
    <row r="1" spans="2:17">
      <c r="B1" t="s">
        <v>0</v>
      </c>
      <c r="C1" t="s">
        <v>1</v>
      </c>
      <c r="D1" t="s">
        <v>2</v>
      </c>
      <c r="E1" t="s">
        <v>3</v>
      </c>
      <c r="H1" t="s">
        <v>0</v>
      </c>
      <c r="I1" t="s">
        <v>1</v>
      </c>
      <c r="J1" t="s">
        <v>2</v>
      </c>
      <c r="K1" t="s">
        <v>3</v>
      </c>
      <c r="N1" t="s">
        <v>0</v>
      </c>
      <c r="O1" t="s">
        <v>1</v>
      </c>
      <c r="P1" t="s">
        <v>2</v>
      </c>
      <c r="Q1" t="s">
        <v>3</v>
      </c>
    </row>
    <row r="2" spans="1:17">
      <c r="A2" t="s">
        <v>4</v>
      </c>
      <c r="B2">
        <v>0.76741999</v>
      </c>
      <c r="C2">
        <v>0.82671523</v>
      </c>
      <c r="D2">
        <v>0.6096791</v>
      </c>
      <c r="E2">
        <v>0.59297961</v>
      </c>
      <c r="G2" t="s">
        <v>5</v>
      </c>
      <c r="H2" s="1">
        <f>AVERAGE(B2:B4)*100</f>
        <v>76.8879986666667</v>
      </c>
      <c r="I2" s="1">
        <f>AVERAGE(C2:C4)*100</f>
        <v>80.708148</v>
      </c>
      <c r="J2" s="1">
        <f>AVERAGE(D2:D4)*100</f>
        <v>60.022392</v>
      </c>
      <c r="K2" s="1">
        <f>AVERAGE(E2:E4)*100</f>
        <v>58.1326186666667</v>
      </c>
      <c r="M2" t="str">
        <f>LEFT(A2,LEN(A2)-3)</f>
        <v>smoothsa_r-clevrtex</v>
      </c>
      <c r="N2" t="str">
        <f>TEXT(H2,"0.0")&amp;"±"&amp;TEXT(H3,"0.0")</f>
        <v>76.9±1.4</v>
      </c>
      <c r="O2" t="str">
        <f>TEXT(I2,"0.0")&amp;"±"&amp;TEXT(I3,"0.0")</f>
        <v>80.7±1.7</v>
      </c>
      <c r="P2" t="str">
        <f>TEXT(J2,"0.0")&amp;"±"&amp;TEXT(J3,"0.0")</f>
        <v>60.0±1.8</v>
      </c>
      <c r="Q2" t="str">
        <f>TEXT(K2,"0.0")&amp;"±"&amp;TEXT(K3,"0.0")</f>
        <v>58.1±2.3</v>
      </c>
    </row>
    <row r="3" spans="1:11">
      <c r="A3" t="s">
        <v>6</v>
      </c>
      <c r="B3">
        <v>0.75558513</v>
      </c>
      <c r="C3">
        <v>0.7989819</v>
      </c>
      <c r="D3">
        <v>0.57942814</v>
      </c>
      <c r="E3">
        <v>0.55538321</v>
      </c>
      <c r="G3" t="s">
        <v>7</v>
      </c>
      <c r="H3" s="1">
        <f>STDEV(B2:B4)*100</f>
        <v>1.40817346399878</v>
      </c>
      <c r="I3" s="1">
        <f>STDEV(C2:C4)*100</f>
        <v>1.70898275712162</v>
      </c>
      <c r="J3" s="1">
        <f>STDEV(D2:D4)*100</f>
        <v>1.8034329804581</v>
      </c>
      <c r="K3" s="1">
        <f>STDEV(E2:E4)*100</f>
        <v>2.25059064267501</v>
      </c>
    </row>
    <row r="4" spans="1:5">
      <c r="A4" t="s">
        <v>8</v>
      </c>
      <c r="B4">
        <v>0.78363484</v>
      </c>
      <c r="C4">
        <v>0.79554731</v>
      </c>
      <c r="D4">
        <v>0.61156452</v>
      </c>
      <c r="E4">
        <v>0.59561574</v>
      </c>
    </row>
    <row r="5" spans="1:17">
      <c r="A5" t="s">
        <v>9</v>
      </c>
      <c r="B5">
        <v>0.30715537</v>
      </c>
      <c r="C5">
        <v>0.42467773</v>
      </c>
      <c r="D5">
        <v>0.34106123</v>
      </c>
      <c r="E5">
        <v>0.32606858</v>
      </c>
      <c r="G5" t="s">
        <v>5</v>
      </c>
      <c r="H5" s="1">
        <f>AVERAGE(B5:B7)*100</f>
        <v>29.5912503333333</v>
      </c>
      <c r="I5" s="1">
        <f>AVERAGE(C5:C7)*100</f>
        <v>41.9492246666667</v>
      </c>
      <c r="J5" s="1">
        <f>AVERAGE(D5:D7)*100</f>
        <v>33.60548</v>
      </c>
      <c r="K5" s="1">
        <f>AVERAGE(E5:E7)*100</f>
        <v>32.0994616666667</v>
      </c>
      <c r="M5" t="str">
        <f>LEFT(A5,LEN(A5)-3)</f>
        <v>smoothsa_r-coco</v>
      </c>
      <c r="N5" t="str">
        <f>TEXT(H5,"0.0")&amp;"±"&amp;TEXT(H6,"0.0")</f>
        <v>29.6±1.0</v>
      </c>
      <c r="O5" t="str">
        <f>TEXT(I5,"0.0")&amp;"±"&amp;TEXT(I6,"0.0")</f>
        <v>41.9±0.7</v>
      </c>
      <c r="P5" t="str">
        <f>TEXT(J5,"0.0")&amp;"±"&amp;TEXT(J6,"0.0")</f>
        <v>33.6±0.5</v>
      </c>
      <c r="Q5" t="str">
        <f>TEXT(K5,"0.0")&amp;"±"&amp;TEXT(K6,"0.0")</f>
        <v>32.1±0.5</v>
      </c>
    </row>
    <row r="6" spans="1:11">
      <c r="A6" t="s">
        <v>10</v>
      </c>
      <c r="B6">
        <v>0.29130244</v>
      </c>
      <c r="C6">
        <v>0.41172332</v>
      </c>
      <c r="D6">
        <v>0.33527872</v>
      </c>
      <c r="E6">
        <v>0.32053179</v>
      </c>
      <c r="G6" t="s">
        <v>7</v>
      </c>
      <c r="H6" s="1">
        <f>STDEV(B5:B7)*100</f>
        <v>0.978899419962201</v>
      </c>
      <c r="I6" s="1">
        <f>STDEV(C5:C7)*100</f>
        <v>0.685272348810553</v>
      </c>
      <c r="J6" s="1">
        <f>STDEV(D5:D7)*100</f>
        <v>0.46670388167338</v>
      </c>
      <c r="K6" s="1">
        <f>STDEV(E5:E7)*100</f>
        <v>0.485910968131337</v>
      </c>
    </row>
    <row r="7" spans="1:5">
      <c r="A7" t="s">
        <v>11</v>
      </c>
      <c r="B7">
        <v>0.2892797</v>
      </c>
      <c r="C7">
        <v>0.42207569</v>
      </c>
      <c r="D7">
        <v>0.33182445</v>
      </c>
      <c r="E7">
        <v>0.31638348</v>
      </c>
    </row>
    <row r="8" spans="1:17">
      <c r="A8" t="s">
        <v>12</v>
      </c>
      <c r="B8">
        <v>0.33780789</v>
      </c>
      <c r="C8">
        <v>0.34613433</v>
      </c>
      <c r="D8">
        <v>0.44861636</v>
      </c>
      <c r="E8">
        <v>0.4354353</v>
      </c>
      <c r="G8" t="s">
        <v>5</v>
      </c>
      <c r="H8" s="1">
        <f>AVERAGE(B8:B10)*100</f>
        <v>34.110073</v>
      </c>
      <c r="I8" s="1">
        <f>AVERAGE(C8:C10)*100</f>
        <v>34.486388</v>
      </c>
      <c r="J8" s="1">
        <f>AVERAGE(D8:D10)*100</f>
        <v>45.1598176666667</v>
      </c>
      <c r="K8" s="1">
        <f>AVERAGE(E8:E10)*100</f>
        <v>43.8551436666667</v>
      </c>
      <c r="M8" t="str">
        <f>LEFT(A8,LEN(A8)-3)</f>
        <v>smoothsa_r-voc</v>
      </c>
      <c r="N8" t="str">
        <f>TEXT(H8,"0.0")&amp;"±"&amp;TEXT(H9,"0.0")</f>
        <v>34.1±0.3</v>
      </c>
      <c r="O8" t="str">
        <f>TEXT(I8,"0.0")&amp;"±"&amp;TEXT(I9,"0.0")</f>
        <v>34.5±0.2</v>
      </c>
      <c r="P8" t="str">
        <f>TEXT(J8,"0.0")&amp;"±"&amp;TEXT(J9,"0.0")</f>
        <v>45.2±0.3</v>
      </c>
      <c r="Q8" t="str">
        <f>TEXT(K8,"0.0")&amp;"±"&amp;TEXT(K9,"0.0")</f>
        <v>43.9±0.3</v>
      </c>
    </row>
    <row r="9" spans="1:11">
      <c r="A9" t="s">
        <v>13</v>
      </c>
      <c r="B9">
        <v>0.34311071</v>
      </c>
      <c r="C9">
        <v>0.34313977</v>
      </c>
      <c r="D9">
        <v>0.45333087</v>
      </c>
      <c r="E9">
        <v>0.44085389</v>
      </c>
      <c r="G9" t="s">
        <v>7</v>
      </c>
      <c r="H9" s="1">
        <f>STDEV(B8:B10)*100</f>
        <v>0.287476474216587</v>
      </c>
      <c r="I9" s="1">
        <f>STDEV(C8:C10)*100</f>
        <v>0.154796735918428</v>
      </c>
      <c r="J9" s="1">
        <f>STDEV(D8:D10)*100</f>
        <v>0.259362351960213</v>
      </c>
      <c r="K9" s="1">
        <f>STDEV(E8:E10)*100</f>
        <v>0.279943562566338</v>
      </c>
    </row>
    <row r="10" spans="1:5">
      <c r="A10" t="s">
        <v>14</v>
      </c>
      <c r="B10">
        <v>0.34238359</v>
      </c>
      <c r="C10">
        <v>0.34531754</v>
      </c>
      <c r="D10">
        <v>0.4528473</v>
      </c>
      <c r="E10">
        <v>0.43936512</v>
      </c>
    </row>
    <row r="11" spans="1:17">
      <c r="A11" t="s">
        <v>15</v>
      </c>
      <c r="B11">
        <v>0.44907549</v>
      </c>
      <c r="C11">
        <v>0.70952255</v>
      </c>
      <c r="D11">
        <v>0.29155061</v>
      </c>
      <c r="E11">
        <v>0.27351886</v>
      </c>
      <c r="G11" t="s">
        <v>5</v>
      </c>
      <c r="H11" s="1">
        <f>AVERAGE(B11:B13)*100</f>
        <v>45.3131986666667</v>
      </c>
      <c r="I11" s="1">
        <f>AVERAGE(C11:C13)*100</f>
        <v>69.6894566666667</v>
      </c>
      <c r="J11" s="1">
        <f>AVERAGE(D11:D13)*100</f>
        <v>29.0382066666667</v>
      </c>
      <c r="K11" s="1">
        <f>AVERAGE(E11:E13)*100</f>
        <v>27.1859246666667</v>
      </c>
      <c r="M11" t="str">
        <f>LEFT(A11,LEN(A11)-3)</f>
        <v>smoothsav_c-movi_c</v>
      </c>
      <c r="N11" t="str">
        <f>TEXT(H11,"0.0")&amp;"±"&amp;TEXT(H12,"0.0")</f>
        <v>45.3±0.6</v>
      </c>
      <c r="O11" t="str">
        <f>TEXT(I11,"0.0")&amp;"±"&amp;TEXT(I12,"0.0")</f>
        <v>69.7±1.2</v>
      </c>
      <c r="P11" t="str">
        <f>TEXT(J11,"0.0")&amp;"±"&amp;TEXT(J12,"0.0")</f>
        <v>29.0±0.2</v>
      </c>
      <c r="Q11" t="str">
        <f>TEXT(K11,"0.0")&amp;"±"&amp;TEXT(K12,"0.0")</f>
        <v>27.2±0.3</v>
      </c>
    </row>
    <row r="12" spans="1:11">
      <c r="A12" t="s">
        <v>16</v>
      </c>
      <c r="B12">
        <v>0.45015413</v>
      </c>
      <c r="C12">
        <v>0.69555825</v>
      </c>
      <c r="D12">
        <v>0.28822976</v>
      </c>
      <c r="E12">
        <v>0.26890522</v>
      </c>
      <c r="G12" t="s">
        <v>7</v>
      </c>
      <c r="H12" s="1">
        <f>STDEV(B11:B13)*100</f>
        <v>0.611575515991552</v>
      </c>
      <c r="I12" s="1">
        <f>STDEV(C11:C13)*100</f>
        <v>1.20156864433886</v>
      </c>
      <c r="J12" s="1">
        <f>STDEV(D11:D13)*100</f>
        <v>0.186624058005213</v>
      </c>
      <c r="K12" s="1">
        <f>STDEV(E11:E13)*100</f>
        <v>0.2564770539548</v>
      </c>
    </row>
    <row r="13" spans="1:5">
      <c r="A13" t="s">
        <v>17</v>
      </c>
      <c r="B13">
        <v>0.46016634</v>
      </c>
      <c r="C13">
        <v>0.6856029</v>
      </c>
      <c r="D13">
        <v>0.29136583</v>
      </c>
      <c r="E13">
        <v>0.27315366</v>
      </c>
    </row>
    <row r="14" spans="1:17">
      <c r="A14" t="s">
        <v>18</v>
      </c>
      <c r="B14">
        <v>0.34627202</v>
      </c>
      <c r="C14">
        <v>0.69790024</v>
      </c>
      <c r="D14">
        <v>0.28626609</v>
      </c>
      <c r="E14">
        <v>0.27120602</v>
      </c>
      <c r="G14" t="s">
        <v>5</v>
      </c>
      <c r="H14" s="1">
        <f>AVERAGE(B14:B16)*100</f>
        <v>34.7676456666667</v>
      </c>
      <c r="I14" s="1">
        <f>AVERAGE(C14:C16)*100</f>
        <v>70.0135373333333</v>
      </c>
      <c r="J14" s="1">
        <f>AVERAGE(D14:D16)*100</f>
        <v>28.6792576666667</v>
      </c>
      <c r="K14" s="1">
        <f>AVERAGE(E14:E16)*100</f>
        <v>27.2048543333333</v>
      </c>
      <c r="M14" t="str">
        <f>LEFT(A14,LEN(A14)-3)</f>
        <v>smoothsav_c-movi_d</v>
      </c>
      <c r="N14" t="str">
        <f>TEXT(H14,"0.0")&amp;"±"&amp;TEXT(H15,"0.0")</f>
        <v>34.8±0.1</v>
      </c>
      <c r="O14" t="str">
        <f>TEXT(I14,"0.0")&amp;"±"&amp;TEXT(I15,"0.0")</f>
        <v>70.0±0.2</v>
      </c>
      <c r="P14" t="str">
        <f>TEXT(J14,"0.0")&amp;"±"&amp;TEXT(J15,"0.0")</f>
        <v>28.7±0.1</v>
      </c>
      <c r="Q14" t="str">
        <f>TEXT(K14,"0.0")&amp;"±"&amp;TEXT(K15,"0.0")</f>
        <v>27.2±0.1</v>
      </c>
    </row>
    <row r="15" spans="1:11">
      <c r="A15" t="s">
        <v>19</v>
      </c>
      <c r="B15">
        <v>0.34785104</v>
      </c>
      <c r="C15">
        <v>0.69996721</v>
      </c>
      <c r="D15">
        <v>0.28834683</v>
      </c>
      <c r="E15">
        <v>0.27377564</v>
      </c>
      <c r="G15" t="s">
        <v>7</v>
      </c>
      <c r="H15" s="1">
        <f>STDEV(B14:B16)*100</f>
        <v>0.132579427372172</v>
      </c>
      <c r="I15" s="1">
        <f>STDEV(C14:C16)*100</f>
        <v>0.232378299250027</v>
      </c>
      <c r="J15" s="1">
        <f>STDEV(D14:D16)*100</f>
        <v>0.136915958811724</v>
      </c>
      <c r="K15" s="1">
        <f>STDEV(E14:E16)*100</f>
        <v>0.1495857353705</v>
      </c>
    </row>
    <row r="16" spans="1:5">
      <c r="A16" t="s">
        <v>20</v>
      </c>
      <c r="B16">
        <v>0.34890631</v>
      </c>
      <c r="C16">
        <v>0.70253867</v>
      </c>
      <c r="D16">
        <v>0.28576481</v>
      </c>
      <c r="E16">
        <v>0.27116397</v>
      </c>
    </row>
    <row r="17" spans="1:17">
      <c r="A17" t="s">
        <v>21</v>
      </c>
      <c r="B17">
        <v>0.42181486</v>
      </c>
      <c r="C17">
        <v>0.64376503</v>
      </c>
      <c r="D17">
        <v>0.39748263</v>
      </c>
      <c r="E17">
        <v>0.39093682</v>
      </c>
      <c r="G17" t="s">
        <v>5</v>
      </c>
      <c r="H17" s="1">
        <f>AVERAGE(B17:B19)*100</f>
        <v>43.353986</v>
      </c>
      <c r="I17" s="1">
        <f>AVERAGE(C17:C19)*100</f>
        <v>61.6934356666667</v>
      </c>
      <c r="J17" s="1">
        <f>AVERAGE(D17:D19)*100</f>
        <v>40.5125456666667</v>
      </c>
      <c r="K17" s="1">
        <f>AVERAGE(E17:E19)*100</f>
        <v>39.9479776666667</v>
      </c>
      <c r="M17" t="str">
        <f>LEFT(A17,LEN(A17)-3)</f>
        <v>smoothsav_r-ytvis</v>
      </c>
      <c r="N17" t="str">
        <f>TEXT(H17,"0.0")&amp;"±"&amp;TEXT(H18,"0.0")</f>
        <v>43.4±1.7</v>
      </c>
      <c r="O17" t="str">
        <f>TEXT(I17,"0.0")&amp;"±"&amp;TEXT(I18,"0.0")</f>
        <v>61.7±2.4</v>
      </c>
      <c r="P17" t="str">
        <f>TEXT(J17,"0.0")&amp;"±"&amp;TEXT(J18,"0.0")</f>
        <v>40.5±1.3</v>
      </c>
      <c r="Q17" t="str">
        <f>TEXT(K17,"0.0")&amp;"±"&amp;TEXT(K18,"0.0")</f>
        <v>39.9±1.4</v>
      </c>
    </row>
    <row r="18" spans="1:11">
      <c r="A18" t="s">
        <v>22</v>
      </c>
      <c r="B18">
        <v>0.45364866</v>
      </c>
      <c r="C18">
        <v>0.59618866</v>
      </c>
      <c r="D18">
        <v>0.42006132</v>
      </c>
      <c r="E18">
        <v>0.41615778</v>
      </c>
      <c r="G18" t="s">
        <v>7</v>
      </c>
      <c r="H18" s="1">
        <f>STDEV(B17:B19)*100</f>
        <v>1.74946786892472</v>
      </c>
      <c r="I18" s="1">
        <f>STDEV(C17:C19)*100</f>
        <v>2.43648917783279</v>
      </c>
      <c r="J18" s="1">
        <f>STDEV(D17:D19)*100</f>
        <v>1.293601941847</v>
      </c>
      <c r="K18" s="1">
        <f>STDEV(E17:E19)*100</f>
        <v>1.44450145043898</v>
      </c>
    </row>
    <row r="19" spans="1:5">
      <c r="A19" t="s">
        <v>23</v>
      </c>
      <c r="B19">
        <v>0.42515606</v>
      </c>
      <c r="C19">
        <v>0.61084938</v>
      </c>
      <c r="D19">
        <v>0.39783242</v>
      </c>
      <c r="E19">
        <v>0.39134473</v>
      </c>
    </row>
    <row r="20" spans="1:17">
      <c r="A20" t="s">
        <v>24</v>
      </c>
      <c r="B20">
        <v>0.26536742</v>
      </c>
      <c r="C20">
        <v>0.76556569</v>
      </c>
      <c r="D20">
        <v>0.48049277</v>
      </c>
      <c r="E20">
        <v>0.4621318</v>
      </c>
      <c r="G20" t="s">
        <v>5</v>
      </c>
      <c r="H20" s="1">
        <f>AVERAGE(B20:B22)*100</f>
        <v>25.6054656666667</v>
      </c>
      <c r="I20" s="1">
        <f>AVERAGE(C20:C22)*100</f>
        <v>77.0607093333333</v>
      </c>
      <c r="J20" s="1">
        <f>AVERAGE(D20:D22)*100</f>
        <v>48.2454696666667</v>
      </c>
      <c r="K20" s="1">
        <f>AVERAGE(E20:E22)*100</f>
        <v>46.3198773333333</v>
      </c>
      <c r="M20" t="str">
        <f>LEFT(A20,LEN(A20)-3)</f>
        <v>spot_r-clevrtex</v>
      </c>
      <c r="N20" t="str">
        <f>TEXT(H20,"0.0")&amp;"±"&amp;TEXT(H21,"0.0")</f>
        <v>25.6±1.3</v>
      </c>
      <c r="O20" t="str">
        <f>TEXT(I20,"0.0")&amp;"±"&amp;TEXT(I21,"0.0")</f>
        <v>77.1±0.5</v>
      </c>
      <c r="P20" t="str">
        <f>TEXT(J20,"0.0")&amp;"±"&amp;TEXT(J21,"0.0")</f>
        <v>48.2±0.6</v>
      </c>
      <c r="Q20" t="str">
        <f>TEXT(K20,"0.0")&amp;"±"&amp;TEXT(K21,"0.0")</f>
        <v>46.3±0.7</v>
      </c>
    </row>
    <row r="21" spans="1:11">
      <c r="A21" t="s">
        <v>25</v>
      </c>
      <c r="B21">
        <v>0.26181293</v>
      </c>
      <c r="C21">
        <v>0.77113587</v>
      </c>
      <c r="D21">
        <v>0.48873827</v>
      </c>
      <c r="E21">
        <v>0.47044468</v>
      </c>
      <c r="G21" t="s">
        <v>7</v>
      </c>
      <c r="H21" s="1">
        <f>STDEV(B20:B22)*100</f>
        <v>1.31723463910586</v>
      </c>
      <c r="I21" s="1">
        <f>STDEV(C20:C22)*100</f>
        <v>0.479891403159436</v>
      </c>
      <c r="J21" s="1">
        <f>STDEV(D20:D22)*100</f>
        <v>0.556817205159226</v>
      </c>
      <c r="K21" s="1">
        <f>STDEV(E20:E22)*100</f>
        <v>0.677572183069327</v>
      </c>
    </row>
    <row r="22" spans="1:5">
      <c r="A22" t="s">
        <v>26</v>
      </c>
      <c r="B22">
        <v>0.24098362</v>
      </c>
      <c r="C22">
        <v>0.77511972</v>
      </c>
      <c r="D22">
        <v>0.47813305</v>
      </c>
      <c r="E22">
        <v>0.45701984</v>
      </c>
    </row>
    <row r="23" spans="1:17">
      <c r="A23" t="s">
        <v>27</v>
      </c>
      <c r="B23">
        <v>0.23861514</v>
      </c>
      <c r="C23">
        <v>0.39750552</v>
      </c>
      <c r="D23">
        <v>0.30913192</v>
      </c>
      <c r="E23">
        <v>0.29348168</v>
      </c>
      <c r="G23" t="s">
        <v>5</v>
      </c>
      <c r="H23" s="1">
        <f>AVERAGE(B23:B25)*100</f>
        <v>23.6086123333333</v>
      </c>
      <c r="I23" s="1">
        <f>AVERAGE(C23:C25)*100</f>
        <v>40.131255</v>
      </c>
      <c r="J23" s="1">
        <f>AVERAGE(D23:D25)*100</f>
        <v>30.780198</v>
      </c>
      <c r="K23" s="1">
        <f>AVERAGE(E23:E25)*100</f>
        <v>29.2007676666667</v>
      </c>
      <c r="M23" t="str">
        <f>LEFT(A23,LEN(A23)-3)</f>
        <v>spot_r-coco</v>
      </c>
      <c r="N23" t="str">
        <f>TEXT(H23,"0.0")&amp;"±"&amp;TEXT(H24,"0.0")</f>
        <v>23.6±0.6</v>
      </c>
      <c r="O23" t="str">
        <f>TEXT(I23,"0.0")&amp;"±"&amp;TEXT(I24,"0.0")</f>
        <v>40.1±0.6</v>
      </c>
      <c r="P23" t="str">
        <f>TEXT(J23,"0.0")&amp;"±"&amp;TEXT(J24,"0.0")</f>
        <v>30.8±0.3</v>
      </c>
      <c r="Q23" t="str">
        <f>TEXT(K23,"0.0")&amp;"±"&amp;TEXT(K24,"0.0")</f>
        <v>29.2±0.3</v>
      </c>
    </row>
    <row r="24" spans="1:11">
      <c r="A24" t="s">
        <v>28</v>
      </c>
      <c r="B24">
        <v>0.24076274</v>
      </c>
      <c r="C24">
        <v>0.40801284</v>
      </c>
      <c r="D24">
        <v>0.30986273</v>
      </c>
      <c r="E24">
        <v>0.29408774</v>
      </c>
      <c r="G24" t="s">
        <v>7</v>
      </c>
      <c r="H24" s="1">
        <f>STDEV(B23:B25)*100</f>
        <v>0.633197522427508</v>
      </c>
      <c r="I24" s="1">
        <f>STDEV(C23:C25)*100</f>
        <v>0.582058059529288</v>
      </c>
      <c r="J24" s="1">
        <f>STDEV(D23:D25)*100</f>
        <v>0.295907161472986</v>
      </c>
      <c r="K24" s="1">
        <f>STDEV(E23:E25)*100</f>
        <v>0.309279316867993</v>
      </c>
    </row>
    <row r="25" spans="1:5">
      <c r="A25" t="s">
        <v>29</v>
      </c>
      <c r="B25">
        <v>0.22888049</v>
      </c>
      <c r="C25">
        <v>0.39841929</v>
      </c>
      <c r="D25">
        <v>0.30441129</v>
      </c>
      <c r="E25">
        <v>0.28845361</v>
      </c>
    </row>
    <row r="26" spans="1:17">
      <c r="A26" t="s">
        <v>30</v>
      </c>
      <c r="B26">
        <v>0.24035338</v>
      </c>
      <c r="C26">
        <v>0.32773709</v>
      </c>
      <c r="D26">
        <v>0.39878795</v>
      </c>
      <c r="E26">
        <v>0.38473347</v>
      </c>
      <c r="G26" t="s">
        <v>5</v>
      </c>
      <c r="H26" s="1">
        <f>AVERAGE(B26:B28)*100</f>
        <v>24.4920236666667</v>
      </c>
      <c r="I26" s="1">
        <f>AVERAGE(C26:C28)*100</f>
        <v>31.936882</v>
      </c>
      <c r="J26" s="1">
        <f>AVERAGE(D26:D28)*100</f>
        <v>40.0903226666667</v>
      </c>
      <c r="K26" s="1">
        <f>AVERAGE(E26:E28)*100</f>
        <v>38.646129</v>
      </c>
      <c r="M26" t="str">
        <f>LEFT(A26,LEN(A26)-3)</f>
        <v>spot_r-voc</v>
      </c>
      <c r="N26" t="str">
        <f>TEXT(H26,"0.0")&amp;"±"&amp;TEXT(H27,"0.0")</f>
        <v>24.5±0.4</v>
      </c>
      <c r="O26" t="str">
        <f>TEXT(I26,"0.0")&amp;"±"&amp;TEXT(I27,"0.0")</f>
        <v>31.9±0.9</v>
      </c>
      <c r="P26" t="str">
        <f>TEXT(J26,"0.0")&amp;"±"&amp;TEXT(J27,"0.0")</f>
        <v>40.1±0.2</v>
      </c>
      <c r="Q26" t="str">
        <f>TEXT(K26,"0.0")&amp;"±"&amp;TEXT(K27,"0.0")</f>
        <v>38.6±0.3</v>
      </c>
    </row>
    <row r="27" spans="1:11">
      <c r="A27" t="s">
        <v>31</v>
      </c>
      <c r="B27">
        <v>0.24839765</v>
      </c>
      <c r="C27">
        <v>0.3212446</v>
      </c>
      <c r="D27">
        <v>0.40358362</v>
      </c>
      <c r="E27">
        <v>0.38958174</v>
      </c>
      <c r="G27" t="s">
        <v>7</v>
      </c>
      <c r="H27" s="1">
        <f>STDEV(B26:B28)*100</f>
        <v>0.413131154001164</v>
      </c>
      <c r="I27" s="1">
        <f>STDEV(C26:C28)*100</f>
        <v>0.944687921495242</v>
      </c>
      <c r="J27" s="1">
        <f>STDEV(D26:D28)*100</f>
        <v>0.244726997334443</v>
      </c>
      <c r="K27" s="1">
        <f>STDEV(E26:E28)*100</f>
        <v>0.270758088261459</v>
      </c>
    </row>
    <row r="28" spans="1:5">
      <c r="A28" t="s">
        <v>32</v>
      </c>
      <c r="B28">
        <v>0.24600968</v>
      </c>
      <c r="C28">
        <v>0.30912477</v>
      </c>
      <c r="D28">
        <v>0.40033811</v>
      </c>
      <c r="E28">
        <v>0.38506866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eval_multi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GeneralZ</cp:lastModifiedBy>
  <dcterms:created xsi:type="dcterms:W3CDTF">2025-10-21T19:16:57Z</dcterms:created>
  <dcterms:modified xsi:type="dcterms:W3CDTF">2025-10-21T19:20:15Z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F8F002FDAD874D638714311873F7BAB7_13</vt:lpwstr>
  </property>
  <property fmtid="{D5CDD505-2E9C-101B-9397-08002B2CF9AE}" pid="3" name="KSOProductBuildVer">
    <vt:lpwstr>2052-12.1.0.23125</vt:lpwstr>
  </property>
</Properties>
</file>