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sweirich/github/haskell/lambda-n-ways/results/sixteen.local/ifl_talk/"/>
    </mc:Choice>
  </mc:AlternateContent>
  <xr:revisionPtr revIDLastSave="0" documentId="13_ncr:1_{EBA695C5-2795-4042-B468-2DD9D4A2D29D}" xr6:coauthVersionLast="47" xr6:coauthVersionMax="47" xr10:uidLastSave="{00000000-0000-0000-0000-000000000000}"/>
  <bookViews>
    <workbookView xWindow="3280" yWindow="3060" windowWidth="35840" windowHeight="21940" activeTab="1" xr2:uid="{00000000-000D-0000-FFFF-FFFF00000000}"/>
    <workbookView xWindow="19720" yWindow="1280" windowWidth="31480" windowHeight="21960" activeTab="1" xr2:uid="{FFB8B411-7F7C-7242-BE5B-F56B89C17B76}"/>
  </bookViews>
  <sheets>
    <sheet name="nf_bench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H2" i="2" s="1"/>
  <c r="E4" i="2"/>
  <c r="M4" i="2" s="1"/>
  <c r="E3" i="2"/>
  <c r="M3" i="2" s="1"/>
  <c r="E2" i="2"/>
  <c r="M2" i="2" s="1"/>
  <c r="D4" i="2"/>
  <c r="I4" i="2" s="1"/>
  <c r="D3" i="2"/>
  <c r="I3" i="2" s="1"/>
  <c r="D2" i="2"/>
  <c r="I2" i="2" s="1"/>
  <c r="C4" i="2"/>
  <c r="H4" i="2" s="1"/>
  <c r="C3" i="2"/>
  <c r="H3" i="2" s="1"/>
  <c r="B2" i="2"/>
  <c r="B4" i="2"/>
  <c r="B3" i="2"/>
  <c r="K3" i="2"/>
  <c r="K4" i="2"/>
  <c r="K2" i="2"/>
  <c r="G2" i="2"/>
  <c r="G4" i="2"/>
  <c r="G3" i="2"/>
  <c r="L2" i="2" l="1"/>
  <c r="L4" i="2"/>
  <c r="L3" i="2"/>
  <c r="J4" i="2"/>
  <c r="J3" i="2"/>
  <c r="J2" i="2"/>
</calcChain>
</file>

<file path=xl/sharedStrings.xml><?xml version="1.0" encoding="utf-8"?>
<sst xmlns="http://schemas.openxmlformats.org/spreadsheetml/2006/main" count="36" uniqueCount="29">
  <si>
    <t>Name</t>
  </si>
  <si>
    <t>Mean</t>
  </si>
  <si>
    <t>MeanLB</t>
  </si>
  <si>
    <t>MeanUB</t>
  </si>
  <si>
    <t>Stddev</t>
  </si>
  <si>
    <t>StddevLB</t>
  </si>
  <si>
    <t>StddevUB</t>
  </si>
  <si>
    <t>nf/Lennart.Simple/</t>
  </si>
  <si>
    <t>nf/Lennart.DeBruijn/</t>
  </si>
  <si>
    <t>nf/LocallyNameless.Lazy.Ott/</t>
  </si>
  <si>
    <t>nf/Named.Simple/</t>
  </si>
  <si>
    <t>nf/DeBruijn.Lennart/</t>
  </si>
  <si>
    <t>nf/LocallyNameless.Ott/</t>
  </si>
  <si>
    <t>nf/Named.SimpleH/</t>
  </si>
  <si>
    <t>nf/DeBruijn.Par.B/</t>
  </si>
  <si>
    <t>nf/LocallyNameless.Opt/</t>
  </si>
  <si>
    <t>nf/Named.SimpleGH/</t>
  </si>
  <si>
    <t>nf/DeBruijn.Par.GB/</t>
  </si>
  <si>
    <t>nf/LocallyNameless.SupportInstOpt/</t>
  </si>
  <si>
    <t>Named</t>
  </si>
  <si>
    <t>DeBruijn</t>
  </si>
  <si>
    <t>LocallyNameless</t>
  </si>
  <si>
    <t>Strict</t>
  </si>
  <si>
    <t xml:space="preserve">Name </t>
  </si>
  <si>
    <t>Optimized</t>
  </si>
  <si>
    <t>Original</t>
  </si>
  <si>
    <t>Generic</t>
  </si>
  <si>
    <t>nf/Lennart.SimpleOrig/</t>
  </si>
  <si>
    <t>nf/Named.Lennart/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</si>
</sst>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1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34" borderId="0" xfId="0" applyFill="1"/>
    <xf numFmtId="11" fontId="0" fillId="34" borderId="0" xfId="0" applyNumberFormat="1" applyFill="1"/>
    <xf numFmtId="0" fontId="0" fillId="35" borderId="0" xfId="0" applyFont="1" applyFill="1"/>
    <xf numFmtId="11" fontId="0" fillId="35" borderId="0" xfId="0" applyNumberFormat="1" applyFont="1" applyFill="1"/>
    <xf numFmtId="0" fontId="0" fillId="36" borderId="0" xfId="0" applyFill="1"/>
    <xf numFmtId="1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Head-to-head</a:t>
            </a:r>
            <a:r>
              <a:rPr lang="en-US" baseline="0"/>
              <a:t> comparison (seconds)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Sheet1!$B$2:$B$4</c:f>
              <c:numCache>
                <c:formatCode>0.000</c:formatCode>
                <c:ptCount val="3"/>
                <c:pt idx="0">
                  <c:v>1.2933622909804301</c:v>
                </c:pt>
                <c:pt idx="1">
                  <c:v>2.20741883785437</c:v>
                </c:pt>
                <c:pt idx="2">
                  <c:v>1.0081946555176999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3-CA42-8C4F-3EF808D41EC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Strict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Sheet1!$C$2:$C$4</c:f>
              <c:numCache>
                <c:formatCode>0.000</c:formatCode>
                <c:ptCount val="3"/>
                <c:pt idx="0">
                  <c:v>1.03121082369216</c:v>
                </c:pt>
                <c:pt idx="1">
                  <c:v>0.281286731756893</c:v>
                </c:pt>
                <c:pt idx="2">
                  <c:v>0.117178582772651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53-CA42-8C4F-3EF808D41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9276464"/>
        <c:axId val="1859278112"/>
      </c:barChart>
      <c:catAx>
        <c:axId val="185927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78112"/>
        <c:crosses val="autoZero"/>
        <c:auto val="1"/>
        <c:lblAlgn val="ctr"/>
        <c:lblOffset val="100"/>
        <c:noMultiLvlLbl val="0"/>
      </c:catAx>
      <c:valAx>
        <c:axId val="18592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7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Strict vs. Optimized</a:t>
            </a:r>
            <a:r>
              <a:rPr lang="en-US" baseline="0"/>
              <a:t> (milliseconds)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Strict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Sheet1!$G$2:$G$4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Sheet1!$H$2:$H$4</c:f>
              <c:numCache>
                <c:formatCode>0</c:formatCode>
                <c:ptCount val="3"/>
                <c:pt idx="0">
                  <c:v>1031.2108236921599</c:v>
                </c:pt>
                <c:pt idx="1">
                  <c:v>281.286731756893</c:v>
                </c:pt>
                <c:pt idx="2">
                  <c:v>117.178582772651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7848-B09A-E9B7C3D48798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Sheet1!$G$2:$G$4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Sheet1!$I$2:$I$4</c:f>
              <c:numCache>
                <c:formatCode>0.0</c:formatCode>
                <c:ptCount val="3"/>
                <c:pt idx="0">
                  <c:v>70.245423080380306</c:v>
                </c:pt>
                <c:pt idx="1">
                  <c:v>6.3510818725944098</c:v>
                </c:pt>
                <c:pt idx="2">
                  <c:v>2.7136571376670999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22-7848-B09A-E9B7C3D48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823568"/>
        <c:axId val="964825216"/>
      </c:barChart>
      <c:catAx>
        <c:axId val="96482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825216"/>
        <c:crosses val="autoZero"/>
        <c:auto val="1"/>
        <c:lblAlgn val="ctr"/>
        <c:lblOffset val="100"/>
        <c:noMultiLvlLbl val="0"/>
      </c:catAx>
      <c:valAx>
        <c:axId val="9648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82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Optimized vs.</a:t>
            </a:r>
            <a:r>
              <a:rPr lang="en-US" baseline="0"/>
              <a:t> Generic (milliseconds)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Sheet1!$K$2:$K$4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Sheet1!$L$2:$L$4</c:f>
              <c:numCache>
                <c:formatCode>0.0</c:formatCode>
                <c:ptCount val="3"/>
                <c:pt idx="0">
                  <c:v>70.245423080380306</c:v>
                </c:pt>
                <c:pt idx="1">
                  <c:v>6.3510818725944098</c:v>
                </c:pt>
                <c:pt idx="2">
                  <c:v>2.7136571376670999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D-0F41-9F60-4437BE1ABF8D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Generic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Sheet1!$K$2:$K$4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Sheet1!$M$2:$M$4</c:f>
              <c:numCache>
                <c:formatCode>0.0</c:formatCode>
                <c:ptCount val="3"/>
                <c:pt idx="0">
                  <c:v>136.15849256475403</c:v>
                </c:pt>
                <c:pt idx="1">
                  <c:v>8.7466147158342302</c:v>
                </c:pt>
                <c:pt idx="2">
                  <c:v>3.0022429490935902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D-0F41-9F60-4437BE1AB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270559"/>
        <c:axId val="1486272207"/>
      </c:barChart>
      <c:catAx>
        <c:axId val="148627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272207"/>
        <c:crosses val="autoZero"/>
        <c:auto val="1"/>
        <c:lblAlgn val="ctr"/>
        <c:lblOffset val="100"/>
        <c:noMultiLvlLbl val="0"/>
      </c:catAx>
      <c:valAx>
        <c:axId val="148627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27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Normalization</a:t>
            </a:r>
            <a:r>
              <a:rPr lang="en-US" baseline="0"/>
              <a:t> time (seconds)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Sheet1!$B$2:$B$4</c:f>
              <c:numCache>
                <c:formatCode>0.000</c:formatCode>
                <c:ptCount val="3"/>
                <c:pt idx="0">
                  <c:v>1.2933622909804301</c:v>
                </c:pt>
                <c:pt idx="1">
                  <c:v>2.20741883785437</c:v>
                </c:pt>
                <c:pt idx="2">
                  <c:v>1.0081946555176999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0-0246-AF7D-9453F9E39BD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Strict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Sheet1!$C$2:$C$4</c:f>
              <c:numCache>
                <c:formatCode>0.000</c:formatCode>
                <c:ptCount val="3"/>
                <c:pt idx="0">
                  <c:v>1.03121082369216</c:v>
                </c:pt>
                <c:pt idx="1">
                  <c:v>0.281286731756893</c:v>
                </c:pt>
                <c:pt idx="2">
                  <c:v>0.117178582772651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90-0246-AF7D-9453F9E39BD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Sheet1!$D$2:$D$4</c:f>
              <c:numCache>
                <c:formatCode>0.000</c:formatCode>
                <c:ptCount val="3"/>
                <c:pt idx="0">
                  <c:v>7.0245423080380301E-2</c:v>
                </c:pt>
                <c:pt idx="1">
                  <c:v>6.3510818725944097E-3</c:v>
                </c:pt>
                <c:pt idx="2">
                  <c:v>2.7136571376670999E-3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90-0246-AF7D-9453F9E39BD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Generic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Sheet1!$E$2:$E$4</c:f>
              <c:numCache>
                <c:formatCode>0.000</c:formatCode>
                <c:ptCount val="3"/>
                <c:pt idx="0">
                  <c:v>0.13615849256475401</c:v>
                </c:pt>
                <c:pt idx="1">
                  <c:v>8.7466147158342302E-3</c:v>
                </c:pt>
                <c:pt idx="2">
                  <c:v>3.0022429490935902E-3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8C-CC4F-B3B0-76465138F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1861071"/>
        <c:axId val="1332326671"/>
      </c:barChart>
      <c:catAx>
        <c:axId val="133186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326671"/>
        <c:crosses val="autoZero"/>
        <c:auto val="1"/>
        <c:lblAlgn val="ctr"/>
        <c:lblOffset val="100"/>
        <c:noMultiLvlLbl val="0"/>
      </c:catAx>
      <c:valAx>
        <c:axId val="133232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6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64716665568815"/>
          <c:y val="0.89409667541557303"/>
          <c:w val="0.3757478387023699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NORMALIZATION</a:t>
            </a:r>
            <a:r>
              <a:rPr lang="en-US" baseline="0"/>
              <a:t> TIME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Sheet1!$B$2:$B$4</c:f>
              <c:numCache>
                <c:formatCode>0.000</c:formatCode>
                <c:ptCount val="3"/>
                <c:pt idx="0">
                  <c:v>1.2933622909804301</c:v>
                </c:pt>
                <c:pt idx="1">
                  <c:v>2.20741883785437</c:v>
                </c:pt>
                <c:pt idx="2">
                  <c:v>1.0081946555176999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2-5C49-B5EC-BD4D07FD0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561903"/>
        <c:axId val="1920133023"/>
      </c:barChart>
      <c:catAx>
        <c:axId val="192056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133023"/>
        <c:crosses val="autoZero"/>
        <c:auto val="1"/>
        <c:lblAlgn val="ctr"/>
        <c:lblOffset val="100"/>
        <c:noMultiLvlLbl val="0"/>
      </c:catAx>
      <c:valAx>
        <c:axId val="19201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56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382270</xdr:colOff>
      <xdr:row>6</xdr:row>
      <xdr:rowOff>43180</xdr:rowOff>
    </xdr:from>
    <xdr:to>
      <xdr:col>11</xdr:col>
      <xdr:colOff>251460</xdr:colOff>
      <xdr:row>20</xdr:row>
      <xdr:rowOff>11430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C4DEFD-F4D2-FF4B-ADCE-DC2B18EBE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433070</xdr:colOff>
      <xdr:row>6</xdr:row>
      <xdr:rowOff>26670</xdr:rowOff>
    </xdr:from>
    <xdr:to>
      <xdr:col>17</xdr:col>
      <xdr:colOff>693420</xdr:colOff>
      <xdr:row>19</xdr:row>
      <xdr:rowOff>96520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EF1DBF-40F1-1B45-B50F-B4166BD80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1233170</xdr:colOff>
      <xdr:row>22</xdr:row>
      <xdr:rowOff>41910</xdr:rowOff>
    </xdr:from>
    <xdr:to>
      <xdr:col>6</xdr:col>
      <xdr:colOff>356870</xdr:colOff>
      <xdr:row>35</xdr:row>
      <xdr:rowOff>143510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6F9455-5569-3543-93B9-6B08B2933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491490</xdr:colOff>
      <xdr:row>21</xdr:row>
      <xdr:rowOff>87630</xdr:rowOff>
    </xdr:from>
    <xdr:to>
      <xdr:col>15</xdr:col>
      <xdr:colOff>132080</xdr:colOff>
      <xdr:row>34</xdr:row>
      <xdr:rowOff>189230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807D49-6B9B-134B-8E47-4B946EBAD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289560</xdr:colOff>
      <xdr:row>5</xdr:row>
      <xdr:rowOff>167640</xdr:rowOff>
    </xdr:from>
    <xdr:to>
      <xdr:col>5</xdr:col>
      <xdr:colOff>248920</xdr:colOff>
      <xdr:row>19</xdr:row>
      <xdr:rowOff>66040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58A189-D45A-F448-B384-7DC63A4AE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zoomScale="125" zoomScaleNormal="125" workbookViewId="0">
      <selection activeCell="B6" sqref="B6"/>
    </sheetView>
    <sheetView workbookViewId="1"/>
  </sheetViews>
  <sheetFormatPr baseColWidth="10" defaultRowHeight="16" x14ac:dyDescent="0.2"/>
  <cols>
    <col min="1" max="1" width="29.83203125" customWidth="1"/>
    <col min="9" max="9" width="31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27</v>
      </c>
      <c r="B2">
        <v>1.27468217062414</v>
      </c>
      <c r="C2">
        <v>1.2594519339982</v>
      </c>
      <c r="D2">
        <v>1.2857847992490801</v>
      </c>
      <c r="E2" s="1">
        <v>1.6747886807018698E-2</v>
      </c>
      <c r="F2" s="1">
        <v>9.3053225852418493E-3</v>
      </c>
      <c r="G2" s="1">
        <v>2.35616012673414E-2</v>
      </c>
    </row>
    <row r="3" spans="1:7" x14ac:dyDescent="0.2">
      <c r="A3" s="6" t="s">
        <v>7</v>
      </c>
      <c r="B3" s="6">
        <v>1.2933622909804301</v>
      </c>
      <c r="C3" s="6">
        <v>1.29109419883752</v>
      </c>
      <c r="D3" s="6">
        <v>1.2973413556865101</v>
      </c>
      <c r="E3" s="7">
        <v>3.88376411354922E-3</v>
      </c>
      <c r="F3" s="7">
        <v>1.8605246531743901E-4</v>
      </c>
      <c r="G3" s="7">
        <v>5.0518819717128597E-3</v>
      </c>
    </row>
    <row r="4" spans="1:7" x14ac:dyDescent="0.2">
      <c r="A4" s="6" t="s">
        <v>8</v>
      </c>
      <c r="B4" s="6">
        <v>2.20741883785437</v>
      </c>
      <c r="C4" s="6">
        <v>2.1413360563358999</v>
      </c>
      <c r="D4" s="6">
        <v>2.3228626634354401</v>
      </c>
      <c r="E4" s="6">
        <v>0.111005601995673</v>
      </c>
      <c r="F4" s="7">
        <v>1.8565563271597499E-3</v>
      </c>
      <c r="G4" s="6">
        <v>0.134374930846275</v>
      </c>
    </row>
    <row r="5" spans="1:7" x14ac:dyDescent="0.2">
      <c r="A5" s="6" t="s">
        <v>9</v>
      </c>
      <c r="B5" s="6">
        <v>1.0081946555176999</v>
      </c>
      <c r="C5" s="6">
        <v>0.93845378612240804</v>
      </c>
      <c r="D5" s="6">
        <v>1.12630104805612</v>
      </c>
      <c r="E5" s="6">
        <v>0.112263502117981</v>
      </c>
      <c r="F5" s="7">
        <v>4.1160804127381902E-3</v>
      </c>
      <c r="G5" s="6">
        <v>0.13875393518444201</v>
      </c>
    </row>
    <row r="6" spans="1:7" s="8" customFormat="1" x14ac:dyDescent="0.2">
      <c r="A6" s="8" t="s">
        <v>28</v>
      </c>
      <c r="B6" s="8">
        <v>1.03121082369216</v>
      </c>
      <c r="C6" s="8">
        <v>1.0273856230050999</v>
      </c>
      <c r="D6" s="8">
        <v>1.03503602437922</v>
      </c>
      <c r="E6" s="9">
        <v>4.6377914469687299E-3</v>
      </c>
      <c r="F6" s="9">
        <v>2.68064699776005E-3</v>
      </c>
      <c r="G6" s="9">
        <v>5.7385780539971204E-3</v>
      </c>
    </row>
    <row r="7" spans="1:7" x14ac:dyDescent="0.2">
      <c r="A7" t="s">
        <v>10</v>
      </c>
      <c r="B7">
        <v>0.45570743175449002</v>
      </c>
      <c r="C7">
        <v>0.455171835006694</v>
      </c>
      <c r="D7">
        <v>0.456706166500225</v>
      </c>
      <c r="E7" s="1">
        <v>9.7522606950805105E-4</v>
      </c>
      <c r="F7" s="1">
        <v>7.7260967849393297E-6</v>
      </c>
      <c r="G7" s="1">
        <v>1.15710259699122E-3</v>
      </c>
    </row>
    <row r="8" spans="1:7" s="8" customFormat="1" x14ac:dyDescent="0.2">
      <c r="A8" s="8" t="s">
        <v>11</v>
      </c>
      <c r="B8" s="8">
        <v>0.281286731756893</v>
      </c>
      <c r="C8" s="8">
        <v>0.28093672523498098</v>
      </c>
      <c r="D8" s="8">
        <v>0.28164392745384198</v>
      </c>
      <c r="E8" s="9">
        <v>4.2111674529226901E-4</v>
      </c>
      <c r="F8" s="9">
        <v>2.5253426878619703E-4</v>
      </c>
      <c r="G8" s="9">
        <v>6.5120148580634699E-4</v>
      </c>
    </row>
    <row r="9" spans="1:7" s="8" customFormat="1" x14ac:dyDescent="0.2">
      <c r="A9" s="8" t="s">
        <v>12</v>
      </c>
      <c r="B9" s="8">
        <v>0.117178582772651</v>
      </c>
      <c r="C9" s="8">
        <v>0.116659803702974</v>
      </c>
      <c r="D9" s="8">
        <v>0.118286350638157</v>
      </c>
      <c r="E9" s="9">
        <v>1.08000720952825E-3</v>
      </c>
      <c r="F9" s="9">
        <v>4.4856506686903499E-4</v>
      </c>
      <c r="G9" s="9">
        <v>1.62797205292268E-3</v>
      </c>
    </row>
    <row r="10" spans="1:7" s="10" customFormat="1" x14ac:dyDescent="0.2">
      <c r="A10" s="10" t="s">
        <v>13</v>
      </c>
      <c r="B10" s="11">
        <v>7.0245423080380301E-2</v>
      </c>
      <c r="C10" s="11">
        <v>6.9640039179217197E-2</v>
      </c>
      <c r="D10" s="11">
        <v>7.09641957903063E-2</v>
      </c>
      <c r="E10" s="11">
        <v>1.1646387647173699E-3</v>
      </c>
      <c r="F10" s="11">
        <v>8.8013216722867996E-4</v>
      </c>
      <c r="G10" s="11">
        <v>1.58875613577344E-3</v>
      </c>
    </row>
    <row r="11" spans="1:7" s="10" customFormat="1" x14ac:dyDescent="0.2">
      <c r="A11" s="10" t="s">
        <v>14</v>
      </c>
      <c r="B11" s="11">
        <v>6.3510818725944097E-3</v>
      </c>
      <c r="C11" s="11">
        <v>6.3252504958874302E-3</v>
      </c>
      <c r="D11" s="11">
        <v>6.4023132950296298E-3</v>
      </c>
      <c r="E11" s="11">
        <v>1.0133157593738099E-4</v>
      </c>
      <c r="F11" s="11">
        <v>6.4249140011553107E-5</v>
      </c>
      <c r="G11" s="11">
        <v>1.87176933449975E-4</v>
      </c>
    </row>
    <row r="12" spans="1:7" s="10" customFormat="1" x14ac:dyDescent="0.2">
      <c r="A12" s="10" t="s">
        <v>15</v>
      </c>
      <c r="B12" s="11">
        <v>2.7136571376670999E-3</v>
      </c>
      <c r="C12" s="11">
        <v>2.7080686638545699E-3</v>
      </c>
      <c r="D12" s="11">
        <v>2.71740075682818E-3</v>
      </c>
      <c r="E12" s="11">
        <v>1.5478696282870001E-5</v>
      </c>
      <c r="F12" s="11">
        <v>1.14584668979656E-5</v>
      </c>
      <c r="G12" s="11">
        <v>2.3687809096183402E-5</v>
      </c>
    </row>
    <row r="13" spans="1:7" x14ac:dyDescent="0.2">
      <c r="A13" t="s">
        <v>18</v>
      </c>
      <c r="B13" s="1">
        <v>3.0007468578004499E-3</v>
      </c>
      <c r="C13" s="1">
        <v>2.98466797369635E-3</v>
      </c>
      <c r="D13" s="1">
        <v>3.05894736049158E-3</v>
      </c>
      <c r="E13" s="1">
        <v>8.5672592607639802E-5</v>
      </c>
      <c r="F13" s="1">
        <v>2.7430620365369701E-5</v>
      </c>
      <c r="G13" s="1">
        <v>1.7507730500417E-4</v>
      </c>
    </row>
    <row r="14" spans="1:7" s="12" customFormat="1" x14ac:dyDescent="0.2">
      <c r="A14" s="12" t="s">
        <v>16</v>
      </c>
      <c r="B14" s="12">
        <v>0.13615849256475401</v>
      </c>
      <c r="C14" s="12">
        <v>0.135465669526214</v>
      </c>
      <c r="D14" s="12">
        <v>0.13691847831978499</v>
      </c>
      <c r="E14" s="13">
        <v>1.15464435739752E-3</v>
      </c>
      <c r="F14" s="13">
        <v>8.9543903373298899E-4</v>
      </c>
      <c r="G14" s="13">
        <v>1.5306835438549701E-3</v>
      </c>
    </row>
    <row r="15" spans="1:7" s="12" customFormat="1" x14ac:dyDescent="0.2">
      <c r="A15" s="12" t="s">
        <v>17</v>
      </c>
      <c r="B15" s="13">
        <v>8.7466147158342302E-3</v>
      </c>
      <c r="C15" s="13">
        <v>8.7029892031280399E-3</v>
      </c>
      <c r="D15" s="13">
        <v>8.7797411471813806E-3</v>
      </c>
      <c r="E15" s="13">
        <v>1.0952052244216101E-4</v>
      </c>
      <c r="F15" s="13">
        <v>8.4143455579545101E-5</v>
      </c>
      <c r="G15" s="13">
        <v>1.7360745600375E-4</v>
      </c>
    </row>
    <row r="16" spans="1:7" s="12" customFormat="1" x14ac:dyDescent="0.2">
      <c r="A16" s="12" t="s">
        <v>18</v>
      </c>
      <c r="B16" s="13">
        <v>3.0022429490935902E-3</v>
      </c>
      <c r="C16" s="13">
        <v>2.9942715302109998E-3</v>
      </c>
      <c r="D16" s="13">
        <v>3.0220826660595501E-3</v>
      </c>
      <c r="E16" s="13">
        <v>3.9967598437604801E-5</v>
      </c>
      <c r="F16" s="13">
        <v>1.05326185847002E-5</v>
      </c>
      <c r="G16" s="13">
        <v>7.30846895354175E-5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"/>
  <sheetViews>
    <sheetView tabSelected="1" workbookViewId="0">
      <selection activeCell="C3" sqref="C3"/>
    </sheetView>
    <sheetView tabSelected="1" zoomScale="125" zoomScaleNormal="125" workbookViewId="1">
      <selection activeCell="H39" sqref="H39"/>
    </sheetView>
  </sheetViews>
  <sheetFormatPr baseColWidth="10" defaultRowHeight="16" x14ac:dyDescent="0.2"/>
  <cols>
    <col min="1" max="1" width="17.33203125" customWidth="1"/>
    <col min="8" max="8" width="10.83203125" style="2"/>
  </cols>
  <sheetData>
    <row r="1" spans="1:13" x14ac:dyDescent="0.2">
      <c r="A1" t="s">
        <v>0</v>
      </c>
      <c r="B1" t="s">
        <v>25</v>
      </c>
      <c r="C1" t="s">
        <v>22</v>
      </c>
      <c r="D1" t="s">
        <v>24</v>
      </c>
      <c r="E1" t="s">
        <v>26</v>
      </c>
      <c r="G1" t="s">
        <v>0</v>
      </c>
      <c r="H1" s="2" t="s">
        <v>22</v>
      </c>
      <c r="I1" t="s">
        <v>24</v>
      </c>
      <c r="K1" t="s">
        <v>23</v>
      </c>
      <c r="L1" t="s">
        <v>24</v>
      </c>
      <c r="M1" t="s">
        <v>26</v>
      </c>
    </row>
    <row r="2" spans="1:13" x14ac:dyDescent="0.2">
      <c r="A2" t="s">
        <v>19</v>
      </c>
      <c r="B2" s="5">
        <f>nf_bench!B3</f>
        <v>1.2933622909804301</v>
      </c>
      <c r="C2" s="5">
        <f>nf_bench!B6</f>
        <v>1.03121082369216</v>
      </c>
      <c r="D2" s="5">
        <f>nf_bench!B10</f>
        <v>7.0245423080380301E-2</v>
      </c>
      <c r="E2" s="5">
        <f>nf_bench!B14</f>
        <v>0.13615849256475401</v>
      </c>
      <c r="F2" s="1"/>
      <c r="G2" t="str">
        <f>A2</f>
        <v>Named</v>
      </c>
      <c r="H2" s="3">
        <f>C2*1000</f>
        <v>1031.2108236921599</v>
      </c>
      <c r="I2" s="4">
        <f>D2*1000</f>
        <v>70.245423080380306</v>
      </c>
      <c r="J2">
        <f>H2/I2</f>
        <v>14.68011406966925</v>
      </c>
      <c r="K2" t="str">
        <f>A2</f>
        <v>Named</v>
      </c>
      <c r="L2" s="4">
        <f>D2*1000</f>
        <v>70.245423080380306</v>
      </c>
      <c r="M2" s="4">
        <f>E2*1000</f>
        <v>136.15849256475403</v>
      </c>
    </row>
    <row r="3" spans="1:13" x14ac:dyDescent="0.2">
      <c r="A3" t="s">
        <v>20</v>
      </c>
      <c r="B3" s="5">
        <f>nf_bench!B4</f>
        <v>2.20741883785437</v>
      </c>
      <c r="C3" s="5">
        <f>nf_bench!B8</f>
        <v>0.281286731756893</v>
      </c>
      <c r="D3" s="5">
        <f>nf_bench!B11</f>
        <v>6.3510818725944097E-3</v>
      </c>
      <c r="E3" s="5">
        <f>nf_bench!B15</f>
        <v>8.7466147158342302E-3</v>
      </c>
      <c r="F3" s="1"/>
      <c r="G3" t="str">
        <f>A3</f>
        <v>DeBruijn</v>
      </c>
      <c r="H3" s="3">
        <f t="shared" ref="H3:H4" si="0">C3*1000</f>
        <v>281.286731756893</v>
      </c>
      <c r="I3" s="4">
        <f t="shared" ref="I3:I4" si="1">D3*1000</f>
        <v>6.3510818725944098</v>
      </c>
      <c r="J3">
        <f t="shared" ref="J3:J4" si="2">H3/I3</f>
        <v>44.289577334953755</v>
      </c>
      <c r="K3" t="str">
        <f t="shared" ref="K3:K4" si="3">A3</f>
        <v>DeBruijn</v>
      </c>
      <c r="L3" s="4">
        <f t="shared" ref="L3:L4" si="4">D3*1000</f>
        <v>6.3510818725944098</v>
      </c>
      <c r="M3" s="4">
        <f t="shared" ref="M3:M4" si="5">E3*1000</f>
        <v>8.7466147158342302</v>
      </c>
    </row>
    <row r="4" spans="1:13" x14ac:dyDescent="0.2">
      <c r="A4" t="s">
        <v>21</v>
      </c>
      <c r="B4" s="5">
        <f>nf_bench!B5</f>
        <v>1.0081946555176999</v>
      </c>
      <c r="C4" s="5">
        <f>nf_bench!B9</f>
        <v>0.117178582772651</v>
      </c>
      <c r="D4" s="5">
        <f>nf_bench!B12</f>
        <v>2.7136571376670999E-3</v>
      </c>
      <c r="E4" s="5">
        <f>nf_bench!B16</f>
        <v>3.0022429490935902E-3</v>
      </c>
      <c r="F4" s="1"/>
      <c r="G4" t="str">
        <f>A4</f>
        <v>LocallyNameless</v>
      </c>
      <c r="H4" s="3">
        <f t="shared" si="0"/>
        <v>117.178582772651</v>
      </c>
      <c r="I4" s="4">
        <f t="shared" si="1"/>
        <v>2.7136571376670999</v>
      </c>
      <c r="J4">
        <f t="shared" si="2"/>
        <v>43.181056717204918</v>
      </c>
      <c r="K4" t="str">
        <f t="shared" si="3"/>
        <v>LocallyNameless</v>
      </c>
      <c r="L4" s="4">
        <f t="shared" si="4"/>
        <v>2.7136571376670999</v>
      </c>
      <c r="M4" s="4">
        <f t="shared" si="5"/>
        <v>3.0022429490935902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nf_bench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Weirich, Stephanie C</dc:creator>
  <cp:lastModifiedBy>Weirich, Stephanie C</cp:lastModifiedBy>
  <dcterms:created xsi:type="dcterms:W3CDTF">2021-08-26T14:38:30Z</dcterms:created>
  <dcterms:modified xsi:type="dcterms:W3CDTF">2021-09-02T18:09:58Z</dcterms:modified>
</cp:coreProperties>
</file>