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2" i="1" l="1"/>
  <c r="J32" i="1"/>
  <c r="I27" i="1"/>
  <c r="I28" i="1"/>
  <c r="I29" i="1"/>
  <c r="I30" i="1"/>
  <c r="I31" i="1"/>
  <c r="H27" i="1"/>
  <c r="H28" i="1"/>
  <c r="H29" i="1"/>
  <c r="H30" i="1"/>
  <c r="H31" i="1"/>
  <c r="G27" i="1"/>
  <c r="G28" i="1"/>
  <c r="G29" i="1"/>
  <c r="G30" i="1"/>
  <c r="G31" i="1"/>
  <c r="F27" i="1"/>
  <c r="F28" i="1"/>
  <c r="F29" i="1"/>
  <c r="F30" i="1"/>
  <c r="F31" i="1"/>
  <c r="E27" i="1"/>
  <c r="E26" i="1"/>
  <c r="E28" i="1"/>
  <c r="E29" i="1"/>
  <c r="E30" i="1"/>
  <c r="E31" i="1"/>
  <c r="K25" i="1"/>
  <c r="J25" i="1"/>
  <c r="I26" i="1"/>
  <c r="H26" i="1"/>
  <c r="G26" i="1"/>
  <c r="F26" i="1"/>
  <c r="K16" i="1"/>
  <c r="K17" i="1"/>
  <c r="K18" i="1"/>
  <c r="K19" i="1"/>
  <c r="K20" i="1"/>
  <c r="K15" i="1"/>
  <c r="L21" i="1" s="1"/>
  <c r="K4" i="1"/>
  <c r="L10" i="1" s="1"/>
  <c r="K5" i="1"/>
  <c r="K27" i="1" s="1"/>
  <c r="K6" i="1"/>
  <c r="K28" i="1" s="1"/>
  <c r="K7" i="1"/>
  <c r="K8" i="1"/>
  <c r="K9" i="1"/>
  <c r="K31" i="1" s="1"/>
  <c r="J4" i="1"/>
  <c r="J16" i="1"/>
  <c r="J17" i="1"/>
  <c r="J18" i="1"/>
  <c r="J19" i="1"/>
  <c r="J20" i="1"/>
  <c r="J15" i="1"/>
  <c r="J5" i="1"/>
  <c r="J27" i="1" s="1"/>
  <c r="J6" i="1"/>
  <c r="J7" i="1"/>
  <c r="J29" i="1" s="1"/>
  <c r="J8" i="1"/>
  <c r="J30" i="1" s="1"/>
  <c r="J9" i="1"/>
  <c r="J31" i="1" s="1"/>
  <c r="K29" i="1" l="1"/>
  <c r="K30" i="1"/>
  <c r="L32" i="1"/>
  <c r="J28" i="1"/>
  <c r="J26" i="1"/>
  <c r="K26" i="1"/>
</calcChain>
</file>

<file path=xl/comments1.xml><?xml version="1.0" encoding="utf-8"?>
<comments xmlns="http://schemas.openxmlformats.org/spreadsheetml/2006/main">
  <authors>
    <author>Author</author>
  </authors>
  <commentList>
    <comment ref="N6" authorId="0" shapeId="0">
      <text>
        <r>
          <rPr>
            <b/>
            <sz val="9"/>
            <color indexed="81"/>
            <rFont val="Tahoma"/>
            <charset val="1"/>
          </rPr>
          <t>Analyst: 90 €/hour
Designer: 60 €/hour
Implementer: 30 €/hour
Tester: 20 €/hour</t>
        </r>
      </text>
    </comment>
  </commentList>
</comments>
</file>

<file path=xl/sharedStrings.xml><?xml version="1.0" encoding="utf-8"?>
<sst xmlns="http://schemas.openxmlformats.org/spreadsheetml/2006/main" count="148" uniqueCount="43">
  <si>
    <t>R</t>
  </si>
  <si>
    <t>A</t>
  </si>
  <si>
    <t>D</t>
  </si>
  <si>
    <t>I</t>
  </si>
  <si>
    <t>T</t>
  </si>
  <si>
    <t>I-4</t>
  </si>
  <si>
    <t>I-5</t>
  </si>
  <si>
    <t>I-6</t>
  </si>
  <si>
    <t>I-3</t>
  </si>
  <si>
    <t>I-2</t>
  </si>
  <si>
    <t>I-1</t>
  </si>
  <si>
    <t>Client Side</t>
  </si>
  <si>
    <t>TOTAL (in days)</t>
  </si>
  <si>
    <t>Iterations</t>
  </si>
  <si>
    <t>I-0</t>
  </si>
  <si>
    <t>I-7</t>
  </si>
  <si>
    <t>--</t>
  </si>
  <si>
    <t>Cost (in €)</t>
  </si>
  <si>
    <t>Total</t>
  </si>
  <si>
    <t>UC1</t>
  </si>
  <si>
    <t>UC2</t>
  </si>
  <si>
    <t>UC3</t>
  </si>
  <si>
    <t>UC4</t>
  </si>
  <si>
    <t>UC5</t>
  </si>
  <si>
    <t>UC6</t>
  </si>
  <si>
    <t>Use-Cases</t>
  </si>
  <si>
    <t>Priority</t>
  </si>
  <si>
    <t>Class</t>
  </si>
  <si>
    <t>User</t>
  </si>
  <si>
    <t>Disease</t>
  </si>
  <si>
    <t>Medicine</t>
  </si>
  <si>
    <t>Notification</t>
  </si>
  <si>
    <t>Vaccination</t>
  </si>
  <si>
    <t>Appointment</t>
  </si>
  <si>
    <t>Server side</t>
  </si>
  <si>
    <t>Initial</t>
  </si>
  <si>
    <t>Transition</t>
  </si>
  <si>
    <t>final</t>
  </si>
  <si>
    <t>start</t>
  </si>
  <si>
    <t>2 analysists</t>
  </si>
  <si>
    <t>3 designers</t>
  </si>
  <si>
    <t>10 implementers</t>
  </si>
  <si>
    <t>5 Testers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</si>
</sst>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;[Red]\-[$€-2]\ #,##0"/>
  </numFmts>
  <fonts count="10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0" fontId="5" fillId="5" borderId="2" xfId="5"/>
    <xf numFmtId="0" fontId="3" fillId="3" borderId="0" xfId="3"/>
    <xf numFmtId="0" fontId="7" fillId="6" borderId="4" xfId="7"/>
    <xf numFmtId="0" fontId="8" fillId="8" borderId="0" xfId="9"/>
    <xf numFmtId="0" fontId="8" fillId="9" borderId="0" xfId="10"/>
    <xf numFmtId="0" fontId="1" fillId="3" borderId="1" xfId="1" applyFill="1"/>
    <xf numFmtId="0" fontId="1" fillId="5" borderId="1" xfId="1" applyFill="1"/>
    <xf numFmtId="0" fontId="1" fillId="6" borderId="1" xfId="1" applyFill="1"/>
    <xf numFmtId="0" fontId="1" fillId="2" borderId="1" xfId="1" applyFill="1"/>
    <xf numFmtId="0" fontId="1" fillId="8" borderId="1" xfId="1" applyFill="1"/>
    <xf numFmtId="0" fontId="4" fillId="4" borderId="0" xfId="4"/>
    <xf numFmtId="0" fontId="1" fillId="9" borderId="1" xfId="1" applyFill="1"/>
    <xf numFmtId="0" fontId="8" fillId="7" borderId="0" xfId="8"/>
    <xf numFmtId="0" fontId="4" fillId="4" borderId="0" xfId="4" applyBorder="1"/>
    <xf numFmtId="164" fontId="4" fillId="4" borderId="0" xfId="4" applyNumberFormat="1"/>
    <xf numFmtId="0" fontId="8" fillId="8" borderId="0" xfId="9" quotePrefix="1"/>
    <xf numFmtId="0" fontId="2" fillId="2" borderId="0" xfId="2" quotePrefix="1"/>
    <xf numFmtId="0" fontId="3" fillId="3" borderId="0" xfId="3" quotePrefix="1"/>
    <xf numFmtId="0" fontId="5" fillId="5" borderId="2" xfId="5" quotePrefix="1"/>
    <xf numFmtId="0" fontId="7" fillId="6" borderId="4" xfId="7" quotePrefix="1"/>
    <xf numFmtId="164" fontId="4" fillId="4" borderId="0" xfId="4" applyNumberFormat="1" applyBorder="1"/>
    <xf numFmtId="0" fontId="8" fillId="7" borderId="0" xfId="8" quotePrefix="1"/>
    <xf numFmtId="164" fontId="6" fillId="0" borderId="3" xfId="6" applyNumberFormat="1"/>
    <xf numFmtId="0" fontId="1" fillId="7" borderId="1" xfId="1" applyFill="1"/>
    <xf numFmtId="0" fontId="1" fillId="4" borderId="1" xfId="1" applyFill="1"/>
    <xf numFmtId="0" fontId="0" fillId="0" borderId="0" xfId="0" quotePrefix="1"/>
  </cellXfs>
  <cellStyles count="11">
    <cellStyle name="60% - Accent3" xfId="9" builtinId="40"/>
    <cellStyle name="60% - Accent6" xfId="10" builtinId="52"/>
    <cellStyle name="Accent2" xfId="8" builtinId="33"/>
    <cellStyle name="Bad" xfId="3" builtinId="27"/>
    <cellStyle name="Calculation" xfId="5" builtinId="22"/>
    <cellStyle name="Check Cell" xfId="7" builtinId="23"/>
    <cellStyle name="Good" xfId="2" builtinId="26"/>
    <cellStyle name="Heading 2" xfId="1" builtinId="17"/>
    <cellStyle name="Linked Cell" xfId="6" builtinId="24"/>
    <cellStyle name="Neutral" xfId="4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tabSelected="1" zoomScale="78" zoomScaleNormal="146" workbookViewId="0">
      <selection activeCell="R9" sqref="R9"/>
    </sheetView>
  </sheetViews>
  <sheetFormatPr defaultRowHeight="14.4" x14ac:dyDescent="0.3"/>
  <cols>
    <col min="1" max="1" width="10" customWidth="1"/>
    <col min="2" max="2" width="11.5546875" customWidth="1"/>
    <col min="4" max="4" width="10.6640625" customWidth="1"/>
    <col min="10" max="10" width="16.88671875" customWidth="1"/>
    <col min="11" max="11" width="11.5546875" customWidth="1"/>
    <col min="14" max="14" width="14.77734375" customWidth="1"/>
  </cols>
  <sheetData>
    <row r="1" spans="1:14" x14ac:dyDescent="0.3">
      <c r="A1" t="s">
        <v>34</v>
      </c>
    </row>
    <row r="2" spans="1:14" ht="18" thickBot="1" x14ac:dyDescent="0.4">
      <c r="A2" t="s">
        <v>25</v>
      </c>
      <c r="B2" t="s">
        <v>27</v>
      </c>
      <c r="C2" t="s">
        <v>26</v>
      </c>
      <c r="D2" s="13" t="s">
        <v>13</v>
      </c>
      <c r="E2" s="11" t="s">
        <v>0</v>
      </c>
      <c r="F2" s="10" t="s">
        <v>1</v>
      </c>
      <c r="G2" s="7" t="s">
        <v>2</v>
      </c>
      <c r="H2" s="8" t="s">
        <v>3</v>
      </c>
      <c r="I2" s="9" t="s">
        <v>4</v>
      </c>
      <c r="J2" s="25" t="s">
        <v>12</v>
      </c>
      <c r="K2" s="26" t="s">
        <v>17</v>
      </c>
    </row>
    <row r="3" spans="1:14" ht="15.6" thickTop="1" thickBot="1" x14ac:dyDescent="0.35">
      <c r="A3" t="s">
        <v>35</v>
      </c>
      <c r="B3" s="27" t="s">
        <v>16</v>
      </c>
      <c r="C3" t="s">
        <v>38</v>
      </c>
      <c r="D3" s="6" t="s">
        <v>14</v>
      </c>
      <c r="E3" s="17" t="s">
        <v>16</v>
      </c>
      <c r="F3" s="18" t="s">
        <v>16</v>
      </c>
      <c r="G3" s="19" t="s">
        <v>16</v>
      </c>
      <c r="H3" s="20" t="s">
        <v>16</v>
      </c>
      <c r="I3" s="21" t="s">
        <v>16</v>
      </c>
      <c r="J3" s="14">
        <v>7</v>
      </c>
      <c r="K3" s="16">
        <v>500</v>
      </c>
    </row>
    <row r="4" spans="1:14" ht="15.6" thickTop="1" thickBot="1" x14ac:dyDescent="0.35">
      <c r="A4" t="s">
        <v>19</v>
      </c>
      <c r="B4" t="s">
        <v>28</v>
      </c>
      <c r="C4">
        <v>1</v>
      </c>
      <c r="D4" s="6" t="s">
        <v>10</v>
      </c>
      <c r="E4" s="5">
        <v>10</v>
      </c>
      <c r="F4" s="1">
        <v>5</v>
      </c>
      <c r="G4" s="3">
        <v>17</v>
      </c>
      <c r="H4" s="2">
        <v>35</v>
      </c>
      <c r="I4" s="4">
        <v>13</v>
      </c>
      <c r="J4" s="14">
        <f>(SUM(E4,F4,G4,H4,I4))/8</f>
        <v>10</v>
      </c>
      <c r="K4" s="12">
        <f>F4*180+G4*180+H4*300+I4*100</f>
        <v>15760</v>
      </c>
    </row>
    <row r="5" spans="1:14" ht="15.6" thickTop="1" thickBot="1" x14ac:dyDescent="0.35">
      <c r="A5" t="s">
        <v>20</v>
      </c>
      <c r="B5" t="s">
        <v>29</v>
      </c>
      <c r="C5">
        <v>2</v>
      </c>
      <c r="D5" s="6" t="s">
        <v>9</v>
      </c>
      <c r="E5" s="5">
        <v>4</v>
      </c>
      <c r="F5" s="1">
        <v>6</v>
      </c>
      <c r="G5" s="3">
        <v>10</v>
      </c>
      <c r="H5" s="2">
        <v>15</v>
      </c>
      <c r="I5" s="4">
        <v>5</v>
      </c>
      <c r="J5" s="14">
        <f t="shared" ref="J5:J9" si="0">(SUM(E5,F5,G5,H5,I5))/8</f>
        <v>5</v>
      </c>
      <c r="K5" s="12">
        <f t="shared" ref="K5:K9" si="1">F5*180+G5*180+H5*300+I5*100</f>
        <v>7880</v>
      </c>
    </row>
    <row r="6" spans="1:14" ht="15.6" thickTop="1" thickBot="1" x14ac:dyDescent="0.35">
      <c r="A6" t="s">
        <v>21</v>
      </c>
      <c r="B6" t="s">
        <v>30</v>
      </c>
      <c r="C6">
        <v>4</v>
      </c>
      <c r="D6" s="6" t="s">
        <v>8</v>
      </c>
      <c r="E6" s="5">
        <v>5</v>
      </c>
      <c r="F6" s="1">
        <v>5</v>
      </c>
      <c r="G6" s="3">
        <v>10</v>
      </c>
      <c r="H6" s="2">
        <v>18</v>
      </c>
      <c r="I6" s="4">
        <v>10</v>
      </c>
      <c r="J6" s="14">
        <f t="shared" si="0"/>
        <v>6</v>
      </c>
      <c r="K6" s="12">
        <f t="shared" si="1"/>
        <v>9100</v>
      </c>
      <c r="N6" t="s">
        <v>39</v>
      </c>
    </row>
    <row r="7" spans="1:14" ht="15.6" thickTop="1" thickBot="1" x14ac:dyDescent="0.35">
      <c r="A7" t="s">
        <v>22</v>
      </c>
      <c r="B7" t="s">
        <v>31</v>
      </c>
      <c r="C7">
        <v>6</v>
      </c>
      <c r="D7" s="6" t="s">
        <v>5</v>
      </c>
      <c r="E7" s="5">
        <v>3</v>
      </c>
      <c r="F7" s="1">
        <v>6</v>
      </c>
      <c r="G7" s="3">
        <v>5</v>
      </c>
      <c r="H7" s="2">
        <v>14</v>
      </c>
      <c r="I7" s="4">
        <v>4</v>
      </c>
      <c r="J7" s="14">
        <f t="shared" si="0"/>
        <v>4</v>
      </c>
      <c r="K7" s="12">
        <f t="shared" si="1"/>
        <v>6580</v>
      </c>
      <c r="N7" t="s">
        <v>40</v>
      </c>
    </row>
    <row r="8" spans="1:14" ht="15.6" thickTop="1" thickBot="1" x14ac:dyDescent="0.35">
      <c r="A8" t="s">
        <v>23</v>
      </c>
      <c r="B8" t="s">
        <v>32</v>
      </c>
      <c r="C8">
        <v>5</v>
      </c>
      <c r="D8" s="6" t="s">
        <v>6</v>
      </c>
      <c r="E8" s="5">
        <v>8</v>
      </c>
      <c r="F8" s="1">
        <v>5</v>
      </c>
      <c r="G8" s="3">
        <v>15</v>
      </c>
      <c r="H8" s="2">
        <v>40</v>
      </c>
      <c r="I8" s="4">
        <v>12</v>
      </c>
      <c r="J8" s="14">
        <f t="shared" si="0"/>
        <v>10</v>
      </c>
      <c r="K8" s="12">
        <f t="shared" si="1"/>
        <v>16800</v>
      </c>
      <c r="N8" t="s">
        <v>41</v>
      </c>
    </row>
    <row r="9" spans="1:14" ht="15.6" thickTop="1" thickBot="1" x14ac:dyDescent="0.35">
      <c r="A9" t="s">
        <v>24</v>
      </c>
      <c r="B9" t="s">
        <v>33</v>
      </c>
      <c r="C9">
        <v>3</v>
      </c>
      <c r="D9" s="6" t="s">
        <v>7</v>
      </c>
      <c r="E9" s="5">
        <v>5</v>
      </c>
      <c r="F9" s="1">
        <v>7</v>
      </c>
      <c r="G9" s="3">
        <v>6</v>
      </c>
      <c r="H9" s="2">
        <v>15</v>
      </c>
      <c r="I9" s="4">
        <v>7</v>
      </c>
      <c r="J9" s="14">
        <f t="shared" si="0"/>
        <v>5</v>
      </c>
      <c r="K9" s="12">
        <f t="shared" si="1"/>
        <v>7540</v>
      </c>
      <c r="N9" t="s">
        <v>42</v>
      </c>
    </row>
    <row r="10" spans="1:14" ht="15.6" thickTop="1" thickBot="1" x14ac:dyDescent="0.35">
      <c r="A10" t="s">
        <v>36</v>
      </c>
      <c r="B10" s="27" t="s">
        <v>16</v>
      </c>
      <c r="C10" t="s">
        <v>37</v>
      </c>
      <c r="D10" s="6" t="s">
        <v>15</v>
      </c>
      <c r="E10" s="17" t="s">
        <v>16</v>
      </c>
      <c r="F10" s="18" t="s">
        <v>16</v>
      </c>
      <c r="G10" s="19" t="s">
        <v>16</v>
      </c>
      <c r="H10" s="20" t="s">
        <v>16</v>
      </c>
      <c r="I10" s="21" t="s">
        <v>16</v>
      </c>
      <c r="J10" s="14">
        <v>21</v>
      </c>
      <c r="K10" s="12">
        <v>1000</v>
      </c>
      <c r="L10" s="24">
        <f>SUM(K3,K4,K5,K6,K7,K8,K9,K10)</f>
        <v>65160</v>
      </c>
    </row>
    <row r="11" spans="1:14" ht="15" thickTop="1" x14ac:dyDescent="0.3"/>
    <row r="12" spans="1:14" x14ac:dyDescent="0.3">
      <c r="D12" t="s">
        <v>11</v>
      </c>
    </row>
    <row r="13" spans="1:14" ht="18" thickBot="1" x14ac:dyDescent="0.4">
      <c r="A13" t="s">
        <v>25</v>
      </c>
      <c r="B13" t="s">
        <v>27</v>
      </c>
      <c r="C13" t="s">
        <v>26</v>
      </c>
      <c r="D13" s="13" t="s">
        <v>13</v>
      </c>
      <c r="E13" s="11" t="s">
        <v>0</v>
      </c>
      <c r="F13" s="10" t="s">
        <v>1</v>
      </c>
      <c r="G13" s="7" t="s">
        <v>2</v>
      </c>
      <c r="H13" s="8" t="s">
        <v>3</v>
      </c>
      <c r="I13" s="9" t="s">
        <v>4</v>
      </c>
      <c r="J13" s="25" t="s">
        <v>12</v>
      </c>
      <c r="K13" s="26" t="s">
        <v>17</v>
      </c>
    </row>
    <row r="14" spans="1:14" ht="15.6" thickTop="1" thickBot="1" x14ac:dyDescent="0.35">
      <c r="A14" t="s">
        <v>35</v>
      </c>
      <c r="B14" s="27" t="s">
        <v>16</v>
      </c>
      <c r="C14" t="s">
        <v>38</v>
      </c>
      <c r="D14" s="6" t="s">
        <v>14</v>
      </c>
      <c r="E14" s="17" t="s">
        <v>16</v>
      </c>
      <c r="F14" s="18" t="s">
        <v>16</v>
      </c>
      <c r="G14" s="19" t="s">
        <v>16</v>
      </c>
      <c r="H14" s="20" t="s">
        <v>16</v>
      </c>
      <c r="I14" s="21" t="s">
        <v>16</v>
      </c>
      <c r="J14" s="14">
        <v>7</v>
      </c>
      <c r="K14" s="22">
        <v>500</v>
      </c>
    </row>
    <row r="15" spans="1:14" ht="15.6" thickTop="1" thickBot="1" x14ac:dyDescent="0.35">
      <c r="A15" t="s">
        <v>19</v>
      </c>
      <c r="B15" t="s">
        <v>28</v>
      </c>
      <c r="C15">
        <v>1</v>
      </c>
      <c r="D15" s="6" t="s">
        <v>10</v>
      </c>
      <c r="E15" s="5">
        <v>10</v>
      </c>
      <c r="F15" s="1">
        <v>5</v>
      </c>
      <c r="G15" s="3">
        <v>17</v>
      </c>
      <c r="H15" s="2">
        <v>35</v>
      </c>
      <c r="I15" s="4">
        <v>13</v>
      </c>
      <c r="J15" s="14">
        <f>(SUM(E15,F15,G15,H15,I15))/8</f>
        <v>10</v>
      </c>
      <c r="K15" s="15">
        <f>F15*180+G15*180+H15*300+I15*100</f>
        <v>15760</v>
      </c>
    </row>
    <row r="16" spans="1:14" ht="15.6" thickTop="1" thickBot="1" x14ac:dyDescent="0.35">
      <c r="A16" t="s">
        <v>20</v>
      </c>
      <c r="B16" t="s">
        <v>29</v>
      </c>
      <c r="C16">
        <v>2</v>
      </c>
      <c r="D16" s="6" t="s">
        <v>9</v>
      </c>
      <c r="E16" s="5">
        <v>4</v>
      </c>
      <c r="F16" s="1">
        <v>6</v>
      </c>
      <c r="G16" s="3">
        <v>10</v>
      </c>
      <c r="H16" s="2">
        <v>15</v>
      </c>
      <c r="I16" s="4">
        <v>5</v>
      </c>
      <c r="J16" s="14">
        <f t="shared" ref="J16:J19" si="2">(SUM(E16,F16,G16,H16,I16))/8</f>
        <v>5</v>
      </c>
      <c r="K16" s="15">
        <f t="shared" ref="K16:K20" si="3">F16*180+G16*180+H16*300+I16*100</f>
        <v>7880</v>
      </c>
    </row>
    <row r="17" spans="1:12" ht="15.6" thickTop="1" thickBot="1" x14ac:dyDescent="0.35">
      <c r="A17" t="s">
        <v>21</v>
      </c>
      <c r="B17" t="s">
        <v>30</v>
      </c>
      <c r="C17">
        <v>4</v>
      </c>
      <c r="D17" s="6" t="s">
        <v>8</v>
      </c>
      <c r="E17" s="5">
        <v>5</v>
      </c>
      <c r="F17" s="1">
        <v>5</v>
      </c>
      <c r="G17" s="3">
        <v>10</v>
      </c>
      <c r="H17" s="2">
        <v>18</v>
      </c>
      <c r="I17" s="4">
        <v>10</v>
      </c>
      <c r="J17" s="14">
        <f t="shared" si="2"/>
        <v>6</v>
      </c>
      <c r="K17" s="15">
        <f t="shared" si="3"/>
        <v>9100</v>
      </c>
    </row>
    <row r="18" spans="1:12" ht="15.6" thickTop="1" thickBot="1" x14ac:dyDescent="0.35">
      <c r="A18" t="s">
        <v>22</v>
      </c>
      <c r="B18" t="s">
        <v>31</v>
      </c>
      <c r="C18">
        <v>6</v>
      </c>
      <c r="D18" s="6" t="s">
        <v>5</v>
      </c>
      <c r="E18" s="5">
        <v>3</v>
      </c>
      <c r="F18" s="1">
        <v>6</v>
      </c>
      <c r="G18" s="3">
        <v>5</v>
      </c>
      <c r="H18" s="2">
        <v>14</v>
      </c>
      <c r="I18" s="4">
        <v>4</v>
      </c>
      <c r="J18" s="14">
        <f t="shared" si="2"/>
        <v>4</v>
      </c>
      <c r="K18" s="15">
        <f t="shared" si="3"/>
        <v>6580</v>
      </c>
    </row>
    <row r="19" spans="1:12" ht="15.6" thickTop="1" thickBot="1" x14ac:dyDescent="0.35">
      <c r="A19" t="s">
        <v>23</v>
      </c>
      <c r="B19" t="s">
        <v>32</v>
      </c>
      <c r="C19">
        <v>5</v>
      </c>
      <c r="D19" s="6" t="s">
        <v>6</v>
      </c>
      <c r="E19" s="5">
        <v>8</v>
      </c>
      <c r="F19" s="1">
        <v>5</v>
      </c>
      <c r="G19" s="3">
        <v>15</v>
      </c>
      <c r="H19" s="2">
        <v>40</v>
      </c>
      <c r="I19" s="4">
        <v>12</v>
      </c>
      <c r="J19" s="14">
        <f t="shared" si="2"/>
        <v>10</v>
      </c>
      <c r="K19" s="15">
        <f t="shared" si="3"/>
        <v>16800</v>
      </c>
    </row>
    <row r="20" spans="1:12" ht="15.6" thickTop="1" thickBot="1" x14ac:dyDescent="0.35">
      <c r="A20" t="s">
        <v>24</v>
      </c>
      <c r="B20" t="s">
        <v>33</v>
      </c>
      <c r="C20">
        <v>3</v>
      </c>
      <c r="D20" s="6" t="s">
        <v>7</v>
      </c>
      <c r="E20" s="5">
        <v>5</v>
      </c>
      <c r="F20" s="1">
        <v>7</v>
      </c>
      <c r="G20" s="3">
        <v>6</v>
      </c>
      <c r="H20" s="2">
        <v>15</v>
      </c>
      <c r="I20" s="4">
        <v>7</v>
      </c>
      <c r="J20" s="14">
        <f>(SUM(E20,F20,G20,H20,I20))/8</f>
        <v>5</v>
      </c>
      <c r="K20" s="15">
        <f t="shared" si="3"/>
        <v>7540</v>
      </c>
    </row>
    <row r="21" spans="1:12" ht="15.6" thickTop="1" thickBot="1" x14ac:dyDescent="0.35">
      <c r="A21" t="s">
        <v>36</v>
      </c>
      <c r="B21" s="27" t="s">
        <v>16</v>
      </c>
      <c r="C21" t="s">
        <v>37</v>
      </c>
      <c r="D21" s="6" t="s">
        <v>15</v>
      </c>
      <c r="E21" s="17" t="s">
        <v>16</v>
      </c>
      <c r="F21" s="18" t="s">
        <v>16</v>
      </c>
      <c r="G21" s="19" t="s">
        <v>16</v>
      </c>
      <c r="H21" s="20" t="s">
        <v>16</v>
      </c>
      <c r="I21" s="21" t="s">
        <v>16</v>
      </c>
      <c r="J21" s="23">
        <v>21</v>
      </c>
      <c r="K21" s="15">
        <v>1000</v>
      </c>
      <c r="L21" s="24">
        <f>SUM(K14,K15,K16,K17,K18,K19,K20,K21)</f>
        <v>65160</v>
      </c>
    </row>
    <row r="22" spans="1:12" ht="15" thickTop="1" x14ac:dyDescent="0.3"/>
    <row r="23" spans="1:12" x14ac:dyDescent="0.3">
      <c r="D23" t="s">
        <v>18</v>
      </c>
    </row>
    <row r="24" spans="1:12" ht="18" thickBot="1" x14ac:dyDescent="0.4">
      <c r="A24" t="s">
        <v>25</v>
      </c>
      <c r="B24" t="s">
        <v>27</v>
      </c>
      <c r="C24" t="s">
        <v>26</v>
      </c>
      <c r="D24" s="13" t="s">
        <v>13</v>
      </c>
      <c r="E24" s="11" t="s">
        <v>0</v>
      </c>
      <c r="F24" s="10" t="s">
        <v>1</v>
      </c>
      <c r="G24" s="7" t="s">
        <v>2</v>
      </c>
      <c r="H24" s="8" t="s">
        <v>3</v>
      </c>
      <c r="I24" s="9" t="s">
        <v>4</v>
      </c>
      <c r="J24" s="25" t="s">
        <v>12</v>
      </c>
      <c r="K24" s="26" t="s">
        <v>17</v>
      </c>
    </row>
    <row r="25" spans="1:12" ht="15.6" thickTop="1" thickBot="1" x14ac:dyDescent="0.35">
      <c r="A25" t="s">
        <v>35</v>
      </c>
      <c r="B25" s="27" t="s">
        <v>16</v>
      </c>
      <c r="C25" t="s">
        <v>38</v>
      </c>
      <c r="D25" s="6" t="s">
        <v>14</v>
      </c>
      <c r="E25" s="17" t="s">
        <v>16</v>
      </c>
      <c r="F25" s="18" t="s">
        <v>16</v>
      </c>
      <c r="G25" s="19" t="s">
        <v>16</v>
      </c>
      <c r="H25" s="20" t="s">
        <v>16</v>
      </c>
      <c r="I25" s="21" t="s">
        <v>16</v>
      </c>
      <c r="J25" s="14">
        <f>J3+J14</f>
        <v>14</v>
      </c>
      <c r="K25" s="16">
        <f>K3+K14</f>
        <v>1000</v>
      </c>
    </row>
    <row r="26" spans="1:12" ht="15.6" thickTop="1" thickBot="1" x14ac:dyDescent="0.35">
      <c r="A26" t="s">
        <v>19</v>
      </c>
      <c r="B26" t="s">
        <v>28</v>
      </c>
      <c r="C26">
        <v>1</v>
      </c>
      <c r="D26" s="6" t="s">
        <v>10</v>
      </c>
      <c r="E26" s="5">
        <f>E4+E15</f>
        <v>20</v>
      </c>
      <c r="F26" s="1">
        <f>F4+F15</f>
        <v>10</v>
      </c>
      <c r="G26" s="3">
        <f>G4+G15</f>
        <v>34</v>
      </c>
      <c r="H26" s="2">
        <f>H4+H15</f>
        <v>70</v>
      </c>
      <c r="I26" s="4">
        <f>I4+I15</f>
        <v>26</v>
      </c>
      <c r="J26" s="14">
        <f>J4+J15</f>
        <v>20</v>
      </c>
      <c r="K26" s="12">
        <f>K4+K15</f>
        <v>31520</v>
      </c>
    </row>
    <row r="27" spans="1:12" ht="15.6" thickTop="1" thickBot="1" x14ac:dyDescent="0.35">
      <c r="A27" t="s">
        <v>20</v>
      </c>
      <c r="B27" t="s">
        <v>29</v>
      </c>
      <c r="C27">
        <v>2</v>
      </c>
      <c r="D27" s="6" t="s">
        <v>9</v>
      </c>
      <c r="E27" s="5">
        <f>E5+E16</f>
        <v>8</v>
      </c>
      <c r="F27" s="1">
        <f t="shared" ref="F27:K32" si="4">F5+F16</f>
        <v>12</v>
      </c>
      <c r="G27" s="3">
        <f t="shared" si="4"/>
        <v>20</v>
      </c>
      <c r="H27" s="2">
        <f t="shared" si="4"/>
        <v>30</v>
      </c>
      <c r="I27" s="4">
        <f t="shared" si="4"/>
        <v>10</v>
      </c>
      <c r="J27" s="14">
        <f t="shared" si="4"/>
        <v>10</v>
      </c>
      <c r="K27" s="12">
        <f t="shared" si="4"/>
        <v>15760</v>
      </c>
    </row>
    <row r="28" spans="1:12" ht="15.6" thickTop="1" thickBot="1" x14ac:dyDescent="0.35">
      <c r="A28" t="s">
        <v>21</v>
      </c>
      <c r="B28" t="s">
        <v>30</v>
      </c>
      <c r="C28">
        <v>4</v>
      </c>
      <c r="D28" s="6" t="s">
        <v>8</v>
      </c>
      <c r="E28" s="5">
        <f t="shared" ref="E28:E31" si="5">E6+E17</f>
        <v>10</v>
      </c>
      <c r="F28" s="1">
        <f t="shared" si="4"/>
        <v>10</v>
      </c>
      <c r="G28" s="3">
        <f t="shared" si="4"/>
        <v>20</v>
      </c>
      <c r="H28" s="2">
        <f t="shared" si="4"/>
        <v>36</v>
      </c>
      <c r="I28" s="4">
        <f t="shared" si="4"/>
        <v>20</v>
      </c>
      <c r="J28" s="14">
        <f t="shared" si="4"/>
        <v>12</v>
      </c>
      <c r="K28" s="12">
        <f t="shared" si="4"/>
        <v>18200</v>
      </c>
    </row>
    <row r="29" spans="1:12" ht="15.6" thickTop="1" thickBot="1" x14ac:dyDescent="0.35">
      <c r="A29" t="s">
        <v>22</v>
      </c>
      <c r="B29" t="s">
        <v>31</v>
      </c>
      <c r="C29">
        <v>6</v>
      </c>
      <c r="D29" s="6" t="s">
        <v>5</v>
      </c>
      <c r="E29" s="5">
        <f t="shared" si="5"/>
        <v>6</v>
      </c>
      <c r="F29" s="1">
        <f t="shared" si="4"/>
        <v>12</v>
      </c>
      <c r="G29" s="3">
        <f t="shared" si="4"/>
        <v>10</v>
      </c>
      <c r="H29" s="2">
        <f t="shared" si="4"/>
        <v>28</v>
      </c>
      <c r="I29" s="4">
        <f t="shared" si="4"/>
        <v>8</v>
      </c>
      <c r="J29" s="14">
        <f t="shared" si="4"/>
        <v>8</v>
      </c>
      <c r="K29" s="12">
        <f t="shared" si="4"/>
        <v>13160</v>
      </c>
    </row>
    <row r="30" spans="1:12" ht="15.6" thickTop="1" thickBot="1" x14ac:dyDescent="0.35">
      <c r="A30" t="s">
        <v>23</v>
      </c>
      <c r="B30" t="s">
        <v>32</v>
      </c>
      <c r="C30">
        <v>5</v>
      </c>
      <c r="D30" s="6" t="s">
        <v>6</v>
      </c>
      <c r="E30" s="5">
        <f t="shared" si="5"/>
        <v>16</v>
      </c>
      <c r="F30" s="1">
        <f t="shared" si="4"/>
        <v>10</v>
      </c>
      <c r="G30" s="3">
        <f t="shared" si="4"/>
        <v>30</v>
      </c>
      <c r="H30" s="2">
        <f t="shared" si="4"/>
        <v>80</v>
      </c>
      <c r="I30" s="4">
        <f t="shared" si="4"/>
        <v>24</v>
      </c>
      <c r="J30" s="14">
        <f t="shared" si="4"/>
        <v>20</v>
      </c>
      <c r="K30" s="12">
        <f t="shared" si="4"/>
        <v>33600</v>
      </c>
    </row>
    <row r="31" spans="1:12" ht="15.6" thickTop="1" thickBot="1" x14ac:dyDescent="0.35">
      <c r="A31" t="s">
        <v>24</v>
      </c>
      <c r="B31" t="s">
        <v>33</v>
      </c>
      <c r="C31">
        <v>3</v>
      </c>
      <c r="D31" s="6" t="s">
        <v>7</v>
      </c>
      <c r="E31" s="5">
        <f t="shared" si="5"/>
        <v>10</v>
      </c>
      <c r="F31" s="1">
        <f t="shared" si="4"/>
        <v>14</v>
      </c>
      <c r="G31" s="3">
        <f t="shared" si="4"/>
        <v>12</v>
      </c>
      <c r="H31" s="2">
        <f t="shared" si="4"/>
        <v>30</v>
      </c>
      <c r="I31" s="4">
        <f t="shared" si="4"/>
        <v>14</v>
      </c>
      <c r="J31" s="14">
        <f t="shared" si="4"/>
        <v>10</v>
      </c>
      <c r="K31" s="12">
        <f t="shared" si="4"/>
        <v>15080</v>
      </c>
    </row>
    <row r="32" spans="1:12" ht="15.6" thickTop="1" thickBot="1" x14ac:dyDescent="0.35">
      <c r="A32" t="s">
        <v>36</v>
      </c>
      <c r="B32" s="27" t="s">
        <v>16</v>
      </c>
      <c r="C32" t="s">
        <v>37</v>
      </c>
      <c r="D32" s="6" t="s">
        <v>15</v>
      </c>
      <c r="E32" s="17" t="s">
        <v>16</v>
      </c>
      <c r="F32" s="18" t="s">
        <v>16</v>
      </c>
      <c r="G32" s="19" t="s">
        <v>16</v>
      </c>
      <c r="H32" s="20" t="s">
        <v>16</v>
      </c>
      <c r="I32" s="21" t="s">
        <v>16</v>
      </c>
      <c r="J32" s="14">
        <f t="shared" si="4"/>
        <v>42</v>
      </c>
      <c r="K32" s="12">
        <f t="shared" si="4"/>
        <v>2000</v>
      </c>
      <c r="L32" s="24">
        <f>L10+L21</f>
        <v>130320</v>
      </c>
    </row>
    <row r="33" ht="15" thickTop="1" x14ac:dyDescent="0.3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2021-12-14T16:02:08Z</dcterms:modified>
</cp:coreProperties>
</file>