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ttons" sheetId="1" r:id="rId4"/>
    <sheet state="visible" name="EEPROM" sheetId="2" r:id="rId5"/>
  </sheets>
  <definedNames/>
  <calcPr/>
</workbook>
</file>

<file path=xl/sharedStrings.xml><?xml version="1.0" encoding="utf-8"?>
<sst xmlns="http://schemas.openxmlformats.org/spreadsheetml/2006/main" count="19" uniqueCount="17">
  <si>
    <t>R1, kilo oms</t>
  </si>
  <si>
    <t>R0, kilo oms</t>
  </si>
  <si>
    <t>Voltage, V</t>
  </si>
  <si>
    <t>Buttons Count</t>
  </si>
  <si>
    <t>I, mA - no btn pressed</t>
  </si>
  <si>
    <t>Theoretical</t>
  </si>
  <si>
    <t>Real</t>
  </si>
  <si>
    <t>Button Number</t>
  </si>
  <si>
    <t>R top</t>
  </si>
  <si>
    <t>R bottom</t>
  </si>
  <si>
    <t>Measured Votage</t>
  </si>
  <si>
    <t>M.V. From</t>
  </si>
  <si>
    <t>M.V. To</t>
  </si>
  <si>
    <t>Analog Volt</t>
  </si>
  <si>
    <t>From A.V.</t>
  </si>
  <si>
    <t>To A.V.</t>
  </si>
  <si>
    <t>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</si>
</sst>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  <col customWidth="1" min="6" max="6" width="17.63"/>
    <col customWidth="1" min="7" max="7" width="10.38"/>
    <col customWidth="1" min="8" max="8" width="8.5"/>
    <col customWidth="1" min="9" max="9" width="8.63"/>
    <col customWidth="1" min="11" max="11" width="6.13"/>
    <col customWidth="1" min="12" max="12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>
      <c r="A2" s="3">
        <v>1.2</v>
      </c>
      <c r="B2" s="4">
        <v>180.0</v>
      </c>
      <c r="C2" s="4">
        <v>5.0</v>
      </c>
      <c r="D2" s="4">
        <v>30.0</v>
      </c>
      <c r="F2" s="5">
        <f>C2/(D2*A2)</f>
        <v>0.1388888889</v>
      </c>
    </row>
    <row r="4">
      <c r="A4" s="6" t="s">
        <v>5</v>
      </c>
      <c r="K4" s="6" t="s">
        <v>6</v>
      </c>
    </row>
    <row r="5">
      <c r="A5" s="1" t="s">
        <v>7</v>
      </c>
      <c r="B5" s="2" t="s">
        <v>8</v>
      </c>
      <c r="C5" s="2" t="s">
        <v>9</v>
      </c>
      <c r="D5" s="2" t="s">
        <v>10</v>
      </c>
      <c r="E5" s="7" t="s">
        <v>11</v>
      </c>
      <c r="F5" s="7" t="s">
        <v>12</v>
      </c>
      <c r="G5" s="8" t="s">
        <v>13</v>
      </c>
      <c r="H5" s="8" t="s">
        <v>14</v>
      </c>
      <c r="I5" s="8" t="s">
        <v>15</v>
      </c>
      <c r="K5" s="2" t="s">
        <v>16</v>
      </c>
      <c r="L5" s="2" t="s">
        <v>10</v>
      </c>
      <c r="M5" s="7" t="s">
        <v>12</v>
      </c>
    </row>
    <row r="6">
      <c r="A6" s="4">
        <v>1.0</v>
      </c>
      <c r="B6" s="5">
        <f t="shared" ref="B6:B35" si="2">$A$2*(A6-1)</f>
        <v>0</v>
      </c>
      <c r="C6" s="5">
        <f t="shared" ref="C6:C35" si="3">1/(1/($D$2*$A$2-B6)+1/($B$2))</f>
        <v>30</v>
      </c>
      <c r="D6" s="5">
        <f t="shared" ref="D6:D35" si="4">$C$2*(C6/(B6+C6))</f>
        <v>5</v>
      </c>
      <c r="E6" s="4">
        <v>5.0</v>
      </c>
      <c r="F6" s="5">
        <f t="shared" ref="F6:F35" si="5">(D6+D7)/2</f>
        <v>4.901192316</v>
      </c>
      <c r="G6" s="5">
        <f t="shared" ref="G6:H6" si="1">ROUND(1023*D6/5,0)</f>
        <v>1023</v>
      </c>
      <c r="H6" s="5">
        <f t="shared" si="1"/>
        <v>1023</v>
      </c>
      <c r="I6" s="5">
        <f t="shared" ref="I6:I35" si="6">ROUND((G6+G7)/2,0)</f>
        <v>1003</v>
      </c>
      <c r="K6" s="4">
        <v>1.0</v>
      </c>
      <c r="L6" s="4">
        <v>1023.0</v>
      </c>
      <c r="M6" s="9">
        <f t="shared" ref="M6:M35" si="7">ROUND((L6+L7)/2,0)</f>
        <v>1003</v>
      </c>
    </row>
    <row r="7">
      <c r="A7" s="5">
        <f t="shared" ref="A7:A35" si="8">A6+1</f>
        <v>2</v>
      </c>
      <c r="B7" s="5">
        <f t="shared" si="2"/>
        <v>1.2</v>
      </c>
      <c r="C7" s="5">
        <f t="shared" si="3"/>
        <v>29.16201117</v>
      </c>
      <c r="D7" s="5">
        <f t="shared" si="4"/>
        <v>4.802384632</v>
      </c>
      <c r="E7" s="5">
        <f t="shared" ref="E7:E35" si="9">(D6+D7)/2</f>
        <v>4.901192316</v>
      </c>
      <c r="F7" s="5">
        <f t="shared" si="5"/>
        <v>4.705845521</v>
      </c>
      <c r="G7" s="5">
        <f t="shared" ref="G7:G35" si="10">ROUND(1023*D7/5,0)</f>
        <v>983</v>
      </c>
      <c r="H7" s="5">
        <f t="shared" ref="H7:H35" si="11">ROUND((G6+G7)/2,0)</f>
        <v>1003</v>
      </c>
      <c r="I7" s="5">
        <f t="shared" si="6"/>
        <v>963</v>
      </c>
      <c r="K7" s="4">
        <v>2.0</v>
      </c>
      <c r="L7" s="4">
        <v>983.0</v>
      </c>
      <c r="M7" s="9">
        <f t="shared" si="7"/>
        <v>964</v>
      </c>
    </row>
    <row r="8">
      <c r="A8" s="5">
        <f t="shared" si="8"/>
        <v>3</v>
      </c>
      <c r="B8" s="5">
        <f t="shared" si="2"/>
        <v>2.4</v>
      </c>
      <c r="C8" s="5">
        <f t="shared" si="3"/>
        <v>28.31460674</v>
      </c>
      <c r="D8" s="5">
        <f t="shared" si="4"/>
        <v>4.609306409</v>
      </c>
      <c r="E8" s="5">
        <f t="shared" si="9"/>
        <v>4.705845521</v>
      </c>
      <c r="F8" s="5">
        <f t="shared" si="5"/>
        <v>4.514869315</v>
      </c>
      <c r="G8" s="5">
        <f t="shared" si="10"/>
        <v>943</v>
      </c>
      <c r="H8" s="5">
        <f t="shared" si="11"/>
        <v>963</v>
      </c>
      <c r="I8" s="5">
        <f t="shared" si="6"/>
        <v>924</v>
      </c>
      <c r="K8" s="4">
        <v>3.0</v>
      </c>
      <c r="L8" s="4">
        <v>944.0</v>
      </c>
      <c r="M8" s="9">
        <f t="shared" si="7"/>
        <v>925</v>
      </c>
    </row>
    <row r="9">
      <c r="A9" s="5">
        <f t="shared" si="8"/>
        <v>4</v>
      </c>
      <c r="B9" s="5">
        <f t="shared" si="2"/>
        <v>3.6</v>
      </c>
      <c r="C9" s="5">
        <f t="shared" si="3"/>
        <v>27.45762712</v>
      </c>
      <c r="D9" s="5">
        <f t="shared" si="4"/>
        <v>4.42043222</v>
      </c>
      <c r="E9" s="5">
        <f t="shared" si="9"/>
        <v>4.514869315</v>
      </c>
      <c r="F9" s="5">
        <f t="shared" si="5"/>
        <v>4.327939829</v>
      </c>
      <c r="G9" s="5">
        <f t="shared" si="10"/>
        <v>904</v>
      </c>
      <c r="H9" s="5">
        <f t="shared" si="11"/>
        <v>924</v>
      </c>
      <c r="I9" s="5">
        <f t="shared" si="6"/>
        <v>886</v>
      </c>
      <c r="K9" s="4">
        <v>4.0</v>
      </c>
      <c r="L9" s="4">
        <v>905.0</v>
      </c>
      <c r="M9" s="9">
        <f t="shared" si="7"/>
        <v>886</v>
      </c>
    </row>
    <row r="10">
      <c r="A10" s="5">
        <f t="shared" si="8"/>
        <v>5</v>
      </c>
      <c r="B10" s="5">
        <f t="shared" si="2"/>
        <v>4.8</v>
      </c>
      <c r="C10" s="5">
        <f t="shared" si="3"/>
        <v>26.59090909</v>
      </c>
      <c r="D10" s="5">
        <f t="shared" si="4"/>
        <v>4.235447437</v>
      </c>
      <c r="E10" s="5">
        <f t="shared" si="9"/>
        <v>4.327939829</v>
      </c>
      <c r="F10" s="5">
        <f t="shared" si="5"/>
        <v>4.144750746</v>
      </c>
      <c r="G10" s="5">
        <f t="shared" si="10"/>
        <v>867</v>
      </c>
      <c r="H10" s="5">
        <f t="shared" si="11"/>
        <v>886</v>
      </c>
      <c r="I10" s="5">
        <f t="shared" si="6"/>
        <v>848</v>
      </c>
      <c r="K10" s="4">
        <v>5.0</v>
      </c>
      <c r="L10" s="4">
        <v>867.0</v>
      </c>
      <c r="M10" s="9">
        <f t="shared" si="7"/>
        <v>849</v>
      </c>
    </row>
    <row r="11">
      <c r="A11" s="5">
        <f t="shared" si="8"/>
        <v>6</v>
      </c>
      <c r="B11" s="5">
        <f t="shared" si="2"/>
        <v>6</v>
      </c>
      <c r="C11" s="5">
        <f t="shared" si="3"/>
        <v>25.71428571</v>
      </c>
      <c r="D11" s="5">
        <f t="shared" si="4"/>
        <v>4.054054054</v>
      </c>
      <c r="E11" s="5">
        <f t="shared" si="9"/>
        <v>4.144750746</v>
      </c>
      <c r="F11" s="5">
        <f t="shared" si="5"/>
        <v>3.965011523</v>
      </c>
      <c r="G11" s="5">
        <f t="shared" si="10"/>
        <v>829</v>
      </c>
      <c r="H11" s="5">
        <f t="shared" si="11"/>
        <v>848</v>
      </c>
      <c r="I11" s="5">
        <f t="shared" si="6"/>
        <v>811</v>
      </c>
      <c r="K11" s="4">
        <v>6.0</v>
      </c>
      <c r="L11" s="4">
        <v>830.0</v>
      </c>
      <c r="M11" s="9">
        <f t="shared" si="7"/>
        <v>812</v>
      </c>
    </row>
    <row r="12">
      <c r="A12" s="5">
        <f t="shared" si="8"/>
        <v>7</v>
      </c>
      <c r="B12" s="5">
        <f t="shared" si="2"/>
        <v>7.2</v>
      </c>
      <c r="C12" s="5">
        <f t="shared" si="3"/>
        <v>24.82758621</v>
      </c>
      <c r="D12" s="5">
        <f t="shared" si="4"/>
        <v>3.875968992</v>
      </c>
      <c r="E12" s="5">
        <f t="shared" si="9"/>
        <v>3.965011523</v>
      </c>
      <c r="F12" s="5">
        <f t="shared" si="5"/>
        <v>3.788445771</v>
      </c>
      <c r="G12" s="5">
        <f t="shared" si="10"/>
        <v>793</v>
      </c>
      <c r="H12" s="5">
        <f t="shared" si="11"/>
        <v>811</v>
      </c>
      <c r="I12" s="5">
        <f t="shared" si="6"/>
        <v>775</v>
      </c>
      <c r="K12" s="4">
        <v>7.0</v>
      </c>
      <c r="L12" s="4">
        <v>793.0</v>
      </c>
      <c r="M12" s="9">
        <f t="shared" si="7"/>
        <v>781</v>
      </c>
    </row>
    <row r="13">
      <c r="A13" s="5">
        <f t="shared" si="8"/>
        <v>8</v>
      </c>
      <c r="B13" s="5">
        <f t="shared" si="2"/>
        <v>8.4</v>
      </c>
      <c r="C13" s="5">
        <f t="shared" si="3"/>
        <v>23.93063584</v>
      </c>
      <c r="D13" s="5">
        <f t="shared" si="4"/>
        <v>3.700922549</v>
      </c>
      <c r="E13" s="5">
        <f t="shared" si="9"/>
        <v>3.788445771</v>
      </c>
      <c r="F13" s="5">
        <f t="shared" si="5"/>
        <v>3.61478976</v>
      </c>
      <c r="G13" s="5">
        <f t="shared" si="10"/>
        <v>757</v>
      </c>
      <c r="H13" s="5">
        <f t="shared" si="11"/>
        <v>775</v>
      </c>
      <c r="I13" s="5">
        <f t="shared" si="6"/>
        <v>740</v>
      </c>
      <c r="K13" s="4">
        <v>8.0</v>
      </c>
      <c r="L13" s="4">
        <v>768.0</v>
      </c>
      <c r="M13" s="9">
        <f t="shared" si="7"/>
        <v>746</v>
      </c>
    </row>
    <row r="14">
      <c r="A14" s="5">
        <f t="shared" si="8"/>
        <v>9</v>
      </c>
      <c r="B14" s="5">
        <f t="shared" si="2"/>
        <v>9.6</v>
      </c>
      <c r="C14" s="5">
        <f t="shared" si="3"/>
        <v>23.02325581</v>
      </c>
      <c r="D14" s="5">
        <f t="shared" si="4"/>
        <v>3.528656972</v>
      </c>
      <c r="E14" s="5">
        <f t="shared" si="9"/>
        <v>3.61478976</v>
      </c>
      <c r="F14" s="5">
        <f t="shared" si="5"/>
        <v>3.443791058</v>
      </c>
      <c r="G14" s="5">
        <f t="shared" si="10"/>
        <v>722</v>
      </c>
      <c r="H14" s="5">
        <f t="shared" si="11"/>
        <v>740</v>
      </c>
      <c r="I14" s="5">
        <f t="shared" si="6"/>
        <v>705</v>
      </c>
      <c r="K14" s="4">
        <v>9.0</v>
      </c>
      <c r="L14" s="4">
        <v>723.0</v>
      </c>
      <c r="M14" s="9">
        <f t="shared" si="7"/>
        <v>706</v>
      </c>
    </row>
    <row r="15">
      <c r="A15" s="5">
        <f t="shared" si="8"/>
        <v>10</v>
      </c>
      <c r="B15" s="5">
        <f t="shared" si="2"/>
        <v>10.8</v>
      </c>
      <c r="C15" s="5">
        <f t="shared" si="3"/>
        <v>22.10526316</v>
      </c>
      <c r="D15" s="5">
        <f t="shared" si="4"/>
        <v>3.358925144</v>
      </c>
      <c r="E15" s="5">
        <f t="shared" si="9"/>
        <v>3.443791058</v>
      </c>
      <c r="F15" s="5">
        <f t="shared" si="5"/>
        <v>3.275207253</v>
      </c>
      <c r="G15" s="5">
        <f t="shared" si="10"/>
        <v>687</v>
      </c>
      <c r="H15" s="5">
        <f t="shared" si="11"/>
        <v>705</v>
      </c>
      <c r="I15" s="5">
        <f t="shared" si="6"/>
        <v>670</v>
      </c>
      <c r="K15" s="4">
        <v>10.0</v>
      </c>
      <c r="L15" s="4">
        <v>688.0</v>
      </c>
      <c r="M15" s="9">
        <f t="shared" si="7"/>
        <v>671</v>
      </c>
    </row>
    <row r="16">
      <c r="A16" s="5">
        <f t="shared" si="8"/>
        <v>11</v>
      </c>
      <c r="B16" s="5">
        <f t="shared" si="2"/>
        <v>12</v>
      </c>
      <c r="C16" s="5">
        <f t="shared" si="3"/>
        <v>21.17647059</v>
      </c>
      <c r="D16" s="5">
        <f t="shared" si="4"/>
        <v>3.191489362</v>
      </c>
      <c r="E16" s="5">
        <f t="shared" si="9"/>
        <v>3.275207253</v>
      </c>
      <c r="F16" s="5">
        <f t="shared" si="5"/>
        <v>3.108804779</v>
      </c>
      <c r="G16" s="5">
        <f t="shared" si="10"/>
        <v>653</v>
      </c>
      <c r="H16" s="5">
        <f t="shared" si="11"/>
        <v>670</v>
      </c>
      <c r="I16" s="5">
        <f t="shared" si="6"/>
        <v>636</v>
      </c>
      <c r="K16" s="4">
        <v>11.0</v>
      </c>
      <c r="L16" s="4">
        <v>653.0</v>
      </c>
      <c r="M16" s="9">
        <f t="shared" si="7"/>
        <v>639</v>
      </c>
    </row>
    <row r="17">
      <c r="A17" s="5">
        <f t="shared" si="8"/>
        <v>12</v>
      </c>
      <c r="B17" s="5">
        <f t="shared" si="2"/>
        <v>13.2</v>
      </c>
      <c r="C17" s="5">
        <f t="shared" si="3"/>
        <v>20.23668639</v>
      </c>
      <c r="D17" s="5">
        <f t="shared" si="4"/>
        <v>3.026120195</v>
      </c>
      <c r="E17" s="5">
        <f t="shared" si="9"/>
        <v>3.108804779</v>
      </c>
      <c r="F17" s="5">
        <f t="shared" si="5"/>
        <v>2.944357808</v>
      </c>
      <c r="G17" s="5">
        <f t="shared" si="10"/>
        <v>619</v>
      </c>
      <c r="H17" s="5">
        <f t="shared" si="11"/>
        <v>636</v>
      </c>
      <c r="I17" s="5">
        <f t="shared" si="6"/>
        <v>603</v>
      </c>
      <c r="K17" s="4">
        <v>12.0</v>
      </c>
      <c r="L17" s="4">
        <v>624.0</v>
      </c>
      <c r="M17" s="9">
        <f t="shared" si="7"/>
        <v>608</v>
      </c>
    </row>
    <row r="18">
      <c r="A18" s="5">
        <f t="shared" si="8"/>
        <v>13</v>
      </c>
      <c r="B18" s="5">
        <f t="shared" si="2"/>
        <v>14.4</v>
      </c>
      <c r="C18" s="5">
        <f t="shared" si="3"/>
        <v>19.28571429</v>
      </c>
      <c r="D18" s="5">
        <f t="shared" si="4"/>
        <v>2.86259542</v>
      </c>
      <c r="E18" s="5">
        <f t="shared" si="9"/>
        <v>2.944357808</v>
      </c>
      <c r="F18" s="5">
        <f t="shared" si="5"/>
        <v>2.781647212</v>
      </c>
      <c r="G18" s="5">
        <f t="shared" si="10"/>
        <v>586</v>
      </c>
      <c r="H18" s="5">
        <f t="shared" si="11"/>
        <v>603</v>
      </c>
      <c r="I18" s="5">
        <f t="shared" si="6"/>
        <v>570</v>
      </c>
      <c r="K18" s="4">
        <v>13.0</v>
      </c>
      <c r="L18" s="4">
        <v>591.0</v>
      </c>
      <c r="M18" s="9">
        <f t="shared" si="7"/>
        <v>575</v>
      </c>
    </row>
    <row r="19">
      <c r="A19" s="5">
        <f t="shared" si="8"/>
        <v>14</v>
      </c>
      <c r="B19" s="5">
        <f t="shared" si="2"/>
        <v>15.6</v>
      </c>
      <c r="C19" s="5">
        <f t="shared" si="3"/>
        <v>18.32335329</v>
      </c>
      <c r="D19" s="5">
        <f t="shared" si="4"/>
        <v>2.700699004</v>
      </c>
      <c r="E19" s="5">
        <f t="shared" si="9"/>
        <v>2.781647212</v>
      </c>
      <c r="F19" s="5">
        <f t="shared" si="5"/>
        <v>2.620459578</v>
      </c>
      <c r="G19" s="5">
        <f t="shared" si="10"/>
        <v>553</v>
      </c>
      <c r="H19" s="5">
        <f t="shared" si="11"/>
        <v>570</v>
      </c>
      <c r="I19" s="5">
        <f t="shared" si="6"/>
        <v>537</v>
      </c>
      <c r="K19" s="4">
        <v>14.0</v>
      </c>
      <c r="L19" s="4">
        <v>558.0</v>
      </c>
      <c r="M19" s="9">
        <f t="shared" si="7"/>
        <v>542</v>
      </c>
    </row>
    <row r="20">
      <c r="A20" s="5">
        <f t="shared" si="8"/>
        <v>15</v>
      </c>
      <c r="B20" s="5">
        <f t="shared" si="2"/>
        <v>16.8</v>
      </c>
      <c r="C20" s="5">
        <f t="shared" si="3"/>
        <v>17.34939759</v>
      </c>
      <c r="D20" s="5">
        <f t="shared" si="4"/>
        <v>2.540220152</v>
      </c>
      <c r="E20" s="5">
        <f t="shared" si="9"/>
        <v>2.620459578</v>
      </c>
      <c r="F20" s="5">
        <f t="shared" si="5"/>
        <v>2.460586267</v>
      </c>
      <c r="G20" s="5">
        <f t="shared" si="10"/>
        <v>520</v>
      </c>
      <c r="H20" s="5">
        <f t="shared" si="11"/>
        <v>537</v>
      </c>
      <c r="I20" s="5">
        <f t="shared" si="6"/>
        <v>504</v>
      </c>
      <c r="K20" s="4">
        <v>15.0</v>
      </c>
      <c r="L20" s="4">
        <v>525.0</v>
      </c>
      <c r="M20" s="9">
        <f t="shared" si="7"/>
        <v>509</v>
      </c>
    </row>
    <row r="21">
      <c r="A21" s="5">
        <f t="shared" si="8"/>
        <v>16</v>
      </c>
      <c r="B21" s="5">
        <f t="shared" si="2"/>
        <v>18</v>
      </c>
      <c r="C21" s="5">
        <f t="shared" si="3"/>
        <v>16.36363636</v>
      </c>
      <c r="D21" s="5">
        <f t="shared" si="4"/>
        <v>2.380952381</v>
      </c>
      <c r="E21" s="5">
        <f t="shared" si="9"/>
        <v>2.460586267</v>
      </c>
      <c r="F21" s="5">
        <f t="shared" si="5"/>
        <v>2.301822507</v>
      </c>
      <c r="G21" s="5">
        <f t="shared" si="10"/>
        <v>487</v>
      </c>
      <c r="H21" s="5">
        <f t="shared" si="11"/>
        <v>504</v>
      </c>
      <c r="I21" s="5">
        <f t="shared" si="6"/>
        <v>471</v>
      </c>
      <c r="K21" s="4">
        <v>16.0</v>
      </c>
      <c r="L21" s="4">
        <v>493.0</v>
      </c>
      <c r="M21" s="9">
        <f t="shared" si="7"/>
        <v>475</v>
      </c>
    </row>
    <row r="22">
      <c r="A22" s="5">
        <f t="shared" si="8"/>
        <v>17</v>
      </c>
      <c r="B22" s="5">
        <f t="shared" si="2"/>
        <v>19.2</v>
      </c>
      <c r="C22" s="5">
        <f t="shared" si="3"/>
        <v>15.36585366</v>
      </c>
      <c r="D22" s="5">
        <f t="shared" si="4"/>
        <v>2.222692633</v>
      </c>
      <c r="E22" s="5">
        <f t="shared" si="9"/>
        <v>2.301822507</v>
      </c>
      <c r="F22" s="5">
        <f t="shared" si="5"/>
        <v>2.143966524</v>
      </c>
      <c r="G22" s="5">
        <f t="shared" si="10"/>
        <v>455</v>
      </c>
      <c r="H22" s="5">
        <f t="shared" si="11"/>
        <v>471</v>
      </c>
      <c r="I22" s="5">
        <f t="shared" si="6"/>
        <v>439</v>
      </c>
      <c r="K22" s="4">
        <v>17.0</v>
      </c>
      <c r="L22" s="4">
        <v>456.0</v>
      </c>
      <c r="M22" s="9">
        <f t="shared" si="7"/>
        <v>441</v>
      </c>
    </row>
    <row r="23">
      <c r="A23" s="5">
        <f t="shared" si="8"/>
        <v>18</v>
      </c>
      <c r="B23" s="5">
        <f t="shared" si="2"/>
        <v>20.4</v>
      </c>
      <c r="C23" s="5">
        <f t="shared" si="3"/>
        <v>14.35582822</v>
      </c>
      <c r="D23" s="5">
        <f t="shared" si="4"/>
        <v>2.065240415</v>
      </c>
      <c r="E23" s="5">
        <f t="shared" si="9"/>
        <v>2.143966524</v>
      </c>
      <c r="F23" s="5">
        <f t="shared" si="5"/>
        <v>1.986818681</v>
      </c>
      <c r="G23" s="5">
        <f t="shared" si="10"/>
        <v>423</v>
      </c>
      <c r="H23" s="5">
        <f t="shared" si="11"/>
        <v>439</v>
      </c>
      <c r="I23" s="5">
        <f t="shared" si="6"/>
        <v>407</v>
      </c>
      <c r="K23" s="4">
        <v>18.0</v>
      </c>
      <c r="L23" s="4">
        <v>426.0</v>
      </c>
      <c r="M23" s="9">
        <f t="shared" si="7"/>
        <v>413</v>
      </c>
    </row>
    <row r="24">
      <c r="A24" s="5">
        <f t="shared" si="8"/>
        <v>19</v>
      </c>
      <c r="B24" s="5">
        <f t="shared" si="2"/>
        <v>21.6</v>
      </c>
      <c r="C24" s="5">
        <f t="shared" si="3"/>
        <v>13.33333333</v>
      </c>
      <c r="D24" s="5">
        <f t="shared" si="4"/>
        <v>1.908396947</v>
      </c>
      <c r="E24" s="5">
        <f t="shared" si="9"/>
        <v>1.986818681</v>
      </c>
      <c r="F24" s="5">
        <f t="shared" si="5"/>
        <v>1.830180635</v>
      </c>
      <c r="G24" s="5">
        <f t="shared" si="10"/>
        <v>390</v>
      </c>
      <c r="H24" s="5">
        <f t="shared" si="11"/>
        <v>407</v>
      </c>
      <c r="I24" s="5">
        <f t="shared" si="6"/>
        <v>374</v>
      </c>
      <c r="K24" s="4">
        <v>19.0</v>
      </c>
      <c r="L24" s="4">
        <v>399.0</v>
      </c>
      <c r="M24" s="9">
        <f t="shared" si="7"/>
        <v>382</v>
      </c>
    </row>
    <row r="25">
      <c r="A25" s="5">
        <f t="shared" si="8"/>
        <v>20</v>
      </c>
      <c r="B25" s="5">
        <f t="shared" si="2"/>
        <v>22.8</v>
      </c>
      <c r="C25" s="5">
        <f t="shared" si="3"/>
        <v>12.29813665</v>
      </c>
      <c r="D25" s="5">
        <f t="shared" si="4"/>
        <v>1.751964324</v>
      </c>
      <c r="E25" s="5">
        <f t="shared" si="9"/>
        <v>1.830180635</v>
      </c>
      <c r="F25" s="5">
        <f t="shared" si="5"/>
        <v>1.673854502</v>
      </c>
      <c r="G25" s="5">
        <f t="shared" si="10"/>
        <v>358</v>
      </c>
      <c r="H25" s="5">
        <f t="shared" si="11"/>
        <v>374</v>
      </c>
      <c r="I25" s="5">
        <f t="shared" si="6"/>
        <v>342</v>
      </c>
      <c r="K25" s="4">
        <v>20.0</v>
      </c>
      <c r="L25" s="4">
        <v>365.0</v>
      </c>
      <c r="M25" s="9">
        <f t="shared" si="7"/>
        <v>358</v>
      </c>
    </row>
    <row r="26">
      <c r="A26" s="5">
        <f t="shared" si="8"/>
        <v>21</v>
      </c>
      <c r="B26" s="5">
        <f t="shared" si="2"/>
        <v>24</v>
      </c>
      <c r="C26" s="5">
        <f t="shared" si="3"/>
        <v>11.25</v>
      </c>
      <c r="D26" s="5">
        <f t="shared" si="4"/>
        <v>1.595744681</v>
      </c>
      <c r="E26" s="5">
        <f t="shared" si="9"/>
        <v>1.673854502</v>
      </c>
      <c r="F26" s="5">
        <f t="shared" si="5"/>
        <v>1.517642014</v>
      </c>
      <c r="G26" s="5">
        <f t="shared" si="10"/>
        <v>326</v>
      </c>
      <c r="H26" s="5">
        <f t="shared" si="11"/>
        <v>342</v>
      </c>
      <c r="I26" s="5">
        <f t="shared" si="6"/>
        <v>311</v>
      </c>
      <c r="K26" s="4">
        <v>21.0</v>
      </c>
      <c r="L26" s="4">
        <v>351.0</v>
      </c>
      <c r="M26" s="9">
        <f t="shared" si="7"/>
        <v>336</v>
      </c>
    </row>
    <row r="27">
      <c r="A27" s="5">
        <f t="shared" si="8"/>
        <v>22</v>
      </c>
      <c r="B27" s="5">
        <f t="shared" si="2"/>
        <v>25.2</v>
      </c>
      <c r="C27" s="5">
        <f t="shared" si="3"/>
        <v>10.18867925</v>
      </c>
      <c r="D27" s="5">
        <f t="shared" si="4"/>
        <v>1.439539347</v>
      </c>
      <c r="E27" s="5">
        <f t="shared" si="9"/>
        <v>1.517642014</v>
      </c>
      <c r="F27" s="5">
        <f t="shared" si="5"/>
        <v>1.361343669</v>
      </c>
      <c r="G27" s="5">
        <f t="shared" si="10"/>
        <v>295</v>
      </c>
      <c r="H27" s="5">
        <f t="shared" si="11"/>
        <v>311</v>
      </c>
      <c r="I27" s="5">
        <f t="shared" si="6"/>
        <v>279</v>
      </c>
      <c r="K27" s="4">
        <v>22.0</v>
      </c>
      <c r="L27" s="4">
        <v>321.0</v>
      </c>
      <c r="M27" s="9">
        <f t="shared" si="7"/>
        <v>302</v>
      </c>
    </row>
    <row r="28">
      <c r="A28" s="5">
        <f t="shared" si="8"/>
        <v>23</v>
      </c>
      <c r="B28" s="5">
        <f t="shared" si="2"/>
        <v>26.4</v>
      </c>
      <c r="C28" s="5">
        <f t="shared" si="3"/>
        <v>9.113924051</v>
      </c>
      <c r="D28" s="5">
        <f t="shared" si="4"/>
        <v>1.28314799</v>
      </c>
      <c r="E28" s="5">
        <f t="shared" si="9"/>
        <v>1.361343669</v>
      </c>
      <c r="F28" s="5">
        <f t="shared" si="5"/>
        <v>1.204757861</v>
      </c>
      <c r="G28" s="5">
        <f t="shared" si="10"/>
        <v>263</v>
      </c>
      <c r="H28" s="5">
        <f t="shared" si="11"/>
        <v>279</v>
      </c>
      <c r="I28" s="5">
        <f t="shared" si="6"/>
        <v>247</v>
      </c>
      <c r="K28" s="4">
        <v>23.0</v>
      </c>
      <c r="L28" s="4">
        <v>283.0</v>
      </c>
      <c r="M28" s="9">
        <f t="shared" si="7"/>
        <v>254</v>
      </c>
    </row>
    <row r="29">
      <c r="A29" s="5">
        <f t="shared" si="8"/>
        <v>24</v>
      </c>
      <c r="B29" s="5">
        <f t="shared" si="2"/>
        <v>27.6</v>
      </c>
      <c r="C29" s="5">
        <f t="shared" si="3"/>
        <v>8.025477707</v>
      </c>
      <c r="D29" s="5">
        <f t="shared" si="4"/>
        <v>1.126367732</v>
      </c>
      <c r="E29" s="5">
        <f t="shared" si="9"/>
        <v>1.204757861</v>
      </c>
      <c r="F29" s="5">
        <f t="shared" si="5"/>
        <v>1.04767999</v>
      </c>
      <c r="G29" s="5">
        <f t="shared" si="10"/>
        <v>230</v>
      </c>
      <c r="H29" s="5">
        <f t="shared" si="11"/>
        <v>247</v>
      </c>
      <c r="I29" s="5">
        <f t="shared" si="6"/>
        <v>214</v>
      </c>
      <c r="K29" s="4">
        <v>24.0</v>
      </c>
      <c r="L29" s="4">
        <v>224.0</v>
      </c>
      <c r="M29" s="9">
        <f t="shared" si="7"/>
        <v>209</v>
      </c>
    </row>
    <row r="30">
      <c r="A30" s="5">
        <f t="shared" si="8"/>
        <v>25</v>
      </c>
      <c r="B30" s="5">
        <f t="shared" si="2"/>
        <v>28.8</v>
      </c>
      <c r="C30" s="5">
        <f t="shared" si="3"/>
        <v>6.923076923</v>
      </c>
      <c r="D30" s="5">
        <f t="shared" si="4"/>
        <v>0.9689922481</v>
      </c>
      <c r="E30" s="5">
        <f t="shared" si="9"/>
        <v>1.04767999</v>
      </c>
      <c r="F30" s="5">
        <f t="shared" si="5"/>
        <v>0.8899015294</v>
      </c>
      <c r="G30" s="5">
        <f t="shared" si="10"/>
        <v>198</v>
      </c>
      <c r="H30" s="5">
        <f t="shared" si="11"/>
        <v>214</v>
      </c>
      <c r="I30" s="5">
        <f t="shared" si="6"/>
        <v>182</v>
      </c>
      <c r="K30" s="4">
        <v>25.0</v>
      </c>
      <c r="L30" s="4">
        <v>194.0</v>
      </c>
      <c r="M30" s="9">
        <f t="shared" si="7"/>
        <v>178</v>
      </c>
    </row>
    <row r="31">
      <c r="A31" s="5">
        <f t="shared" si="8"/>
        <v>26</v>
      </c>
      <c r="B31" s="5">
        <f t="shared" si="2"/>
        <v>30</v>
      </c>
      <c r="C31" s="5">
        <f t="shared" si="3"/>
        <v>5.806451613</v>
      </c>
      <c r="D31" s="5">
        <f t="shared" si="4"/>
        <v>0.8108108108</v>
      </c>
      <c r="E31" s="5">
        <f t="shared" si="9"/>
        <v>0.8899015294</v>
      </c>
      <c r="F31" s="5">
        <f t="shared" si="5"/>
        <v>0.7312090544</v>
      </c>
      <c r="G31" s="5">
        <f t="shared" si="10"/>
        <v>166</v>
      </c>
      <c r="H31" s="5">
        <f t="shared" si="11"/>
        <v>182</v>
      </c>
      <c r="I31" s="5">
        <f t="shared" si="6"/>
        <v>150</v>
      </c>
      <c r="K31" s="4">
        <v>26.0</v>
      </c>
      <c r="L31" s="4">
        <v>162.0</v>
      </c>
      <c r="M31" s="9">
        <f t="shared" si="7"/>
        <v>146</v>
      </c>
    </row>
    <row r="32">
      <c r="A32" s="5">
        <f t="shared" si="8"/>
        <v>27</v>
      </c>
      <c r="B32" s="5">
        <f t="shared" si="2"/>
        <v>31.2</v>
      </c>
      <c r="C32" s="5">
        <f t="shared" si="3"/>
        <v>4.675324675</v>
      </c>
      <c r="D32" s="5">
        <f t="shared" si="4"/>
        <v>0.651607298</v>
      </c>
      <c r="E32" s="5">
        <f t="shared" si="9"/>
        <v>0.7312090544</v>
      </c>
      <c r="F32" s="5">
        <f t="shared" si="5"/>
        <v>0.5713832168</v>
      </c>
      <c r="G32" s="5">
        <f t="shared" si="10"/>
        <v>133</v>
      </c>
      <c r="H32" s="5">
        <f t="shared" si="11"/>
        <v>150</v>
      </c>
      <c r="I32" s="5">
        <f t="shared" si="6"/>
        <v>117</v>
      </c>
      <c r="K32" s="4">
        <v>27.0</v>
      </c>
      <c r="L32" s="4">
        <v>130.0</v>
      </c>
      <c r="M32" s="9">
        <f t="shared" si="7"/>
        <v>114</v>
      </c>
    </row>
    <row r="33">
      <c r="A33" s="5">
        <f t="shared" si="8"/>
        <v>28</v>
      </c>
      <c r="B33" s="5">
        <f t="shared" si="2"/>
        <v>32.4</v>
      </c>
      <c r="C33" s="5">
        <f t="shared" si="3"/>
        <v>3.529411765</v>
      </c>
      <c r="D33" s="5">
        <f t="shared" si="4"/>
        <v>0.4911591356</v>
      </c>
      <c r="E33" s="5">
        <f t="shared" si="9"/>
        <v>0.5713832168</v>
      </c>
      <c r="F33" s="5">
        <f t="shared" si="5"/>
        <v>0.4101976538</v>
      </c>
      <c r="G33" s="5">
        <f t="shared" si="10"/>
        <v>100</v>
      </c>
      <c r="H33" s="5">
        <f t="shared" si="11"/>
        <v>117</v>
      </c>
      <c r="I33" s="5">
        <f t="shared" si="6"/>
        <v>84</v>
      </c>
      <c r="K33" s="4">
        <v>28.0</v>
      </c>
      <c r="L33" s="4">
        <v>97.0</v>
      </c>
      <c r="M33" s="9">
        <f t="shared" si="7"/>
        <v>81</v>
      </c>
    </row>
    <row r="34">
      <c r="A34" s="5">
        <f t="shared" si="8"/>
        <v>29</v>
      </c>
      <c r="B34" s="5">
        <f t="shared" si="2"/>
        <v>33.6</v>
      </c>
      <c r="C34" s="5">
        <f t="shared" si="3"/>
        <v>2.368421053</v>
      </c>
      <c r="D34" s="5">
        <f t="shared" si="4"/>
        <v>0.3292361721</v>
      </c>
      <c r="E34" s="5">
        <f t="shared" si="9"/>
        <v>0.4101976538</v>
      </c>
      <c r="F34" s="5">
        <f t="shared" si="5"/>
        <v>0.2474178211</v>
      </c>
      <c r="G34" s="5">
        <f t="shared" si="10"/>
        <v>67</v>
      </c>
      <c r="H34" s="5">
        <f t="shared" si="11"/>
        <v>84</v>
      </c>
      <c r="I34" s="5">
        <f t="shared" si="6"/>
        <v>51</v>
      </c>
      <c r="K34" s="4">
        <v>29.0</v>
      </c>
      <c r="L34" s="4">
        <v>64.0</v>
      </c>
      <c r="M34" s="9">
        <f t="shared" si="7"/>
        <v>48</v>
      </c>
    </row>
    <row r="35">
      <c r="A35" s="5">
        <f t="shared" si="8"/>
        <v>30</v>
      </c>
      <c r="B35" s="5">
        <f t="shared" si="2"/>
        <v>34.8</v>
      </c>
      <c r="C35" s="5">
        <f t="shared" si="3"/>
        <v>1.19205298</v>
      </c>
      <c r="D35" s="5">
        <f t="shared" si="4"/>
        <v>0.1655994701</v>
      </c>
      <c r="E35" s="5">
        <f t="shared" si="9"/>
        <v>0.2474178211</v>
      </c>
      <c r="F35" s="5">
        <f t="shared" si="5"/>
        <v>0.08279973504</v>
      </c>
      <c r="G35" s="5">
        <f t="shared" si="10"/>
        <v>34</v>
      </c>
      <c r="H35" s="5">
        <f t="shared" si="11"/>
        <v>51</v>
      </c>
      <c r="I35" s="5">
        <f t="shared" si="6"/>
        <v>17</v>
      </c>
      <c r="K35" s="4">
        <v>30.0</v>
      </c>
      <c r="L35" s="4">
        <v>31.0</v>
      </c>
      <c r="M35" s="9">
        <f t="shared" si="7"/>
        <v>16</v>
      </c>
    </row>
    <row r="36">
      <c r="E36" s="4">
        <v>0.0</v>
      </c>
      <c r="G36" s="4">
        <v>0.0</v>
      </c>
    </row>
  </sheetData>
  <mergeCells count="2">
    <mergeCell ref="A4:I4"/>
    <mergeCell ref="K4:M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