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5" i="1" l="1"/>
  <c r="C140" i="1"/>
  <c r="D140" i="1"/>
  <c r="E139" i="1"/>
  <c r="F138" i="1"/>
  <c r="G137" i="1"/>
  <c r="C142" i="1"/>
  <c r="D142" i="1"/>
  <c r="E141" i="1"/>
  <c r="F140" i="1"/>
  <c r="G139" i="1"/>
  <c r="C144" i="1"/>
  <c r="D144" i="1"/>
  <c r="E143" i="1"/>
  <c r="F142" i="1"/>
  <c r="G141" i="1"/>
  <c r="C146" i="1"/>
  <c r="D146" i="1"/>
  <c r="E145" i="1"/>
  <c r="F144" i="1"/>
  <c r="G143" i="1"/>
  <c r="C148" i="1"/>
  <c r="D148" i="1"/>
  <c r="E147" i="1"/>
  <c r="F146" i="1"/>
  <c r="G145" i="1"/>
  <c r="C150" i="1"/>
  <c r="D150" i="1"/>
  <c r="E149" i="1"/>
  <c r="F148" i="1"/>
  <c r="G147" i="1"/>
  <c r="C152" i="1"/>
  <c r="D152" i="1"/>
  <c r="E151" i="1"/>
  <c r="F150" i="1"/>
  <c r="G149" i="1"/>
  <c r="C154" i="1"/>
  <c r="D154" i="1"/>
  <c r="E153" i="1"/>
  <c r="F152" i="1"/>
  <c r="G151" i="1"/>
  <c r="C156" i="1"/>
  <c r="D156" i="1"/>
  <c r="E155" i="1"/>
  <c r="F154" i="1"/>
  <c r="G153" i="1"/>
  <c r="C158" i="1"/>
  <c r="D158" i="1"/>
  <c r="E157" i="1"/>
  <c r="F156" i="1"/>
  <c r="G155" i="1"/>
  <c r="C160" i="1"/>
  <c r="D160" i="1"/>
  <c r="E159" i="1"/>
  <c r="F158" i="1"/>
  <c r="G157" i="1"/>
  <c r="C162" i="1"/>
  <c r="D162" i="1"/>
  <c r="E161" i="1"/>
  <c r="F160" i="1"/>
  <c r="G159" i="1"/>
  <c r="C164" i="1"/>
  <c r="D164" i="1"/>
  <c r="E163" i="1"/>
  <c r="F162" i="1"/>
  <c r="G161" i="1"/>
  <c r="C166" i="1"/>
  <c r="D166" i="1"/>
  <c r="E165" i="1"/>
  <c r="F164" i="1"/>
  <c r="G163" i="1"/>
  <c r="C168" i="1"/>
  <c r="D168" i="1"/>
  <c r="E167" i="1"/>
  <c r="F166" i="1"/>
  <c r="G165" i="1"/>
  <c r="C170" i="1"/>
  <c r="D170" i="1"/>
  <c r="E169" i="1"/>
  <c r="F168" i="1"/>
  <c r="G167" i="1"/>
  <c r="C172" i="1"/>
  <c r="D172" i="1"/>
  <c r="E171" i="1"/>
  <c r="F170" i="1"/>
  <c r="G169" i="1"/>
  <c r="C174" i="1"/>
  <c r="D174" i="1"/>
  <c r="E173" i="1"/>
  <c r="F172" i="1"/>
  <c r="G171" i="1"/>
  <c r="C176" i="1"/>
  <c r="D176" i="1"/>
  <c r="E175" i="1"/>
  <c r="F174" i="1"/>
  <c r="G173" i="1"/>
  <c r="C178" i="1"/>
  <c r="D178" i="1"/>
  <c r="E177" i="1"/>
  <c r="F176" i="1"/>
  <c r="G175" i="1"/>
  <c r="C180" i="1"/>
  <c r="D180" i="1"/>
  <c r="E179" i="1"/>
  <c r="F178" i="1"/>
  <c r="G177" i="1"/>
  <c r="C182" i="1"/>
  <c r="D182" i="1"/>
  <c r="E181" i="1"/>
  <c r="F180" i="1"/>
  <c r="G179" i="1"/>
  <c r="C184" i="1"/>
  <c r="D184" i="1"/>
  <c r="E183" i="1"/>
  <c r="F182" i="1"/>
  <c r="G181" i="1"/>
  <c r="C186" i="1"/>
  <c r="D186" i="1"/>
  <c r="E185" i="1"/>
  <c r="F184" i="1"/>
  <c r="G183" i="1"/>
  <c r="C188" i="1"/>
  <c r="D188" i="1"/>
  <c r="E187" i="1"/>
  <c r="F186" i="1"/>
  <c r="G185" i="1"/>
  <c r="C190" i="1"/>
  <c r="D190" i="1"/>
  <c r="E189" i="1"/>
  <c r="F188" i="1"/>
  <c r="G187" i="1"/>
  <c r="C192" i="1"/>
  <c r="D192" i="1"/>
  <c r="E191" i="1"/>
  <c r="F190" i="1"/>
  <c r="G189" i="1"/>
  <c r="C194" i="1"/>
  <c r="D194" i="1"/>
  <c r="E193" i="1"/>
  <c r="F192" i="1"/>
  <c r="G191" i="1"/>
  <c r="F136" i="1"/>
  <c r="E137" i="1"/>
  <c r="D138" i="1"/>
  <c r="C138" i="1"/>
  <c r="G133" i="1"/>
  <c r="F134" i="1"/>
  <c r="E135" i="1"/>
  <c r="D136" i="1"/>
  <c r="F132" i="1"/>
  <c r="E133" i="1"/>
  <c r="E131" i="1"/>
  <c r="D134" i="1"/>
  <c r="D13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C90" i="1"/>
  <c r="Q89" i="1"/>
  <c r="P89" i="1"/>
  <c r="O89" i="1"/>
  <c r="N89" i="1"/>
  <c r="M89" i="1"/>
  <c r="L89" i="1"/>
  <c r="K89" i="1"/>
  <c r="J89" i="1"/>
  <c r="I89" i="1"/>
  <c r="E87" i="1"/>
  <c r="E89" i="1"/>
  <c r="D89" i="1"/>
  <c r="F89" i="1"/>
  <c r="G89" i="1"/>
  <c r="H89" i="1"/>
  <c r="E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D11" i="1"/>
  <c r="E11" i="1"/>
  <c r="C12" i="1"/>
  <c r="B12" i="1"/>
  <c r="D12" i="1"/>
  <c r="E12" i="1"/>
  <c r="C13" i="1"/>
  <c r="G52" i="1"/>
  <c r="B52" i="1"/>
  <c r="B53" i="1"/>
  <c r="E52" i="1"/>
  <c r="E48" i="1"/>
  <c r="D51" i="1"/>
  <c r="G51" i="1"/>
  <c r="E51" i="1"/>
  <c r="F51" i="1"/>
  <c r="C52" i="1"/>
  <c r="D52" i="1"/>
  <c r="F52" i="1"/>
  <c r="C53" i="1"/>
  <c r="D53" i="1"/>
  <c r="B13" i="1"/>
  <c r="D13" i="1"/>
  <c r="E13" i="1"/>
  <c r="C14" i="1"/>
  <c r="G53" i="1"/>
  <c r="B54" i="1"/>
  <c r="E53" i="1"/>
  <c r="F53" i="1"/>
  <c r="C54" i="1"/>
  <c r="D54" i="1"/>
  <c r="B14" i="1"/>
  <c r="D14" i="1"/>
  <c r="E14" i="1"/>
  <c r="C15" i="1"/>
  <c r="G54" i="1"/>
  <c r="B55" i="1"/>
  <c r="E54" i="1"/>
  <c r="F54" i="1"/>
  <c r="C55" i="1"/>
  <c r="D55" i="1"/>
  <c r="B15" i="1"/>
  <c r="D15" i="1"/>
  <c r="E15" i="1"/>
  <c r="C16" i="1"/>
  <c r="G55" i="1"/>
  <c r="B56" i="1"/>
  <c r="E55" i="1"/>
  <c r="F55" i="1"/>
  <c r="C56" i="1"/>
  <c r="D56" i="1"/>
  <c r="B16" i="1"/>
  <c r="D16" i="1"/>
  <c r="E16" i="1"/>
  <c r="C17" i="1"/>
  <c r="G56" i="1"/>
  <c r="B57" i="1"/>
  <c r="E56" i="1"/>
  <c r="F56" i="1"/>
  <c r="C57" i="1"/>
  <c r="D57" i="1"/>
  <c r="B17" i="1"/>
  <c r="D17" i="1"/>
  <c r="E17" i="1"/>
  <c r="C18" i="1"/>
  <c r="G57" i="1"/>
  <c r="B58" i="1"/>
  <c r="E57" i="1"/>
  <c r="F57" i="1"/>
  <c r="C58" i="1"/>
  <c r="D58" i="1"/>
  <c r="B18" i="1"/>
  <c r="D18" i="1"/>
  <c r="E18" i="1"/>
  <c r="C19" i="1"/>
  <c r="G58" i="1"/>
  <c r="B59" i="1"/>
  <c r="E58" i="1"/>
  <c r="F58" i="1"/>
  <c r="C59" i="1"/>
  <c r="D59" i="1"/>
  <c r="B19" i="1"/>
  <c r="D19" i="1"/>
  <c r="E19" i="1"/>
  <c r="C20" i="1"/>
  <c r="G59" i="1"/>
  <c r="B60" i="1"/>
  <c r="E59" i="1"/>
  <c r="F59" i="1"/>
  <c r="C60" i="1"/>
  <c r="D60" i="1"/>
  <c r="B20" i="1"/>
  <c r="D20" i="1"/>
  <c r="E20" i="1"/>
  <c r="C21" i="1"/>
  <c r="G60" i="1"/>
  <c r="B61" i="1"/>
  <c r="E60" i="1"/>
  <c r="F60" i="1"/>
  <c r="C61" i="1"/>
  <c r="D61" i="1"/>
  <c r="B21" i="1"/>
  <c r="D21" i="1"/>
  <c r="E21" i="1"/>
  <c r="C22" i="1"/>
  <c r="G61" i="1"/>
  <c r="B62" i="1"/>
  <c r="E61" i="1"/>
  <c r="F61" i="1"/>
  <c r="C62" i="1"/>
  <c r="D62" i="1"/>
  <c r="B22" i="1"/>
  <c r="D22" i="1"/>
  <c r="E22" i="1"/>
  <c r="C23" i="1"/>
  <c r="G62" i="1"/>
  <c r="B63" i="1"/>
  <c r="E62" i="1"/>
  <c r="F62" i="1"/>
  <c r="C63" i="1"/>
  <c r="D63" i="1"/>
  <c r="B23" i="1"/>
  <c r="D23" i="1"/>
  <c r="E23" i="1"/>
  <c r="C24" i="1"/>
  <c r="G63" i="1"/>
  <c r="B64" i="1"/>
  <c r="E63" i="1"/>
  <c r="F63" i="1"/>
  <c r="C64" i="1"/>
  <c r="D64" i="1"/>
  <c r="B24" i="1"/>
  <c r="D24" i="1"/>
  <c r="E24" i="1"/>
  <c r="C25" i="1"/>
  <c r="G64" i="1"/>
  <c r="B65" i="1"/>
  <c r="E64" i="1"/>
  <c r="F64" i="1"/>
  <c r="C65" i="1"/>
  <c r="D65" i="1"/>
  <c r="B25" i="1"/>
  <c r="D25" i="1"/>
  <c r="E25" i="1"/>
  <c r="C26" i="1"/>
  <c r="G65" i="1"/>
  <c r="B66" i="1"/>
  <c r="E65" i="1"/>
  <c r="F65" i="1"/>
  <c r="C66" i="1"/>
  <c r="D66" i="1"/>
  <c r="B26" i="1"/>
  <c r="D26" i="1"/>
  <c r="E26" i="1"/>
  <c r="C27" i="1"/>
  <c r="G66" i="1"/>
  <c r="B67" i="1"/>
  <c r="E66" i="1"/>
  <c r="F66" i="1"/>
  <c r="C67" i="1"/>
  <c r="D67" i="1"/>
  <c r="B27" i="1"/>
  <c r="D27" i="1"/>
  <c r="E27" i="1"/>
  <c r="C28" i="1"/>
  <c r="G67" i="1"/>
  <c r="B68" i="1"/>
  <c r="E67" i="1"/>
  <c r="F67" i="1"/>
  <c r="C68" i="1"/>
  <c r="D68" i="1"/>
  <c r="B28" i="1"/>
  <c r="D28" i="1"/>
  <c r="E28" i="1"/>
  <c r="C29" i="1"/>
  <c r="G68" i="1"/>
  <c r="B69" i="1"/>
  <c r="E68" i="1"/>
  <c r="F68" i="1"/>
  <c r="C69" i="1"/>
  <c r="D69" i="1"/>
  <c r="B29" i="1"/>
  <c r="D29" i="1"/>
  <c r="E29" i="1"/>
  <c r="C30" i="1"/>
  <c r="G69" i="1"/>
  <c r="B70" i="1"/>
  <c r="E69" i="1"/>
  <c r="F69" i="1"/>
  <c r="C70" i="1"/>
  <c r="D70" i="1"/>
  <c r="B30" i="1"/>
  <c r="D30" i="1"/>
  <c r="E30" i="1"/>
  <c r="C31" i="1"/>
  <c r="G70" i="1"/>
  <c r="B71" i="1"/>
  <c r="E70" i="1"/>
  <c r="F70" i="1"/>
  <c r="C71" i="1"/>
  <c r="D71" i="1"/>
  <c r="B31" i="1"/>
  <c r="D31" i="1"/>
  <c r="E31" i="1"/>
  <c r="C32" i="1"/>
  <c r="G71" i="1"/>
  <c r="B72" i="1"/>
  <c r="E71" i="1"/>
  <c r="F71" i="1"/>
  <c r="C72" i="1"/>
  <c r="D72" i="1"/>
  <c r="B32" i="1"/>
  <c r="D32" i="1"/>
  <c r="E32" i="1"/>
  <c r="C33" i="1"/>
  <c r="G72" i="1"/>
  <c r="B73" i="1"/>
  <c r="E72" i="1"/>
  <c r="F72" i="1"/>
  <c r="C73" i="1"/>
  <c r="D73" i="1"/>
  <c r="B33" i="1"/>
  <c r="D33" i="1"/>
  <c r="E33" i="1"/>
  <c r="C34" i="1"/>
  <c r="G73" i="1"/>
  <c r="B74" i="1"/>
  <c r="E73" i="1"/>
  <c r="F73" i="1"/>
  <c r="C74" i="1"/>
  <c r="D74" i="1"/>
  <c r="B34" i="1"/>
  <c r="D34" i="1"/>
  <c r="E34" i="1"/>
  <c r="C35" i="1"/>
  <c r="G74" i="1"/>
  <c r="B75" i="1"/>
  <c r="E74" i="1"/>
  <c r="F74" i="1"/>
  <c r="C75" i="1"/>
  <c r="D75" i="1"/>
  <c r="B35" i="1"/>
  <c r="D35" i="1"/>
  <c r="E35" i="1"/>
  <c r="C36" i="1"/>
  <c r="G75" i="1"/>
  <c r="B76" i="1"/>
  <c r="E75" i="1"/>
  <c r="F75" i="1"/>
  <c r="C76" i="1"/>
  <c r="D76" i="1"/>
  <c r="B36" i="1"/>
  <c r="D36" i="1"/>
  <c r="E36" i="1"/>
  <c r="C37" i="1"/>
  <c r="G76" i="1"/>
  <c r="B77" i="1"/>
  <c r="E76" i="1"/>
  <c r="F76" i="1"/>
  <c r="C77" i="1"/>
  <c r="D77" i="1"/>
  <c r="B37" i="1"/>
  <c r="D37" i="1"/>
  <c r="E37" i="1"/>
  <c r="C38" i="1"/>
  <c r="G77" i="1"/>
  <c r="B78" i="1"/>
  <c r="E77" i="1"/>
  <c r="F77" i="1"/>
  <c r="C78" i="1"/>
  <c r="D78" i="1"/>
  <c r="B38" i="1"/>
  <c r="D38" i="1"/>
  <c r="E38" i="1"/>
  <c r="C39" i="1"/>
  <c r="G78" i="1"/>
  <c r="B79" i="1"/>
  <c r="E78" i="1"/>
  <c r="F78" i="1"/>
  <c r="C79" i="1"/>
  <c r="D79" i="1"/>
  <c r="B39" i="1"/>
  <c r="D39" i="1"/>
  <c r="E39" i="1"/>
  <c r="C40" i="1"/>
  <c r="G79" i="1"/>
  <c r="B80" i="1"/>
  <c r="E79" i="1"/>
  <c r="F79" i="1"/>
  <c r="C80" i="1"/>
  <c r="D80" i="1"/>
  <c r="B40" i="1"/>
  <c r="D40" i="1"/>
  <c r="E40" i="1"/>
  <c r="C41" i="1"/>
  <c r="G80" i="1"/>
  <c r="B81" i="1"/>
  <c r="E80" i="1"/>
  <c r="F80" i="1"/>
  <c r="C81" i="1"/>
  <c r="D81" i="1"/>
  <c r="B41" i="1"/>
  <c r="D41" i="1"/>
  <c r="E41" i="1"/>
  <c r="C42" i="1"/>
  <c r="G81" i="1"/>
  <c r="B82" i="1"/>
  <c r="E81" i="1"/>
  <c r="F81" i="1"/>
  <c r="C82" i="1"/>
  <c r="D82" i="1"/>
  <c r="B42" i="1"/>
  <c r="D42" i="1"/>
  <c r="E42" i="1"/>
  <c r="C43" i="1"/>
  <c r="G82" i="1"/>
  <c r="B83" i="1"/>
  <c r="E82" i="1"/>
  <c r="F82" i="1"/>
  <c r="C83" i="1"/>
  <c r="D83" i="1"/>
  <c r="E83" i="1"/>
  <c r="F83" i="1"/>
  <c r="E127" i="1"/>
  <c r="B43" i="1"/>
  <c r="D43" i="1"/>
  <c r="E43" i="1"/>
  <c r="D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</calcChain>
</file>

<file path=xl/sharedStrings.xml><?xml version="1.0" encoding="utf-8"?>
<sst xmlns="http://schemas.openxmlformats.org/spreadsheetml/2006/main" count="49" uniqueCount="36">
  <si>
    <t>y0 = 1</t>
  </si>
  <si>
    <t>[1; 1.5]</t>
  </si>
  <si>
    <t>Вариант 14</t>
  </si>
  <si>
    <t>Метод Адамса</t>
  </si>
  <si>
    <t>i</t>
  </si>
  <si>
    <t>xi</t>
  </si>
  <si>
    <t>Yi Адамса</t>
  </si>
  <si>
    <t>f(xi, yi)</t>
  </si>
  <si>
    <t>Yi точное</t>
  </si>
  <si>
    <t>Погреш.</t>
  </si>
  <si>
    <t>Δfi</t>
  </si>
  <si>
    <t>Δ2fi</t>
  </si>
  <si>
    <t>Δ3fi</t>
  </si>
  <si>
    <t>Метод Эйлера</t>
  </si>
  <si>
    <t>yi</t>
  </si>
  <si>
    <t>f(xi,yi)</t>
  </si>
  <si>
    <t>h*f(xi,yi)</t>
  </si>
  <si>
    <t xml:space="preserve">h = </t>
  </si>
  <si>
    <t>Метод Эйлера-Коши</t>
  </si>
  <si>
    <t>f(x(i+1),y(i+1))</t>
  </si>
  <si>
    <t>yi(стар)</t>
  </si>
  <si>
    <t>Метод Рунге-Кутта</t>
  </si>
  <si>
    <t>xi+h/2</t>
  </si>
  <si>
    <t>k1</t>
  </si>
  <si>
    <t>y+k1/2</t>
  </si>
  <si>
    <t>f(x+h/2, y+k1/2)</t>
  </si>
  <si>
    <t>k2</t>
  </si>
  <si>
    <t>y+k2/2</t>
  </si>
  <si>
    <t>f(x+h/2, y+k2/2)</t>
  </si>
  <si>
    <t>k3</t>
  </si>
  <si>
    <t>x+h</t>
  </si>
  <si>
    <t>y+k3</t>
  </si>
  <si>
    <t>f(x+h, y+k3)</t>
  </si>
  <si>
    <t>k4</t>
  </si>
  <si>
    <t>D</t>
  </si>
  <si>
    <t>D=h/2*(f(xi,yi)+f(x(i+1),y(i+1)))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</si>
</sst>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 applyAlignment="1">
      <alignment horizontal="center" vertical="center"/>
    </xf>
  </cellXfs>
  <cellStyles count="3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</xdr:row>
          <xdr:rowOff>38100</xdr:rowOff>
        </xdr:from>
        <xdr:to>
          <xdr:col>1</xdr:col>
          <xdr:colOff>635000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________________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4"/>
  <sheetViews>
    <sheetView tabSelected="1" topLeftCell="A68" workbookViewId="0">
      <selection activeCell="A130" sqref="A130"/>
    </sheetView>
  </sheetViews>
  <sheetFormatPr baseColWidth="10" defaultRowHeight="15" x14ac:dyDescent="0"/>
  <cols>
    <col min="5" max="5" width="15.83203125" customWidth="1"/>
    <col min="7" max="7" width="12.1640625" bestFit="1" customWidth="1"/>
    <col min="8" max="8" width="14.6640625" customWidth="1"/>
    <col min="11" max="11" width="14" customWidth="1"/>
  </cols>
  <sheetData>
    <row r="1" spans="1:5" ht="18">
      <c r="B1" s="2" t="s">
        <v>2</v>
      </c>
    </row>
    <row r="3" spans="1:5">
      <c r="C3" t="s">
        <v>1</v>
      </c>
      <c r="D3" t="s">
        <v>0</v>
      </c>
    </row>
    <row r="7" spans="1:5" ht="20">
      <c r="B7" s="1" t="s">
        <v>13</v>
      </c>
    </row>
    <row r="8" spans="1:5">
      <c r="D8" t="s">
        <v>17</v>
      </c>
      <c r="E8">
        <f>0.5/32</f>
        <v>1.5625E-2</v>
      </c>
    </row>
    <row r="10" spans="1:5">
      <c r="A10" s="5" t="s">
        <v>4</v>
      </c>
      <c r="B10" s="5" t="s">
        <v>5</v>
      </c>
      <c r="C10" s="5" t="s">
        <v>14</v>
      </c>
      <c r="D10" s="5" t="s">
        <v>15</v>
      </c>
      <c r="E10" s="5" t="s">
        <v>16</v>
      </c>
    </row>
    <row r="11" spans="1:5">
      <c r="A11" s="5">
        <v>1</v>
      </c>
      <c r="B11" s="5">
        <v>1</v>
      </c>
      <c r="C11" s="5">
        <v>1</v>
      </c>
      <c r="D11" s="5">
        <f>1+B11*C11</f>
        <v>2</v>
      </c>
      <c r="E11" s="5">
        <f>$E$8*D11</f>
        <v>3.125E-2</v>
      </c>
    </row>
    <row r="12" spans="1:5">
      <c r="A12" s="5">
        <v>2</v>
      </c>
      <c r="B12" s="5">
        <f>B11+$E$8</f>
        <v>1.015625</v>
      </c>
      <c r="C12" s="6">
        <f>C11+E11</f>
        <v>1.03125</v>
      </c>
      <c r="D12" s="6">
        <f>1+B12*C12</f>
        <v>2.04736328125</v>
      </c>
      <c r="E12" s="6">
        <f>$E$8*D12</f>
        <v>3.199005126953125E-2</v>
      </c>
    </row>
    <row r="13" spans="1:5">
      <c r="A13" s="5">
        <v>3</v>
      </c>
      <c r="B13" s="5">
        <f t="shared" ref="B13:B43" si="0">B12+$E$8</f>
        <v>1.03125</v>
      </c>
      <c r="C13" s="6">
        <f t="shared" ref="C13:C43" si="1">C12+E12</f>
        <v>1.0632400512695312</v>
      </c>
      <c r="D13" s="6">
        <f t="shared" ref="D13:D43" si="2">1+B13*C13</f>
        <v>2.0964663028717041</v>
      </c>
      <c r="E13" s="6">
        <f t="shared" ref="E13:E43" si="3">$E$8*D13</f>
        <v>3.2757285982370377E-2</v>
      </c>
    </row>
    <row r="14" spans="1:5">
      <c r="A14" s="5">
        <v>4</v>
      </c>
      <c r="B14" s="5">
        <f t="shared" si="0"/>
        <v>1.046875</v>
      </c>
      <c r="C14" s="6">
        <f t="shared" si="1"/>
        <v>1.0959973372519016</v>
      </c>
      <c r="D14" s="6">
        <f t="shared" si="2"/>
        <v>2.1473722124355845</v>
      </c>
      <c r="E14" s="6">
        <f t="shared" si="3"/>
        <v>3.3552690819306008E-2</v>
      </c>
    </row>
    <row r="15" spans="1:5">
      <c r="A15" s="5">
        <v>5</v>
      </c>
      <c r="B15" s="5">
        <f t="shared" si="0"/>
        <v>1.0625</v>
      </c>
      <c r="C15" s="6">
        <f t="shared" si="1"/>
        <v>1.1295500280712076</v>
      </c>
      <c r="D15" s="6">
        <f t="shared" si="2"/>
        <v>2.2001469048256581</v>
      </c>
      <c r="E15" s="6">
        <f t="shared" si="3"/>
        <v>3.4377295387900908E-2</v>
      </c>
    </row>
    <row r="16" spans="1:5">
      <c r="A16" s="5">
        <v>6</v>
      </c>
      <c r="B16" s="5">
        <f t="shared" si="0"/>
        <v>1.078125</v>
      </c>
      <c r="C16" s="6">
        <f t="shared" si="1"/>
        <v>1.1639273234591085</v>
      </c>
      <c r="D16" s="6">
        <f t="shared" si="2"/>
        <v>2.2548591456043514</v>
      </c>
      <c r="E16" s="6">
        <f t="shared" si="3"/>
        <v>3.5232174150067991E-2</v>
      </c>
    </row>
    <row r="17" spans="1:5">
      <c r="A17" s="5">
        <v>7</v>
      </c>
      <c r="B17" s="5">
        <f t="shared" si="0"/>
        <v>1.09375</v>
      </c>
      <c r="C17" s="6">
        <f t="shared" si="1"/>
        <v>1.1991594976091766</v>
      </c>
      <c r="D17" s="6">
        <f t="shared" si="2"/>
        <v>2.3115807005100368</v>
      </c>
      <c r="E17" s="6">
        <f t="shared" si="3"/>
        <v>3.6118448445469326E-2</v>
      </c>
    </row>
    <row r="18" spans="1:5">
      <c r="A18" s="5">
        <v>8</v>
      </c>
      <c r="B18" s="5">
        <f t="shared" si="0"/>
        <v>1.109375</v>
      </c>
      <c r="C18" s="6">
        <f t="shared" si="1"/>
        <v>1.2352779460546459</v>
      </c>
      <c r="D18" s="6">
        <f t="shared" si="2"/>
        <v>2.3703864714043728</v>
      </c>
      <c r="E18" s="6">
        <f t="shared" si="3"/>
        <v>3.7037288615693324E-2</v>
      </c>
    </row>
    <row r="19" spans="1:5">
      <c r="A19" s="5">
        <v>9</v>
      </c>
      <c r="B19" s="5">
        <f t="shared" si="0"/>
        <v>1.125</v>
      </c>
      <c r="C19" s="6">
        <f t="shared" si="1"/>
        <v>1.2723152346703392</v>
      </c>
      <c r="D19" s="6">
        <f t="shared" si="2"/>
        <v>2.4313546390041316</v>
      </c>
      <c r="E19" s="6">
        <f t="shared" si="3"/>
        <v>3.7989916234439557E-2</v>
      </c>
    </row>
    <row r="20" spans="1:5">
      <c r="A20" s="5">
        <v>10</v>
      </c>
      <c r="B20" s="5">
        <f t="shared" si="0"/>
        <v>1.140625</v>
      </c>
      <c r="C20" s="6">
        <f t="shared" si="1"/>
        <v>1.3103051509047787</v>
      </c>
      <c r="D20" s="6">
        <f t="shared" si="2"/>
        <v>2.4945668127507634</v>
      </c>
      <c r="E20" s="6">
        <f t="shared" si="3"/>
        <v>3.8977606449230678E-2</v>
      </c>
    </row>
    <row r="21" spans="1:5">
      <c r="A21" s="5">
        <v>11</v>
      </c>
      <c r="B21" s="5">
        <f t="shared" si="0"/>
        <v>1.15625</v>
      </c>
      <c r="C21" s="6">
        <f t="shared" si="1"/>
        <v>1.3492827573540094</v>
      </c>
      <c r="D21" s="6">
        <f t="shared" si="2"/>
        <v>2.5601081881905734</v>
      </c>
      <c r="E21" s="6">
        <f t="shared" si="3"/>
        <v>4.0001690440477709E-2</v>
      </c>
    </row>
    <row r="22" spans="1:5">
      <c r="A22" s="5">
        <v>12</v>
      </c>
      <c r="B22" s="5">
        <f t="shared" si="0"/>
        <v>1.171875</v>
      </c>
      <c r="C22" s="6">
        <f t="shared" si="1"/>
        <v>1.389284447794487</v>
      </c>
      <c r="D22" s="6">
        <f t="shared" si="2"/>
        <v>2.6280677122591642</v>
      </c>
      <c r="E22" s="6">
        <f t="shared" si="3"/>
        <v>4.1063558004049441E-2</v>
      </c>
    </row>
    <row r="23" spans="1:5">
      <c r="A23" s="5">
        <v>13</v>
      </c>
      <c r="B23" s="5">
        <f t="shared" si="0"/>
        <v>1.1875</v>
      </c>
      <c r="C23" s="6">
        <f t="shared" si="1"/>
        <v>1.4303480057985365</v>
      </c>
      <c r="D23" s="6">
        <f t="shared" si="2"/>
        <v>2.6985382568857621</v>
      </c>
      <c r="E23" s="6">
        <f t="shared" si="3"/>
        <v>4.2164660263840033E-2</v>
      </c>
    </row>
    <row r="24" spans="1:5">
      <c r="A24" s="5">
        <v>14</v>
      </c>
      <c r="B24" s="5">
        <f t="shared" si="0"/>
        <v>1.203125</v>
      </c>
      <c r="C24" s="6">
        <f t="shared" si="1"/>
        <v>1.4725126660623766</v>
      </c>
      <c r="D24" s="6">
        <f t="shared" si="2"/>
        <v>2.7716168013562967</v>
      </c>
      <c r="E24" s="6">
        <f t="shared" si="3"/>
        <v>4.3306512521192136E-2</v>
      </c>
    </row>
    <row r="25" spans="1:5">
      <c r="A25" s="5">
        <v>15</v>
      </c>
      <c r="B25" s="5">
        <f t="shared" si="0"/>
        <v>1.21875</v>
      </c>
      <c r="C25" s="6">
        <f t="shared" si="1"/>
        <v>1.5158191785835688</v>
      </c>
      <c r="D25" s="6">
        <f t="shared" si="2"/>
        <v>2.8474046238987247</v>
      </c>
      <c r="E25" s="6">
        <f t="shared" si="3"/>
        <v>4.4490697248417574E-2</v>
      </c>
    </row>
    <row r="26" spans="1:5">
      <c r="A26" s="5">
        <v>16</v>
      </c>
      <c r="B26" s="5">
        <f t="shared" si="0"/>
        <v>1.234375</v>
      </c>
      <c r="C26" s="6">
        <f t="shared" si="1"/>
        <v>1.5603098758319864</v>
      </c>
      <c r="D26" s="6">
        <f t="shared" si="2"/>
        <v>2.9260075029801085</v>
      </c>
      <c r="E26" s="6">
        <f t="shared" si="3"/>
        <v>4.5718867234064195E-2</v>
      </c>
    </row>
    <row r="27" spans="1:5">
      <c r="A27" s="5">
        <v>17</v>
      </c>
      <c r="B27" s="5">
        <f t="shared" si="0"/>
        <v>1.25</v>
      </c>
      <c r="C27" s="6">
        <f t="shared" si="1"/>
        <v>1.6060287430660507</v>
      </c>
      <c r="D27" s="6">
        <f t="shared" si="2"/>
        <v>3.0075359288325636</v>
      </c>
      <c r="E27" s="6">
        <f t="shared" si="3"/>
        <v>4.6992748888008806E-2</v>
      </c>
    </row>
    <row r="28" spans="1:5">
      <c r="A28" s="5">
        <v>18</v>
      </c>
      <c r="B28" s="5">
        <f t="shared" si="0"/>
        <v>1.265625</v>
      </c>
      <c r="C28" s="6">
        <f t="shared" si="1"/>
        <v>1.6530214919540596</v>
      </c>
      <c r="D28" s="6">
        <f t="shared" si="2"/>
        <v>3.0921053257543565</v>
      </c>
      <c r="E28" s="6">
        <f t="shared" si="3"/>
        <v>4.831414571491182E-2</v>
      </c>
    </row>
    <row r="29" spans="1:5">
      <c r="A29" s="5">
        <v>19</v>
      </c>
      <c r="B29" s="5">
        <f t="shared" si="0"/>
        <v>1.28125</v>
      </c>
      <c r="C29" s="6">
        <f t="shared" si="1"/>
        <v>1.7013356376689714</v>
      </c>
      <c r="D29" s="6">
        <f t="shared" si="2"/>
        <v>3.1798362857633697</v>
      </c>
      <c r="E29" s="6">
        <f t="shared" si="3"/>
        <v>4.9684941965052652E-2</v>
      </c>
    </row>
    <row r="30" spans="1:5">
      <c r="A30" s="5">
        <v>20</v>
      </c>
      <c r="B30" s="5">
        <f t="shared" si="0"/>
        <v>1.296875</v>
      </c>
      <c r="C30" s="6">
        <f t="shared" si="1"/>
        <v>1.7510205796340241</v>
      </c>
      <c r="D30" s="6">
        <f t="shared" si="2"/>
        <v>3.2708548142128748</v>
      </c>
      <c r="E30" s="6">
        <f t="shared" si="3"/>
        <v>5.1107106472076169E-2</v>
      </c>
    </row>
    <row r="31" spans="1:5">
      <c r="A31" s="5">
        <v>21</v>
      </c>
      <c r="B31" s="5">
        <f t="shared" si="0"/>
        <v>1.3125</v>
      </c>
      <c r="C31" s="6">
        <f t="shared" si="1"/>
        <v>1.8021276861061004</v>
      </c>
      <c r="D31" s="6">
        <f t="shared" si="2"/>
        <v>3.365292588014257</v>
      </c>
      <c r="E31" s="6">
        <f t="shared" si="3"/>
        <v>5.2582696687722766E-2</v>
      </c>
    </row>
    <row r="32" spans="1:5">
      <c r="A32" s="5">
        <v>22</v>
      </c>
      <c r="B32" s="5">
        <f t="shared" si="0"/>
        <v>1.328125</v>
      </c>
      <c r="C32" s="6">
        <f t="shared" si="1"/>
        <v>1.8547103827938232</v>
      </c>
      <c r="D32" s="6">
        <f t="shared" si="2"/>
        <v>3.4632872271480464</v>
      </c>
      <c r="E32" s="6">
        <f t="shared" si="3"/>
        <v>5.4113862924188225E-2</v>
      </c>
    </row>
    <row r="33" spans="1:7">
      <c r="A33" s="5">
        <v>23</v>
      </c>
      <c r="B33" s="5">
        <f t="shared" si="0"/>
        <v>1.34375</v>
      </c>
      <c r="C33" s="6">
        <f t="shared" si="1"/>
        <v>1.9088242457180113</v>
      </c>
      <c r="D33" s="6">
        <f t="shared" si="2"/>
        <v>3.5649825801835777</v>
      </c>
      <c r="E33" s="6">
        <f t="shared" si="3"/>
        <v>5.5702852815368402E-2</v>
      </c>
    </row>
    <row r="34" spans="1:7">
      <c r="A34" s="5">
        <v>24</v>
      </c>
      <c r="B34" s="5">
        <f t="shared" si="0"/>
        <v>1.359375</v>
      </c>
      <c r="C34" s="6">
        <f t="shared" si="1"/>
        <v>1.9645270985333798</v>
      </c>
      <c r="D34" s="6">
        <f t="shared" si="2"/>
        <v>3.6705290245688134</v>
      </c>
      <c r="E34" s="6">
        <f t="shared" si="3"/>
        <v>5.7352016008887709E-2</v>
      </c>
    </row>
    <row r="35" spans="1:7">
      <c r="A35" s="5">
        <v>25</v>
      </c>
      <c r="B35" s="5">
        <f t="shared" si="0"/>
        <v>1.375</v>
      </c>
      <c r="C35" s="6">
        <f t="shared" si="1"/>
        <v>2.0218791145422674</v>
      </c>
      <c r="D35" s="6">
        <f t="shared" si="2"/>
        <v>3.7800837824956179</v>
      </c>
      <c r="E35" s="6">
        <f t="shared" si="3"/>
        <v>5.906380910149403E-2</v>
      </c>
    </row>
    <row r="36" spans="1:7">
      <c r="A36" s="5">
        <v>26</v>
      </c>
      <c r="B36" s="5">
        <f t="shared" si="0"/>
        <v>1.390625</v>
      </c>
      <c r="C36" s="6">
        <f t="shared" si="1"/>
        <v>2.0809429236437613</v>
      </c>
      <c r="D36" s="6">
        <f t="shared" si="2"/>
        <v>3.8938112531921054</v>
      </c>
      <c r="E36" s="6">
        <f t="shared" si="3"/>
        <v>6.0840800831126647E-2</v>
      </c>
    </row>
    <row r="37" spans="1:7">
      <c r="A37" s="5">
        <v>27</v>
      </c>
      <c r="B37" s="5">
        <f t="shared" si="0"/>
        <v>1.40625</v>
      </c>
      <c r="C37" s="6">
        <f t="shared" si="1"/>
        <v>2.1417837244748879</v>
      </c>
      <c r="D37" s="6">
        <f t="shared" si="2"/>
        <v>4.011883362542811</v>
      </c>
      <c r="E37" s="6">
        <f t="shared" si="3"/>
        <v>6.2685677539731421E-2</v>
      </c>
    </row>
    <row r="38" spans="1:7">
      <c r="A38" s="5">
        <v>28</v>
      </c>
      <c r="B38" s="5">
        <f t="shared" si="0"/>
        <v>1.421875</v>
      </c>
      <c r="C38" s="6">
        <f t="shared" si="1"/>
        <v>2.2044694020146194</v>
      </c>
      <c r="D38" s="6">
        <f t="shared" si="2"/>
        <v>4.1344799309895368</v>
      </c>
      <c r="E38" s="6">
        <f t="shared" si="3"/>
        <v>6.4601248921711513E-2</v>
      </c>
    </row>
    <row r="39" spans="1:7">
      <c r="A39" s="5">
        <v>29</v>
      </c>
      <c r="B39" s="5">
        <f t="shared" si="0"/>
        <v>1.4375</v>
      </c>
      <c r="C39" s="6">
        <f t="shared" si="1"/>
        <v>2.2690706509363308</v>
      </c>
      <c r="D39" s="6">
        <f t="shared" si="2"/>
        <v>4.2617890607209752</v>
      </c>
      <c r="E39" s="6">
        <f t="shared" si="3"/>
        <v>6.6590454073765237E-2</v>
      </c>
    </row>
    <row r="40" spans="1:7">
      <c r="A40" s="5">
        <v>30</v>
      </c>
      <c r="B40" s="5">
        <f t="shared" si="0"/>
        <v>1.453125</v>
      </c>
      <c r="C40" s="6">
        <f t="shared" si="1"/>
        <v>2.3356611050100962</v>
      </c>
      <c r="D40" s="6">
        <f t="shared" si="2"/>
        <v>4.3940075432177963</v>
      </c>
      <c r="E40" s="6">
        <f t="shared" si="3"/>
        <v>6.8656367862778067E-2</v>
      </c>
    </row>
    <row r="41" spans="1:7">
      <c r="A41" s="5">
        <v>31</v>
      </c>
      <c r="B41" s="5">
        <f t="shared" si="0"/>
        <v>1.46875</v>
      </c>
      <c r="C41" s="6">
        <f t="shared" si="1"/>
        <v>2.404317472872874</v>
      </c>
      <c r="D41" s="6">
        <f t="shared" si="2"/>
        <v>4.5313412882820341</v>
      </c>
      <c r="E41" s="6">
        <f t="shared" si="3"/>
        <v>7.0802207629406783E-2</v>
      </c>
    </row>
    <row r="42" spans="1:7">
      <c r="A42" s="5">
        <v>32</v>
      </c>
      <c r="B42" s="5">
        <f t="shared" si="0"/>
        <v>1.484375</v>
      </c>
      <c r="C42" s="6">
        <f t="shared" si="1"/>
        <v>2.4751196805022806</v>
      </c>
      <c r="D42" s="6">
        <f t="shared" si="2"/>
        <v>4.6740057757455729</v>
      </c>
      <c r="E42" s="6">
        <f t="shared" si="3"/>
        <v>7.3031340246024576E-2</v>
      </c>
    </row>
    <row r="43" spans="1:7">
      <c r="A43" s="5">
        <v>33</v>
      </c>
      <c r="B43" s="5">
        <f t="shared" si="0"/>
        <v>1.5</v>
      </c>
      <c r="C43" s="6">
        <f t="shared" si="1"/>
        <v>2.5481510207483051</v>
      </c>
      <c r="D43" s="6">
        <f t="shared" si="2"/>
        <v>4.8222265311224577</v>
      </c>
      <c r="E43" s="6">
        <f t="shared" si="3"/>
        <v>7.5347289548788401E-2</v>
      </c>
    </row>
    <row r="47" spans="1:7" ht="20">
      <c r="B47" s="1" t="s">
        <v>18</v>
      </c>
    </row>
    <row r="48" spans="1:7">
      <c r="D48" t="s">
        <v>17</v>
      </c>
      <c r="E48">
        <f>0.5/32</f>
        <v>1.5625E-2</v>
      </c>
      <c r="G48" t="s">
        <v>35</v>
      </c>
    </row>
    <row r="50" spans="1:7">
      <c r="A50" s="5" t="s">
        <v>4</v>
      </c>
      <c r="B50" s="5" t="s">
        <v>5</v>
      </c>
      <c r="C50" s="5" t="s">
        <v>14</v>
      </c>
      <c r="D50" s="5" t="s">
        <v>15</v>
      </c>
      <c r="E50" s="5" t="s">
        <v>19</v>
      </c>
      <c r="F50" s="7" t="s">
        <v>34</v>
      </c>
      <c r="G50" s="7" t="s">
        <v>20</v>
      </c>
    </row>
    <row r="51" spans="1:7">
      <c r="A51" s="5">
        <v>1</v>
      </c>
      <c r="B51" s="5">
        <v>1</v>
      </c>
      <c r="C51" s="5">
        <v>1</v>
      </c>
      <c r="D51" s="5">
        <f>1+B51*C51</f>
        <v>2</v>
      </c>
      <c r="E51" s="6">
        <f>1+B52*G51</f>
        <v>2.04736328125</v>
      </c>
      <c r="F51" s="8">
        <f>($E$48/2)*(D51+E51)</f>
        <v>3.1620025634765625E-2</v>
      </c>
      <c r="G51" s="10">
        <f>C12</f>
        <v>1.03125</v>
      </c>
    </row>
    <row r="52" spans="1:7">
      <c r="A52" s="5">
        <v>2</v>
      </c>
      <c r="B52" s="5">
        <f>B51+$E$8</f>
        <v>1.015625</v>
      </c>
      <c r="C52" s="6">
        <f>C51+F51</f>
        <v>1.0316200256347656</v>
      </c>
      <c r="D52" s="6">
        <f>1+B52*C52</f>
        <v>2.0477390885353088</v>
      </c>
      <c r="E52" s="6">
        <f>1+B53*G52</f>
        <v>2.0964663028717041</v>
      </c>
      <c r="F52" s="8">
        <f>($E$48/2)*(D52+E52)</f>
        <v>3.2376604620367289E-2</v>
      </c>
      <c r="G52" s="10">
        <f t="shared" ref="G52:G82" si="4">C13</f>
        <v>1.0632400512695312</v>
      </c>
    </row>
    <row r="53" spans="1:7">
      <c r="A53" s="5">
        <v>3</v>
      </c>
      <c r="B53" s="5">
        <f t="shared" ref="B53:B83" si="5">B52+$E$8</f>
        <v>1.03125</v>
      </c>
      <c r="C53" s="6">
        <f t="shared" ref="C53:C83" si="6">C52+F52</f>
        <v>1.0639966302551329</v>
      </c>
      <c r="D53" s="6">
        <f t="shared" ref="D53:D83" si="7">1+B53*C53</f>
        <v>2.0972465249506058</v>
      </c>
      <c r="E53" s="6">
        <f t="shared" ref="E53:E83" si="8">1+B54*G53</f>
        <v>2.1473722124355845</v>
      </c>
      <c r="F53" s="8">
        <f t="shared" ref="F53:F83" si="9">($E$48/2)*(D53+E53)</f>
        <v>3.3161083885829612E-2</v>
      </c>
      <c r="G53" s="10">
        <f t="shared" si="4"/>
        <v>1.0959973372519016</v>
      </c>
    </row>
    <row r="54" spans="1:7">
      <c r="A54" s="5">
        <v>4</v>
      </c>
      <c r="B54" s="5">
        <f t="shared" si="5"/>
        <v>1.046875</v>
      </c>
      <c r="C54" s="6">
        <f t="shared" si="6"/>
        <v>1.0971577141409625</v>
      </c>
      <c r="D54" s="6">
        <f t="shared" si="7"/>
        <v>2.1485869819913201</v>
      </c>
      <c r="E54" s="6">
        <f t="shared" si="8"/>
        <v>2.2001469048256581</v>
      </c>
      <c r="F54" s="8">
        <f t="shared" si="9"/>
        <v>3.3974483490757643E-2</v>
      </c>
      <c r="G54" s="10">
        <f t="shared" si="4"/>
        <v>1.1295500280712076</v>
      </c>
    </row>
    <row r="55" spans="1:7">
      <c r="A55" s="5">
        <v>5</v>
      </c>
      <c r="B55" s="5">
        <f t="shared" si="5"/>
        <v>1.0625</v>
      </c>
      <c r="C55" s="6">
        <f t="shared" si="6"/>
        <v>1.1311321976317201</v>
      </c>
      <c r="D55" s="6">
        <f t="shared" si="7"/>
        <v>2.201827959983703</v>
      </c>
      <c r="E55" s="6">
        <f t="shared" si="8"/>
        <v>2.2548591456043514</v>
      </c>
      <c r="F55" s="8">
        <f t="shared" si="9"/>
        <v>3.4817868012406675E-2</v>
      </c>
      <c r="G55" s="10">
        <f t="shared" si="4"/>
        <v>1.1639273234591085</v>
      </c>
    </row>
    <row r="56" spans="1:7">
      <c r="A56" s="5">
        <v>6</v>
      </c>
      <c r="B56" s="5">
        <f t="shared" si="5"/>
        <v>1.078125</v>
      </c>
      <c r="C56" s="6">
        <f t="shared" si="6"/>
        <v>1.1659500656441268</v>
      </c>
      <c r="D56" s="6">
        <f t="shared" si="7"/>
        <v>2.2570399145225744</v>
      </c>
      <c r="E56" s="6">
        <f t="shared" si="8"/>
        <v>2.3115807005100368</v>
      </c>
      <c r="F56" s="8">
        <f t="shared" si="9"/>
        <v>3.5692348554942271E-2</v>
      </c>
      <c r="G56" s="10">
        <f t="shared" si="4"/>
        <v>1.1991594976091766</v>
      </c>
    </row>
    <row r="57" spans="1:7">
      <c r="A57" s="5">
        <v>7</v>
      </c>
      <c r="B57" s="5">
        <f t="shared" si="5"/>
        <v>1.09375</v>
      </c>
      <c r="C57" s="6">
        <f t="shared" si="6"/>
        <v>1.2016424141990691</v>
      </c>
      <c r="D57" s="6">
        <f t="shared" si="7"/>
        <v>2.3142963905302318</v>
      </c>
      <c r="E57" s="6">
        <f t="shared" si="8"/>
        <v>2.3703864714043728</v>
      </c>
      <c r="F57" s="8">
        <f t="shared" si="9"/>
        <v>3.6599084858864095E-2</v>
      </c>
      <c r="G57" s="10">
        <f t="shared" si="4"/>
        <v>1.2352779460546459</v>
      </c>
    </row>
    <row r="58" spans="1:7">
      <c r="A58" s="5">
        <v>8</v>
      </c>
      <c r="B58" s="5">
        <f t="shared" si="5"/>
        <v>1.109375</v>
      </c>
      <c r="C58" s="6">
        <f t="shared" si="6"/>
        <v>1.2382414990579331</v>
      </c>
      <c r="D58" s="6">
        <f t="shared" si="7"/>
        <v>2.3736741630173945</v>
      </c>
      <c r="E58" s="6">
        <f t="shared" si="8"/>
        <v>2.4313546390041316</v>
      </c>
      <c r="F58" s="8">
        <f t="shared" si="9"/>
        <v>3.7539287515793177E-2</v>
      </c>
      <c r="G58" s="10">
        <f t="shared" si="4"/>
        <v>1.2723152346703392</v>
      </c>
    </row>
    <row r="59" spans="1:7">
      <c r="A59" s="5">
        <v>9</v>
      </c>
      <c r="B59" s="5">
        <f t="shared" si="5"/>
        <v>1.125</v>
      </c>
      <c r="C59" s="6">
        <f t="shared" si="6"/>
        <v>1.2757807865737263</v>
      </c>
      <c r="D59" s="6">
        <f t="shared" si="7"/>
        <v>2.4352533848954421</v>
      </c>
      <c r="E59" s="6">
        <f t="shared" si="8"/>
        <v>2.4945668127507634</v>
      </c>
      <c r="F59" s="8">
        <f t="shared" si="9"/>
        <v>3.851422029411098E-2</v>
      </c>
      <c r="G59" s="10">
        <f t="shared" si="4"/>
        <v>1.3103051509047787</v>
      </c>
    </row>
    <row r="60" spans="1:7">
      <c r="A60" s="5">
        <v>10</v>
      </c>
      <c r="B60" s="5">
        <f t="shared" si="5"/>
        <v>1.140625</v>
      </c>
      <c r="C60" s="6">
        <f t="shared" si="6"/>
        <v>1.3142950068678372</v>
      </c>
      <c r="D60" s="6">
        <f t="shared" si="7"/>
        <v>2.499117742208627</v>
      </c>
      <c r="E60" s="6">
        <f t="shared" si="8"/>
        <v>2.5601081881905734</v>
      </c>
      <c r="F60" s="8">
        <f t="shared" si="9"/>
        <v>3.9525202581243757E-2</v>
      </c>
      <c r="G60" s="10">
        <f t="shared" si="4"/>
        <v>1.3492827573540094</v>
      </c>
    </row>
    <row r="61" spans="1:7">
      <c r="A61" s="5">
        <v>11</v>
      </c>
      <c r="B61" s="5">
        <f t="shared" si="5"/>
        <v>1.15625</v>
      </c>
      <c r="C61" s="6">
        <f t="shared" si="6"/>
        <v>1.353820209449081</v>
      </c>
      <c r="D61" s="6">
        <f t="shared" si="7"/>
        <v>2.5653546171755002</v>
      </c>
      <c r="E61" s="6">
        <f t="shared" si="8"/>
        <v>2.6280677122591642</v>
      </c>
      <c r="F61" s="8">
        <f t="shared" si="9"/>
        <v>4.0573611948708316E-2</v>
      </c>
      <c r="G61" s="10">
        <f t="shared" si="4"/>
        <v>1.389284447794487</v>
      </c>
    </row>
    <row r="62" spans="1:7">
      <c r="A62" s="5">
        <v>12</v>
      </c>
      <c r="B62" s="5">
        <f t="shared" si="5"/>
        <v>1.171875</v>
      </c>
      <c r="C62" s="6">
        <f t="shared" si="6"/>
        <v>1.3943938213977893</v>
      </c>
      <c r="D62" s="6">
        <f t="shared" si="7"/>
        <v>2.6340552594505344</v>
      </c>
      <c r="E62" s="6">
        <f t="shared" si="8"/>
        <v>2.6985382568857621</v>
      </c>
      <c r="F62" s="8">
        <f t="shared" si="9"/>
        <v>4.1660886846377317E-2</v>
      </c>
      <c r="G62" s="10">
        <f t="shared" si="4"/>
        <v>1.4303480057985365</v>
      </c>
    </row>
    <row r="63" spans="1:7">
      <c r="A63" s="5">
        <v>13</v>
      </c>
      <c r="B63" s="5">
        <f t="shared" si="5"/>
        <v>1.1875</v>
      </c>
      <c r="C63" s="6">
        <f t="shared" si="6"/>
        <v>1.4360547082441666</v>
      </c>
      <c r="D63" s="6">
        <f t="shared" si="7"/>
        <v>2.705314966039948</v>
      </c>
      <c r="E63" s="6">
        <f t="shared" si="8"/>
        <v>2.7716168013562967</v>
      </c>
      <c r="F63" s="8">
        <f t="shared" si="9"/>
        <v>4.2788529432783162E-2</v>
      </c>
      <c r="G63" s="10">
        <f t="shared" si="4"/>
        <v>1.4725126660623766</v>
      </c>
    </row>
    <row r="64" spans="1:7">
      <c r="A64" s="5">
        <v>14</v>
      </c>
      <c r="B64" s="5">
        <f t="shared" si="5"/>
        <v>1.203125</v>
      </c>
      <c r="C64" s="6">
        <f t="shared" si="6"/>
        <v>1.4788432376769498</v>
      </c>
      <c r="D64" s="6">
        <f t="shared" si="7"/>
        <v>2.7792332703300802</v>
      </c>
      <c r="E64" s="6">
        <f t="shared" si="8"/>
        <v>2.8474046238987247</v>
      </c>
      <c r="F64" s="8">
        <f t="shared" si="9"/>
        <v>4.3958108548662542E-2</v>
      </c>
      <c r="G64" s="10">
        <f t="shared" si="4"/>
        <v>1.5158191785835688</v>
      </c>
    </row>
    <row r="65" spans="1:7">
      <c r="A65" s="5">
        <v>15</v>
      </c>
      <c r="B65" s="5">
        <f t="shared" si="5"/>
        <v>1.21875</v>
      </c>
      <c r="C65" s="6">
        <f t="shared" si="6"/>
        <v>1.5228013462256123</v>
      </c>
      <c r="D65" s="6">
        <f t="shared" si="7"/>
        <v>2.8559141407124651</v>
      </c>
      <c r="E65" s="6">
        <f t="shared" si="8"/>
        <v>2.9260075029801085</v>
      </c>
      <c r="F65" s="8">
        <f t="shared" si="9"/>
        <v>4.5171262841348231E-2</v>
      </c>
      <c r="G65" s="10">
        <f t="shared" si="4"/>
        <v>1.5603098758319864</v>
      </c>
    </row>
    <row r="66" spans="1:7">
      <c r="A66" s="5">
        <v>16</v>
      </c>
      <c r="B66" s="5">
        <f t="shared" si="5"/>
        <v>1.234375</v>
      </c>
      <c r="C66" s="6">
        <f t="shared" si="6"/>
        <v>1.5679726090669606</v>
      </c>
      <c r="D66" s="6">
        <f t="shared" si="7"/>
        <v>2.9354661893170295</v>
      </c>
      <c r="E66" s="6">
        <f t="shared" si="8"/>
        <v>3.0075359288325636</v>
      </c>
      <c r="F66" s="8">
        <f t="shared" si="9"/>
        <v>4.6429704048043696E-2</v>
      </c>
      <c r="G66" s="10">
        <f t="shared" si="4"/>
        <v>1.6060287430660507</v>
      </c>
    </row>
    <row r="67" spans="1:7">
      <c r="A67" s="5">
        <v>17</v>
      </c>
      <c r="B67" s="5">
        <f t="shared" si="5"/>
        <v>1.25</v>
      </c>
      <c r="C67" s="6">
        <f t="shared" si="6"/>
        <v>1.6144023131150043</v>
      </c>
      <c r="D67" s="6">
        <f t="shared" si="7"/>
        <v>3.0180028913937553</v>
      </c>
      <c r="E67" s="6">
        <f t="shared" si="8"/>
        <v>3.0921053257543565</v>
      </c>
      <c r="F67" s="8">
        <f t="shared" si="9"/>
        <v>4.773522044646962E-2</v>
      </c>
      <c r="G67" s="10">
        <f t="shared" si="4"/>
        <v>1.6530214919540596</v>
      </c>
    </row>
    <row r="68" spans="1:7">
      <c r="A68" s="5">
        <v>18</v>
      </c>
      <c r="B68" s="5">
        <f t="shared" si="5"/>
        <v>1.265625</v>
      </c>
      <c r="C68" s="6">
        <f t="shared" si="6"/>
        <v>1.6621375335614739</v>
      </c>
      <c r="D68" s="6">
        <f t="shared" si="7"/>
        <v>3.1036428159137404</v>
      </c>
      <c r="E68" s="6">
        <f t="shared" si="8"/>
        <v>3.1798362857633697</v>
      </c>
      <c r="F68" s="8">
        <f t="shared" si="9"/>
        <v>4.9089680481852423E-2</v>
      </c>
      <c r="G68" s="10">
        <f t="shared" si="4"/>
        <v>1.7013356376689714</v>
      </c>
    </row>
    <row r="69" spans="1:7">
      <c r="A69" s="5">
        <v>19</v>
      </c>
      <c r="B69" s="5">
        <f t="shared" si="5"/>
        <v>1.28125</v>
      </c>
      <c r="C69" s="6">
        <f t="shared" si="6"/>
        <v>1.7112272140433262</v>
      </c>
      <c r="D69" s="6">
        <f t="shared" si="7"/>
        <v>3.192509867993012</v>
      </c>
      <c r="E69" s="6">
        <f t="shared" si="8"/>
        <v>3.2708548142128748</v>
      </c>
      <c r="F69" s="8">
        <f t="shared" si="9"/>
        <v>5.049503657973349E-2</v>
      </c>
      <c r="G69" s="10">
        <f t="shared" si="4"/>
        <v>1.7510205796340241</v>
      </c>
    </row>
    <row r="70" spans="1:7">
      <c r="A70" s="5">
        <v>20</v>
      </c>
      <c r="B70" s="5">
        <f t="shared" si="5"/>
        <v>1.296875</v>
      </c>
      <c r="C70" s="6">
        <f t="shared" si="6"/>
        <v>1.7617222506230596</v>
      </c>
      <c r="D70" s="6">
        <f t="shared" si="7"/>
        <v>3.2847335437767806</v>
      </c>
      <c r="E70" s="6">
        <f t="shared" si="8"/>
        <v>3.365292588014257</v>
      </c>
      <c r="F70" s="8">
        <f t="shared" si="9"/>
        <v>5.1953329154617478E-2</v>
      </c>
      <c r="G70" s="10">
        <f t="shared" si="4"/>
        <v>1.8021276861061004</v>
      </c>
    </row>
    <row r="71" spans="1:7">
      <c r="A71" s="5">
        <v>21</v>
      </c>
      <c r="B71" s="5">
        <f t="shared" si="5"/>
        <v>1.3125</v>
      </c>
      <c r="C71" s="6">
        <f t="shared" si="6"/>
        <v>1.8136755797776771</v>
      </c>
      <c r="D71" s="6">
        <f t="shared" si="7"/>
        <v>3.380449198458201</v>
      </c>
      <c r="E71" s="6">
        <f t="shared" si="8"/>
        <v>3.4632872271480464</v>
      </c>
      <c r="F71" s="8">
        <f t="shared" si="9"/>
        <v>5.3466690825048804E-2</v>
      </c>
      <c r="G71" s="10">
        <f t="shared" si="4"/>
        <v>1.8547103827938232</v>
      </c>
    </row>
    <row r="72" spans="1:7">
      <c r="A72" s="5">
        <v>22</v>
      </c>
      <c r="B72" s="5">
        <f t="shared" si="5"/>
        <v>1.328125</v>
      </c>
      <c r="C72" s="6">
        <f t="shared" si="6"/>
        <v>1.8671422706027259</v>
      </c>
      <c r="D72" s="6">
        <f t="shared" si="7"/>
        <v>3.4797983281442453</v>
      </c>
      <c r="E72" s="6">
        <f t="shared" si="8"/>
        <v>3.5649825801835777</v>
      </c>
      <c r="F72" s="8">
        <f t="shared" si="9"/>
        <v>5.5037350846311117E-2</v>
      </c>
      <c r="G72" s="10">
        <f t="shared" si="4"/>
        <v>1.9088242457180113</v>
      </c>
    </row>
    <row r="73" spans="1:7">
      <c r="A73" s="5">
        <v>23</v>
      </c>
      <c r="B73" s="5">
        <f t="shared" si="5"/>
        <v>1.34375</v>
      </c>
      <c r="C73" s="6">
        <f t="shared" si="6"/>
        <v>1.922179621449037</v>
      </c>
      <c r="D73" s="6">
        <f t="shared" si="7"/>
        <v>3.5829288663221432</v>
      </c>
      <c r="E73" s="6">
        <f t="shared" si="8"/>
        <v>3.6705290245688134</v>
      </c>
      <c r="F73" s="8">
        <f t="shared" si="9"/>
        <v>5.6667639772585598E-2</v>
      </c>
      <c r="G73" s="10">
        <f t="shared" si="4"/>
        <v>1.9645270985333798</v>
      </c>
    </row>
    <row r="74" spans="1:7">
      <c r="A74" s="5">
        <v>24</v>
      </c>
      <c r="B74" s="5">
        <f t="shared" si="5"/>
        <v>1.359375</v>
      </c>
      <c r="C74" s="6">
        <f t="shared" si="6"/>
        <v>1.9788472612216226</v>
      </c>
      <c r="D74" s="6">
        <f t="shared" si="7"/>
        <v>3.6899954957231431</v>
      </c>
      <c r="E74" s="6">
        <f t="shared" si="8"/>
        <v>3.7800837824956179</v>
      </c>
      <c r="F74" s="8">
        <f t="shared" si="9"/>
        <v>5.8359994361084071E-2</v>
      </c>
      <c r="G74" s="10">
        <f t="shared" si="4"/>
        <v>2.0218791145422674</v>
      </c>
    </row>
    <row r="75" spans="1:7">
      <c r="A75" s="5">
        <v>25</v>
      </c>
      <c r="B75" s="5">
        <f t="shared" si="5"/>
        <v>1.375</v>
      </c>
      <c r="C75" s="6">
        <f t="shared" si="6"/>
        <v>2.0372072555827065</v>
      </c>
      <c r="D75" s="6">
        <f t="shared" si="7"/>
        <v>3.8011599764262214</v>
      </c>
      <c r="E75" s="6">
        <f t="shared" si="8"/>
        <v>3.8938112531921054</v>
      </c>
      <c r="F75" s="8">
        <f t="shared" si="9"/>
        <v>6.0116962731393178E-2</v>
      </c>
      <c r="G75" s="10">
        <f t="shared" si="4"/>
        <v>2.0809429236437613</v>
      </c>
    </row>
    <row r="76" spans="1:7">
      <c r="A76" s="5">
        <v>26</v>
      </c>
      <c r="B76" s="5">
        <f t="shared" si="5"/>
        <v>1.390625</v>
      </c>
      <c r="C76" s="6">
        <f t="shared" si="6"/>
        <v>2.0973242183140997</v>
      </c>
      <c r="D76" s="6">
        <f t="shared" si="7"/>
        <v>3.9165914910930448</v>
      </c>
      <c r="E76" s="6">
        <f t="shared" si="8"/>
        <v>4.011883362542811</v>
      </c>
      <c r="F76" s="8">
        <f t="shared" si="9"/>
        <v>6.1941209794030123E-2</v>
      </c>
      <c r="G76" s="10">
        <f t="shared" si="4"/>
        <v>2.1417837244748879</v>
      </c>
    </row>
    <row r="77" spans="1:7">
      <c r="A77" s="5">
        <v>27</v>
      </c>
      <c r="B77" s="5">
        <f t="shared" si="5"/>
        <v>1.40625</v>
      </c>
      <c r="C77" s="6">
        <f t="shared" si="6"/>
        <v>2.1592654281081298</v>
      </c>
      <c r="D77" s="6">
        <f t="shared" si="7"/>
        <v>4.0364670082770573</v>
      </c>
      <c r="E77" s="6">
        <f t="shared" si="8"/>
        <v>4.1344799309895368</v>
      </c>
      <c r="F77" s="8">
        <f t="shared" si="9"/>
        <v>6.3835522963020266E-2</v>
      </c>
      <c r="G77" s="10">
        <f t="shared" si="4"/>
        <v>2.2044694020146194</v>
      </c>
    </row>
    <row r="78" spans="1:7">
      <c r="A78" s="5">
        <v>28</v>
      </c>
      <c r="B78" s="5">
        <f t="shared" si="5"/>
        <v>1.421875</v>
      </c>
      <c r="C78" s="6">
        <f t="shared" si="6"/>
        <v>2.2231009510711499</v>
      </c>
      <c r="D78" s="6">
        <f t="shared" si="7"/>
        <v>4.1609716648042916</v>
      </c>
      <c r="E78" s="6">
        <f t="shared" si="8"/>
        <v>4.2617890607209752</v>
      </c>
      <c r="F78" s="8">
        <f t="shared" si="9"/>
        <v>6.5802818168166147E-2</v>
      </c>
      <c r="G78" s="10">
        <f t="shared" si="4"/>
        <v>2.2690706509363308</v>
      </c>
    </row>
    <row r="79" spans="1:7">
      <c r="A79" s="5">
        <v>29</v>
      </c>
      <c r="B79" s="5">
        <f t="shared" si="5"/>
        <v>1.4375</v>
      </c>
      <c r="C79" s="6">
        <f t="shared" si="6"/>
        <v>2.2889037692393162</v>
      </c>
      <c r="D79" s="6">
        <f t="shared" si="7"/>
        <v>4.2902991682815168</v>
      </c>
      <c r="E79" s="6">
        <f t="shared" si="8"/>
        <v>4.3940075432177963</v>
      </c>
      <c r="F79" s="8">
        <f t="shared" si="9"/>
        <v>6.7846146183588391E-2</v>
      </c>
      <c r="G79" s="10">
        <f t="shared" si="4"/>
        <v>2.3356611050100962</v>
      </c>
    </row>
    <row r="80" spans="1:7">
      <c r="A80" s="5">
        <v>30</v>
      </c>
      <c r="B80" s="5">
        <f t="shared" si="5"/>
        <v>1.453125</v>
      </c>
      <c r="C80" s="6">
        <f t="shared" si="6"/>
        <v>2.3567499154229044</v>
      </c>
      <c r="D80" s="6">
        <f t="shared" si="7"/>
        <v>4.4246522208489081</v>
      </c>
      <c r="E80" s="6">
        <f t="shared" si="8"/>
        <v>4.5313412882820341</v>
      </c>
      <c r="F80" s="8">
        <f t="shared" si="9"/>
        <v>6.9968699290085479E-2</v>
      </c>
      <c r="G80" s="10">
        <f t="shared" si="4"/>
        <v>2.404317472872874</v>
      </c>
    </row>
    <row r="81" spans="1:17">
      <c r="A81" s="5">
        <v>31</v>
      </c>
      <c r="B81" s="5">
        <f t="shared" si="5"/>
        <v>1.46875</v>
      </c>
      <c r="C81" s="6">
        <f t="shared" si="6"/>
        <v>2.42671861471299</v>
      </c>
      <c r="D81" s="6">
        <f t="shared" si="7"/>
        <v>4.5642429653597034</v>
      </c>
      <c r="E81" s="6">
        <f t="shared" si="8"/>
        <v>4.6740057757455729</v>
      </c>
      <c r="F81" s="8">
        <f t="shared" si="9"/>
        <v>7.2173818289884978E-2</v>
      </c>
      <c r="G81" s="10">
        <f t="shared" si="4"/>
        <v>2.4751196805022806</v>
      </c>
    </row>
    <row r="82" spans="1:17">
      <c r="A82" s="5">
        <v>32</v>
      </c>
      <c r="B82" s="5">
        <f t="shared" si="5"/>
        <v>1.484375</v>
      </c>
      <c r="C82" s="6">
        <f t="shared" si="6"/>
        <v>2.498892433002875</v>
      </c>
      <c r="D82" s="6">
        <f t="shared" si="7"/>
        <v>4.7092934552386421</v>
      </c>
      <c r="E82" s="6">
        <f t="shared" si="8"/>
        <v>4.8222265311224577</v>
      </c>
      <c r="F82" s="8">
        <f t="shared" si="9"/>
        <v>7.4464999893446099E-2</v>
      </c>
      <c r="G82" s="10">
        <f t="shared" si="4"/>
        <v>2.5481510207483051</v>
      </c>
    </row>
    <row r="83" spans="1:17">
      <c r="A83" s="5">
        <v>33</v>
      </c>
      <c r="B83" s="5">
        <f t="shared" si="5"/>
        <v>1.5</v>
      </c>
      <c r="C83" s="6">
        <f t="shared" si="6"/>
        <v>2.5733574328963211</v>
      </c>
      <c r="D83" s="6">
        <f t="shared" si="7"/>
        <v>4.8600361493444817</v>
      </c>
      <c r="E83" s="6">
        <f t="shared" si="8"/>
        <v>1</v>
      </c>
      <c r="F83" s="8">
        <f t="shared" si="9"/>
        <v>4.5781532416753763E-2</v>
      </c>
      <c r="G83" s="9"/>
    </row>
    <row r="86" spans="1:17" ht="20">
      <c r="B86" s="1" t="s">
        <v>21</v>
      </c>
    </row>
    <row r="87" spans="1:17">
      <c r="D87" t="s">
        <v>17</v>
      </c>
      <c r="E87">
        <f>0.5/32</f>
        <v>1.5625E-2</v>
      </c>
    </row>
    <row r="88" spans="1:17">
      <c r="A88" s="6" t="s">
        <v>4</v>
      </c>
      <c r="B88" s="6" t="s">
        <v>5</v>
      </c>
      <c r="C88" s="6" t="s">
        <v>14</v>
      </c>
      <c r="D88" s="6" t="s">
        <v>15</v>
      </c>
      <c r="E88" s="11" t="s">
        <v>22</v>
      </c>
      <c r="F88" s="11" t="s">
        <v>23</v>
      </c>
      <c r="G88" s="11" t="s">
        <v>24</v>
      </c>
      <c r="H88" s="11" t="s">
        <v>25</v>
      </c>
      <c r="I88" s="11" t="s">
        <v>26</v>
      </c>
      <c r="J88" s="11" t="s">
        <v>27</v>
      </c>
      <c r="K88" s="6" t="s">
        <v>28</v>
      </c>
      <c r="L88" s="11" t="s">
        <v>29</v>
      </c>
      <c r="M88" s="11" t="s">
        <v>30</v>
      </c>
      <c r="N88" s="11" t="s">
        <v>31</v>
      </c>
      <c r="O88" s="11" t="s">
        <v>32</v>
      </c>
      <c r="P88" s="11" t="s">
        <v>33</v>
      </c>
      <c r="Q88" s="11" t="s">
        <v>34</v>
      </c>
    </row>
    <row r="89" spans="1:17">
      <c r="A89" s="6">
        <v>1</v>
      </c>
      <c r="B89" s="6">
        <v>1</v>
      </c>
      <c r="C89" s="6">
        <v>1</v>
      </c>
      <c r="D89" s="6">
        <f>1+B89*C89</f>
        <v>2</v>
      </c>
      <c r="E89" s="6">
        <f>B89+$E$87/2</f>
        <v>1.0078125</v>
      </c>
      <c r="F89" s="6">
        <f>$E$87*D89</f>
        <v>3.125E-2</v>
      </c>
      <c r="G89" s="6">
        <f>C89+F89/2</f>
        <v>1.015625</v>
      </c>
      <c r="H89" s="6">
        <f>1+E89*G89</f>
        <v>2.0235595703125</v>
      </c>
      <c r="I89" s="6">
        <f>$E$87*H89</f>
        <v>3.1618118286132812E-2</v>
      </c>
      <c r="J89" s="6">
        <f>C89+I89/2</f>
        <v>1.0158090591430664</v>
      </c>
      <c r="K89" s="6">
        <f>1+E89*J89</f>
        <v>2.0237450674176216</v>
      </c>
      <c r="L89" s="6">
        <f>$E$87*K89</f>
        <v>3.1621016678400338E-2</v>
      </c>
      <c r="M89" s="6">
        <f>B89+$E$87</f>
        <v>1.015625</v>
      </c>
      <c r="N89" s="6">
        <f>C89+L89</f>
        <v>1.0316210166784003</v>
      </c>
      <c r="O89" s="6">
        <f>1+M89*N89</f>
        <v>2.0477400950640003</v>
      </c>
      <c r="P89" s="6">
        <f>$E$87*O89</f>
        <v>3.1995938985375005E-2</v>
      </c>
      <c r="Q89" s="6">
        <f>(F89+2*I89+2*L89+P89)/6</f>
        <v>3.162070148574022E-2</v>
      </c>
    </row>
    <row r="90" spans="1:17">
      <c r="A90" s="6">
        <v>2</v>
      </c>
      <c r="B90" s="6">
        <f>B89+$E$8</f>
        <v>1.015625</v>
      </c>
      <c r="C90" s="6">
        <f>C89+Q89</f>
        <v>1.0316207014857401</v>
      </c>
      <c r="D90" s="6">
        <f>1+B90*C90</f>
        <v>2.0477397749464545</v>
      </c>
      <c r="E90" s="6">
        <f>B90+$E$87/2</f>
        <v>1.0234375</v>
      </c>
      <c r="F90" s="6">
        <f>$E$87*D90</f>
        <v>3.1995933983538352E-2</v>
      </c>
      <c r="G90" s="6">
        <f>C90+F90/2</f>
        <v>1.0476186684775093</v>
      </c>
      <c r="H90" s="6">
        <f>1+E90*G90</f>
        <v>2.0721722310199508</v>
      </c>
      <c r="I90" s="6">
        <f>$E$87*H90</f>
        <v>3.2377691109686732E-2</v>
      </c>
      <c r="J90" s="6">
        <f>C90+I90/2</f>
        <v>1.0478095470405835</v>
      </c>
      <c r="K90" s="6">
        <f>1+E90*J90</f>
        <v>2.0723675832993473</v>
      </c>
      <c r="L90" s="6">
        <f>$E$87*K90</f>
        <v>3.2380743489052302E-2</v>
      </c>
      <c r="M90" s="6">
        <f>B90+$E$87</f>
        <v>1.03125</v>
      </c>
      <c r="N90" s="6">
        <f>C90+L90</f>
        <v>1.0640014449747925</v>
      </c>
      <c r="O90" s="6">
        <f>1+M90*N90</f>
        <v>2.0972514901302546</v>
      </c>
      <c r="P90" s="6">
        <f>$E$87*O90</f>
        <v>3.2769554533285228E-2</v>
      </c>
      <c r="Q90" s="6">
        <f>(F90+2*I90+2*L90+P90)/6</f>
        <v>3.2380392952383603E-2</v>
      </c>
    </row>
    <row r="91" spans="1:17">
      <c r="A91" s="6">
        <v>3</v>
      </c>
      <c r="B91" s="6">
        <f t="shared" ref="B91:B121" si="10">B90+$E$8</f>
        <v>1.03125</v>
      </c>
      <c r="C91" s="6">
        <f t="shared" ref="C91:C121" si="11">C90+Q90</f>
        <v>1.0640010944381237</v>
      </c>
      <c r="D91" s="6">
        <f t="shared" ref="D91:D121" si="12">1+B91*C91</f>
        <v>2.0972511286393152</v>
      </c>
      <c r="E91" s="6">
        <f t="shared" ref="E91:E121" si="13">B91+$E$87/2</f>
        <v>1.0390625</v>
      </c>
      <c r="F91" s="6">
        <f t="shared" ref="F91:F121" si="14">$E$87*D91</f>
        <v>3.27695488849893E-2</v>
      </c>
      <c r="G91" s="6">
        <f t="shared" ref="G91:G121" si="15">C91+F91/2</f>
        <v>1.0803858688806185</v>
      </c>
      <c r="H91" s="6">
        <f t="shared" ref="H91:H121" si="16">1+E91*G91</f>
        <v>2.1225884418837677</v>
      </c>
      <c r="I91" s="6">
        <f t="shared" ref="I91:I121" si="17">$E$87*H91</f>
        <v>3.3165444404433871E-2</v>
      </c>
      <c r="J91" s="6">
        <f t="shared" ref="J91:J121" si="18">C91+I91/2</f>
        <v>1.0805838166403408</v>
      </c>
      <c r="K91" s="6">
        <f t="shared" ref="K91:K121" si="19">1+E91*J91</f>
        <v>2.1227941219778543</v>
      </c>
      <c r="L91" s="6">
        <f t="shared" ref="L91:L121" si="20">$E$87*K91</f>
        <v>3.3168658155903974E-2</v>
      </c>
      <c r="M91" s="6">
        <f t="shared" ref="M91:M121" si="21">B91+$E$87</f>
        <v>1.046875</v>
      </c>
      <c r="N91" s="6">
        <f t="shared" ref="N91:N121" si="22">C91+L91</f>
        <v>1.0971697525940276</v>
      </c>
      <c r="O91" s="6">
        <f t="shared" ref="O91:O121" si="23">1+M91*N91</f>
        <v>2.1485995847468726</v>
      </c>
      <c r="P91" s="6">
        <f t="shared" ref="P91:P121" si="24">$E$87*O91</f>
        <v>3.3571868511669885E-2</v>
      </c>
      <c r="Q91" s="6">
        <f t="shared" ref="Q91:Q121" si="25">(F91+2*I91+2*L91+P91)/6</f>
        <v>3.3168270419555813E-2</v>
      </c>
    </row>
    <row r="92" spans="1:17">
      <c r="A92" s="6">
        <v>4</v>
      </c>
      <c r="B92" s="6">
        <f t="shared" si="10"/>
        <v>1.046875</v>
      </c>
      <c r="C92" s="6">
        <f t="shared" si="11"/>
        <v>1.0971693648576795</v>
      </c>
      <c r="D92" s="6">
        <f t="shared" si="12"/>
        <v>2.1485991788353829</v>
      </c>
      <c r="E92" s="6">
        <f t="shared" si="13"/>
        <v>1.0546875</v>
      </c>
      <c r="F92" s="6">
        <f t="shared" si="14"/>
        <v>3.3571862169302857E-2</v>
      </c>
      <c r="G92" s="6">
        <f t="shared" si="15"/>
        <v>1.1139552959423309</v>
      </c>
      <c r="H92" s="6">
        <f t="shared" si="16"/>
        <v>2.1748747261891772</v>
      </c>
      <c r="I92" s="6">
        <f t="shared" si="17"/>
        <v>3.3982417596705894E-2</v>
      </c>
      <c r="J92" s="6">
        <f t="shared" si="18"/>
        <v>1.1141605736560325</v>
      </c>
      <c r="K92" s="6">
        <f t="shared" si="19"/>
        <v>2.1750912300278467</v>
      </c>
      <c r="L92" s="6">
        <f t="shared" si="20"/>
        <v>3.3985800469185104E-2</v>
      </c>
      <c r="M92" s="6">
        <f t="shared" si="21"/>
        <v>1.0625</v>
      </c>
      <c r="N92" s="6">
        <f t="shared" si="22"/>
        <v>1.1311551653268646</v>
      </c>
      <c r="O92" s="6">
        <f t="shared" si="23"/>
        <v>2.2018523631597935</v>
      </c>
      <c r="P92" s="6">
        <f t="shared" si="24"/>
        <v>3.4403943174371773E-2</v>
      </c>
      <c r="Q92" s="6">
        <f t="shared" si="25"/>
        <v>3.3985373579242771E-2</v>
      </c>
    </row>
    <row r="93" spans="1:17">
      <c r="A93" s="6">
        <v>5</v>
      </c>
      <c r="B93" s="6">
        <f t="shared" si="10"/>
        <v>1.0625</v>
      </c>
      <c r="C93" s="6">
        <f t="shared" si="11"/>
        <v>1.1311547384369223</v>
      </c>
      <c r="D93" s="6">
        <f t="shared" si="12"/>
        <v>2.2018519095892302</v>
      </c>
      <c r="E93" s="6">
        <f t="shared" si="13"/>
        <v>1.0703125</v>
      </c>
      <c r="F93" s="6">
        <f t="shared" si="14"/>
        <v>3.4403936087331721E-2</v>
      </c>
      <c r="G93" s="6">
        <f t="shared" si="15"/>
        <v>1.1483567064805882</v>
      </c>
      <c r="H93" s="6">
        <f t="shared" si="16"/>
        <v>2.2291005374050048</v>
      </c>
      <c r="I93" s="6">
        <f t="shared" si="17"/>
        <v>3.48296958969532E-2</v>
      </c>
      <c r="J93" s="6">
        <f t="shared" si="18"/>
        <v>1.1485695863853989</v>
      </c>
      <c r="K93" s="6">
        <f t="shared" si="19"/>
        <v>2.2293283854281221</v>
      </c>
      <c r="L93" s="6">
        <f t="shared" si="20"/>
        <v>3.4833256022314407E-2</v>
      </c>
      <c r="M93" s="6">
        <f t="shared" si="21"/>
        <v>1.078125</v>
      </c>
      <c r="N93" s="6">
        <f t="shared" si="22"/>
        <v>1.1659879944592366</v>
      </c>
      <c r="O93" s="6">
        <f t="shared" si="23"/>
        <v>2.2570808065263646</v>
      </c>
      <c r="P93" s="6">
        <f t="shared" si="24"/>
        <v>3.5266887601974446E-2</v>
      </c>
      <c r="Q93" s="6">
        <f t="shared" si="25"/>
        <v>3.4832787921306896E-2</v>
      </c>
    </row>
    <row r="94" spans="1:17">
      <c r="A94" s="6">
        <v>6</v>
      </c>
      <c r="B94" s="6">
        <f t="shared" si="10"/>
        <v>1.078125</v>
      </c>
      <c r="C94" s="6">
        <f t="shared" si="11"/>
        <v>1.1659875263582291</v>
      </c>
      <c r="D94" s="6">
        <f t="shared" si="12"/>
        <v>2.2570803018549657</v>
      </c>
      <c r="E94" s="6">
        <f t="shared" si="13"/>
        <v>1.0859375</v>
      </c>
      <c r="F94" s="6">
        <f t="shared" si="14"/>
        <v>3.5266879716483839E-2</v>
      </c>
      <c r="G94" s="6">
        <f t="shared" si="15"/>
        <v>1.1836209662164709</v>
      </c>
      <c r="H94" s="6">
        <f t="shared" si="16"/>
        <v>2.285338393000699</v>
      </c>
      <c r="I94" s="6">
        <f t="shared" si="17"/>
        <v>3.5708412390635921E-2</v>
      </c>
      <c r="J94" s="6">
        <f t="shared" si="18"/>
        <v>1.1838417325535471</v>
      </c>
      <c r="K94" s="6">
        <f t="shared" si="19"/>
        <v>2.2855781314448675</v>
      </c>
      <c r="L94" s="6">
        <f t="shared" si="20"/>
        <v>3.5712158303826055E-2</v>
      </c>
      <c r="M94" s="6">
        <f t="shared" si="21"/>
        <v>1.09375</v>
      </c>
      <c r="N94" s="6">
        <f t="shared" si="22"/>
        <v>1.2016996846620551</v>
      </c>
      <c r="O94" s="6">
        <f t="shared" si="23"/>
        <v>2.3143590300991228</v>
      </c>
      <c r="P94" s="6">
        <f t="shared" si="24"/>
        <v>3.6161859845298794E-2</v>
      </c>
      <c r="Q94" s="6">
        <f t="shared" si="25"/>
        <v>3.5711646825117765E-2</v>
      </c>
    </row>
    <row r="95" spans="1:17">
      <c r="A95" s="6">
        <v>7</v>
      </c>
      <c r="B95" s="6">
        <f t="shared" si="10"/>
        <v>1.09375</v>
      </c>
      <c r="C95" s="6">
        <f t="shared" si="11"/>
        <v>1.2016991731833468</v>
      </c>
      <c r="D95" s="6">
        <f t="shared" si="12"/>
        <v>2.3143584706692857</v>
      </c>
      <c r="E95" s="6">
        <f t="shared" si="13"/>
        <v>1.1015625</v>
      </c>
      <c r="F95" s="6">
        <f t="shared" si="14"/>
        <v>3.6161851104207589E-2</v>
      </c>
      <c r="G95" s="6">
        <f t="shared" si="15"/>
        <v>1.2197800987354506</v>
      </c>
      <c r="H95" s="6">
        <f t="shared" si="16"/>
        <v>2.3436640150132697</v>
      </c>
      <c r="I95" s="6">
        <f t="shared" si="17"/>
        <v>3.6619750234582339E-2</v>
      </c>
      <c r="J95" s="6">
        <f t="shared" si="18"/>
        <v>1.2200090483006381</v>
      </c>
      <c r="K95" s="6">
        <f t="shared" si="19"/>
        <v>2.3439162172686716</v>
      </c>
      <c r="L95" s="6">
        <f t="shared" si="20"/>
        <v>3.6623690894822994E-2</v>
      </c>
      <c r="M95" s="6">
        <f t="shared" si="21"/>
        <v>1.109375</v>
      </c>
      <c r="N95" s="6">
        <f t="shared" si="22"/>
        <v>1.2383228640781698</v>
      </c>
      <c r="O95" s="6">
        <f t="shared" si="23"/>
        <v>2.3737644273367193</v>
      </c>
      <c r="P95" s="6">
        <f t="shared" si="24"/>
        <v>3.709006917713624E-2</v>
      </c>
      <c r="Q95" s="6">
        <f t="shared" si="25"/>
        <v>3.6623133756692412E-2</v>
      </c>
    </row>
    <row r="96" spans="1:17">
      <c r="A96" s="6">
        <v>8</v>
      </c>
      <c r="B96" s="6">
        <f t="shared" si="10"/>
        <v>1.109375</v>
      </c>
      <c r="C96" s="6">
        <f t="shared" si="11"/>
        <v>1.2383223069400393</v>
      </c>
      <c r="D96" s="6">
        <f t="shared" si="12"/>
        <v>2.373763809261606</v>
      </c>
      <c r="E96" s="6">
        <f t="shared" si="13"/>
        <v>1.1171875</v>
      </c>
      <c r="F96" s="6">
        <f t="shared" si="14"/>
        <v>3.7090059519712594E-2</v>
      </c>
      <c r="G96" s="6">
        <f t="shared" si="15"/>
        <v>1.2568673366998957</v>
      </c>
      <c r="H96" s="6">
        <f t="shared" si="16"/>
        <v>2.4041564777194147</v>
      </c>
      <c r="I96" s="6">
        <f t="shared" si="17"/>
        <v>3.7564944964365854E-2</v>
      </c>
      <c r="J96" s="6">
        <f t="shared" si="18"/>
        <v>1.2571047794222223</v>
      </c>
      <c r="K96" s="6">
        <f t="shared" si="19"/>
        <v>2.404421745760764</v>
      </c>
      <c r="L96" s="6">
        <f t="shared" si="20"/>
        <v>3.7569089777511937E-2</v>
      </c>
      <c r="M96" s="6">
        <f t="shared" si="21"/>
        <v>1.125</v>
      </c>
      <c r="N96" s="6">
        <f t="shared" si="22"/>
        <v>1.2758913967175511</v>
      </c>
      <c r="O96" s="6">
        <f t="shared" si="23"/>
        <v>2.4353778213072452</v>
      </c>
      <c r="P96" s="6">
        <f t="shared" si="24"/>
        <v>3.8052778457925707E-2</v>
      </c>
      <c r="Q96" s="6">
        <f t="shared" si="25"/>
        <v>3.7568484576898979E-2</v>
      </c>
    </row>
    <row r="97" spans="1:17">
      <c r="A97" s="6">
        <v>9</v>
      </c>
      <c r="B97" s="6">
        <f t="shared" si="10"/>
        <v>1.125</v>
      </c>
      <c r="C97" s="6">
        <f t="shared" si="11"/>
        <v>1.2758907915169382</v>
      </c>
      <c r="D97" s="6">
        <f t="shared" si="12"/>
        <v>2.4353771404565556</v>
      </c>
      <c r="E97" s="6">
        <f t="shared" si="13"/>
        <v>1.1328125</v>
      </c>
      <c r="F97" s="6">
        <f t="shared" si="14"/>
        <v>3.8052767819633682E-2</v>
      </c>
      <c r="G97" s="6">
        <f t="shared" si="15"/>
        <v>1.294917175426755</v>
      </c>
      <c r="H97" s="6">
        <f t="shared" si="16"/>
        <v>2.4668983627881209</v>
      </c>
      <c r="I97" s="6">
        <f t="shared" si="17"/>
        <v>3.8545286918564389E-2</v>
      </c>
      <c r="J97" s="6">
        <f t="shared" si="18"/>
        <v>1.2951634349762204</v>
      </c>
      <c r="K97" s="6">
        <f t="shared" si="19"/>
        <v>2.4671773286839995</v>
      </c>
      <c r="L97" s="6">
        <f t="shared" si="20"/>
        <v>3.8549645760687493E-2</v>
      </c>
      <c r="M97" s="6">
        <f t="shared" si="21"/>
        <v>1.140625</v>
      </c>
      <c r="N97" s="6">
        <f t="shared" si="22"/>
        <v>1.3144404372776257</v>
      </c>
      <c r="O97" s="6">
        <f t="shared" si="23"/>
        <v>2.4992836237697915</v>
      </c>
      <c r="P97" s="6">
        <f t="shared" si="24"/>
        <v>3.9051306621402992E-2</v>
      </c>
      <c r="Q97" s="6">
        <f t="shared" si="25"/>
        <v>3.8548989966590071E-2</v>
      </c>
    </row>
    <row r="98" spans="1:17">
      <c r="A98" s="6">
        <v>10</v>
      </c>
      <c r="B98" s="6">
        <f t="shared" si="10"/>
        <v>1.140625</v>
      </c>
      <c r="C98" s="6">
        <f t="shared" si="11"/>
        <v>1.3144397814835282</v>
      </c>
      <c r="D98" s="6">
        <f t="shared" si="12"/>
        <v>2.4992828757546492</v>
      </c>
      <c r="E98" s="6">
        <f t="shared" si="13"/>
        <v>1.1484375</v>
      </c>
      <c r="F98" s="6">
        <f t="shared" si="14"/>
        <v>3.9051294933666394E-2</v>
      </c>
      <c r="G98" s="6">
        <f t="shared" si="15"/>
        <v>1.3339654289503615</v>
      </c>
      <c r="H98" s="6">
        <f t="shared" si="16"/>
        <v>2.5319759223101808</v>
      </c>
      <c r="I98" s="6">
        <f t="shared" si="17"/>
        <v>3.9562123786096574E-2</v>
      </c>
      <c r="J98" s="6">
        <f t="shared" si="18"/>
        <v>1.3342208433765765</v>
      </c>
      <c r="K98" s="6">
        <f t="shared" si="19"/>
        <v>2.532269249815287</v>
      </c>
      <c r="L98" s="6">
        <f t="shared" si="20"/>
        <v>3.9566707028363859E-2</v>
      </c>
      <c r="M98" s="6">
        <f t="shared" si="21"/>
        <v>1.15625</v>
      </c>
      <c r="N98" s="6">
        <f t="shared" si="22"/>
        <v>1.3540064885118921</v>
      </c>
      <c r="O98" s="6">
        <f t="shared" si="23"/>
        <v>2.5655700023418753</v>
      </c>
      <c r="P98" s="6">
        <f t="shared" si="24"/>
        <v>4.0087031286591801E-2</v>
      </c>
      <c r="Q98" s="6">
        <f t="shared" si="25"/>
        <v>3.9565997974863175E-2</v>
      </c>
    </row>
    <row r="99" spans="1:17">
      <c r="A99" s="6">
        <v>11</v>
      </c>
      <c r="B99" s="6">
        <f t="shared" si="10"/>
        <v>1.15625</v>
      </c>
      <c r="C99" s="6">
        <f t="shared" si="11"/>
        <v>1.3540057794583915</v>
      </c>
      <c r="D99" s="6">
        <f t="shared" si="12"/>
        <v>2.5655691824987654</v>
      </c>
      <c r="E99" s="6">
        <f t="shared" si="13"/>
        <v>1.1640625</v>
      </c>
      <c r="F99" s="6">
        <f t="shared" si="14"/>
        <v>4.008701847654321E-2</v>
      </c>
      <c r="G99" s="6">
        <f t="shared" si="15"/>
        <v>1.3740492886966631</v>
      </c>
      <c r="H99" s="6">
        <f t="shared" si="16"/>
        <v>2.5994792501234594</v>
      </c>
      <c r="I99" s="6">
        <f t="shared" si="17"/>
        <v>4.0616863283179053E-2</v>
      </c>
      <c r="J99" s="6">
        <f t="shared" si="18"/>
        <v>1.3743142110999811</v>
      </c>
      <c r="K99" s="6">
        <f t="shared" si="19"/>
        <v>2.5997876363585717</v>
      </c>
      <c r="L99" s="6">
        <f t="shared" si="20"/>
        <v>4.0621681818102683E-2</v>
      </c>
      <c r="M99" s="6">
        <f t="shared" si="21"/>
        <v>1.171875</v>
      </c>
      <c r="N99" s="6">
        <f t="shared" si="22"/>
        <v>1.3946274612764942</v>
      </c>
      <c r="O99" s="6">
        <f t="shared" si="23"/>
        <v>2.6343290561833914</v>
      </c>
      <c r="P99" s="6">
        <f t="shared" si="24"/>
        <v>4.1161391502865491E-2</v>
      </c>
      <c r="Q99" s="6">
        <f t="shared" si="25"/>
        <v>4.0620916696995364E-2</v>
      </c>
    </row>
    <row r="100" spans="1:17">
      <c r="A100" s="6">
        <v>12</v>
      </c>
      <c r="B100" s="6">
        <f t="shared" si="10"/>
        <v>1.171875</v>
      </c>
      <c r="C100" s="6">
        <f t="shared" si="11"/>
        <v>1.3946266961553868</v>
      </c>
      <c r="D100" s="6">
        <f t="shared" si="12"/>
        <v>2.6343281595570938</v>
      </c>
      <c r="E100" s="6">
        <f t="shared" si="13"/>
        <v>1.1796875</v>
      </c>
      <c r="F100" s="6">
        <f t="shared" si="14"/>
        <v>4.116137749307959E-2</v>
      </c>
      <c r="G100" s="6">
        <f t="shared" si="15"/>
        <v>1.4152073849019267</v>
      </c>
      <c r="H100" s="6">
        <f t="shared" si="16"/>
        <v>2.6695024618764913</v>
      </c>
      <c r="I100" s="6">
        <f t="shared" si="17"/>
        <v>4.1710975966820177E-2</v>
      </c>
      <c r="J100" s="6">
        <f t="shared" si="18"/>
        <v>1.415482184138797</v>
      </c>
      <c r="K100" s="6">
        <f t="shared" si="19"/>
        <v>2.6698266391012373</v>
      </c>
      <c r="L100" s="6">
        <f t="shared" si="20"/>
        <v>4.1716041235956833E-2</v>
      </c>
      <c r="M100" s="6">
        <f t="shared" si="21"/>
        <v>1.1875</v>
      </c>
      <c r="N100" s="6">
        <f t="shared" si="22"/>
        <v>1.4363427373913435</v>
      </c>
      <c r="O100" s="6">
        <f t="shared" si="23"/>
        <v>2.7056570006522205</v>
      </c>
      <c r="P100" s="6">
        <f t="shared" si="24"/>
        <v>4.2275890635190945E-2</v>
      </c>
      <c r="Q100" s="6">
        <f t="shared" si="25"/>
        <v>4.1715217088970753E-2</v>
      </c>
    </row>
    <row r="101" spans="1:17">
      <c r="A101" s="6">
        <v>13</v>
      </c>
      <c r="B101" s="6">
        <f t="shared" si="10"/>
        <v>1.1875</v>
      </c>
      <c r="C101" s="6">
        <f t="shared" si="11"/>
        <v>1.4363419132443576</v>
      </c>
      <c r="D101" s="6">
        <f t="shared" si="12"/>
        <v>2.7056560219776746</v>
      </c>
      <c r="E101" s="6">
        <f t="shared" si="13"/>
        <v>1.1953125</v>
      </c>
      <c r="F101" s="6">
        <f t="shared" si="14"/>
        <v>4.2275875343401166E-2</v>
      </c>
      <c r="G101" s="6">
        <f t="shared" si="15"/>
        <v>1.4574798509160583</v>
      </c>
      <c r="H101" s="6">
        <f t="shared" si="16"/>
        <v>2.742143884298101</v>
      </c>
      <c r="I101" s="6">
        <f t="shared" si="17"/>
        <v>4.2845998192157828E-2</v>
      </c>
      <c r="J101" s="6">
        <f t="shared" si="18"/>
        <v>1.4577649123404364</v>
      </c>
      <c r="K101" s="6">
        <f t="shared" si="19"/>
        <v>2.7424846217819279</v>
      </c>
      <c r="L101" s="6">
        <f t="shared" si="20"/>
        <v>4.2851322215342623E-2</v>
      </c>
      <c r="M101" s="6">
        <f t="shared" si="21"/>
        <v>1.203125</v>
      </c>
      <c r="N101" s="6">
        <f t="shared" si="22"/>
        <v>1.4791932354597002</v>
      </c>
      <c r="O101" s="6">
        <f t="shared" si="23"/>
        <v>2.7796543614124518</v>
      </c>
      <c r="P101" s="6">
        <f t="shared" si="24"/>
        <v>4.343209939706956E-2</v>
      </c>
      <c r="Q101" s="6">
        <f t="shared" si="25"/>
        <v>4.285043592591193E-2</v>
      </c>
    </row>
    <row r="102" spans="1:17">
      <c r="A102" s="6">
        <v>14</v>
      </c>
      <c r="B102" s="6">
        <f t="shared" si="10"/>
        <v>1.203125</v>
      </c>
      <c r="C102" s="6">
        <f t="shared" si="11"/>
        <v>1.4791923491702694</v>
      </c>
      <c r="D102" s="6">
        <f t="shared" si="12"/>
        <v>2.7796532950954802</v>
      </c>
      <c r="E102" s="6">
        <f t="shared" si="13"/>
        <v>1.2109375</v>
      </c>
      <c r="F102" s="6">
        <f t="shared" si="14"/>
        <v>4.3432082735866878E-2</v>
      </c>
      <c r="G102" s="6">
        <f t="shared" si="15"/>
        <v>1.5009083905382028</v>
      </c>
      <c r="H102" s="6">
        <f t="shared" si="16"/>
        <v>2.817506254167355</v>
      </c>
      <c r="I102" s="6">
        <f t="shared" si="17"/>
        <v>4.4023535221364922E-2</v>
      </c>
      <c r="J102" s="6">
        <f t="shared" si="18"/>
        <v>1.5012041167809518</v>
      </c>
      <c r="K102" s="6">
        <f t="shared" si="19"/>
        <v>2.8178643601644335</v>
      </c>
      <c r="L102" s="6">
        <f t="shared" si="20"/>
        <v>4.4029130627569274E-2</v>
      </c>
      <c r="M102" s="6">
        <f t="shared" si="21"/>
        <v>1.21875</v>
      </c>
      <c r="N102" s="6">
        <f t="shared" si="22"/>
        <v>1.5232214797978387</v>
      </c>
      <c r="O102" s="6">
        <f t="shared" si="23"/>
        <v>2.8564261785036162</v>
      </c>
      <c r="P102" s="6">
        <f t="shared" si="24"/>
        <v>4.4631659039119004E-2</v>
      </c>
      <c r="Q102" s="6">
        <f t="shared" si="25"/>
        <v>4.402817891214237E-2</v>
      </c>
    </row>
    <row r="103" spans="1:17">
      <c r="A103" s="6">
        <v>15</v>
      </c>
      <c r="B103" s="6">
        <f t="shared" si="10"/>
        <v>1.21875</v>
      </c>
      <c r="C103" s="6">
        <f t="shared" si="11"/>
        <v>1.5232205280824118</v>
      </c>
      <c r="D103" s="6">
        <f t="shared" si="12"/>
        <v>2.8564250186004392</v>
      </c>
      <c r="E103" s="6">
        <f t="shared" si="13"/>
        <v>1.2265625</v>
      </c>
      <c r="F103" s="6">
        <f t="shared" si="14"/>
        <v>4.4631640915631862E-2</v>
      </c>
      <c r="G103" s="6">
        <f t="shared" si="15"/>
        <v>1.5455363485402278</v>
      </c>
      <c r="H103" s="6">
        <f t="shared" si="16"/>
        <v>2.8956969275063731</v>
      </c>
      <c r="I103" s="6">
        <f t="shared" si="17"/>
        <v>4.5245264492287079E-2</v>
      </c>
      <c r="J103" s="6">
        <f t="shared" si="18"/>
        <v>1.5458431603285554</v>
      </c>
      <c r="K103" s="6">
        <f t="shared" si="19"/>
        <v>2.8960732513404936</v>
      </c>
      <c r="L103" s="6">
        <f t="shared" si="20"/>
        <v>4.5251144552195213E-2</v>
      </c>
      <c r="M103" s="6">
        <f t="shared" si="21"/>
        <v>1.234375</v>
      </c>
      <c r="N103" s="6">
        <f t="shared" si="22"/>
        <v>1.5684716726346071</v>
      </c>
      <c r="O103" s="6">
        <f t="shared" si="23"/>
        <v>2.936082220908343</v>
      </c>
      <c r="P103" s="6">
        <f t="shared" si="24"/>
        <v>4.587628470169286E-2</v>
      </c>
      <c r="Q103" s="6">
        <f t="shared" si="25"/>
        <v>4.5250123951048216E-2</v>
      </c>
    </row>
    <row r="104" spans="1:17">
      <c r="A104" s="6">
        <v>16</v>
      </c>
      <c r="B104" s="6">
        <f t="shared" si="10"/>
        <v>1.234375</v>
      </c>
      <c r="C104" s="6">
        <f t="shared" si="11"/>
        <v>1.5684706520334601</v>
      </c>
      <c r="D104" s="6">
        <f t="shared" si="12"/>
        <v>2.9360809611038023</v>
      </c>
      <c r="E104" s="6">
        <f t="shared" si="13"/>
        <v>1.2421875</v>
      </c>
      <c r="F104" s="6">
        <f t="shared" si="14"/>
        <v>4.5876265017246912E-2</v>
      </c>
      <c r="G104" s="6">
        <f t="shared" si="15"/>
        <v>1.5914087845420837</v>
      </c>
      <c r="H104" s="6">
        <f t="shared" si="16"/>
        <v>2.9768280995483698</v>
      </c>
      <c r="I104" s="6">
        <f t="shared" si="17"/>
        <v>4.6512939055443278E-2</v>
      </c>
      <c r="J104" s="6">
        <f t="shared" si="18"/>
        <v>1.5917271215611817</v>
      </c>
      <c r="K104" s="6">
        <f t="shared" si="19"/>
        <v>2.9772235338142803</v>
      </c>
      <c r="L104" s="6">
        <f t="shared" si="20"/>
        <v>4.6519117715848129E-2</v>
      </c>
      <c r="M104" s="6">
        <f t="shared" si="21"/>
        <v>1.25</v>
      </c>
      <c r="N104" s="6">
        <f t="shared" si="22"/>
        <v>1.6149897697493083</v>
      </c>
      <c r="O104" s="6">
        <f t="shared" si="23"/>
        <v>3.0187372121866352</v>
      </c>
      <c r="P104" s="6">
        <f t="shared" si="24"/>
        <v>4.7167768940416174E-2</v>
      </c>
      <c r="Q104" s="6">
        <f t="shared" si="25"/>
        <v>4.6518024583374319E-2</v>
      </c>
    </row>
    <row r="105" spans="1:17">
      <c r="A105" s="6">
        <v>17</v>
      </c>
      <c r="B105" s="6">
        <f t="shared" si="10"/>
        <v>1.25</v>
      </c>
      <c r="C105" s="6">
        <f t="shared" si="11"/>
        <v>1.6149886766168344</v>
      </c>
      <c r="D105" s="6">
        <f t="shared" si="12"/>
        <v>3.0187358457710429</v>
      </c>
      <c r="E105" s="6">
        <f t="shared" si="13"/>
        <v>1.2578125</v>
      </c>
      <c r="F105" s="6">
        <f t="shared" si="14"/>
        <v>4.7167747590172546E-2</v>
      </c>
      <c r="G105" s="6">
        <f t="shared" si="15"/>
        <v>1.6385725504119206</v>
      </c>
      <c r="H105" s="6">
        <f t="shared" si="16"/>
        <v>3.0610170360649938</v>
      </c>
      <c r="I105" s="6">
        <f t="shared" si="17"/>
        <v>4.7828391188515527E-2</v>
      </c>
      <c r="J105" s="6">
        <f t="shared" si="18"/>
        <v>1.6389028722110921</v>
      </c>
      <c r="K105" s="6">
        <f t="shared" si="19"/>
        <v>3.0614325189530143</v>
      </c>
      <c r="L105" s="6">
        <f t="shared" si="20"/>
        <v>4.7834883108640848E-2</v>
      </c>
      <c r="M105" s="6">
        <f t="shared" si="21"/>
        <v>1.265625</v>
      </c>
      <c r="N105" s="6">
        <f t="shared" si="22"/>
        <v>1.6628235597254752</v>
      </c>
      <c r="O105" s="6">
        <f t="shared" si="23"/>
        <v>3.1045110677775547</v>
      </c>
      <c r="P105" s="6">
        <f t="shared" si="24"/>
        <v>4.8507985434024292E-2</v>
      </c>
      <c r="Q105" s="6">
        <f t="shared" si="25"/>
        <v>4.7833713603084936E-2</v>
      </c>
    </row>
    <row r="106" spans="1:17">
      <c r="A106" s="6">
        <v>18</v>
      </c>
      <c r="B106" s="6">
        <f t="shared" si="10"/>
        <v>1.265625</v>
      </c>
      <c r="C106" s="6">
        <f t="shared" si="11"/>
        <v>1.6628223902199193</v>
      </c>
      <c r="D106" s="6">
        <f t="shared" si="12"/>
        <v>3.1045095876220854</v>
      </c>
      <c r="E106" s="6">
        <f t="shared" si="13"/>
        <v>1.2734375</v>
      </c>
      <c r="F106" s="6">
        <f t="shared" si="14"/>
        <v>4.8507962306595084E-2</v>
      </c>
      <c r="G106" s="6">
        <f t="shared" si="15"/>
        <v>1.6870763713732169</v>
      </c>
      <c r="H106" s="6">
        <f t="shared" si="16"/>
        <v>3.1483863166705808</v>
      </c>
      <c r="I106" s="6">
        <f t="shared" si="17"/>
        <v>4.9193536197977825E-2</v>
      </c>
      <c r="J106" s="6">
        <f t="shared" si="18"/>
        <v>1.6874191583189082</v>
      </c>
      <c r="K106" s="6">
        <f t="shared" si="19"/>
        <v>3.1488228344217348</v>
      </c>
      <c r="L106" s="6">
        <f t="shared" si="20"/>
        <v>4.9200356787839607E-2</v>
      </c>
      <c r="M106" s="6">
        <f t="shared" si="21"/>
        <v>1.28125</v>
      </c>
      <c r="N106" s="6">
        <f t="shared" si="22"/>
        <v>1.7120227470077589</v>
      </c>
      <c r="O106" s="6">
        <f t="shared" si="23"/>
        <v>3.1935291446036911</v>
      </c>
      <c r="P106" s="6">
        <f t="shared" si="24"/>
        <v>4.9898892884432673E-2</v>
      </c>
      <c r="Q106" s="6">
        <f t="shared" si="25"/>
        <v>4.9199106860443764E-2</v>
      </c>
    </row>
    <row r="107" spans="1:17">
      <c r="A107" s="6">
        <v>19</v>
      </c>
      <c r="B107" s="6">
        <f t="shared" si="10"/>
        <v>1.28125</v>
      </c>
      <c r="C107" s="6">
        <f t="shared" si="11"/>
        <v>1.7120214970803631</v>
      </c>
      <c r="D107" s="6">
        <f t="shared" si="12"/>
        <v>3.1935275431342154</v>
      </c>
      <c r="E107" s="6">
        <f t="shared" si="13"/>
        <v>1.2890625</v>
      </c>
      <c r="F107" s="6">
        <f t="shared" si="14"/>
        <v>4.9898867861472115E-2</v>
      </c>
      <c r="G107" s="6">
        <f t="shared" si="15"/>
        <v>1.7369709310110992</v>
      </c>
      <c r="H107" s="6">
        <f t="shared" si="16"/>
        <v>3.2390640907564952</v>
      </c>
      <c r="I107" s="6">
        <f t="shared" si="17"/>
        <v>5.0610376418070237E-2</v>
      </c>
      <c r="J107" s="6">
        <f t="shared" si="18"/>
        <v>1.7373266852893983</v>
      </c>
      <c r="K107" s="6">
        <f t="shared" si="19"/>
        <v>3.239522680255865</v>
      </c>
      <c r="L107" s="6">
        <f t="shared" si="20"/>
        <v>5.061754187899789E-2</v>
      </c>
      <c r="M107" s="6">
        <f t="shared" si="21"/>
        <v>1.296875</v>
      </c>
      <c r="N107" s="6">
        <f t="shared" si="22"/>
        <v>1.7626390389593609</v>
      </c>
      <c r="O107" s="6">
        <f t="shared" si="23"/>
        <v>3.2859225036504212</v>
      </c>
      <c r="P107" s="6">
        <f t="shared" si="24"/>
        <v>5.1342539119537831E-2</v>
      </c>
      <c r="Q107" s="6">
        <f t="shared" si="25"/>
        <v>5.0616207262524367E-2</v>
      </c>
    </row>
    <row r="108" spans="1:17">
      <c r="A108" s="6">
        <v>20</v>
      </c>
      <c r="B108" s="6">
        <f t="shared" si="10"/>
        <v>1.296875</v>
      </c>
      <c r="C108" s="6">
        <f t="shared" si="11"/>
        <v>1.7626377043428876</v>
      </c>
      <c r="D108" s="6">
        <f t="shared" si="12"/>
        <v>3.2859207728196824</v>
      </c>
      <c r="E108" s="6">
        <f t="shared" si="13"/>
        <v>1.3046875</v>
      </c>
      <c r="F108" s="6">
        <f t="shared" si="14"/>
        <v>5.1342512075307538E-2</v>
      </c>
      <c r="G108" s="6">
        <f t="shared" si="15"/>
        <v>1.7883089603805413</v>
      </c>
      <c r="H108" s="6">
        <f t="shared" si="16"/>
        <v>3.3331843467464877</v>
      </c>
      <c r="I108" s="6">
        <f t="shared" si="17"/>
        <v>5.208100541791387E-2</v>
      </c>
      <c r="J108" s="6">
        <f t="shared" si="18"/>
        <v>1.7886782070518445</v>
      </c>
      <c r="K108" s="6">
        <f t="shared" si="19"/>
        <v>3.3336660982629533</v>
      </c>
      <c r="L108" s="6">
        <f t="shared" si="20"/>
        <v>5.2088532785358646E-2</v>
      </c>
      <c r="M108" s="6">
        <f t="shared" si="21"/>
        <v>1.3125</v>
      </c>
      <c r="N108" s="6">
        <f t="shared" si="22"/>
        <v>1.8147262371282462</v>
      </c>
      <c r="O108" s="6">
        <f t="shared" si="23"/>
        <v>3.3818281862308233</v>
      </c>
      <c r="P108" s="6">
        <f t="shared" si="24"/>
        <v>5.2841065409856613E-2</v>
      </c>
      <c r="Q108" s="6">
        <f t="shared" si="25"/>
        <v>5.2087108981951534E-2</v>
      </c>
    </row>
    <row r="109" spans="1:17">
      <c r="A109" s="6">
        <v>21</v>
      </c>
      <c r="B109" s="6">
        <f t="shared" si="10"/>
        <v>1.3125</v>
      </c>
      <c r="C109" s="6">
        <f t="shared" si="11"/>
        <v>1.814724813324839</v>
      </c>
      <c r="D109" s="6">
        <f t="shared" si="12"/>
        <v>3.3818263174888514</v>
      </c>
      <c r="E109" s="6">
        <f t="shared" si="13"/>
        <v>1.3203125</v>
      </c>
      <c r="F109" s="6">
        <f t="shared" si="14"/>
        <v>5.2841036210763304E-2</v>
      </c>
      <c r="G109" s="6">
        <f t="shared" si="15"/>
        <v>1.8411453314302206</v>
      </c>
      <c r="H109" s="6">
        <f t="shared" si="16"/>
        <v>3.430887195403963</v>
      </c>
      <c r="I109" s="6">
        <f t="shared" si="17"/>
        <v>5.3607612428186922E-2</v>
      </c>
      <c r="J109" s="6">
        <f t="shared" si="18"/>
        <v>1.8415286195389324</v>
      </c>
      <c r="K109" s="6">
        <f t="shared" si="19"/>
        <v>3.4313932554849966</v>
      </c>
      <c r="L109" s="6">
        <f t="shared" si="20"/>
        <v>5.3615519616953072E-2</v>
      </c>
      <c r="M109" s="6">
        <f t="shared" si="21"/>
        <v>1.328125</v>
      </c>
      <c r="N109" s="6">
        <f t="shared" si="22"/>
        <v>1.868340332941792</v>
      </c>
      <c r="O109" s="6">
        <f t="shared" si="23"/>
        <v>3.4813895046883174</v>
      </c>
      <c r="P109" s="6">
        <f t="shared" si="24"/>
        <v>5.439671101075496E-2</v>
      </c>
      <c r="Q109" s="6">
        <f t="shared" si="25"/>
        <v>5.361400188529971E-2</v>
      </c>
    </row>
    <row r="110" spans="1:17">
      <c r="A110" s="6">
        <v>22</v>
      </c>
      <c r="B110" s="6">
        <f t="shared" si="10"/>
        <v>1.328125</v>
      </c>
      <c r="C110" s="6">
        <f t="shared" si="11"/>
        <v>1.8683388152101388</v>
      </c>
      <c r="D110" s="6">
        <f t="shared" si="12"/>
        <v>3.4813874889509657</v>
      </c>
      <c r="E110" s="6">
        <f t="shared" si="13"/>
        <v>1.3359375</v>
      </c>
      <c r="F110" s="6">
        <f t="shared" si="14"/>
        <v>5.4396679514858839E-2</v>
      </c>
      <c r="G110" s="6">
        <f t="shared" si="15"/>
        <v>1.8955371549675681</v>
      </c>
      <c r="H110" s="6">
        <f t="shared" si="16"/>
        <v>3.5323191679644856</v>
      </c>
      <c r="I110" s="6">
        <f t="shared" si="17"/>
        <v>5.5192486999445088E-2</v>
      </c>
      <c r="J110" s="6">
        <f t="shared" si="18"/>
        <v>1.8959350587098613</v>
      </c>
      <c r="K110" s="6">
        <f t="shared" si="19"/>
        <v>3.5328507424952056</v>
      </c>
      <c r="L110" s="6">
        <f t="shared" si="20"/>
        <v>5.5200792851487587E-2</v>
      </c>
      <c r="M110" s="6">
        <f t="shared" si="21"/>
        <v>1.34375</v>
      </c>
      <c r="N110" s="6">
        <f t="shared" si="22"/>
        <v>1.9235396080616263</v>
      </c>
      <c r="O110" s="6">
        <f t="shared" si="23"/>
        <v>3.5847563483328102</v>
      </c>
      <c r="P110" s="6">
        <f t="shared" si="24"/>
        <v>5.6011817942700159E-2</v>
      </c>
      <c r="Q110" s="6">
        <f t="shared" si="25"/>
        <v>5.5199176193237387E-2</v>
      </c>
    </row>
    <row r="111" spans="1:17">
      <c r="A111" s="6">
        <v>23</v>
      </c>
      <c r="B111" s="6">
        <f t="shared" si="10"/>
        <v>1.34375</v>
      </c>
      <c r="C111" s="6">
        <f t="shared" si="11"/>
        <v>1.9235379914033761</v>
      </c>
      <c r="D111" s="6">
        <f t="shared" si="12"/>
        <v>3.5847541759482868</v>
      </c>
      <c r="E111" s="6">
        <f t="shared" si="13"/>
        <v>1.3515625</v>
      </c>
      <c r="F111" s="6">
        <f t="shared" si="14"/>
        <v>5.6011783999191982E-2</v>
      </c>
      <c r="G111" s="6">
        <f t="shared" si="15"/>
        <v>1.9515438834029721</v>
      </c>
      <c r="H111" s="6">
        <f t="shared" si="16"/>
        <v>3.6376335299118296</v>
      </c>
      <c r="I111" s="6">
        <f t="shared" si="17"/>
        <v>5.6838023904872338E-2</v>
      </c>
      <c r="J111" s="6">
        <f t="shared" si="18"/>
        <v>1.9519570033558122</v>
      </c>
      <c r="K111" s="6">
        <f t="shared" si="19"/>
        <v>3.6381918873480901</v>
      </c>
      <c r="L111" s="6">
        <f t="shared" si="20"/>
        <v>5.6846748239813907E-2</v>
      </c>
      <c r="M111" s="6">
        <f t="shared" si="21"/>
        <v>1.359375</v>
      </c>
      <c r="N111" s="6">
        <f t="shared" si="22"/>
        <v>1.98038473964319</v>
      </c>
      <c r="O111" s="6">
        <f t="shared" si="23"/>
        <v>3.6920855054524613</v>
      </c>
      <c r="P111" s="6">
        <f t="shared" si="24"/>
        <v>5.7688836022694708E-2</v>
      </c>
      <c r="Q111" s="6">
        <f t="shared" si="25"/>
        <v>5.6845027385209856E-2</v>
      </c>
    </row>
    <row r="112" spans="1:17">
      <c r="A112" s="6">
        <v>24</v>
      </c>
      <c r="B112" s="6">
        <f t="shared" si="10"/>
        <v>1.359375</v>
      </c>
      <c r="C112" s="6">
        <f t="shared" si="11"/>
        <v>1.980383018788586</v>
      </c>
      <c r="D112" s="6">
        <f t="shared" si="12"/>
        <v>3.6920831661657343</v>
      </c>
      <c r="E112" s="6">
        <f t="shared" si="13"/>
        <v>1.3671875</v>
      </c>
      <c r="F112" s="6">
        <f t="shared" si="14"/>
        <v>5.7688799471339598E-2</v>
      </c>
      <c r="G112" s="6">
        <f t="shared" si="15"/>
        <v>2.0092274185242558</v>
      </c>
      <c r="H112" s="6">
        <f t="shared" si="16"/>
        <v>3.7469906112636311</v>
      </c>
      <c r="I112" s="6">
        <f t="shared" si="17"/>
        <v>5.8546728300994236E-2</v>
      </c>
      <c r="J112" s="6">
        <f t="shared" si="18"/>
        <v>2.0096563829390832</v>
      </c>
      <c r="K112" s="6">
        <f t="shared" si="19"/>
        <v>3.7475770860495277</v>
      </c>
      <c r="L112" s="6">
        <f t="shared" si="20"/>
        <v>5.855589196952387E-2</v>
      </c>
      <c r="M112" s="6">
        <f t="shared" si="21"/>
        <v>1.375</v>
      </c>
      <c r="N112" s="6">
        <f t="shared" si="22"/>
        <v>2.0389389107581097</v>
      </c>
      <c r="O112" s="6">
        <f t="shared" si="23"/>
        <v>3.803541002292401</v>
      </c>
      <c r="P112" s="6">
        <f t="shared" si="24"/>
        <v>5.9430328160818766E-2</v>
      </c>
      <c r="Q112" s="6">
        <f t="shared" si="25"/>
        <v>5.8554061362199095E-2</v>
      </c>
    </row>
    <row r="113" spans="1:17">
      <c r="A113" s="6">
        <v>25</v>
      </c>
      <c r="B113" s="6">
        <f t="shared" si="10"/>
        <v>1.375</v>
      </c>
      <c r="C113" s="6">
        <f t="shared" si="11"/>
        <v>2.0389370801507853</v>
      </c>
      <c r="D113" s="6">
        <f t="shared" si="12"/>
        <v>3.80353848520733</v>
      </c>
      <c r="E113" s="6">
        <f t="shared" si="13"/>
        <v>1.3828125</v>
      </c>
      <c r="F113" s="6">
        <f t="shared" si="14"/>
        <v>5.9430288831364531E-2</v>
      </c>
      <c r="G113" s="6">
        <f t="shared" si="15"/>
        <v>2.0686522245664678</v>
      </c>
      <c r="H113" s="6">
        <f t="shared" si="16"/>
        <v>3.8605581542833187</v>
      </c>
      <c r="I113" s="6">
        <f t="shared" si="17"/>
        <v>6.0321221160676855E-2</v>
      </c>
      <c r="J113" s="6">
        <f t="shared" si="18"/>
        <v>2.0690976907311236</v>
      </c>
      <c r="K113" s="6">
        <f t="shared" si="19"/>
        <v>3.8611741504641319</v>
      </c>
      <c r="L113" s="6">
        <f t="shared" si="20"/>
        <v>6.0330846101002061E-2</v>
      </c>
      <c r="M113" s="6">
        <f t="shared" si="21"/>
        <v>1.390625</v>
      </c>
      <c r="N113" s="6">
        <f t="shared" si="22"/>
        <v>2.0992679262517875</v>
      </c>
      <c r="O113" s="6">
        <f t="shared" si="23"/>
        <v>3.9192944599438921</v>
      </c>
      <c r="P113" s="6">
        <f t="shared" si="24"/>
        <v>6.1238975936623315E-2</v>
      </c>
      <c r="Q113" s="6">
        <f t="shared" si="25"/>
        <v>6.0328899881890941E-2</v>
      </c>
    </row>
    <row r="114" spans="1:17">
      <c r="A114" s="6">
        <v>26</v>
      </c>
      <c r="B114" s="6">
        <f t="shared" si="10"/>
        <v>1.390625</v>
      </c>
      <c r="C114" s="6">
        <f t="shared" si="11"/>
        <v>2.0992659800326763</v>
      </c>
      <c r="D114" s="6">
        <f t="shared" si="12"/>
        <v>3.9192917534829403</v>
      </c>
      <c r="E114" s="6">
        <f t="shared" si="13"/>
        <v>1.3984375</v>
      </c>
      <c r="F114" s="6">
        <f t="shared" si="14"/>
        <v>6.1238933648170943E-2</v>
      </c>
      <c r="G114" s="6">
        <f t="shared" si="15"/>
        <v>2.1298854468567616</v>
      </c>
      <c r="H114" s="6">
        <f t="shared" si="16"/>
        <v>3.9785116795887525</v>
      </c>
      <c r="I114" s="6">
        <f t="shared" si="17"/>
        <v>6.2164244993574258E-2</v>
      </c>
      <c r="J114" s="6">
        <f t="shared" si="18"/>
        <v>2.1303481025294633</v>
      </c>
      <c r="K114" s="6">
        <f t="shared" si="19"/>
        <v>3.9791586746310461</v>
      </c>
      <c r="L114" s="6">
        <f t="shared" si="20"/>
        <v>6.2174354291110095E-2</v>
      </c>
      <c r="M114" s="6">
        <f t="shared" si="21"/>
        <v>1.40625</v>
      </c>
      <c r="N114" s="6">
        <f t="shared" si="22"/>
        <v>2.1614403343237862</v>
      </c>
      <c r="O114" s="6">
        <f t="shared" si="23"/>
        <v>4.0395254701428245</v>
      </c>
      <c r="P114" s="6">
        <f t="shared" si="24"/>
        <v>6.3117585470981633E-2</v>
      </c>
      <c r="Q114" s="6">
        <f t="shared" si="25"/>
        <v>6.2172286281420214E-2</v>
      </c>
    </row>
    <row r="115" spans="1:17">
      <c r="A115" s="6">
        <v>27</v>
      </c>
      <c r="B115" s="6">
        <f t="shared" si="10"/>
        <v>1.40625</v>
      </c>
      <c r="C115" s="6">
        <f t="shared" si="11"/>
        <v>2.1614382663140965</v>
      </c>
      <c r="D115" s="6">
        <f t="shared" si="12"/>
        <v>4.0395225620041977</v>
      </c>
      <c r="E115" s="6">
        <f t="shared" si="13"/>
        <v>1.4140625</v>
      </c>
      <c r="F115" s="6">
        <f t="shared" si="14"/>
        <v>6.3117540031315589E-2</v>
      </c>
      <c r="G115" s="6">
        <f t="shared" si="15"/>
        <v>2.1929970363297544</v>
      </c>
      <c r="H115" s="6">
        <f t="shared" si="16"/>
        <v>4.1010348716850435</v>
      </c>
      <c r="I115" s="6">
        <f t="shared" si="17"/>
        <v>6.4078669870078805E-2</v>
      </c>
      <c r="J115" s="6">
        <f t="shared" si="18"/>
        <v>2.1934776012491359</v>
      </c>
      <c r="K115" s="6">
        <f t="shared" si="19"/>
        <v>4.1017144205163563</v>
      </c>
      <c r="L115" s="6">
        <f t="shared" si="20"/>
        <v>6.4089287820568067E-2</v>
      </c>
      <c r="M115" s="6">
        <f t="shared" si="21"/>
        <v>1.421875</v>
      </c>
      <c r="N115" s="6">
        <f t="shared" si="22"/>
        <v>2.2255275541346644</v>
      </c>
      <c r="O115" s="6">
        <f t="shared" si="23"/>
        <v>4.1644219910352263</v>
      </c>
      <c r="P115" s="6">
        <f t="shared" si="24"/>
        <v>6.506909360992541E-2</v>
      </c>
      <c r="Q115" s="6">
        <f t="shared" si="25"/>
        <v>6.4087091503755786E-2</v>
      </c>
    </row>
    <row r="116" spans="1:17">
      <c r="A116" s="6">
        <v>28</v>
      </c>
      <c r="B116" s="6">
        <f t="shared" si="10"/>
        <v>1.421875</v>
      </c>
      <c r="C116" s="6">
        <f t="shared" si="11"/>
        <v>2.2255253578178524</v>
      </c>
      <c r="D116" s="6">
        <f t="shared" si="12"/>
        <v>4.1644188681472585</v>
      </c>
      <c r="E116" s="6">
        <f t="shared" si="13"/>
        <v>1.4296875</v>
      </c>
      <c r="F116" s="6">
        <f t="shared" si="14"/>
        <v>6.5069044814800914E-2</v>
      </c>
      <c r="G116" s="6">
        <f t="shared" si="15"/>
        <v>2.2580598802252529</v>
      </c>
      <c r="H116" s="6">
        <f t="shared" si="16"/>
        <v>4.2283199850095414</v>
      </c>
      <c r="I116" s="6">
        <f t="shared" si="17"/>
        <v>6.6067499765774085E-2</v>
      </c>
      <c r="J116" s="6">
        <f t="shared" si="18"/>
        <v>2.2585591077007394</v>
      </c>
      <c r="K116" s="6">
        <f t="shared" si="19"/>
        <v>4.2290337242909004</v>
      </c>
      <c r="L116" s="6">
        <f t="shared" si="20"/>
        <v>6.6078651942045319E-2</v>
      </c>
      <c r="M116" s="6">
        <f t="shared" si="21"/>
        <v>1.4375</v>
      </c>
      <c r="N116" s="6">
        <f t="shared" si="22"/>
        <v>2.2916040097598978</v>
      </c>
      <c r="O116" s="6">
        <f t="shared" si="23"/>
        <v>4.2941807640298535</v>
      </c>
      <c r="P116" s="6">
        <f t="shared" si="24"/>
        <v>6.7096574437966461E-2</v>
      </c>
      <c r="Q116" s="6">
        <f t="shared" si="25"/>
        <v>6.6076320444734368E-2</v>
      </c>
    </row>
    <row r="117" spans="1:17">
      <c r="A117" s="6">
        <v>29</v>
      </c>
      <c r="B117" s="6">
        <f t="shared" si="10"/>
        <v>1.4375</v>
      </c>
      <c r="C117" s="6">
        <f t="shared" si="11"/>
        <v>2.291601678262587</v>
      </c>
      <c r="D117" s="6">
        <f t="shared" si="12"/>
        <v>4.294177412502469</v>
      </c>
      <c r="E117" s="6">
        <f t="shared" si="13"/>
        <v>1.4453125</v>
      </c>
      <c r="F117" s="6">
        <f t="shared" si="14"/>
        <v>6.7096522070351078E-2</v>
      </c>
      <c r="G117" s="6">
        <f t="shared" si="15"/>
        <v>2.3251499392977624</v>
      </c>
      <c r="H117" s="6">
        <f t="shared" si="16"/>
        <v>4.3605682716412968</v>
      </c>
      <c r="I117" s="6">
        <f t="shared" si="17"/>
        <v>6.8133879244395262E-2</v>
      </c>
      <c r="J117" s="6">
        <f t="shared" si="18"/>
        <v>2.3256686178847845</v>
      </c>
      <c r="K117" s="6">
        <f t="shared" si="19"/>
        <v>4.3613179242866025</v>
      </c>
      <c r="L117" s="6">
        <f t="shared" si="20"/>
        <v>6.8145592566978164E-2</v>
      </c>
      <c r="M117" s="6">
        <f t="shared" si="21"/>
        <v>1.453125</v>
      </c>
      <c r="N117" s="6">
        <f t="shared" si="22"/>
        <v>2.359747270829565</v>
      </c>
      <c r="O117" s="6">
        <f t="shared" si="23"/>
        <v>4.4290077529242122</v>
      </c>
      <c r="P117" s="6">
        <f t="shared" si="24"/>
        <v>6.9203246139440816E-2</v>
      </c>
      <c r="Q117" s="6">
        <f t="shared" si="25"/>
        <v>6.8143118638756453E-2</v>
      </c>
    </row>
    <row r="118" spans="1:17">
      <c r="A118" s="6">
        <v>30</v>
      </c>
      <c r="B118" s="6">
        <f t="shared" si="10"/>
        <v>1.453125</v>
      </c>
      <c r="C118" s="6">
        <f t="shared" si="11"/>
        <v>2.3597447969013436</v>
      </c>
      <c r="D118" s="6">
        <f t="shared" si="12"/>
        <v>4.429004157997265</v>
      </c>
      <c r="E118" s="6">
        <f t="shared" si="13"/>
        <v>1.4609375</v>
      </c>
      <c r="F118" s="6">
        <f t="shared" si="14"/>
        <v>6.9203189968707265E-2</v>
      </c>
      <c r="G118" s="6">
        <f t="shared" si="15"/>
        <v>2.3943463918856973</v>
      </c>
      <c r="H118" s="6">
        <f t="shared" si="16"/>
        <v>4.4979904318955111</v>
      </c>
      <c r="I118" s="6">
        <f t="shared" si="17"/>
        <v>7.028110049836736E-2</v>
      </c>
      <c r="J118" s="6">
        <f t="shared" si="18"/>
        <v>2.3948853471505274</v>
      </c>
      <c r="K118" s="6">
        <f t="shared" si="19"/>
        <v>4.4987778118527242</v>
      </c>
      <c r="L118" s="6">
        <f t="shared" si="20"/>
        <v>7.0293403310198815E-2</v>
      </c>
      <c r="M118" s="6">
        <f t="shared" si="21"/>
        <v>1.46875</v>
      </c>
      <c r="N118" s="6">
        <f t="shared" si="22"/>
        <v>2.4300382002115426</v>
      </c>
      <c r="O118" s="6">
        <f t="shared" si="23"/>
        <v>4.5691186065607035</v>
      </c>
      <c r="P118" s="6">
        <f t="shared" si="24"/>
        <v>7.1392478227510991E-2</v>
      </c>
      <c r="Q118" s="6">
        <f t="shared" si="25"/>
        <v>7.0290779302225104E-2</v>
      </c>
    </row>
    <row r="119" spans="1:17">
      <c r="A119" s="6">
        <v>31</v>
      </c>
      <c r="B119" s="6">
        <f t="shared" si="10"/>
        <v>1.46875</v>
      </c>
      <c r="C119" s="6">
        <f t="shared" si="11"/>
        <v>2.4300355762035686</v>
      </c>
      <c r="D119" s="6">
        <f t="shared" si="12"/>
        <v>4.569114752548991</v>
      </c>
      <c r="E119" s="6">
        <f t="shared" si="13"/>
        <v>1.4765625</v>
      </c>
      <c r="F119" s="6">
        <f t="shared" si="14"/>
        <v>7.1392418008577985E-2</v>
      </c>
      <c r="G119" s="6">
        <f t="shared" si="15"/>
        <v>2.4657317852078577</v>
      </c>
      <c r="H119" s="6">
        <f t="shared" si="16"/>
        <v>4.6408070890959774</v>
      </c>
      <c r="I119" s="6">
        <f t="shared" si="17"/>
        <v>7.2512610767124647E-2</v>
      </c>
      <c r="J119" s="6">
        <f t="shared" si="18"/>
        <v>2.4662918815871309</v>
      </c>
      <c r="K119" s="6">
        <f t="shared" si="19"/>
        <v>4.6416341064059985</v>
      </c>
      <c r="L119" s="6">
        <f t="shared" si="20"/>
        <v>7.2525532912593726E-2</v>
      </c>
      <c r="M119" s="6">
        <f t="shared" si="21"/>
        <v>1.484375</v>
      </c>
      <c r="N119" s="6">
        <f t="shared" si="22"/>
        <v>2.5025611091161624</v>
      </c>
      <c r="O119" s="6">
        <f t="shared" si="23"/>
        <v>4.7147391463443036</v>
      </c>
      <c r="P119" s="6">
        <f t="shared" si="24"/>
        <v>7.3667799161629743E-2</v>
      </c>
      <c r="Q119" s="6">
        <f t="shared" si="25"/>
        <v>7.2522750754940746E-2</v>
      </c>
    </row>
    <row r="120" spans="1:17">
      <c r="A120" s="6">
        <v>32</v>
      </c>
      <c r="B120" s="6">
        <f t="shared" si="10"/>
        <v>1.484375</v>
      </c>
      <c r="C120" s="6">
        <f t="shared" si="11"/>
        <v>2.5025583269585092</v>
      </c>
      <c r="D120" s="6">
        <f t="shared" si="12"/>
        <v>4.7147350165790369</v>
      </c>
      <c r="E120" s="6">
        <f t="shared" si="13"/>
        <v>1.4921875</v>
      </c>
      <c r="F120" s="6">
        <f t="shared" si="14"/>
        <v>7.3667734634047452E-2</v>
      </c>
      <c r="G120" s="6">
        <f t="shared" si="15"/>
        <v>2.5393921942755329</v>
      </c>
      <c r="H120" s="6">
        <f t="shared" si="16"/>
        <v>4.7892492898955217</v>
      </c>
      <c r="I120" s="6">
        <f t="shared" si="17"/>
        <v>7.4832020154617526E-2</v>
      </c>
      <c r="J120" s="6">
        <f t="shared" si="18"/>
        <v>2.5399743370358179</v>
      </c>
      <c r="K120" s="6">
        <f t="shared" si="19"/>
        <v>4.7901179560456342</v>
      </c>
      <c r="L120" s="6">
        <f t="shared" si="20"/>
        <v>7.4845593063213034E-2</v>
      </c>
      <c r="M120" s="6">
        <f t="shared" si="21"/>
        <v>1.5</v>
      </c>
      <c r="N120" s="6">
        <f t="shared" si="22"/>
        <v>2.5774039200217223</v>
      </c>
      <c r="O120" s="6">
        <f t="shared" si="23"/>
        <v>4.8661058800325829</v>
      </c>
      <c r="P120" s="6">
        <f t="shared" si="24"/>
        <v>7.6032904375509108E-2</v>
      </c>
      <c r="Q120" s="6">
        <f t="shared" si="25"/>
        <v>7.4842644240869616E-2</v>
      </c>
    </row>
    <row r="121" spans="1:17">
      <c r="A121" s="6">
        <v>33</v>
      </c>
      <c r="B121" s="6">
        <f t="shared" si="10"/>
        <v>1.5</v>
      </c>
      <c r="C121" s="6">
        <f t="shared" si="11"/>
        <v>2.5774009711993786</v>
      </c>
      <c r="D121" s="6">
        <f t="shared" si="12"/>
        <v>4.8661014567990684</v>
      </c>
      <c r="E121" s="6">
        <f t="shared" si="13"/>
        <v>1.5078125</v>
      </c>
      <c r="F121" s="6">
        <f t="shared" si="14"/>
        <v>7.6032835262485443E-2</v>
      </c>
      <c r="G121" s="6">
        <f t="shared" si="15"/>
        <v>2.6154173888306214</v>
      </c>
      <c r="H121" s="6">
        <f t="shared" si="16"/>
        <v>4.9435590315961715</v>
      </c>
      <c r="I121" s="6">
        <f t="shared" si="17"/>
        <v>7.724310986869018E-2</v>
      </c>
      <c r="J121" s="6">
        <f t="shared" si="18"/>
        <v>2.6160225261337238</v>
      </c>
      <c r="K121" s="6">
        <f t="shared" si="19"/>
        <v>4.9444714651860053</v>
      </c>
      <c r="L121" s="6">
        <f t="shared" si="20"/>
        <v>7.7257366643531333E-2</v>
      </c>
      <c r="M121" s="6">
        <f t="shared" si="21"/>
        <v>1.515625</v>
      </c>
      <c r="N121" s="6">
        <f t="shared" si="22"/>
        <v>2.6546583378429101</v>
      </c>
      <c r="O121" s="6">
        <f t="shared" si="23"/>
        <v>5.0234665432931607</v>
      </c>
      <c r="P121" s="6">
        <f t="shared" si="24"/>
        <v>7.8491664738955635E-2</v>
      </c>
      <c r="Q121" s="6">
        <f t="shared" si="25"/>
        <v>7.7254242170980689E-2</v>
      </c>
    </row>
    <row r="127" spans="1:17" ht="20">
      <c r="B127" s="1" t="s">
        <v>3</v>
      </c>
      <c r="E127">
        <f>0.5/32</f>
        <v>1.5625E-2</v>
      </c>
    </row>
    <row r="129" spans="1:10">
      <c r="A129" s="3" t="s">
        <v>4</v>
      </c>
      <c r="B129" s="3" t="s">
        <v>5</v>
      </c>
      <c r="C129" s="3" t="s">
        <v>6</v>
      </c>
      <c r="D129" s="3" t="s">
        <v>7</v>
      </c>
      <c r="E129" s="3" t="s">
        <v>10</v>
      </c>
      <c r="F129" s="3" t="s">
        <v>11</v>
      </c>
      <c r="G129" s="3" t="s">
        <v>12</v>
      </c>
      <c r="H129" s="3" t="s">
        <v>8</v>
      </c>
      <c r="I129" s="3" t="s">
        <v>9</v>
      </c>
      <c r="J129" s="3"/>
    </row>
    <row r="130" spans="1:10">
      <c r="A130" s="4">
        <v>0</v>
      </c>
      <c r="B130" s="4">
        <v>1</v>
      </c>
      <c r="C130" s="4">
        <v>1</v>
      </c>
      <c r="D130" s="4">
        <f>1+B130*C130</f>
        <v>2</v>
      </c>
      <c r="E130" s="4"/>
      <c r="F130" s="4"/>
      <c r="G130" s="4"/>
      <c r="H130" s="4"/>
      <c r="I130" s="4"/>
    </row>
    <row r="131" spans="1:10">
      <c r="A131" s="4"/>
      <c r="B131" s="4"/>
      <c r="C131" s="4"/>
      <c r="D131" s="4"/>
      <c r="E131" s="4">
        <f>D132-D130</f>
        <v>4.7739062499999818E-2</v>
      </c>
      <c r="F131" s="4"/>
      <c r="G131" s="4"/>
      <c r="H131" s="4"/>
      <c r="I131" s="4"/>
    </row>
    <row r="132" spans="1:10">
      <c r="A132" s="4">
        <v>1</v>
      </c>
      <c r="B132" s="4">
        <f>B130+$E$127</f>
        <v>1.015625</v>
      </c>
      <c r="C132" s="4">
        <v>1.03162</v>
      </c>
      <c r="D132" s="4">
        <f>1+B132*C132</f>
        <v>2.0477390624999998</v>
      </c>
      <c r="E132" s="4"/>
      <c r="F132" s="4">
        <f>E133-E131</f>
        <v>1.7718750000002004E-3</v>
      </c>
      <c r="G132" s="4"/>
      <c r="H132" s="4"/>
      <c r="I132" s="4"/>
    </row>
    <row r="133" spans="1:10">
      <c r="A133" s="4"/>
      <c r="B133" s="4"/>
      <c r="C133" s="4"/>
      <c r="D133" s="4"/>
      <c r="E133" s="4">
        <f>D134-D132</f>
        <v>4.9510937500000018E-2</v>
      </c>
      <c r="F133" s="4"/>
      <c r="G133" s="4">
        <f>F134-F132</f>
        <v>6.7031249999960352E-5</v>
      </c>
      <c r="H133" s="4"/>
      <c r="I133" s="4"/>
    </row>
    <row r="134" spans="1:10">
      <c r="A134" s="4">
        <v>3</v>
      </c>
      <c r="B134" s="4">
        <f>B132+$E$127</f>
        <v>1.03125</v>
      </c>
      <c r="C134" s="4">
        <v>1.0640000000000001</v>
      </c>
      <c r="D134" s="4">
        <f>1+B134*C134</f>
        <v>2.0972499999999998</v>
      </c>
      <c r="E134" s="4"/>
      <c r="F134" s="4">
        <f>E135-E133</f>
        <v>1.8389062500001607E-3</v>
      </c>
      <c r="G134" s="4"/>
      <c r="H134" s="4"/>
      <c r="I134" s="4"/>
    </row>
    <row r="135" spans="1:10">
      <c r="A135" s="4"/>
      <c r="B135" s="4"/>
      <c r="C135" s="4"/>
      <c r="D135" s="4"/>
      <c r="E135" s="4">
        <f>D136-D134</f>
        <v>5.1349843750000179E-2</v>
      </c>
      <c r="F135" s="4"/>
      <c r="G135" s="4">
        <f t="shared" ref="G135:G166" si="26">F136-F134</f>
        <v>6.402727127019503E-5</v>
      </c>
      <c r="H135" s="4"/>
      <c r="I135" s="4"/>
    </row>
    <row r="136" spans="1:10">
      <c r="A136" s="4">
        <v>4</v>
      </c>
      <c r="B136" s="4">
        <f t="shared" ref="B136" si="27">B134+$E$127</f>
        <v>1.046875</v>
      </c>
      <c r="C136" s="4">
        <v>1.09717</v>
      </c>
      <c r="D136" s="4">
        <f>1+B136*C136</f>
        <v>2.14859984375</v>
      </c>
      <c r="E136" s="4"/>
      <c r="F136" s="4">
        <f t="shared" ref="F136:F167" si="28">E137-E135</f>
        <v>1.9029335212703558E-3</v>
      </c>
      <c r="G136" s="4"/>
      <c r="H136" s="4"/>
      <c r="I136" s="4"/>
    </row>
    <row r="137" spans="1:10">
      <c r="A137" s="4"/>
      <c r="B137" s="4"/>
      <c r="C137" s="4"/>
      <c r="D137" s="4"/>
      <c r="E137" s="4">
        <f t="shared" ref="E137:E168" si="29">D138-D136</f>
        <v>5.3252777271270535E-2</v>
      </c>
      <c r="F137" s="4"/>
      <c r="G137" s="4">
        <f t="shared" ref="G137:G168" si="30">F138-F136</f>
        <v>7.2649516050127261E-5</v>
      </c>
      <c r="H137" s="4"/>
      <c r="I137" s="4"/>
    </row>
    <row r="138" spans="1:10">
      <c r="A138" s="4">
        <v>5</v>
      </c>
      <c r="B138" s="4">
        <f t="shared" ref="B138" si="31">B136+$E$127</f>
        <v>1.0625</v>
      </c>
      <c r="C138" s="4">
        <f>C136+$E$127*(D136+(1/2)*E135+(5/12)*F134+(3/8)*G133)</f>
        <v>1.1311554080200195</v>
      </c>
      <c r="D138" s="4">
        <f t="shared" ref="D138" si="32">1+B138*C138</f>
        <v>2.2018526210212706</v>
      </c>
      <c r="E138" s="4"/>
      <c r="F138" s="4">
        <f t="shared" ref="F138:F169" si="33">E139-E137</f>
        <v>1.975583037320483E-3</v>
      </c>
      <c r="G138" s="4"/>
      <c r="H138" s="4"/>
      <c r="I138" s="4"/>
    </row>
    <row r="139" spans="1:10">
      <c r="A139" s="4"/>
      <c r="B139" s="4"/>
      <c r="C139" s="4"/>
      <c r="D139" s="4"/>
      <c r="E139" s="4">
        <f t="shared" ref="E139:E170" si="34">D140-D138</f>
        <v>5.5228360308591018E-2</v>
      </c>
      <c r="F139" s="4"/>
      <c r="G139" s="4">
        <f t="shared" ref="G139:G170" si="35">F140-F138</f>
        <v>7.4238184298636156E-5</v>
      </c>
      <c r="H139" s="4"/>
      <c r="I139" s="4"/>
    </row>
    <row r="140" spans="1:10">
      <c r="A140" s="4">
        <v>6</v>
      </c>
      <c r="B140" s="4">
        <f t="shared" ref="B140" si="36">B138+$E$127</f>
        <v>1.078125</v>
      </c>
      <c r="C140" s="4">
        <f t="shared" ref="C140" si="37">C138+$E$127*(D138+(1/2)*E137+(5/12)*F136+(3/8)*G135)</f>
        <v>1.1659881565958137</v>
      </c>
      <c r="D140" s="4">
        <f t="shared" ref="D140" si="38">1+B140*C140</f>
        <v>2.2570809813298616</v>
      </c>
      <c r="E140" s="4"/>
      <c r="F140" s="4">
        <f t="shared" ref="F140:F171" si="39">E141-E139</f>
        <v>2.0498212216191192E-3</v>
      </c>
      <c r="G140" s="4"/>
      <c r="H140" s="4"/>
      <c r="I140" s="4"/>
    </row>
    <row r="141" spans="1:10">
      <c r="A141" s="4"/>
      <c r="B141" s="4"/>
      <c r="C141" s="4"/>
      <c r="D141" s="4"/>
      <c r="E141" s="4">
        <f t="shared" ref="E141:E172" si="40">D142-D140</f>
        <v>5.7278181530210137E-2</v>
      </c>
      <c r="F141" s="4"/>
      <c r="G141" s="4">
        <f t="shared" ref="G141:G172" si="41">F142-F140</f>
        <v>7.7339223341965635E-5</v>
      </c>
      <c r="H141" s="4"/>
      <c r="I141" s="4"/>
    </row>
    <row r="142" spans="1:10">
      <c r="A142" s="4">
        <v>7</v>
      </c>
      <c r="B142" s="4">
        <f t="shared" ref="B142" si="42">B140+$E$127</f>
        <v>1.09375</v>
      </c>
      <c r="C142" s="4">
        <f t="shared" ref="C142" si="43">C140+$E$127*(D140+(1/2)*E139+(5/12)*F138+(3/8)*G137)</f>
        <v>1.2016998060434942</v>
      </c>
      <c r="D142" s="4">
        <f t="shared" ref="D142" si="44">1+B142*C142</f>
        <v>2.3143591628600717</v>
      </c>
      <c r="E142" s="4"/>
      <c r="F142" s="4">
        <f t="shared" ref="F142:F173" si="45">E143-E141</f>
        <v>2.1271604449610848E-3</v>
      </c>
      <c r="G142" s="4"/>
      <c r="H142" s="4"/>
      <c r="I142" s="4"/>
    </row>
    <row r="143" spans="1:10">
      <c r="A143" s="4"/>
      <c r="B143" s="4"/>
      <c r="C143" s="4"/>
      <c r="D143" s="4"/>
      <c r="E143" s="4">
        <f t="shared" ref="E143:E174" si="46">D144-D142</f>
        <v>5.9405341975171222E-2</v>
      </c>
      <c r="F143" s="4"/>
      <c r="G143" s="4">
        <f t="shared" ref="G143:G174" si="47">F144-F142</f>
        <v>8.0829465494147712E-5</v>
      </c>
      <c r="H143" s="4"/>
      <c r="I143" s="4"/>
    </row>
    <row r="144" spans="1:10">
      <c r="A144" s="4">
        <v>8</v>
      </c>
      <c r="B144" s="4">
        <f t="shared" ref="B144" si="48">B142+$E$127</f>
        <v>1.109375</v>
      </c>
      <c r="C144" s="4">
        <f t="shared" ref="C144" si="49">C142+$E$127*(D142+(1/2)*E141+(5/12)*F140+(3/8)*G139)</f>
        <v>1.2383229339359936</v>
      </c>
      <c r="D144" s="4">
        <f t="shared" ref="D144" si="50">1+B144*C144</f>
        <v>2.3737645048352429</v>
      </c>
      <c r="E144" s="4"/>
      <c r="F144" s="4">
        <f t="shared" ref="F144:F175" si="51">E145-E143</f>
        <v>2.2079899104552325E-3</v>
      </c>
      <c r="G144" s="4"/>
      <c r="H144" s="4"/>
      <c r="I144" s="4"/>
    </row>
    <row r="145" spans="1:9">
      <c r="A145" s="4"/>
      <c r="B145" s="4"/>
      <c r="C145" s="4"/>
      <c r="D145" s="4"/>
      <c r="E145" s="4">
        <f t="shared" ref="E145:E176" si="52">D146-D144</f>
        <v>6.1613331885626454E-2</v>
      </c>
      <c r="F145" s="4"/>
      <c r="G145" s="4">
        <f t="shared" ref="G145:G192" si="53">F146-F144</f>
        <v>8.4413399465965711E-5</v>
      </c>
      <c r="H145" s="4"/>
      <c r="I145" s="4"/>
    </row>
    <row r="146" spans="1:9">
      <c r="A146" s="4">
        <v>9</v>
      </c>
      <c r="B146" s="4">
        <f t="shared" ref="B146" si="54">B144+$E$127</f>
        <v>1.125</v>
      </c>
      <c r="C146" s="4">
        <f t="shared" ref="C146" si="55">C144+$E$127*(D144+(1/2)*E143+(5/12)*F142+(3/8)*G141)</f>
        <v>1.2758914104185506</v>
      </c>
      <c r="D146" s="4">
        <f t="shared" ref="D146" si="56">1+B146*C146</f>
        <v>2.4353778367208694</v>
      </c>
      <c r="E146" s="4"/>
      <c r="F146" s="4">
        <f t="shared" ref="F146:F193" si="57">E147-E145</f>
        <v>2.2924033099211982E-3</v>
      </c>
      <c r="G146" s="4"/>
      <c r="H146" s="4"/>
      <c r="I146" s="4"/>
    </row>
    <row r="147" spans="1:9">
      <c r="A147" s="4"/>
      <c r="B147" s="4"/>
      <c r="C147" s="4"/>
      <c r="D147" s="4"/>
      <c r="E147" s="4">
        <f t="shared" ref="E147:E194" si="58">D148-D146</f>
        <v>6.3905735195547653E-2</v>
      </c>
      <c r="F147" s="4"/>
      <c r="G147" s="4">
        <f t="shared" ref="G147:G192" si="59">F148-F146</f>
        <v>8.8166794231181456E-5</v>
      </c>
      <c r="H147" s="4"/>
      <c r="I147" s="4"/>
    </row>
    <row r="148" spans="1:9">
      <c r="A148" s="4">
        <v>10</v>
      </c>
      <c r="B148" s="4">
        <f t="shared" ref="B148" si="60">B146+$E$127</f>
        <v>1.140625</v>
      </c>
      <c r="C148" s="4">
        <f t="shared" ref="C148" si="61">C146+$E$127*(D146+(1/2)*E145+(5/12)*F144+(3/8)*G143)</f>
        <v>1.3144403918171328</v>
      </c>
      <c r="D148" s="4">
        <f t="shared" ref="D148" si="62">1+B148*C148</f>
        <v>2.499283571916417</v>
      </c>
      <c r="E148" s="4"/>
      <c r="F148" s="4">
        <f t="shared" ref="F148:F193" si="63">E149-E147</f>
        <v>2.3805701041523797E-3</v>
      </c>
      <c r="G148" s="4"/>
      <c r="H148" s="4"/>
      <c r="I148" s="4"/>
    </row>
    <row r="149" spans="1:9">
      <c r="A149" s="4"/>
      <c r="B149" s="4"/>
      <c r="C149" s="4"/>
      <c r="D149" s="4"/>
      <c r="E149" s="4">
        <f t="shared" ref="E149:E194" si="64">D150-D148</f>
        <v>6.6286305299700032E-2</v>
      </c>
      <c r="F149" s="4"/>
      <c r="G149" s="4">
        <f t="shared" ref="G149:G192" si="65">F150-F148</f>
        <v>9.2098738157631033E-5</v>
      </c>
      <c r="H149" s="4"/>
      <c r="I149" s="4"/>
    </row>
    <row r="150" spans="1:9">
      <c r="A150" s="4">
        <v>11</v>
      </c>
      <c r="B150" s="4">
        <f t="shared" ref="B150" si="66">B148+$E$127</f>
        <v>1.15625</v>
      </c>
      <c r="C150" s="4">
        <f t="shared" ref="C150" si="67">C148+$E$127*(D148+(1/2)*E147+(5/12)*F146+(3/8)*G145)</f>
        <v>1.3540063802950202</v>
      </c>
      <c r="D150" s="4">
        <f t="shared" ref="D150" si="68">1+B150*C150</f>
        <v>2.5655698772161171</v>
      </c>
      <c r="E150" s="4"/>
      <c r="F150" s="4">
        <f t="shared" ref="F150:F193" si="69">E151-E149</f>
        <v>2.4726688423100107E-3</v>
      </c>
      <c r="G150" s="4"/>
      <c r="H150" s="4"/>
      <c r="I150" s="4"/>
    </row>
    <row r="151" spans="1:9">
      <c r="A151" s="4"/>
      <c r="B151" s="4"/>
      <c r="C151" s="4"/>
      <c r="D151" s="4"/>
      <c r="E151" s="4">
        <f t="shared" ref="E151:E194" si="70">D152-D150</f>
        <v>6.8758974142010043E-2</v>
      </c>
      <c r="F151" s="4"/>
      <c r="G151" s="4">
        <f t="shared" ref="G151:G192" si="71">F152-F150</f>
        <v>9.6214938082539447E-5</v>
      </c>
      <c r="H151" s="4"/>
      <c r="I151" s="4"/>
    </row>
    <row r="152" spans="1:9">
      <c r="A152" s="4">
        <v>12</v>
      </c>
      <c r="B152" s="4">
        <f t="shared" ref="B152" si="72">B150+$E$127</f>
        <v>1.171875</v>
      </c>
      <c r="C152" s="4">
        <f t="shared" ref="C152" si="73">C150+$E$127*(D150+(1/2)*E149+(5/12)*F148+(3/8)*G147)</f>
        <v>1.3946272864922682</v>
      </c>
      <c r="D152" s="4">
        <f t="shared" ref="D152" si="74">1+B152*C152</f>
        <v>2.6343288513581271</v>
      </c>
      <c r="E152" s="4"/>
      <c r="F152" s="4">
        <f t="shared" ref="F152:F193" si="75">E153-E151</f>
        <v>2.5688837803925502E-3</v>
      </c>
      <c r="G152" s="4"/>
      <c r="H152" s="4"/>
      <c r="I152" s="4"/>
    </row>
    <row r="153" spans="1:9">
      <c r="A153" s="4"/>
      <c r="B153" s="4"/>
      <c r="C153" s="4"/>
      <c r="D153" s="4"/>
      <c r="E153" s="4">
        <f t="shared" ref="E153:E194" si="76">D154-D152</f>
        <v>7.1327857922402593E-2</v>
      </c>
      <c r="F153" s="4"/>
      <c r="G153" s="4">
        <f t="shared" ref="G153:G192" si="77">F154-F152</f>
        <v>1.0052519056857889E-4</v>
      </c>
      <c r="H153" s="4"/>
      <c r="I153" s="4"/>
    </row>
    <row r="154" spans="1:9">
      <c r="A154" s="4">
        <v>13</v>
      </c>
      <c r="B154" s="4">
        <f t="shared" ref="B154" si="78">B152+$E$127</f>
        <v>1.1875</v>
      </c>
      <c r="C154" s="4">
        <f t="shared" ref="C154" si="79">C152+$E$127*(D152+(1/2)*E151+(5/12)*F150+(3/8)*G149)</f>
        <v>1.4363424920257093</v>
      </c>
      <c r="D154" s="4">
        <f t="shared" ref="D154" si="80">1+B154*C154</f>
        <v>2.7056567092805297</v>
      </c>
      <c r="E154" s="4"/>
      <c r="F154" s="4">
        <f t="shared" ref="F154:F193" si="81">E155-E153</f>
        <v>2.6694089709611291E-3</v>
      </c>
      <c r="G154" s="4"/>
      <c r="H154" s="4"/>
      <c r="I154" s="4"/>
    </row>
    <row r="155" spans="1:9">
      <c r="A155" s="4"/>
      <c r="B155" s="4"/>
      <c r="C155" s="4"/>
      <c r="D155" s="4"/>
      <c r="E155" s="4">
        <f t="shared" ref="E155:E194" si="82">D156-D154</f>
        <v>7.3997266893363722E-2</v>
      </c>
      <c r="F155" s="4"/>
      <c r="G155" s="4">
        <f t="shared" ref="G155:G192" si="83">F156-F154</f>
        <v>1.0503953619167561E-4</v>
      </c>
      <c r="H155" s="4"/>
      <c r="I155" s="4"/>
    </row>
    <row r="156" spans="1:9">
      <c r="A156" s="4">
        <v>14</v>
      </c>
      <c r="B156" s="4">
        <f t="shared" ref="B156" si="84">B154+$E$127</f>
        <v>1.203125</v>
      </c>
      <c r="C156" s="4">
        <f t="shared" ref="C156" si="85">C154+$E$127*(D154+(1/2)*E153+(5/12)*F152+(3/8)*G151)</f>
        <v>1.4791929152614178</v>
      </c>
      <c r="D156" s="4">
        <f t="shared" ref="D156" si="86">1+B156*C156</f>
        <v>2.7796539761738934</v>
      </c>
      <c r="E156" s="4"/>
      <c r="F156" s="4">
        <f t="shared" ref="F156:F193" si="87">E157-E155</f>
        <v>2.7744485071528047E-3</v>
      </c>
      <c r="G156" s="4"/>
      <c r="H156" s="4"/>
      <c r="I156" s="4"/>
    </row>
    <row r="157" spans="1:9">
      <c r="A157" s="4"/>
      <c r="B157" s="4"/>
      <c r="C157" s="4"/>
      <c r="D157" s="4"/>
      <c r="E157" s="4">
        <f t="shared" ref="E157:E194" si="88">D158-D156</f>
        <v>7.6771715400516527E-2</v>
      </c>
      <c r="F157" s="4"/>
      <c r="G157" s="4">
        <f t="shared" ref="G157:G192" si="89">F158-F156</f>
        <v>1.0976844650212314E-4</v>
      </c>
      <c r="H157" s="4"/>
      <c r="I157" s="4"/>
    </row>
    <row r="158" spans="1:9">
      <c r="A158" s="4">
        <v>15</v>
      </c>
      <c r="B158" s="4">
        <f t="shared" ref="B158" si="90">B156+$E$127</f>
        <v>1.21875</v>
      </c>
      <c r="C158" s="4">
        <f t="shared" ref="C158" si="91">C156+$E$127*(D156+(1/2)*E155+(5/12)*F154+(3/8)*G153)</f>
        <v>1.5232210802661825</v>
      </c>
      <c r="D158" s="4">
        <f t="shared" ref="D158" si="92">1+B158*C158</f>
        <v>2.85642569157441</v>
      </c>
      <c r="E158" s="4"/>
      <c r="F158" s="4">
        <f t="shared" ref="F158:F193" si="93">E159-E157</f>
        <v>2.8842169536549278E-3</v>
      </c>
      <c r="G158" s="4"/>
      <c r="H158" s="4"/>
      <c r="I158" s="4"/>
    </row>
    <row r="159" spans="1:9">
      <c r="A159" s="4"/>
      <c r="B159" s="4"/>
      <c r="C159" s="4"/>
      <c r="D159" s="4"/>
      <c r="E159" s="4">
        <f t="shared" ref="E159:E194" si="94">D160-D158</f>
        <v>7.9655932354171455E-2</v>
      </c>
      <c r="F159" s="4"/>
      <c r="G159" s="4">
        <f t="shared" ref="G159:G192" si="95">F160-F158</f>
        <v>1.1472298790593527E-4</v>
      </c>
      <c r="H159" s="4"/>
      <c r="I159" s="4"/>
    </row>
    <row r="160" spans="1:9">
      <c r="A160" s="4">
        <v>16</v>
      </c>
      <c r="B160" s="4">
        <f t="shared" ref="B160" si="96">B158+$E$127</f>
        <v>1.234375</v>
      </c>
      <c r="C160" s="4">
        <f t="shared" ref="C160" si="97">C158+$E$127*(D158+(1/2)*E157+(5/12)*F156+(3/8)*G155)</f>
        <v>1.5684711890054333</v>
      </c>
      <c r="D160" s="4">
        <f t="shared" ref="D160" si="98">1+B160*C160</f>
        <v>2.9360816239285814</v>
      </c>
      <c r="E160" s="4"/>
      <c r="F160" s="4">
        <f t="shared" ref="F160:F193" si="99">E161-E159</f>
        <v>2.9989399415608631E-3</v>
      </c>
      <c r="G160" s="4"/>
      <c r="H160" s="4"/>
      <c r="I160" s="4"/>
    </row>
    <row r="161" spans="1:9">
      <c r="A161" s="4"/>
      <c r="B161" s="4"/>
      <c r="C161" s="4"/>
      <c r="D161" s="4"/>
      <c r="E161" s="4">
        <f t="shared" ref="E161:E194" si="100">D162-D160</f>
        <v>8.2654872295732318E-2</v>
      </c>
      <c r="F161" s="4"/>
      <c r="G161" s="4">
        <f t="shared" ref="G161:G192" si="101">F162-F160</f>
        <v>1.1991482877560244E-4</v>
      </c>
      <c r="H161" s="4"/>
      <c r="I161" s="4"/>
    </row>
    <row r="162" spans="1:9">
      <c r="A162" s="4">
        <v>17</v>
      </c>
      <c r="B162" s="4">
        <f t="shared" ref="B162" si="102">B160+$E$127</f>
        <v>1.25</v>
      </c>
      <c r="C162" s="4">
        <f t="shared" ref="C162" si="103">C160+$E$127*(D160+(1/2)*E159+(5/12)*F158+(3/8)*G157)</f>
        <v>1.614989196979451</v>
      </c>
      <c r="D162" s="4">
        <f t="shared" ref="D162" si="104">1+B162*C162</f>
        <v>3.0187364962243137</v>
      </c>
      <c r="E162" s="4"/>
      <c r="F162" s="4">
        <f t="shared" ref="F162:F193" si="105">E163-E161</f>
        <v>3.1188547703364655E-3</v>
      </c>
      <c r="G162" s="4"/>
      <c r="H162" s="4"/>
      <c r="I162" s="4"/>
    </row>
    <row r="163" spans="1:9">
      <c r="A163" s="4"/>
      <c r="B163" s="4"/>
      <c r="C163" s="4"/>
      <c r="D163" s="4"/>
      <c r="E163" s="4">
        <f t="shared" ref="E163:E194" si="106">D164-D162</f>
        <v>8.5773727066068783E-2</v>
      </c>
      <c r="F163" s="4"/>
      <c r="G163" s="4">
        <f t="shared" ref="G163:G192" si="107">F164-F162</f>
        <v>1.2535627158083429E-4</v>
      </c>
      <c r="H163" s="4"/>
      <c r="I163" s="4"/>
    </row>
    <row r="164" spans="1:9">
      <c r="A164" s="4">
        <v>18</v>
      </c>
      <c r="B164" s="4">
        <f t="shared" ref="B164" si="108">B162+$E$127</f>
        <v>1.265625</v>
      </c>
      <c r="C164" s="4">
        <f t="shared" ref="C164" si="109">C162+$E$127*(D162+(1/2)*E161+(5/12)*F160+(3/8)*G159)</f>
        <v>1.6628228924763515</v>
      </c>
      <c r="D164" s="4">
        <f t="shared" ref="D164" si="110">1+B164*C164</f>
        <v>3.1045102232903825</v>
      </c>
      <c r="E164" s="4"/>
      <c r="F164" s="4">
        <f t="shared" ref="F164:F193" si="111">E165-E163</f>
        <v>3.2442110419172998E-3</v>
      </c>
      <c r="G164" s="4"/>
      <c r="H164" s="4"/>
      <c r="I164" s="4"/>
    </row>
    <row r="165" spans="1:9">
      <c r="A165" s="4"/>
      <c r="B165" s="4"/>
      <c r="C165" s="4"/>
      <c r="D165" s="4"/>
      <c r="E165" s="4">
        <f t="shared" ref="E165:E194" si="112">D166-D164</f>
        <v>8.9017938107986083E-2</v>
      </c>
      <c r="F165" s="4"/>
      <c r="G165" s="4">
        <f t="shared" ref="G165:G192" si="113">F166-F164</f>
        <v>1.3106029090614868E-4</v>
      </c>
      <c r="H165" s="4"/>
      <c r="I165" s="4"/>
    </row>
    <row r="166" spans="1:9">
      <c r="A166" s="4">
        <v>19</v>
      </c>
      <c r="B166" s="4">
        <f t="shared" ref="B166" si="114">B164+$E$127</f>
        <v>1.28125</v>
      </c>
      <c r="C166" s="4">
        <f t="shared" ref="C166" si="115">C164+$E$127*(D164+(1/2)*E163+(5/12)*F162+(3/8)*G161)</f>
        <v>1.712021979627995</v>
      </c>
      <c r="D166" s="4">
        <f t="shared" ref="D166" si="116">1+B166*C166</f>
        <v>3.1935281613983686</v>
      </c>
      <c r="E166" s="4"/>
      <c r="F166" s="4">
        <f t="shared" ref="F166:F193" si="117">E167-E165</f>
        <v>3.3752713328234485E-3</v>
      </c>
      <c r="G166" s="4"/>
      <c r="H166" s="4"/>
      <c r="I166" s="4"/>
    </row>
    <row r="167" spans="1:9">
      <c r="A167" s="4"/>
      <c r="B167" s="4"/>
      <c r="C167" s="4"/>
      <c r="D167" s="4"/>
      <c r="E167" s="4">
        <f t="shared" ref="E167:E194" si="118">D168-D166</f>
        <v>9.2393209440809532E-2</v>
      </c>
      <c r="F167" s="4"/>
      <c r="G167" s="4">
        <f t="shared" ref="G167:G192" si="119">F168-F166</f>
        <v>1.3704057223229427E-4</v>
      </c>
      <c r="H167" s="4"/>
      <c r="I167" s="4"/>
    </row>
    <row r="168" spans="1:9">
      <c r="A168" s="4">
        <v>20</v>
      </c>
      <c r="B168" s="4">
        <f t="shared" ref="B168" si="120">B166+$E$127</f>
        <v>1.296875</v>
      </c>
      <c r="C168" s="4">
        <f t="shared" ref="C168" si="121">C166+$E$127*(D166+(1/2)*E165+(5/12)*F164+(3/8)*G163)</f>
        <v>1.7626381654663543</v>
      </c>
      <c r="D168" s="4">
        <f t="shared" ref="D168" si="122">1+B168*C168</f>
        <v>3.2859213708391781</v>
      </c>
      <c r="E168" s="4"/>
      <c r="F168" s="4">
        <f t="shared" ref="F168:F193" si="123">E169-E167</f>
        <v>3.5123119050557428E-3</v>
      </c>
      <c r="G168" s="4"/>
      <c r="H168" s="4"/>
      <c r="I168" s="4"/>
    </row>
    <row r="169" spans="1:9">
      <c r="A169" s="4"/>
      <c r="B169" s="4"/>
      <c r="C169" s="4"/>
      <c r="D169" s="4"/>
      <c r="E169" s="4">
        <f t="shared" ref="E169:E194" si="124">D170-D168</f>
        <v>9.5905521345865274E-2</v>
      </c>
      <c r="F169" s="4"/>
      <c r="G169" s="4">
        <f t="shared" ref="G169:G192" si="125">F170-F168</f>
        <v>1.4331155308511256E-4</v>
      </c>
      <c r="H169" s="4"/>
      <c r="I169" s="4"/>
    </row>
    <row r="170" spans="1:9">
      <c r="A170" s="4">
        <v>21</v>
      </c>
      <c r="B170" s="4">
        <f t="shared" ref="B170" si="126">B168+$E$127</f>
        <v>1.3125</v>
      </c>
      <c r="C170" s="4">
        <f t="shared" ref="C170" si="127">C168+$E$127*(D168+(1/2)*E167+(5/12)*F166+(3/8)*G165)</f>
        <v>1.8147252511886045</v>
      </c>
      <c r="D170" s="4">
        <f t="shared" ref="D170" si="128">1+B170*C170</f>
        <v>3.3818268921850434</v>
      </c>
      <c r="E170" s="4"/>
      <c r="F170" s="4">
        <f t="shared" ref="F170:F193" si="129">E171-E169</f>
        <v>3.6556234581408553E-3</v>
      </c>
      <c r="G170" s="4"/>
      <c r="H170" s="4"/>
      <c r="I170" s="4"/>
    </row>
    <row r="171" spans="1:9">
      <c r="A171" s="9"/>
      <c r="B171" s="4"/>
      <c r="C171" s="4"/>
      <c r="D171" s="4"/>
      <c r="E171" s="4">
        <f t="shared" ref="E171:E194" si="130">D172-D170</f>
        <v>9.956114480400613E-2</v>
      </c>
      <c r="F171" s="4"/>
      <c r="G171" s="4">
        <f t="shared" ref="G171:G192" si="131">F172-F170</f>
        <v>1.4988846675212386E-4</v>
      </c>
      <c r="H171" s="9"/>
      <c r="I171" s="9"/>
    </row>
    <row r="172" spans="1:9">
      <c r="A172" s="4">
        <v>22</v>
      </c>
      <c r="B172" s="4">
        <f t="shared" ref="B172" si="132">B170+$E$127</f>
        <v>1.328125</v>
      </c>
      <c r="C172" s="4">
        <f t="shared" ref="C172" si="133">C170+$E$127*(D170+(1/2)*E169+(5/12)*F168+(3/8)*G167)</f>
        <v>1.8683392278505786</v>
      </c>
      <c r="D172" s="4">
        <f t="shared" ref="D172" si="134">1+B172*C172</f>
        <v>3.4813880369890495</v>
      </c>
      <c r="E172" s="4"/>
      <c r="F172" s="4">
        <f t="shared" ref="F172:F193" si="135">E173-E171</f>
        <v>3.8055119248929792E-3</v>
      </c>
      <c r="G172" s="4"/>
      <c r="H172" s="9"/>
      <c r="I172" s="9"/>
    </row>
    <row r="173" spans="1:9">
      <c r="A173" s="9"/>
      <c r="B173" s="4"/>
      <c r="C173" s="4"/>
      <c r="D173" s="4"/>
      <c r="E173" s="4">
        <f t="shared" ref="E173:E194" si="136">D174-D172</f>
        <v>0.10336665672889911</v>
      </c>
      <c r="F173" s="4"/>
      <c r="G173" s="4">
        <f t="shared" ref="G173:G192" si="137">F174-F172</f>
        <v>1.5678738863389441E-4</v>
      </c>
      <c r="H173" s="9"/>
      <c r="I173" s="9"/>
    </row>
    <row r="174" spans="1:9">
      <c r="A174" s="4">
        <v>23</v>
      </c>
      <c r="B174" s="4">
        <f t="shared" ref="B174" si="138">B172+$E$127</f>
        <v>1.34375</v>
      </c>
      <c r="C174" s="4">
        <f t="shared" ref="C174" si="139">C172+$E$127*(D172+(1/2)*E171+(5/12)*F170+(3/8)*G169)</f>
        <v>1.923538376720334</v>
      </c>
      <c r="D174" s="4">
        <f t="shared" ref="D174" si="140">1+B174*C174</f>
        <v>3.5847546937179486</v>
      </c>
      <c r="E174" s="4"/>
      <c r="F174" s="4">
        <f t="shared" ref="F174:F193" si="141">E175-E173</f>
        <v>3.9622993135268736E-3</v>
      </c>
      <c r="G174" s="4"/>
      <c r="H174" s="9"/>
      <c r="I174" s="9"/>
    </row>
    <row r="175" spans="1:9">
      <c r="A175" s="9"/>
      <c r="B175" s="4"/>
      <c r="C175" s="4"/>
      <c r="D175" s="4"/>
      <c r="E175" s="4">
        <f t="shared" ref="E175:E194" si="142">D176-D174</f>
        <v>0.10732895604242598</v>
      </c>
      <c r="F175" s="4"/>
      <c r="G175" s="4">
        <f t="shared" ref="G175:G192" si="143">F176-F174</f>
        <v>1.640252854273605E-4</v>
      </c>
      <c r="H175" s="9"/>
      <c r="I175" s="9"/>
    </row>
    <row r="176" spans="1:9">
      <c r="A176" s="4">
        <v>24</v>
      </c>
      <c r="B176" s="4">
        <f t="shared" ref="B176" si="144">B174+$E$127</f>
        <v>1.359375</v>
      </c>
      <c r="C176" s="4">
        <f t="shared" ref="C176" si="145">C174+$E$127*(D174+(1/2)*E173+(5/12)*F172+(3/8)*G171)</f>
        <v>1.9803833745363675</v>
      </c>
      <c r="D176" s="4">
        <f t="shared" ref="D176" si="146">1+B176*C176</f>
        <v>3.6920836497603746</v>
      </c>
      <c r="E176" s="4"/>
      <c r="F176" s="4">
        <f t="shared" ref="F176:F193" si="147">E177-E175</f>
        <v>4.1263245989542341E-3</v>
      </c>
      <c r="G176" s="4"/>
      <c r="H176" s="9"/>
      <c r="I176" s="9"/>
    </row>
    <row r="177" spans="1:9">
      <c r="A177" s="9"/>
      <c r="B177" s="4"/>
      <c r="C177" s="4"/>
      <c r="D177" s="4"/>
      <c r="E177" s="4">
        <f t="shared" ref="E177:E194" si="148">D178-D176</f>
        <v>0.11145528064138022</v>
      </c>
      <c r="F177" s="4"/>
      <c r="G177" s="4">
        <f t="shared" ref="G177:G192" si="149">F178-F176</f>
        <v>1.7162006732451829E-4</v>
      </c>
      <c r="H177" s="9"/>
      <c r="I177" s="9"/>
    </row>
    <row r="178" spans="1:9">
      <c r="A178" s="4">
        <v>25</v>
      </c>
      <c r="B178" s="4">
        <f t="shared" ref="B178" si="150">B176+$E$127</f>
        <v>1.375</v>
      </c>
      <c r="C178" s="4">
        <f t="shared" ref="C178" si="151">C176+$E$127*(D176+(1/2)*E175+(5/12)*F174+(3/8)*G173)</f>
        <v>2.0389374039285491</v>
      </c>
      <c r="D178" s="4">
        <f t="shared" ref="D178" si="152">1+B178*C178</f>
        <v>3.8035389304017548</v>
      </c>
      <c r="E178" s="4"/>
      <c r="F178" s="4">
        <f t="shared" ref="F178:F193" si="153">E179-E177</f>
        <v>4.2979446662787524E-3</v>
      </c>
      <c r="G178" s="4"/>
      <c r="H178" s="9"/>
      <c r="I178" s="9"/>
    </row>
    <row r="179" spans="1:9">
      <c r="A179" s="9"/>
      <c r="B179" s="4"/>
      <c r="C179" s="4"/>
      <c r="D179" s="4"/>
      <c r="E179" s="4">
        <f t="shared" ref="E179:E194" si="154">D180-D178</f>
        <v>0.11575322530765897</v>
      </c>
      <c r="F179" s="4"/>
      <c r="G179" s="4">
        <f t="shared" ref="G179:G192" si="155">F180-F178</f>
        <v>1.7959064337125241E-4</v>
      </c>
      <c r="H179" s="9"/>
      <c r="I179" s="9"/>
    </row>
    <row r="180" spans="1:9">
      <c r="A180" s="4">
        <v>26</v>
      </c>
      <c r="B180" s="4">
        <f t="shared" ref="B180" si="156">B178+$E$127</f>
        <v>1.390625</v>
      </c>
      <c r="C180" s="4">
        <f t="shared" ref="C180" si="157">C178+$E$127*(D178+(1/2)*E177+(5/12)*F176+(3/8)*G175)</f>
        <v>2.0992662692741852</v>
      </c>
      <c r="D180" s="4">
        <f t="shared" ref="D180" si="158">1+B180*C180</f>
        <v>3.9192921557094138</v>
      </c>
      <c r="E180" s="4"/>
      <c r="F180" s="4">
        <f t="shared" ref="F180:F193" si="159">E181-E179</f>
        <v>4.4775353096500048E-3</v>
      </c>
      <c r="G180" s="4"/>
      <c r="H180" s="9"/>
      <c r="I180" s="9"/>
    </row>
    <row r="181" spans="1:9">
      <c r="A181" s="9"/>
      <c r="B181" s="4"/>
      <c r="C181" s="4"/>
      <c r="D181" s="4"/>
      <c r="E181" s="4">
        <f t="shared" ref="E181:E194" si="160">D182-D180</f>
        <v>0.12023076061730897</v>
      </c>
      <c r="F181" s="4"/>
      <c r="G181" s="4">
        <f t="shared" ref="G181:G192" si="161">F182-F180</f>
        <v>1.8795698028251095E-4</v>
      </c>
      <c r="H181" s="9"/>
      <c r="I181" s="9"/>
    </row>
    <row r="182" spans="1:9">
      <c r="A182" s="4">
        <v>27</v>
      </c>
      <c r="B182" s="4">
        <f t="shared" ref="B182" si="162">B180+$E$127</f>
        <v>1.40625</v>
      </c>
      <c r="C182" s="4">
        <f t="shared" ref="C182" si="163">C180+$E$127*(D180+(1/2)*E179+(5/12)*F178+(3/8)*G177)</f>
        <v>2.1614385182767806</v>
      </c>
      <c r="D182" s="4">
        <f t="shared" ref="D182" si="164">1+B182*C182</f>
        <v>4.0395229163267228</v>
      </c>
      <c r="E182" s="4"/>
      <c r="F182" s="4">
        <f t="shared" ref="F182:F193" si="165">E183-E181</f>
        <v>4.6654922899325157E-3</v>
      </c>
      <c r="G182" s="4"/>
      <c r="H182" s="9"/>
      <c r="I182" s="9"/>
    </row>
    <row r="183" spans="1:9">
      <c r="A183" s="9"/>
      <c r="B183" s="4"/>
      <c r="C183" s="4"/>
      <c r="D183" s="4"/>
      <c r="E183" s="4">
        <f t="shared" ref="E183:E194" si="166">D184-D182</f>
        <v>0.12489625290724149</v>
      </c>
      <c r="F183" s="4"/>
      <c r="G183" s="4">
        <f t="shared" ref="G183:G192" si="167">F184-F182</f>
        <v>1.9674016482440493E-4</v>
      </c>
      <c r="H183" s="9"/>
      <c r="I183" s="9"/>
    </row>
    <row r="184" spans="1:9">
      <c r="A184" s="4">
        <v>28</v>
      </c>
      <c r="B184" s="4">
        <f t="shared" ref="B184" si="168">B182+$E$127</f>
        <v>1.421875</v>
      </c>
      <c r="C184" s="4">
        <f t="shared" ref="C184" si="169">C182+$E$127*(D182+(1/2)*E181+(5/12)*F180+(3/8)*G179)</f>
        <v>2.2255255695711398</v>
      </c>
      <c r="D184" s="4">
        <f t="shared" ref="D184" si="170">1+B184*C184</f>
        <v>4.1644191692339643</v>
      </c>
      <c r="E184" s="4"/>
      <c r="F184" s="4">
        <f t="shared" ref="F184:F193" si="171">E185-E183</f>
        <v>4.8622324547569207E-3</v>
      </c>
      <c r="G184" s="4"/>
      <c r="H184" s="9"/>
      <c r="I184" s="9"/>
    </row>
    <row r="185" spans="1:9">
      <c r="A185" s="9"/>
      <c r="B185" s="4"/>
      <c r="C185" s="4"/>
      <c r="D185" s="4"/>
      <c r="E185" s="4">
        <f t="shared" ref="E185:E194" si="172">D186-D184</f>
        <v>0.12975848536199841</v>
      </c>
      <c r="F185" s="4"/>
      <c r="G185" s="4">
        <f t="shared" ref="G185:G192" si="173">F186-F184</f>
        <v>2.0596247007453883E-4</v>
      </c>
      <c r="H185" s="9"/>
      <c r="I185" s="9"/>
    </row>
    <row r="186" spans="1:9">
      <c r="A186" s="4">
        <v>29</v>
      </c>
      <c r="B186" s="4">
        <f t="shared" ref="B186" si="174">B184+$E$127</f>
        <v>1.4375</v>
      </c>
      <c r="C186" s="4">
        <f t="shared" ref="C186" si="175">C184+$E$127*(D184+(1/2)*E183+(5/12)*F182+(3/8)*G181)</f>
        <v>2.2916018466754524</v>
      </c>
      <c r="D186" s="4">
        <f t="shared" ref="D186" si="176">1+B186*C186</f>
        <v>4.2941776545959627</v>
      </c>
      <c r="E186" s="4"/>
      <c r="F186" s="4">
        <f t="shared" ref="F186:F193" si="177">E187-E185</f>
        <v>5.0681949248314595E-3</v>
      </c>
      <c r="G186" s="4"/>
      <c r="H186" s="9"/>
      <c r="I186" s="9"/>
    </row>
    <row r="187" spans="1:9">
      <c r="A187" s="9"/>
      <c r="B187" s="4"/>
      <c r="C187" s="4"/>
      <c r="D187" s="4"/>
      <c r="E187" s="4">
        <f t="shared" ref="E187:E194" si="178">D188-D186</f>
        <v>0.13482668028682987</v>
      </c>
      <c r="F187" s="4"/>
      <c r="G187" s="4">
        <f t="shared" ref="G187:G192" si="179">F188-F186</f>
        <v>2.1564742579371909E-4</v>
      </c>
      <c r="H187" s="9"/>
      <c r="I187" s="9"/>
    </row>
    <row r="188" spans="1:9">
      <c r="A188" s="4">
        <v>30</v>
      </c>
      <c r="B188" s="4">
        <f t="shared" ref="B188:B190" si="180">B186+$E$127</f>
        <v>1.453125</v>
      </c>
      <c r="C188" s="4">
        <f t="shared" ref="C188" si="181">C186+$E$127*(D186+(1/2)*E185+(5/12)*F184+(3/8)*G183)</f>
        <v>2.3597449186290187</v>
      </c>
      <c r="D188" s="4">
        <f t="shared" ref="D188" si="182">1+B188*C188</f>
        <v>4.4290043348827925</v>
      </c>
      <c r="E188" s="4"/>
      <c r="F188" s="4">
        <f t="shared" ref="F188:F193" si="183">E189-E187</f>
        <v>5.2838423506251786E-3</v>
      </c>
      <c r="G188" s="4"/>
      <c r="H188" s="9"/>
      <c r="I188" s="9"/>
    </row>
    <row r="189" spans="1:9">
      <c r="A189" s="9"/>
      <c r="B189" s="4"/>
      <c r="C189" s="4"/>
      <c r="D189" s="4"/>
      <c r="E189" s="4">
        <f t="shared" ref="E189:E194" si="184">D190-D188</f>
        <v>0.14011052263745505</v>
      </c>
      <c r="F189" s="4"/>
      <c r="G189" s="4">
        <f t="shared" ref="G189:G192" si="185">F190-F188</f>
        <v>2.2581989311731832E-4</v>
      </c>
      <c r="H189" s="9"/>
      <c r="I189" s="9"/>
    </row>
    <row r="190" spans="1:9">
      <c r="A190" s="4">
        <v>31</v>
      </c>
      <c r="B190" s="4">
        <f t="shared" si="180"/>
        <v>1.46875</v>
      </c>
      <c r="C190" s="4">
        <f t="shared" ref="C190" si="186">C188+$E$127*(D188+(1/2)*E187+(5/12)*F186+(3/8)*G185)</f>
        <v>2.43003564767336</v>
      </c>
      <c r="D190" s="4">
        <f t="shared" ref="D190" si="187">1+B190*C190</f>
        <v>4.5691148575202476</v>
      </c>
      <c r="E190" s="4"/>
      <c r="F190" s="4">
        <f t="shared" ref="F190:F193" si="188">E191-E189</f>
        <v>5.5096622437424969E-3</v>
      </c>
      <c r="G190" s="4"/>
      <c r="H190" s="9"/>
      <c r="I190" s="9"/>
    </row>
    <row r="191" spans="1:9">
      <c r="A191" s="9"/>
      <c r="B191" s="4"/>
      <c r="C191" s="4"/>
      <c r="D191" s="4"/>
      <c r="E191" s="4">
        <f t="shared" ref="E191:E194" si="189">D192-D190</f>
        <v>0.14562018488119755</v>
      </c>
      <c r="F191" s="4"/>
      <c r="G191" s="4">
        <f t="shared" ref="G191:G192" si="190">F192-F190</f>
        <v>2.3650614396597547E-4</v>
      </c>
      <c r="H191" s="9"/>
      <c r="I191" s="9"/>
    </row>
    <row r="192" spans="1:9">
      <c r="A192" s="4">
        <v>32</v>
      </c>
      <c r="B192" s="4">
        <f>B190+$E$127</f>
        <v>1.484375</v>
      </c>
      <c r="C192" s="4">
        <f t="shared" ref="C192" si="191">C190+$E$127*(D190+(1/2)*E189+(5/12)*F188+(3/8)*G187)</f>
        <v>2.5025583443546582</v>
      </c>
      <c r="D192" s="4">
        <f t="shared" ref="D192" si="192">1+B192*C192</f>
        <v>4.7147350424014451</v>
      </c>
      <c r="E192" s="4"/>
      <c r="F192" s="4">
        <f t="shared" ref="F192:F193" si="193">E193-E191</f>
        <v>5.7461683877084724E-3</v>
      </c>
      <c r="G192" s="4"/>
      <c r="H192" s="9"/>
      <c r="I192" s="9"/>
    </row>
    <row r="193" spans="1:9">
      <c r="A193" s="4"/>
      <c r="B193" s="4"/>
      <c r="C193" s="4"/>
      <c r="D193" s="4"/>
      <c r="E193" s="4">
        <f t="shared" ref="E193:E194" si="194">D194-D192</f>
        <v>0.15136635326890602</v>
      </c>
      <c r="F193" s="4"/>
      <c r="G193" s="9"/>
      <c r="H193" s="9"/>
      <c r="I193" s="9"/>
    </row>
    <row r="194" spans="1:9">
      <c r="A194" s="4">
        <v>33</v>
      </c>
      <c r="B194" s="4">
        <f>B192+$E$127</f>
        <v>1.5</v>
      </c>
      <c r="C194" s="4">
        <f t="shared" ref="C194" si="195">C192+$E$127*(D192+(1/2)*E191+(5/12)*F190+(3/8)*G189)</f>
        <v>2.5774009304469008</v>
      </c>
      <c r="D194" s="4">
        <f t="shared" ref="D194" si="196">1+B194*C194</f>
        <v>4.8661013956703512</v>
      </c>
      <c r="E194" s="4"/>
      <c r="F194" s="9"/>
      <c r="G194" s="9"/>
      <c r="H194" s="9"/>
      <c r="I194" s="9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0</xdr:col>
                <xdr:colOff>342900</xdr:colOff>
                <xdr:row>2</xdr:row>
                <xdr:rowOff>38100</xdr:rowOff>
              </from>
              <to>
                <xdr:col>1</xdr:col>
                <xdr:colOff>635000</xdr:colOff>
                <xdr:row>4</xdr:row>
                <xdr:rowOff>0</xdr:rowOff>
              </to>
            </anchor>
          </objectPr>
        </oleObject>
      </mc:Choice>
      <mc:Fallback>
        <oleObject progId="Equation.3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2014-03-05T11:13:09Z</dcterms:created>
  <dcterms:modified xsi:type="dcterms:W3CDTF">2014-03-18T20:46:55Z</dcterms:modified>
</cp:coreProperties>
</file>