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ique\IdeaProjects\FastRandomForest\results\"/>
    </mc:Choice>
  </mc:AlternateContent>
  <bookViews>
    <workbookView xWindow="0" yWindow="0" windowWidth="28800" windowHeight="14100"/>
  </bookViews>
  <sheets>
    <sheet name="Sheet2" sheetId="2" r:id="rId1"/>
  </sheets>
  <definedNames>
    <definedName name="resultsFRF_datasetArt67" localSheetId="0">Sheet2!#REF!</definedName>
    <definedName name="resultsFRF_datasetArt67_3" localSheetId="0">Sheet2!$K$18:$L$30</definedName>
    <definedName name="resultsWeka_datasetArt67" localSheetId="0">Sheet2!#REF!</definedName>
    <definedName name="resultsWeka_datasetArt67_3" localSheetId="0">Sheet2!$A$18:$H$30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2" l="1"/>
  <c r="P27" i="2"/>
  <c r="P3" i="2"/>
  <c r="P21" i="2"/>
  <c r="P30" i="2"/>
  <c r="P6" i="2"/>
  <c r="P22" i="2"/>
  <c r="P13" i="2"/>
  <c r="P14" i="2"/>
  <c r="P25" i="2"/>
  <c r="P19" i="2"/>
  <c r="P7" i="2"/>
  <c r="P8" i="2"/>
  <c r="P9" i="2"/>
  <c r="P18" i="2"/>
  <c r="P16" i="2"/>
  <c r="P10" i="2"/>
  <c r="P5" i="2"/>
  <c r="P23" i="2"/>
  <c r="P20" i="2"/>
  <c r="P15" i="2"/>
  <c r="P11" i="2"/>
  <c r="P2" i="2"/>
  <c r="P29" i="2"/>
  <c r="P26" i="2"/>
  <c r="P24" i="2"/>
  <c r="P12" i="2"/>
  <c r="P17" i="2"/>
  <c r="P4" i="2"/>
  <c r="O28" i="2"/>
  <c r="O27" i="2"/>
  <c r="O3" i="2"/>
  <c r="O21" i="2"/>
  <c r="O30" i="2"/>
  <c r="O6" i="2"/>
  <c r="O22" i="2"/>
  <c r="O13" i="2"/>
  <c r="O14" i="2"/>
  <c r="O25" i="2"/>
  <c r="O19" i="2"/>
  <c r="O7" i="2"/>
  <c r="O8" i="2"/>
  <c r="O9" i="2"/>
  <c r="O18" i="2"/>
  <c r="O16" i="2"/>
  <c r="O10" i="2"/>
  <c r="O5" i="2"/>
  <c r="O23" i="2"/>
  <c r="O20" i="2"/>
  <c r="O15" i="2"/>
  <c r="O11" i="2"/>
  <c r="O2" i="2"/>
  <c r="O29" i="2"/>
  <c r="O26" i="2"/>
  <c r="O24" i="2"/>
  <c r="O12" i="2"/>
  <c r="O17" i="2"/>
  <c r="O4" i="2"/>
  <c r="N4" i="2"/>
  <c r="N17" i="2"/>
  <c r="N12" i="2"/>
  <c r="N24" i="2"/>
  <c r="N26" i="2"/>
  <c r="N29" i="2"/>
  <c r="N2" i="2"/>
  <c r="N11" i="2"/>
  <c r="N15" i="2"/>
  <c r="N20" i="2"/>
  <c r="N23" i="2"/>
  <c r="N5" i="2"/>
  <c r="N10" i="2"/>
  <c r="N16" i="2"/>
  <c r="N18" i="2"/>
  <c r="N9" i="2"/>
  <c r="N8" i="2"/>
  <c r="N7" i="2"/>
  <c r="N19" i="2"/>
  <c r="N25" i="2"/>
  <c r="N14" i="2"/>
  <c r="N13" i="2"/>
  <c r="N22" i="2"/>
  <c r="N6" i="2"/>
  <c r="N30" i="2"/>
  <c r="N21" i="2"/>
  <c r="N3" i="2"/>
  <c r="N27" i="2"/>
  <c r="N28" i="2"/>
  <c r="C22" i="2" l="1"/>
  <c r="C7" i="2"/>
  <c r="C8" i="2"/>
  <c r="C9" i="2"/>
  <c r="C16" i="2"/>
  <c r="C10" i="2"/>
  <c r="C5" i="2"/>
  <c r="C2" i="2"/>
  <c r="C29" i="2"/>
  <c r="C24" i="2"/>
  <c r="C12" i="2"/>
  <c r="C17" i="2"/>
  <c r="C4" i="2"/>
  <c r="M22" i="2"/>
  <c r="M7" i="2"/>
  <c r="M8" i="2"/>
  <c r="M9" i="2"/>
  <c r="M16" i="2"/>
  <c r="M10" i="2"/>
  <c r="M5" i="2"/>
  <c r="M2" i="2"/>
  <c r="M29" i="2"/>
  <c r="M24" i="2"/>
  <c r="M12" i="2"/>
  <c r="M17" i="2"/>
  <c r="M4" i="2"/>
  <c r="M28" i="2" l="1"/>
  <c r="M27" i="2"/>
  <c r="M3" i="2"/>
  <c r="M21" i="2"/>
  <c r="M30" i="2"/>
  <c r="M6" i="2"/>
  <c r="M13" i="2"/>
  <c r="M14" i="2"/>
  <c r="M25" i="2"/>
  <c r="M19" i="2"/>
  <c r="M18" i="2"/>
  <c r="M23" i="2"/>
  <c r="M20" i="2"/>
  <c r="M15" i="2"/>
  <c r="M11" i="2"/>
  <c r="M26" i="2"/>
  <c r="C27" i="2" l="1"/>
  <c r="C3" i="2"/>
  <c r="C21" i="2"/>
  <c r="C30" i="2"/>
  <c r="C6" i="2"/>
  <c r="C13" i="2"/>
  <c r="C14" i="2"/>
  <c r="C25" i="2"/>
  <c r="C19" i="2"/>
  <c r="C18" i="2"/>
  <c r="C23" i="2"/>
  <c r="C20" i="2"/>
  <c r="C15" i="2"/>
  <c r="C11" i="2"/>
  <c r="C26" i="2"/>
  <c r="C28" i="2"/>
</calcChain>
</file>

<file path=xl/connections.xml><?xml version="1.0" encoding="utf-8"?>
<connections xmlns="http://schemas.openxmlformats.org/spreadsheetml/2006/main">
  <connection id="1" name="resultsFRF_datasetArt351111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2" name="resultsFRF_datasetArt351112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3" name="resultsFRF_datasetArt351113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4" name="resultsFRF_datasetArt351114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5" name="resultsFRF_datasetArt351115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6" name="resultsFRF_datasetArt351116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7" name="resultsFRF_datasetArt351117" type="6" refreshedVersion="6" background="1" saveData="1">
    <textPr codePage="850" sourceFile="C:\Users\jpique\Desktop\results\resultsFRF_datasetArt35.csv" comma="1">
      <textFields count="7">
        <textField/>
        <textField/>
        <textField/>
        <textField/>
        <textField/>
        <textField/>
        <textField/>
      </textFields>
    </textPr>
  </connection>
  <connection id="8" name="resultsFRF_datasetArt67111" type="6" refreshedVersion="6" background="1" saveData="1">
    <textPr codePage="850" sourceFile="C:\Users\jpique\Desktop\results\resultsFRF_datasetArt67.csv" comma="1">
      <textFields count="7">
        <textField/>
        <textField/>
        <textField/>
        <textField/>
        <textField/>
        <textField/>
        <textField/>
      </textFields>
    </textPr>
  </connection>
  <connection id="9" name="resultsWeka_datasetArt351111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0" name="resultsWeka_datasetArt351112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1" name="resultsWeka_datasetArt351113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2" name="resultsWeka_datasetArt351114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3" name="resultsWeka_datasetArt351115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4" name="resultsWeka_datasetArt351116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5" name="resultsWeka_datasetArt351117" type="6" refreshedVersion="6" background="1" saveData="1">
    <textPr codePage="850" sourceFile="C:\Users\jpique\Desktop\results\resultsWeka_datasetArt35.csv" comma="1">
      <textFields count="7">
        <textField/>
        <textField/>
        <textField/>
        <textField/>
        <textField/>
        <textField/>
        <textField/>
      </textFields>
    </textPr>
  </connection>
  <connection id="16" name="resultsWeka_datasetArt67111" type="6" refreshedVersion="6" background="1" saveData="1">
    <textPr codePage="850" sourceFile="C:\Users\jpique\Desktop\results\resultsWeka_datasetArt67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<sst xmlns="http://schemas.openxmlformats.org/spreadsheetml/2006/main" count="45" uniqueCount="45">
  <si>
    <t>name</t>
  </si>
  <si>
    <t xml:space="preserve"> numInstances</t>
  </si>
  <si>
    <t xml:space="preserve"> numNumeric</t>
  </si>
  <si>
    <t xml:space="preserve"> numNominal</t>
  </si>
  <si>
    <t xml:space="preserve"> numClasses</t>
  </si>
  <si>
    <t>dorothea_train.arff</t>
  </si>
  <si>
    <t>gisette_train.arff</t>
  </si>
  <si>
    <t>accuracy_weka</t>
  </si>
  <si>
    <t>time_weka</t>
  </si>
  <si>
    <t>numAttributes</t>
  </si>
  <si>
    <t>arcene.arff</t>
  </si>
  <si>
    <t>musk.arff</t>
  </si>
  <si>
    <t>p53_mutants_train.arff</t>
  </si>
  <si>
    <t>amazon-commerce-reviews.arff</t>
  </si>
  <si>
    <t>gas-drift-different-concentrations.arff</t>
  </si>
  <si>
    <t>gas-drift.arff</t>
  </si>
  <si>
    <t>har.arff</t>
  </si>
  <si>
    <t>madelon.arff</t>
  </si>
  <si>
    <t>multiple-features.arff</t>
  </si>
  <si>
    <t>nomao.arff</t>
  </si>
  <si>
    <t>bank-marketing-full.arff</t>
  </si>
  <si>
    <t>cnae-9.arff</t>
  </si>
  <si>
    <t>first-order-theorem.arff</t>
  </si>
  <si>
    <t>micro-mass-pure-spectra.arff</t>
  </si>
  <si>
    <t>GAMETES_Epistasis.arff</t>
  </si>
  <si>
    <t>kdd_ipums_la_97-small.arff</t>
  </si>
  <si>
    <t>kdd_ipums_la_98-small.arff</t>
  </si>
  <si>
    <t>kdd_ipums_la_99-small.arff</t>
  </si>
  <si>
    <t>mfeat-factors.arff</t>
  </si>
  <si>
    <t>mfeat-karhunen.arff</t>
  </si>
  <si>
    <t>mfeat-zernike.arff</t>
  </si>
  <si>
    <t>nursery.arff</t>
  </si>
  <si>
    <t>OVA_Lung.arff</t>
  </si>
  <si>
    <t>phpSSK7iA.arff</t>
  </si>
  <si>
    <t>speeddating.arff</t>
  </si>
  <si>
    <t>sylva_agnostic.arff</t>
  </si>
  <si>
    <t>waveform-5000.arff</t>
  </si>
  <si>
    <t>accuracy_FRF_0.99</t>
  </si>
  <si>
    <t>time_FRF_0.99</t>
  </si>
  <si>
    <t>accuracy_FRF_1.0</t>
  </si>
  <si>
    <t>time_FRF_1.0</t>
  </si>
  <si>
    <t>accuracy_FRF_1.0 - accuracy_weka</t>
  </si>
  <si>
    <t>time_weka/time_FRF_1.0</t>
  </si>
  <si>
    <t>accuracy_FRF_1.0 - accuracy_FRF_0.99</t>
  </si>
  <si>
    <t>time_FRF_0.99 - time_FRF_1.0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</si>
</sst>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sFRF_datasetArt67_3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Weka_datasetArt67_3" connectionId="16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4" name="Table4" displayName="Table4" ref="A1:P30" totalsRowShown="0" headerRowBorderDxfId="11" tableBorderDxfId="10" headerRowCellStyle="Normal" dataCellStyle="Normal">
  <autoFilter ref="A1:P30"/>
  <sortState ref="A2:P30">
    <sortCondition ref="C1:C30"/>
  </sortState>
  <tableColumns count="16">
    <tableColumn id="1" name="name" dataCellStyle="Normal"/>
    <tableColumn id="2" name=" numInstances" dataCellStyle="Normal"/>
    <tableColumn id="3" name="numAttributes" dataCellStyle="Normal">
      <calculatedColumnFormula>Table4[[#This Row],[ numNumeric]]+Table4[[#This Row],[ numNominal]]</calculatedColumnFormula>
    </tableColumn>
    <tableColumn id="4" name=" numNumeric" dataCellStyle="Normal"/>
    <tableColumn id="5" name=" numNominal" dataCellStyle="Normal"/>
    <tableColumn id="6" name=" numClasses" dataCellStyle="Normal"/>
    <tableColumn id="9" name="accuracy_weka" dataDxfId="9" dataCellStyle="Normal"/>
    <tableColumn id="10" name="time_weka" dataDxfId="8" dataCellStyle="Normal"/>
    <tableColumn id="7" name="accuracy_FRF_0.99" dataDxfId="7"/>
    <tableColumn id="8" name="time_FRF_0.99" dataDxfId="6"/>
    <tableColumn id="18" name="accuracy_FRF_1.0" dataDxfId="5" dataCellStyle="Normal"/>
    <tableColumn id="19" name="time_FRF_1.0" dataDxfId="4" dataCellStyle="Normal"/>
    <tableColumn id="20" name="accuracy_FRF_1.0 - accuracy_weka" dataDxfId="3" dataCellStyle="Normal">
      <calculatedColumnFormula>Table4[[#This Row],[accuracy_FRF_1.0]]-Table4[[#This Row],[accuracy_weka]]</calculatedColumnFormula>
    </tableColumn>
    <tableColumn id="11" name="time_weka/time_FRF_1.0" dataDxfId="2">
      <calculatedColumnFormula>Table4[[#This Row],[time_weka]]/Table4[[#This Row],[time_FRF_1.0]]</calculatedColumnFormula>
    </tableColumn>
    <tableColumn id="12" name="accuracy_FRF_1.0 - accuracy_FRF_0.99" dataDxfId="1">
      <calculatedColumnFormula>Table4[[#This Row],[accuracy_FRF_1.0]]-Table4[[#This Row],[accuracy_FRF_0.99]]</calculatedColumnFormula>
    </tableColumn>
    <tableColumn id="21" name="time_FRF_0.99 - time_FRF_1.0" dataDxfId="0" dataCellStyle="Normal">
      <calculatedColumnFormula>Table4[[#This Row],[time_FRF_0.99]]/Table4[[#This Row],[time_FRF_1.0]]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G28" sqref="G28"/>
    </sheetView>
  </sheetViews>
  <sheetFormatPr defaultRowHeight="15" x14ac:dyDescent="0.25"/>
  <cols>
    <col min="1" max="1" width="35.5703125" bestFit="1" customWidth="1"/>
    <col min="2" max="2" width="16.140625" bestFit="1" customWidth="1"/>
    <col min="3" max="3" width="16.42578125" bestFit="1" customWidth="1"/>
    <col min="4" max="5" width="15.42578125" bestFit="1" customWidth="1"/>
    <col min="6" max="6" width="14.140625" bestFit="1" customWidth="1"/>
    <col min="7" max="7" width="16.5703125" bestFit="1" customWidth="1"/>
    <col min="8" max="8" width="13.140625" bestFit="1" customWidth="1"/>
    <col min="9" max="9" width="19.7109375" bestFit="1" customWidth="1"/>
    <col min="10" max="10" width="16.28515625" bestFit="1" customWidth="1"/>
    <col min="11" max="11" width="18.5703125" bestFit="1" customWidth="1"/>
    <col min="12" max="12" width="15.140625" bestFit="1" customWidth="1"/>
    <col min="13" max="13" width="33.85546875" bestFit="1" customWidth="1"/>
    <col min="14" max="14" width="26.28515625" bestFit="1" customWidth="1"/>
    <col min="15" max="15" width="37" bestFit="1" customWidth="1"/>
    <col min="16" max="16" width="30.140625" bestFit="1" customWidth="1"/>
    <col min="17" max="18" width="11.42578125" customWidth="1"/>
  </cols>
  <sheetData>
    <row r="1" spans="1:18" x14ac:dyDescent="0.25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7</v>
      </c>
      <c r="H1" t="s">
        <v>8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</row>
    <row r="2" spans="1:18" x14ac:dyDescent="0.25">
      <c r="A2" t="s">
        <v>31</v>
      </c>
      <c r="B2">
        <v>12960</v>
      </c>
      <c r="C2">
        <f>Table4[[#This Row],[ numNumeric]]+Table4[[#This Row],[ numNominal]]</f>
        <v>8</v>
      </c>
      <c r="D2">
        <v>0</v>
      </c>
      <c r="E2">
        <v>8</v>
      </c>
      <c r="F2">
        <v>5</v>
      </c>
      <c r="G2" s="1">
        <v>99.185185185185105</v>
      </c>
      <c r="H2" s="1">
        <v>7159.8</v>
      </c>
      <c r="I2" s="1">
        <v>37.344135802469097</v>
      </c>
      <c r="J2" s="1">
        <v>6247</v>
      </c>
      <c r="K2" s="1">
        <v>97.424382716049394</v>
      </c>
      <c r="L2" s="1">
        <v>7603.2</v>
      </c>
      <c r="M2" s="1">
        <f>Table4[[#This Row],[accuracy_FRF_1.0]]-Table4[[#This Row],[accuracy_weka]]</f>
        <v>-1.7608024691357116</v>
      </c>
      <c r="N2" s="1">
        <f>Table4[[#This Row],[time_weka]]/Table4[[#This Row],[time_FRF_1.0]]</f>
        <v>0.9416824494949495</v>
      </c>
      <c r="O2" s="1">
        <f>Table4[[#This Row],[accuracy_FRF_1.0]]-Table4[[#This Row],[accuracy_FRF_0.99]]</f>
        <v>60.080246913580297</v>
      </c>
      <c r="P2" s="1">
        <f>Table4[[#This Row],[time_FRF_0.99]]/Table4[[#This Row],[time_FRF_1.0]]</f>
        <v>0.82162773569023573</v>
      </c>
      <c r="Q2" s="1"/>
      <c r="R2" s="1"/>
    </row>
    <row r="3" spans="1:18" x14ac:dyDescent="0.25">
      <c r="A3" t="s">
        <v>20</v>
      </c>
      <c r="B3">
        <v>45211</v>
      </c>
      <c r="C3">
        <f>Table4[[#This Row],[ numNumeric]]+Table4[[#This Row],[ numNominal]]</f>
        <v>16</v>
      </c>
      <c r="D3">
        <v>7</v>
      </c>
      <c r="E3">
        <v>9</v>
      </c>
      <c r="F3">
        <v>2</v>
      </c>
      <c r="G3" s="1">
        <v>90.539028112627406</v>
      </c>
      <c r="H3" s="1">
        <v>99039.4</v>
      </c>
      <c r="I3" s="1">
        <v>90.082059675742599</v>
      </c>
      <c r="J3" s="1">
        <v>98475</v>
      </c>
      <c r="K3" s="1">
        <v>90.569109287562696</v>
      </c>
      <c r="L3" s="1">
        <v>83627.600000000006</v>
      </c>
      <c r="M3" s="1">
        <f>Table4[[#This Row],[accuracy_FRF_1.0]]-Table4[[#This Row],[accuracy_weka]]</f>
        <v>3.0081174935290278E-2</v>
      </c>
      <c r="N3" s="1">
        <f>Table4[[#This Row],[time_weka]]/Table4[[#This Row],[time_FRF_1.0]]</f>
        <v>1.1842908322132883</v>
      </c>
      <c r="O3" s="1">
        <f>Table4[[#This Row],[accuracy_FRF_1.0]]-Table4[[#This Row],[accuracy_FRF_0.99]]</f>
        <v>0.48704961182009754</v>
      </c>
      <c r="P3" s="1">
        <f>Table4[[#This Row],[time_FRF_0.99]]/Table4[[#This Row],[time_FRF_1.0]]</f>
        <v>1.1775418641692454</v>
      </c>
      <c r="Q3" s="1"/>
      <c r="R3" s="1"/>
    </row>
    <row r="4" spans="1:18" x14ac:dyDescent="0.25">
      <c r="A4" t="s">
        <v>36</v>
      </c>
      <c r="B4">
        <v>5000</v>
      </c>
      <c r="C4">
        <f>Table4[[#This Row],[ numNumeric]]+Table4[[#This Row],[ numNominal]]</f>
        <v>40</v>
      </c>
      <c r="D4">
        <v>40</v>
      </c>
      <c r="E4">
        <v>0</v>
      </c>
      <c r="F4">
        <v>3</v>
      </c>
      <c r="G4" s="1">
        <v>85.431999999999903</v>
      </c>
      <c r="H4" s="1">
        <v>19187.8</v>
      </c>
      <c r="I4" s="1">
        <v>85.447999999999993</v>
      </c>
      <c r="J4" s="1">
        <v>13970.4</v>
      </c>
      <c r="K4" s="1">
        <v>85.783999999999907</v>
      </c>
      <c r="L4" s="1">
        <v>10550.4</v>
      </c>
      <c r="M4" s="1">
        <f>Table4[[#This Row],[accuracy_FRF_1.0]]-Table4[[#This Row],[accuracy_weka]]</f>
        <v>0.35200000000000387</v>
      </c>
      <c r="N4" s="1">
        <f>Table4[[#This Row],[time_weka]]/Table4[[#This Row],[time_FRF_1.0]]</f>
        <v>1.8186798604792236</v>
      </c>
      <c r="O4" s="1">
        <f>Table4[[#This Row],[accuracy_FRF_1.0]]-Table4[[#This Row],[accuracy_FRF_0.99]]</f>
        <v>0.33599999999991326</v>
      </c>
      <c r="P4" s="1">
        <f>Table4[[#This Row],[time_FRF_0.99]]/Table4[[#This Row],[time_FRF_1.0]]</f>
        <v>1.3241583257506824</v>
      </c>
      <c r="Q4" s="1"/>
      <c r="R4" s="1"/>
    </row>
    <row r="5" spans="1:18" x14ac:dyDescent="0.25">
      <c r="A5" t="s">
        <v>30</v>
      </c>
      <c r="B5">
        <v>2000</v>
      </c>
      <c r="C5">
        <f>Table4[[#This Row],[ numNumeric]]+Table4[[#This Row],[ numNominal]]</f>
        <v>47</v>
      </c>
      <c r="D5">
        <v>47</v>
      </c>
      <c r="E5">
        <v>0</v>
      </c>
      <c r="F5">
        <v>10</v>
      </c>
      <c r="G5" s="1">
        <v>77.67</v>
      </c>
      <c r="H5" s="1">
        <v>10484.4</v>
      </c>
      <c r="I5" s="1">
        <v>77.64</v>
      </c>
      <c r="J5" s="1">
        <v>9668.2000000000007</v>
      </c>
      <c r="K5" s="1">
        <v>77.669999999999902</v>
      </c>
      <c r="L5" s="1">
        <v>5753.4</v>
      </c>
      <c r="M5" s="1">
        <f>Table4[[#This Row],[accuracy_FRF_1.0]]-Table4[[#This Row],[accuracy_weka]]</f>
        <v>0</v>
      </c>
      <c r="N5" s="1">
        <f>Table4[[#This Row],[time_weka]]/Table4[[#This Row],[time_FRF_1.0]]</f>
        <v>1.8222963812702055</v>
      </c>
      <c r="O5" s="1">
        <f>Table4[[#This Row],[accuracy_FRF_1.0]]-Table4[[#This Row],[accuracy_FRF_0.99]]</f>
        <v>2.9999999999901661E-2</v>
      </c>
      <c r="P5" s="1">
        <f>Table4[[#This Row],[time_FRF_0.99]]/Table4[[#This Row],[time_FRF_1.0]]</f>
        <v>1.6804324399485524</v>
      </c>
      <c r="Q5" s="1"/>
      <c r="R5" s="1"/>
    </row>
    <row r="6" spans="1:18" x14ac:dyDescent="0.25">
      <c r="A6" t="s">
        <v>22</v>
      </c>
      <c r="B6">
        <v>6118</v>
      </c>
      <c r="C6">
        <f>Table4[[#This Row],[ numNumeric]]+Table4[[#This Row],[ numNominal]]</f>
        <v>51</v>
      </c>
      <c r="D6">
        <v>51</v>
      </c>
      <c r="E6">
        <v>0</v>
      </c>
      <c r="F6">
        <v>6</v>
      </c>
      <c r="G6" s="1">
        <v>63.151356652500802</v>
      </c>
      <c r="H6" s="1">
        <v>32863</v>
      </c>
      <c r="I6" s="1">
        <v>63.167701863353997</v>
      </c>
      <c r="J6" s="1">
        <v>26586.799999999999</v>
      </c>
      <c r="K6" s="1">
        <v>63.206930369401697</v>
      </c>
      <c r="L6" s="1">
        <v>21056.799999999999</v>
      </c>
      <c r="M6" s="1">
        <f>Table4[[#This Row],[accuracy_FRF_1.0]]-Table4[[#This Row],[accuracy_weka]]</f>
        <v>5.5573716900894965E-2</v>
      </c>
      <c r="N6" s="1">
        <f>Table4[[#This Row],[time_weka]]/Table4[[#This Row],[time_FRF_1.0]]</f>
        <v>1.5606834846700355</v>
      </c>
      <c r="O6" s="1">
        <f>Table4[[#This Row],[accuracy_FRF_1.0]]-Table4[[#This Row],[accuracy_FRF_0.99]]</f>
        <v>3.9228506047699341E-2</v>
      </c>
      <c r="P6" s="1">
        <f>Table4[[#This Row],[time_FRF_0.99]]/Table4[[#This Row],[time_FRF_1.0]]</f>
        <v>1.2626230006458721</v>
      </c>
      <c r="Q6" s="1"/>
      <c r="R6" s="1"/>
    </row>
    <row r="7" spans="1:18" x14ac:dyDescent="0.25">
      <c r="A7" t="s">
        <v>25</v>
      </c>
      <c r="B7">
        <v>2744</v>
      </c>
      <c r="C7">
        <f>Table4[[#This Row],[ numNumeric]]+Table4[[#This Row],[ numNominal]]</f>
        <v>60</v>
      </c>
      <c r="D7">
        <v>0</v>
      </c>
      <c r="E7">
        <v>60</v>
      </c>
      <c r="F7">
        <v>9</v>
      </c>
      <c r="G7" s="1">
        <v>77.128279883381893</v>
      </c>
      <c r="H7" s="1">
        <v>13162.8</v>
      </c>
      <c r="I7" s="1">
        <v>76.829446064139901</v>
      </c>
      <c r="J7" s="1">
        <v>42349.2</v>
      </c>
      <c r="K7" s="1">
        <v>76.8221574344023</v>
      </c>
      <c r="L7" s="1">
        <v>29404</v>
      </c>
      <c r="M7" s="1">
        <f>Table4[[#This Row],[accuracy_FRF_1.0]]-Table4[[#This Row],[accuracy_weka]]</f>
        <v>-0.30612244897959329</v>
      </c>
      <c r="N7" s="1">
        <f>Table4[[#This Row],[time_weka]]/Table4[[#This Row],[time_FRF_1.0]]</f>
        <v>0.44765338049244996</v>
      </c>
      <c r="O7" s="1">
        <f>Table4[[#This Row],[accuracy_FRF_1.0]]-Table4[[#This Row],[accuracy_FRF_0.99]]</f>
        <v>-7.2886297376015818E-3</v>
      </c>
      <c r="P7" s="1">
        <f>Table4[[#This Row],[time_FRF_0.99]]/Table4[[#This Row],[time_FRF_1.0]]</f>
        <v>1.440253026799075</v>
      </c>
      <c r="Q7" s="1"/>
      <c r="R7" s="1"/>
    </row>
    <row r="8" spans="1:18" x14ac:dyDescent="0.25">
      <c r="A8" t="s">
        <v>26</v>
      </c>
      <c r="B8">
        <v>3331</v>
      </c>
      <c r="C8">
        <f>Table4[[#This Row],[ numNumeric]]+Table4[[#This Row],[ numNominal]]</f>
        <v>60</v>
      </c>
      <c r="D8">
        <v>0</v>
      </c>
      <c r="E8">
        <v>60</v>
      </c>
      <c r="F8">
        <v>10</v>
      </c>
      <c r="G8" s="1">
        <v>76.355448814169904</v>
      </c>
      <c r="H8" s="1">
        <v>63978.8</v>
      </c>
      <c r="I8" s="1">
        <v>75.965175622936002</v>
      </c>
      <c r="J8" s="1">
        <v>154710.6</v>
      </c>
      <c r="K8" s="1">
        <v>76.217352146502506</v>
      </c>
      <c r="L8" s="1">
        <v>107751</v>
      </c>
      <c r="M8" s="1">
        <f>Table4[[#This Row],[accuracy_FRF_1.0]]-Table4[[#This Row],[accuracy_weka]]</f>
        <v>-0.13809666766739781</v>
      </c>
      <c r="N8" s="1">
        <f>Table4[[#This Row],[time_weka]]/Table4[[#This Row],[time_FRF_1.0]]</f>
        <v>0.59376525507883915</v>
      </c>
      <c r="O8" s="1">
        <f>Table4[[#This Row],[accuracy_FRF_1.0]]-Table4[[#This Row],[accuracy_FRF_0.99]]</f>
        <v>0.25217652356650433</v>
      </c>
      <c r="P8" s="1">
        <f>Table4[[#This Row],[time_FRF_0.99]]/Table4[[#This Row],[time_FRF_1.0]]</f>
        <v>1.4358159089010776</v>
      </c>
      <c r="Q8" s="1"/>
      <c r="R8" s="1"/>
    </row>
    <row r="9" spans="1:18" x14ac:dyDescent="0.25">
      <c r="A9" t="s">
        <v>27</v>
      </c>
      <c r="B9">
        <v>4062</v>
      </c>
      <c r="C9">
        <f>Table4[[#This Row],[ numNumeric]]+Table4[[#This Row],[ numNominal]]</f>
        <v>60</v>
      </c>
      <c r="D9">
        <v>0</v>
      </c>
      <c r="E9">
        <v>60</v>
      </c>
      <c r="F9">
        <v>9</v>
      </c>
      <c r="G9" s="1">
        <v>86.0413589364844</v>
      </c>
      <c r="H9" s="1">
        <v>55359.6</v>
      </c>
      <c r="I9" s="1">
        <v>85.977351058591793</v>
      </c>
      <c r="J9" s="1">
        <v>121163.2</v>
      </c>
      <c r="K9" s="1">
        <v>86.248153618906898</v>
      </c>
      <c r="L9" s="1">
        <v>69350.399999999994</v>
      </c>
      <c r="M9" s="1">
        <f>Table4[[#This Row],[accuracy_FRF_1.0]]-Table4[[#This Row],[accuracy_weka]]</f>
        <v>0.20679468242249754</v>
      </c>
      <c r="N9" s="1">
        <f>Table4[[#This Row],[time_weka]]/Table4[[#This Row],[time_FRF_1.0]]</f>
        <v>0.79825927464008861</v>
      </c>
      <c r="O9" s="1">
        <f>Table4[[#This Row],[accuracy_FRF_1.0]]-Table4[[#This Row],[accuracy_FRF_0.99]]</f>
        <v>0.2708025603151043</v>
      </c>
      <c r="P9" s="1">
        <f>Table4[[#This Row],[time_FRF_0.99]]/Table4[[#This Row],[time_FRF_1.0]]</f>
        <v>1.7471160944998156</v>
      </c>
      <c r="Q9" s="1"/>
      <c r="R9" s="1"/>
    </row>
    <row r="10" spans="1:18" x14ac:dyDescent="0.25">
      <c r="A10" t="s">
        <v>29</v>
      </c>
      <c r="B10">
        <v>2000</v>
      </c>
      <c r="C10">
        <f>Table4[[#This Row],[ numNumeric]]+Table4[[#This Row],[ numNominal]]</f>
        <v>64</v>
      </c>
      <c r="D10">
        <v>64</v>
      </c>
      <c r="E10">
        <v>0</v>
      </c>
      <c r="F10">
        <v>10</v>
      </c>
      <c r="G10" s="1">
        <v>96.46</v>
      </c>
      <c r="H10" s="1">
        <v>11343.8</v>
      </c>
      <c r="I10" s="1">
        <v>96.429999999999893</v>
      </c>
      <c r="J10" s="1">
        <v>10957.2</v>
      </c>
      <c r="K10" s="1">
        <v>96.4</v>
      </c>
      <c r="L10" s="1">
        <v>6302.8</v>
      </c>
      <c r="M10" s="1">
        <f>Table4[[#This Row],[accuracy_FRF_1.0]]-Table4[[#This Row],[accuracy_weka]]</f>
        <v>-5.9999999999988063E-2</v>
      </c>
      <c r="N10" s="1">
        <f>Table4[[#This Row],[time_weka]]/Table4[[#This Row],[time_FRF_1.0]]</f>
        <v>1.7998032620422668</v>
      </c>
      <c r="O10" s="1">
        <f>Table4[[#This Row],[accuracy_FRF_1.0]]-Table4[[#This Row],[accuracy_FRF_0.99]]</f>
        <v>-2.999999999988745E-2</v>
      </c>
      <c r="P10" s="1">
        <f>Table4[[#This Row],[time_FRF_0.99]]/Table4[[#This Row],[time_FRF_1.0]]</f>
        <v>1.7384654439296821</v>
      </c>
      <c r="Q10" s="1"/>
      <c r="R10" s="1"/>
    </row>
    <row r="11" spans="1:18" x14ac:dyDescent="0.25">
      <c r="A11" t="s">
        <v>19</v>
      </c>
      <c r="B11">
        <v>34465</v>
      </c>
      <c r="C11">
        <f>Table4[[#This Row],[ numNumeric]]+Table4[[#This Row],[ numNominal]]</f>
        <v>118</v>
      </c>
      <c r="D11">
        <v>89</v>
      </c>
      <c r="E11">
        <v>29</v>
      </c>
      <c r="F11">
        <v>2</v>
      </c>
      <c r="G11" s="1">
        <v>97.032931959959299</v>
      </c>
      <c r="H11" s="1">
        <v>179149.4</v>
      </c>
      <c r="I11" s="1">
        <v>97.048600029014906</v>
      </c>
      <c r="J11" s="1">
        <v>151799.4</v>
      </c>
      <c r="K11" s="1">
        <v>97.067169592339994</v>
      </c>
      <c r="L11" s="1">
        <v>105399.2</v>
      </c>
      <c r="M11" s="1">
        <f>Table4[[#This Row],[accuracy_FRF_1.0]]-Table4[[#This Row],[accuracy_weka]]</f>
        <v>3.4237632380694549E-2</v>
      </c>
      <c r="N11" s="1">
        <f>Table4[[#This Row],[time_weka]]/Table4[[#This Row],[time_FRF_1.0]]</f>
        <v>1.6997225785394956</v>
      </c>
      <c r="O11" s="1">
        <f>Table4[[#This Row],[accuracy_FRF_1.0]]-Table4[[#This Row],[accuracy_FRF_0.99]]</f>
        <v>1.8569563325087302E-2</v>
      </c>
      <c r="P11" s="1">
        <f>Table4[[#This Row],[time_FRF_0.99]]/Table4[[#This Row],[time_FRF_1.0]]</f>
        <v>1.4402329429445384</v>
      </c>
      <c r="Q11" s="1"/>
      <c r="R11" s="1"/>
    </row>
    <row r="12" spans="1:18" x14ac:dyDescent="0.25">
      <c r="A12" t="s">
        <v>34</v>
      </c>
      <c r="B12">
        <v>8378</v>
      </c>
      <c r="C12">
        <f>Table4[[#This Row],[ numNumeric]]+Table4[[#This Row],[ numNominal]]</f>
        <v>122</v>
      </c>
      <c r="D12">
        <v>59</v>
      </c>
      <c r="E12">
        <v>63</v>
      </c>
      <c r="F12">
        <v>2</v>
      </c>
      <c r="G12" s="1">
        <v>92.924325614705097</v>
      </c>
      <c r="H12" s="1">
        <v>22187.8</v>
      </c>
      <c r="I12" s="1">
        <v>97.333492480305495</v>
      </c>
      <c r="J12" s="1">
        <v>30177.4</v>
      </c>
      <c r="K12" s="1">
        <v>96.082597278586704</v>
      </c>
      <c r="L12" s="1">
        <v>14784.4</v>
      </c>
      <c r="M12" s="1">
        <f>Table4[[#This Row],[accuracy_FRF_1.0]]-Table4[[#This Row],[accuracy_weka]]</f>
        <v>3.1582716638816066</v>
      </c>
      <c r="N12" s="1">
        <f>Table4[[#This Row],[time_weka]]/Table4[[#This Row],[time_FRF_1.0]]</f>
        <v>1.5007575552609507</v>
      </c>
      <c r="O12" s="1">
        <f>Table4[[#This Row],[accuracy_FRF_1.0]]-Table4[[#This Row],[accuracy_FRF_0.99]]</f>
        <v>-1.2508952017187909</v>
      </c>
      <c r="P12" s="1">
        <f>Table4[[#This Row],[time_FRF_0.99]]/Table4[[#This Row],[time_FRF_1.0]]</f>
        <v>2.0411650117691624</v>
      </c>
      <c r="Q12" s="1"/>
      <c r="R12" s="1"/>
    </row>
    <row r="13" spans="1:18" x14ac:dyDescent="0.25">
      <c r="A13" t="s">
        <v>15</v>
      </c>
      <c r="B13">
        <v>13910</v>
      </c>
      <c r="C13">
        <f>Table4[[#This Row],[ numNumeric]]+Table4[[#This Row],[ numNominal]]</f>
        <v>128</v>
      </c>
      <c r="D13">
        <v>128</v>
      </c>
      <c r="E13">
        <v>0</v>
      </c>
      <c r="F13">
        <v>6</v>
      </c>
      <c r="G13" s="1">
        <v>99.479511143062496</v>
      </c>
      <c r="H13" s="1">
        <v>89345.4</v>
      </c>
      <c r="I13" s="1">
        <v>99.472322070452904</v>
      </c>
      <c r="J13" s="1">
        <v>82852</v>
      </c>
      <c r="K13" s="1">
        <v>99.445003594536303</v>
      </c>
      <c r="L13" s="1">
        <v>44972.800000000003</v>
      </c>
      <c r="M13" s="1">
        <f>Table4[[#This Row],[accuracy_FRF_1.0]]-Table4[[#This Row],[accuracy_weka]]</f>
        <v>-3.4507548526192977E-2</v>
      </c>
      <c r="N13" s="1">
        <f>Table4[[#This Row],[time_weka]]/Table4[[#This Row],[time_FRF_1.0]]</f>
        <v>1.9866541554005974</v>
      </c>
      <c r="O13" s="1">
        <f>Table4[[#This Row],[accuracy_FRF_1.0]]-Table4[[#This Row],[accuracy_FRF_0.99]]</f>
        <v>-2.7318475916601415E-2</v>
      </c>
      <c r="P13" s="1">
        <f>Table4[[#This Row],[time_FRF_0.99]]/Table4[[#This Row],[time_FRF_1.0]]</f>
        <v>1.8422691048811726</v>
      </c>
      <c r="Q13" s="1"/>
      <c r="R13" s="1"/>
    </row>
    <row r="14" spans="1:18" x14ac:dyDescent="0.25">
      <c r="A14" t="s">
        <v>14</v>
      </c>
      <c r="B14">
        <v>13910</v>
      </c>
      <c r="C14">
        <f>Table4[[#This Row],[ numNumeric]]+Table4[[#This Row],[ numNominal]]</f>
        <v>129</v>
      </c>
      <c r="D14">
        <v>129</v>
      </c>
      <c r="E14">
        <v>0</v>
      </c>
      <c r="F14">
        <v>6</v>
      </c>
      <c r="G14" s="1">
        <v>99.489575844716001</v>
      </c>
      <c r="H14" s="1">
        <v>88263.8</v>
      </c>
      <c r="I14" s="1">
        <v>99.485262401150194</v>
      </c>
      <c r="J14" s="1">
        <v>82258.8</v>
      </c>
      <c r="K14" s="1">
        <v>99.469446441409005</v>
      </c>
      <c r="L14" s="1">
        <v>43841.599999999999</v>
      </c>
      <c r="M14" s="1">
        <f>Table4[[#This Row],[accuracy_FRF_1.0]]-Table4[[#This Row],[accuracy_weka]]</f>
        <v>-2.0129403306995641E-2</v>
      </c>
      <c r="N14" s="1">
        <f>Table4[[#This Row],[time_weka]]/Table4[[#This Row],[time_FRF_1.0]]</f>
        <v>2.0132431298127806</v>
      </c>
      <c r="O14" s="1">
        <f>Table4[[#This Row],[accuracy_FRF_1.0]]-Table4[[#This Row],[accuracy_FRF_0.99]]</f>
        <v>-1.5815959741189545E-2</v>
      </c>
      <c r="P14" s="1">
        <f>Table4[[#This Row],[time_FRF_0.99]]/Table4[[#This Row],[time_FRF_1.0]]</f>
        <v>1.8762727637677459</v>
      </c>
      <c r="Q14" s="1"/>
      <c r="R14" s="1"/>
    </row>
    <row r="15" spans="1:18" x14ac:dyDescent="0.25">
      <c r="A15" t="s">
        <v>11</v>
      </c>
      <c r="B15">
        <v>6598</v>
      </c>
      <c r="C15">
        <f>Table4[[#This Row],[ numNumeric]]+Table4[[#This Row],[ numNominal]]</f>
        <v>167</v>
      </c>
      <c r="D15">
        <v>166</v>
      </c>
      <c r="E15">
        <v>1</v>
      </c>
      <c r="F15">
        <v>2</v>
      </c>
      <c r="G15" s="1">
        <v>99.57</v>
      </c>
      <c r="H15" s="1">
        <v>20453.8</v>
      </c>
      <c r="I15" s="1">
        <v>99.518035768414606</v>
      </c>
      <c r="J15" s="1">
        <v>20953.400000000001</v>
      </c>
      <c r="K15" s="1">
        <v>99.399818126705</v>
      </c>
      <c r="L15" s="1">
        <v>12625.2</v>
      </c>
      <c r="M15" s="1">
        <f>Table4[[#This Row],[accuracy_FRF_1.0]]-Table4[[#This Row],[accuracy_weka]]</f>
        <v>-0.17018187329499312</v>
      </c>
      <c r="N15" s="1">
        <f>Table4[[#This Row],[time_weka]]/Table4[[#This Row],[time_FRF_1.0]]</f>
        <v>1.620077305706048</v>
      </c>
      <c r="O15" s="1">
        <f>Table4[[#This Row],[accuracy_FRF_1.0]]-Table4[[#This Row],[accuracy_FRF_0.99]]</f>
        <v>-0.11821764170960591</v>
      </c>
      <c r="P15" s="1">
        <f>Table4[[#This Row],[time_FRF_0.99]]/Table4[[#This Row],[time_FRF_1.0]]</f>
        <v>1.6596489560561416</v>
      </c>
      <c r="Q15" s="1"/>
      <c r="R15" s="1"/>
    </row>
    <row r="16" spans="1:18" x14ac:dyDescent="0.25">
      <c r="A16" t="s">
        <v>28</v>
      </c>
      <c r="B16">
        <v>2000</v>
      </c>
      <c r="C16">
        <f>Table4[[#This Row],[ numNumeric]]+Table4[[#This Row],[ numNominal]]</f>
        <v>216</v>
      </c>
      <c r="D16">
        <v>216</v>
      </c>
      <c r="E16">
        <v>0</v>
      </c>
      <c r="F16">
        <v>10</v>
      </c>
      <c r="G16" s="1">
        <v>96.88</v>
      </c>
      <c r="H16" s="1">
        <v>8753.2000000000007</v>
      </c>
      <c r="I16" s="1">
        <v>96.77</v>
      </c>
      <c r="J16" s="1">
        <v>11561.2</v>
      </c>
      <c r="K16" s="1">
        <v>96.869999999999905</v>
      </c>
      <c r="L16" s="1">
        <v>5540.6</v>
      </c>
      <c r="M16" s="1">
        <f>Table4[[#This Row],[accuracy_FRF_1.0]]-Table4[[#This Row],[accuracy_weka]]</f>
        <v>-1.0000000000090381E-2</v>
      </c>
      <c r="N16" s="1">
        <f>Table4[[#This Row],[time_weka]]/Table4[[#This Row],[time_FRF_1.0]]</f>
        <v>1.5798288993971772</v>
      </c>
      <c r="O16" s="1">
        <f>Table4[[#This Row],[accuracy_FRF_1.0]]-Table4[[#This Row],[accuracy_FRF_0.99]]</f>
        <v>9.9999999999909051E-2</v>
      </c>
      <c r="P16" s="1">
        <f>Table4[[#This Row],[time_FRF_0.99]]/Table4[[#This Row],[time_FRF_1.0]]</f>
        <v>2.0866332166191386</v>
      </c>
      <c r="Q16" s="1"/>
      <c r="R16" s="1"/>
    </row>
    <row r="17" spans="1:18" x14ac:dyDescent="0.25">
      <c r="A17" t="s">
        <v>35</v>
      </c>
      <c r="B17">
        <v>14395</v>
      </c>
      <c r="C17">
        <f>Table4[[#This Row],[ numNumeric]]+Table4[[#This Row],[ numNominal]]</f>
        <v>216</v>
      </c>
      <c r="D17">
        <v>216</v>
      </c>
      <c r="E17">
        <v>0</v>
      </c>
      <c r="F17">
        <v>2</v>
      </c>
      <c r="G17" s="1">
        <v>99.149704758596698</v>
      </c>
      <c r="H17" s="1">
        <v>68198.8</v>
      </c>
      <c r="I17" s="1">
        <v>99.078846821813102</v>
      </c>
      <c r="J17" s="1">
        <v>63704.2</v>
      </c>
      <c r="K17" s="1">
        <v>98.136853073984</v>
      </c>
      <c r="L17" s="1">
        <v>38582.400000000001</v>
      </c>
      <c r="M17" s="1">
        <f>Table4[[#This Row],[accuracy_FRF_1.0]]-Table4[[#This Row],[accuracy_weka]]</f>
        <v>-1.0128516846126985</v>
      </c>
      <c r="N17" s="1">
        <f>Table4[[#This Row],[time_weka]]/Table4[[#This Row],[time_FRF_1.0]]</f>
        <v>1.7676142489839928</v>
      </c>
      <c r="O17" s="1">
        <f>Table4[[#This Row],[accuracy_FRF_1.0]]-Table4[[#This Row],[accuracy_FRF_0.99]]</f>
        <v>-0.94199374782910184</v>
      </c>
      <c r="P17" s="1">
        <f>Table4[[#This Row],[time_FRF_0.99]]/Table4[[#This Row],[time_FRF_1.0]]</f>
        <v>1.6511207182549554</v>
      </c>
      <c r="Q17" s="1"/>
      <c r="R17" s="1"/>
    </row>
    <row r="18" spans="1:18" x14ac:dyDescent="0.25">
      <c r="A18" t="s">
        <v>17</v>
      </c>
      <c r="B18">
        <v>2600</v>
      </c>
      <c r="C18">
        <f>Table4[[#This Row],[ numNumeric]]+Table4[[#This Row],[ numNominal]]</f>
        <v>500</v>
      </c>
      <c r="D18">
        <v>500</v>
      </c>
      <c r="E18">
        <v>0</v>
      </c>
      <c r="F18">
        <v>2</v>
      </c>
      <c r="G18" s="1">
        <v>67.400000000000006</v>
      </c>
      <c r="H18" s="1">
        <v>22888.2</v>
      </c>
      <c r="I18" s="1">
        <v>66.915384615384596</v>
      </c>
      <c r="J18" s="1">
        <v>41418.6</v>
      </c>
      <c r="K18" s="1">
        <v>67.707692307692298</v>
      </c>
      <c r="L18" s="1">
        <v>11412.8</v>
      </c>
      <c r="M18" s="1">
        <f>Table4[[#This Row],[accuracy_FRF_1.0]]-Table4[[#This Row],[accuracy_weka]]</f>
        <v>0.30769230769229239</v>
      </c>
      <c r="N18" s="1">
        <f>Table4[[#This Row],[time_weka]]/Table4[[#This Row],[time_FRF_1.0]]</f>
        <v>2.0054850693957662</v>
      </c>
      <c r="O18" s="1">
        <f>Table4[[#This Row],[accuracy_FRF_1.0]]-Table4[[#This Row],[accuracy_FRF_0.99]]</f>
        <v>0.79230769230770193</v>
      </c>
      <c r="P18" s="1">
        <f>Table4[[#This Row],[time_FRF_0.99]]/Table4[[#This Row],[time_FRF_1.0]]</f>
        <v>3.6291357072760411</v>
      </c>
      <c r="Q18" s="1"/>
      <c r="R18" s="1"/>
    </row>
    <row r="19" spans="1:18" x14ac:dyDescent="0.25">
      <c r="A19" t="s">
        <v>16</v>
      </c>
      <c r="B19">
        <v>10299</v>
      </c>
      <c r="C19">
        <f>Table4[[#This Row],[ numNumeric]]+Table4[[#This Row],[ numNominal]]</f>
        <v>561</v>
      </c>
      <c r="D19">
        <v>561</v>
      </c>
      <c r="E19">
        <v>0</v>
      </c>
      <c r="F19">
        <v>6</v>
      </c>
      <c r="G19" s="1">
        <v>98.2075929701912</v>
      </c>
      <c r="H19" s="1">
        <v>97985.8</v>
      </c>
      <c r="I19" s="1">
        <v>98.178463928536701</v>
      </c>
      <c r="J19" s="1">
        <v>183516.2</v>
      </c>
      <c r="K19" s="1">
        <v>98.193999417419107</v>
      </c>
      <c r="L19" s="1">
        <v>49482.2</v>
      </c>
      <c r="M19" s="1">
        <f>Table4[[#This Row],[accuracy_FRF_1.0]]-Table4[[#This Row],[accuracy_weka]]</f>
        <v>-1.3593552772093176E-2</v>
      </c>
      <c r="N19" s="1">
        <f>Table4[[#This Row],[time_weka]]/Table4[[#This Row],[time_FRF_1.0]]</f>
        <v>1.9802231913698261</v>
      </c>
      <c r="O19" s="1">
        <f>Table4[[#This Row],[accuracy_FRF_1.0]]-Table4[[#This Row],[accuracy_FRF_0.99]]</f>
        <v>1.5535488882406412E-2</v>
      </c>
      <c r="P19" s="1">
        <f>Table4[[#This Row],[time_FRF_0.99]]/Table4[[#This Row],[time_FRF_1.0]]</f>
        <v>3.7087316247054503</v>
      </c>
      <c r="Q19" s="1"/>
      <c r="R19" s="1"/>
    </row>
    <row r="20" spans="1:18" x14ac:dyDescent="0.25">
      <c r="A20" t="s">
        <v>18</v>
      </c>
      <c r="B20">
        <v>2000</v>
      </c>
      <c r="C20">
        <f>Table4[[#This Row],[ numNumeric]]+Table4[[#This Row],[ numNominal]]</f>
        <v>649</v>
      </c>
      <c r="D20">
        <v>649</v>
      </c>
      <c r="E20">
        <v>0</v>
      </c>
      <c r="F20">
        <v>10</v>
      </c>
      <c r="G20" s="1">
        <v>98.46</v>
      </c>
      <c r="H20" s="1">
        <v>12816</v>
      </c>
      <c r="I20" s="1">
        <v>98.51</v>
      </c>
      <c r="J20" s="1">
        <v>29299.4</v>
      </c>
      <c r="K20" s="1">
        <v>98.52</v>
      </c>
      <c r="L20" s="1">
        <v>6997</v>
      </c>
      <c r="M20" s="1">
        <f>Table4[[#This Row],[accuracy_FRF_1.0]]-Table4[[#This Row],[accuracy_weka]]</f>
        <v>6.0000000000002274E-2</v>
      </c>
      <c r="N20" s="1">
        <f>Table4[[#This Row],[time_weka]]/Table4[[#This Row],[time_FRF_1.0]]</f>
        <v>1.8316421323424326</v>
      </c>
      <c r="O20" s="1">
        <f>Table4[[#This Row],[accuracy_FRF_1.0]]-Table4[[#This Row],[accuracy_FRF_0.99]]</f>
        <v>9.9999999999909051E-3</v>
      </c>
      <c r="P20" s="1">
        <f>Table4[[#This Row],[time_FRF_0.99]]/Table4[[#This Row],[time_FRF_1.0]]</f>
        <v>4.1874231813634415</v>
      </c>
      <c r="Q20" s="1"/>
      <c r="R20" s="1"/>
    </row>
    <row r="21" spans="1:18" x14ac:dyDescent="0.25">
      <c r="A21" t="s">
        <v>21</v>
      </c>
      <c r="B21">
        <v>1080</v>
      </c>
      <c r="C21">
        <f>Table4[[#This Row],[ numNumeric]]+Table4[[#This Row],[ numNominal]]</f>
        <v>856</v>
      </c>
      <c r="D21">
        <v>856</v>
      </c>
      <c r="E21">
        <v>0</v>
      </c>
      <c r="F21">
        <v>9</v>
      </c>
      <c r="G21" s="1">
        <v>94.037037037036995</v>
      </c>
      <c r="H21" s="1">
        <v>24922.2</v>
      </c>
      <c r="I21" s="1">
        <v>94.037037037036995</v>
      </c>
      <c r="J21" s="1">
        <v>40365</v>
      </c>
      <c r="K21" s="1">
        <v>95.5</v>
      </c>
      <c r="L21" s="1">
        <v>5943.8</v>
      </c>
      <c r="M21" s="1">
        <f>Table4[[#This Row],[accuracy_FRF_1.0]]-Table4[[#This Row],[accuracy_weka]]</f>
        <v>1.4629629629630045</v>
      </c>
      <c r="N21" s="1">
        <f>Table4[[#This Row],[time_weka]]/Table4[[#This Row],[time_FRF_1.0]]</f>
        <v>4.1929741915946028</v>
      </c>
      <c r="O21" s="1">
        <f>Table4[[#This Row],[accuracy_FRF_1.0]]-Table4[[#This Row],[accuracy_FRF_0.99]]</f>
        <v>1.4629629629630045</v>
      </c>
      <c r="P21" s="1">
        <f>Table4[[#This Row],[time_FRF_0.99]]/Table4[[#This Row],[time_FRF_1.0]]</f>
        <v>6.7911100642686497</v>
      </c>
      <c r="Q21" s="1"/>
      <c r="R21" s="1"/>
    </row>
    <row r="22" spans="1:18" x14ac:dyDescent="0.25">
      <c r="A22" t="s">
        <v>24</v>
      </c>
      <c r="B22">
        <v>1600</v>
      </c>
      <c r="C22">
        <f>Table4[[#This Row],[ numNumeric]]+Table4[[#This Row],[ numNominal]]</f>
        <v>1000</v>
      </c>
      <c r="D22">
        <v>0</v>
      </c>
      <c r="E22">
        <v>1000</v>
      </c>
      <c r="F22">
        <v>2</v>
      </c>
      <c r="G22" s="1">
        <v>49.087499999999999</v>
      </c>
      <c r="H22" s="1">
        <v>13325</v>
      </c>
      <c r="I22" s="1">
        <v>50.825000000000003</v>
      </c>
      <c r="J22" s="1">
        <v>48221.8</v>
      </c>
      <c r="K22" s="1">
        <v>50.35</v>
      </c>
      <c r="L22" s="1">
        <v>2931.4</v>
      </c>
      <c r="M22" s="1">
        <f>Table4[[#This Row],[accuracy_FRF_1.0]]-Table4[[#This Row],[accuracy_weka]]</f>
        <v>1.2625000000000028</v>
      </c>
      <c r="N22" s="1">
        <f>Table4[[#This Row],[time_weka]]/Table4[[#This Row],[time_FRF_1.0]]</f>
        <v>4.5456096063314453</v>
      </c>
      <c r="O22" s="1">
        <f>Table4[[#This Row],[accuracy_FRF_1.0]]-Table4[[#This Row],[accuracy_FRF_0.99]]</f>
        <v>-0.47500000000000142</v>
      </c>
      <c r="P22" s="1">
        <f>Table4[[#This Row],[time_FRF_0.99]]/Table4[[#This Row],[time_FRF_1.0]]</f>
        <v>16.450092106160881</v>
      </c>
      <c r="Q22" s="1"/>
      <c r="R22" s="1"/>
    </row>
    <row r="23" spans="1:18" x14ac:dyDescent="0.25">
      <c r="A23" t="s">
        <v>23</v>
      </c>
      <c r="B23">
        <v>571</v>
      </c>
      <c r="C23">
        <f>Table4[[#This Row],[ numNumeric]]+Table4[[#This Row],[ numNominal]]</f>
        <v>1300</v>
      </c>
      <c r="D23">
        <v>1300</v>
      </c>
      <c r="E23">
        <v>0</v>
      </c>
      <c r="F23">
        <v>20</v>
      </c>
      <c r="G23" s="1">
        <v>87.355516637478104</v>
      </c>
      <c r="H23" s="1">
        <v>10915.4</v>
      </c>
      <c r="I23" s="1">
        <v>86.865148861646205</v>
      </c>
      <c r="J23" s="1">
        <v>18379.2</v>
      </c>
      <c r="K23" s="1">
        <v>87.075306479859805</v>
      </c>
      <c r="L23" s="1">
        <v>2968.8</v>
      </c>
      <c r="M23" s="1">
        <f>Table4[[#This Row],[accuracy_FRF_1.0]]-Table4[[#This Row],[accuracy_weka]]</f>
        <v>-0.28021015761829915</v>
      </c>
      <c r="N23" s="1">
        <f>Table4[[#This Row],[time_weka]]/Table4[[#This Row],[time_FRF_1.0]]</f>
        <v>3.6767043923470761</v>
      </c>
      <c r="O23" s="1">
        <f>Table4[[#This Row],[accuracy_FRF_1.0]]-Table4[[#This Row],[accuracy_FRF_0.99]]</f>
        <v>0.21015761821360002</v>
      </c>
      <c r="P23" s="1">
        <f>Table4[[#This Row],[time_FRF_0.99]]/Table4[[#This Row],[time_FRF_1.0]]</f>
        <v>6.190784155214228</v>
      </c>
      <c r="Q23" s="1"/>
      <c r="R23" s="1"/>
    </row>
    <row r="24" spans="1:18" x14ac:dyDescent="0.25">
      <c r="A24" t="s">
        <v>33</v>
      </c>
      <c r="B24">
        <v>3751</v>
      </c>
      <c r="C24">
        <f>Table4[[#This Row],[ numNumeric]]+Table4[[#This Row],[ numNominal]]</f>
        <v>1776</v>
      </c>
      <c r="D24">
        <v>1776</v>
      </c>
      <c r="E24">
        <v>0</v>
      </c>
      <c r="F24">
        <v>2</v>
      </c>
      <c r="G24" s="1">
        <v>80.101306318315096</v>
      </c>
      <c r="H24" s="1">
        <v>72772.600000000006</v>
      </c>
      <c r="I24" s="1">
        <v>80.085310583844304</v>
      </c>
      <c r="J24" s="1">
        <v>235369.4</v>
      </c>
      <c r="K24" s="1">
        <v>79.808051186350298</v>
      </c>
      <c r="L24" s="1">
        <v>24362.799999999999</v>
      </c>
      <c r="M24" s="1">
        <f>Table4[[#This Row],[accuracy_FRF_1.0]]-Table4[[#This Row],[accuracy_weka]]</f>
        <v>-0.29325513196479847</v>
      </c>
      <c r="N24" s="1">
        <f>Table4[[#This Row],[time_weka]]/Table4[[#This Row],[time_FRF_1.0]]</f>
        <v>2.987037614724088</v>
      </c>
      <c r="O24" s="1">
        <f>Table4[[#This Row],[accuracy_FRF_1.0]]-Table4[[#This Row],[accuracy_FRF_0.99]]</f>
        <v>-0.27725939749400652</v>
      </c>
      <c r="P24" s="1">
        <f>Table4[[#This Row],[time_FRF_0.99]]/Table4[[#This Row],[time_FRF_1.0]]</f>
        <v>9.6610159751752676</v>
      </c>
      <c r="Q24" s="1"/>
      <c r="R24" s="1"/>
    </row>
    <row r="25" spans="1:18" x14ac:dyDescent="0.25">
      <c r="A25" t="s">
        <v>6</v>
      </c>
      <c r="B25">
        <v>4900</v>
      </c>
      <c r="C25">
        <f>Table4[[#This Row],[ numNumeric]]+Table4[[#This Row],[ numNominal]]</f>
        <v>5000</v>
      </c>
      <c r="D25">
        <v>5000</v>
      </c>
      <c r="E25">
        <v>0</v>
      </c>
      <c r="F25">
        <v>2</v>
      </c>
      <c r="G25" s="1">
        <v>96.546938775510199</v>
      </c>
      <c r="H25" s="1">
        <v>113693.4</v>
      </c>
      <c r="I25" s="1">
        <v>96.493877551020404</v>
      </c>
      <c r="J25" s="1">
        <v>776471.6</v>
      </c>
      <c r="K25" s="1">
        <v>96.269387755102002</v>
      </c>
      <c r="L25" s="1">
        <v>42225.599999999999</v>
      </c>
      <c r="M25" s="1">
        <f>Table4[[#This Row],[accuracy_FRF_1.0]]-Table4[[#This Row],[accuracy_weka]]</f>
        <v>-0.27755102040819679</v>
      </c>
      <c r="N25" s="1">
        <f>Table4[[#This Row],[time_weka]]/Table4[[#This Row],[time_FRF_1.0]]</f>
        <v>2.6925230192110945</v>
      </c>
      <c r="O25" s="1">
        <f>Table4[[#This Row],[accuracy_FRF_1.0]]-Table4[[#This Row],[accuracy_FRF_0.99]]</f>
        <v>-0.22448979591840157</v>
      </c>
      <c r="P25" s="1">
        <f>Table4[[#This Row],[time_FRF_0.99]]/Table4[[#This Row],[time_FRF_1.0]]</f>
        <v>18.388645750445228</v>
      </c>
      <c r="Q25" s="1"/>
      <c r="R25" s="1"/>
    </row>
    <row r="26" spans="1:18" x14ac:dyDescent="0.25">
      <c r="A26" t="s">
        <v>12</v>
      </c>
      <c r="B26">
        <v>16772</v>
      </c>
      <c r="C26">
        <f>Table4[[#This Row],[ numNumeric]]+Table4[[#This Row],[ numNominal]]</f>
        <v>5655</v>
      </c>
      <c r="D26">
        <v>5655</v>
      </c>
      <c r="E26">
        <v>0</v>
      </c>
      <c r="F26">
        <v>2</v>
      </c>
      <c r="G26" s="1">
        <v>99.152158359170002</v>
      </c>
      <c r="H26" s="1">
        <v>307338.59999999998</v>
      </c>
      <c r="I26" s="1">
        <v>99.217743858812298</v>
      </c>
      <c r="J26" s="1">
        <v>1748540.4</v>
      </c>
      <c r="K26" s="1">
        <v>99.212974004292803</v>
      </c>
      <c r="L26" s="1">
        <v>171363.6</v>
      </c>
      <c r="M26" s="1">
        <f>Table4[[#This Row],[accuracy_FRF_1.0]]-Table4[[#This Row],[accuracy_weka]]</f>
        <v>6.0815645122801243E-2</v>
      </c>
      <c r="N26" s="1">
        <f>Table4[[#This Row],[time_weka]]/Table4[[#This Row],[time_FRF_1.0]]</f>
        <v>1.793488232039943</v>
      </c>
      <c r="O26" s="1">
        <f>Table4[[#This Row],[accuracy_FRF_1.0]]-Table4[[#This Row],[accuracy_FRF_0.99]]</f>
        <v>-4.7698545194947428E-3</v>
      </c>
      <c r="P26" s="1">
        <f>Table4[[#This Row],[time_FRF_0.99]]/Table4[[#This Row],[time_FRF_1.0]]</f>
        <v>10.203686197068688</v>
      </c>
      <c r="Q26" s="1"/>
      <c r="R26" s="1"/>
    </row>
    <row r="27" spans="1:18" x14ac:dyDescent="0.25">
      <c r="A27" t="s">
        <v>10</v>
      </c>
      <c r="B27">
        <v>200</v>
      </c>
      <c r="C27">
        <f>Table4[[#This Row],[ numNumeric]]+Table4[[#This Row],[ numNominal]]</f>
        <v>10000</v>
      </c>
      <c r="D27">
        <v>10000</v>
      </c>
      <c r="E27">
        <v>0</v>
      </c>
      <c r="F27">
        <v>2</v>
      </c>
      <c r="G27" s="1">
        <v>83.7</v>
      </c>
      <c r="H27" s="1">
        <v>9490.7999999999993</v>
      </c>
      <c r="I27" s="1">
        <v>82.7</v>
      </c>
      <c r="J27" s="1">
        <v>34131.4</v>
      </c>
      <c r="K27" s="1">
        <v>81.099999999999994</v>
      </c>
      <c r="L27" s="1">
        <v>1753</v>
      </c>
      <c r="M27" s="1">
        <f>Table4[[#This Row],[accuracy_FRF_1.0]]-Table4[[#This Row],[accuracy_weka]]</f>
        <v>-2.6000000000000085</v>
      </c>
      <c r="N27" s="1">
        <f>Table4[[#This Row],[time_weka]]/Table4[[#This Row],[time_FRF_1.0]]</f>
        <v>5.4140330861380486</v>
      </c>
      <c r="O27" s="1">
        <f>Table4[[#This Row],[accuracy_FRF_1.0]]-Table4[[#This Row],[accuracy_FRF_0.99]]</f>
        <v>-1.6000000000000085</v>
      </c>
      <c r="P27" s="1">
        <f>Table4[[#This Row],[time_FRF_0.99]]/Table4[[#This Row],[time_FRF_1.0]]</f>
        <v>19.47027952082145</v>
      </c>
      <c r="Q27" s="1"/>
      <c r="R27" s="1"/>
    </row>
    <row r="28" spans="1:18" x14ac:dyDescent="0.25">
      <c r="A28" t="s">
        <v>13</v>
      </c>
      <c r="B28">
        <v>1500</v>
      </c>
      <c r="C28">
        <f>Table4[[#This Row],[ numNumeric]]+Table4[[#This Row],[ numNominal]]</f>
        <v>10000</v>
      </c>
      <c r="D28">
        <v>10000</v>
      </c>
      <c r="E28">
        <v>0</v>
      </c>
      <c r="F28">
        <v>50</v>
      </c>
      <c r="G28" s="1">
        <v>53.76</v>
      </c>
      <c r="H28" s="1">
        <v>246351.4</v>
      </c>
      <c r="I28" s="1">
        <v>52.32</v>
      </c>
      <c r="J28" s="1">
        <v>854274.8</v>
      </c>
      <c r="K28" s="1">
        <v>66.533333333333303</v>
      </c>
      <c r="L28" s="1">
        <v>27120.400000000001</v>
      </c>
      <c r="M28" s="1">
        <f>Table4[[#This Row],[accuracy_FRF_1.0]]-Table4[[#This Row],[accuracy_weka]]</f>
        <v>12.773333333333305</v>
      </c>
      <c r="N28" s="1">
        <f>Table4[[#This Row],[time_weka]]/Table4[[#This Row],[time_FRF_1.0]]</f>
        <v>9.0836197106237364</v>
      </c>
      <c r="O28" s="1">
        <f>Table4[[#This Row],[accuracy_FRF_1.0]]-Table4[[#This Row],[accuracy_FRF_0.99]]</f>
        <v>14.213333333333303</v>
      </c>
      <c r="P28" s="1">
        <f>Table4[[#This Row],[time_FRF_0.99]]/Table4[[#This Row],[time_FRF_1.0]]</f>
        <v>31.499343667497531</v>
      </c>
      <c r="Q28" s="1"/>
      <c r="R28" s="1"/>
    </row>
    <row r="29" spans="1:18" x14ac:dyDescent="0.25">
      <c r="A29" t="s">
        <v>32</v>
      </c>
      <c r="B29">
        <v>1545</v>
      </c>
      <c r="C29">
        <f>Table4[[#This Row],[ numNumeric]]+Table4[[#This Row],[ numNominal]]</f>
        <v>10936</v>
      </c>
      <c r="D29">
        <v>10936</v>
      </c>
      <c r="E29">
        <v>0</v>
      </c>
      <c r="F29">
        <v>2</v>
      </c>
      <c r="G29" s="1">
        <v>95.650485436893206</v>
      </c>
      <c r="H29" s="1">
        <v>27884.6</v>
      </c>
      <c r="I29" s="1">
        <v>95.883495145631002</v>
      </c>
      <c r="J29" s="1">
        <v>305366</v>
      </c>
      <c r="K29" s="1">
        <v>95.495145631067899</v>
      </c>
      <c r="L29" s="1">
        <v>21622.2</v>
      </c>
      <c r="M29" s="1">
        <f>Table4[[#This Row],[accuracy_FRF_1.0]]-Table4[[#This Row],[accuracy_weka]]</f>
        <v>-0.1553398058253066</v>
      </c>
      <c r="N29" s="1">
        <f>Table4[[#This Row],[time_weka]]/Table4[[#This Row],[time_FRF_1.0]]</f>
        <v>1.2896282524442471</v>
      </c>
      <c r="O29" s="1">
        <f>Table4[[#This Row],[accuracy_FRF_1.0]]-Table4[[#This Row],[accuracy_FRF_0.99]]</f>
        <v>-0.38834951456310307</v>
      </c>
      <c r="P29" s="1">
        <f>Table4[[#This Row],[time_FRF_0.99]]/Table4[[#This Row],[time_FRF_1.0]]</f>
        <v>14.12279971510762</v>
      </c>
      <c r="Q29" s="1"/>
      <c r="R29" s="1"/>
    </row>
    <row r="30" spans="1:18" x14ac:dyDescent="0.25">
      <c r="A30" t="s">
        <v>5</v>
      </c>
      <c r="B30">
        <v>805</v>
      </c>
      <c r="C30">
        <f>Table4[[#This Row],[ numNumeric]]+Table4[[#This Row],[ numNominal]]</f>
        <v>100000</v>
      </c>
      <c r="D30">
        <v>100000</v>
      </c>
      <c r="E30">
        <v>0</v>
      </c>
      <c r="F30">
        <v>2</v>
      </c>
      <c r="G30" s="1">
        <v>89.167701863353997</v>
      </c>
      <c r="H30" s="1">
        <v>497085.8</v>
      </c>
      <c r="I30" s="1">
        <v>89.018633540372605</v>
      </c>
      <c r="J30" s="1">
        <v>5188896.8</v>
      </c>
      <c r="K30" s="1">
        <v>89.118012422360195</v>
      </c>
      <c r="L30" s="1">
        <v>92907.8</v>
      </c>
      <c r="M30" s="1">
        <f>Table4[[#This Row],[accuracy_FRF_1.0]]-Table4[[#This Row],[accuracy_weka]]</f>
        <v>-4.9689440993802236E-2</v>
      </c>
      <c r="N30" s="1">
        <f>Table4[[#This Row],[time_weka]]/Table4[[#This Row],[time_FRF_1.0]]</f>
        <v>5.3503128908444717</v>
      </c>
      <c r="O30" s="1">
        <f>Table4[[#This Row],[accuracy_FRF_1.0]]-Table4[[#This Row],[accuracy_FRF_0.99]]</f>
        <v>9.9378881987590262E-2</v>
      </c>
      <c r="P30" s="1">
        <f>Table4[[#This Row],[time_FRF_0.99]]/Table4[[#This Row],[time_FRF_1.0]]</f>
        <v>55.849958776335242</v>
      </c>
      <c r="Q30" s="1"/>
      <c r="R3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Sheet2!resultsFRF_datasetArt67_3</vt:lpstr>
      <vt:lpstr>Sheet2!resultsWeka_datasetArt67_3</vt:lpstr>
    </vt:vector>
  </TitlesOfParts>
  <Company>Institut de Recerca Biomèdica de Barcelona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2017-08-16T09:48:43Z</dcterms:created>
  <dcterms:modified xsi:type="dcterms:W3CDTF">2017-09-01T15:21:26Z</dcterms:modified>
</cp:coreProperties>
</file>