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04649585-B508-4A12-9E0D-18D99CB9C5CD}" xr6:coauthVersionLast="47" xr6:coauthVersionMax="47" xr10:uidLastSave="{00000000-0000-0000-0000-000000000000}"/>
  <bookViews>
    <workbookView xWindow="-110" yWindow="-110" windowWidth="19420" windowHeight="10300" xr2:uid="{DD0F84B3-A75A-49B2-83A0-61FACE11C839}"/>
  </bookViews>
  <sheets>
    <sheet name="dashboard" sheetId="13" r:id="rId1"/>
    <sheet name="Table" sheetId="21" r:id="rId2"/>
    <sheet name="Original Dataset" sheetId="1" r:id="rId3"/>
    <sheet name="Pivot Tables" sheetId="27" r:id="rId4"/>
  </sheets>
  <definedNames>
    <definedName name="Slicer_MONTH">#N/A</definedName>
    <definedName name="Slicer_Payment_Method">#N/A</definedName>
    <definedName name="Slicer_Region">#N/A</definedName>
    <definedName name="Slicer_Transaction_Type">#N/A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3" i="13" l="1"/>
  <c r="A37" i="13"/>
  <c r="K292" i="21"/>
  <c r="K95" i="21"/>
  <c r="K502" i="21"/>
  <c r="K143" i="21"/>
  <c r="K501" i="21"/>
  <c r="K291" i="21"/>
  <c r="K500" i="21"/>
  <c r="K94" i="21"/>
  <c r="K142" i="21"/>
  <c r="K445" i="21"/>
  <c r="K59" i="21"/>
  <c r="K342" i="21"/>
  <c r="K243" i="21"/>
  <c r="K499" i="21"/>
  <c r="K58" i="21"/>
  <c r="K341" i="21"/>
  <c r="K498" i="21"/>
  <c r="K497" i="21"/>
  <c r="K393" i="21"/>
  <c r="K93" i="21"/>
  <c r="K185" i="21"/>
  <c r="K92" i="21"/>
  <c r="K444" i="21"/>
  <c r="K141" i="21"/>
  <c r="K392" i="21"/>
  <c r="K242" i="21"/>
  <c r="K391" i="21"/>
  <c r="K390" i="21"/>
  <c r="K57" i="21"/>
  <c r="K290" i="21"/>
  <c r="K140" i="21"/>
  <c r="K91" i="21"/>
  <c r="K241" i="21"/>
  <c r="K289" i="21"/>
  <c r="K288" i="21"/>
  <c r="K184" i="21"/>
  <c r="K287" i="21"/>
  <c r="K496" i="21"/>
  <c r="K139" i="21"/>
  <c r="K443" i="21"/>
  <c r="K183" i="21"/>
  <c r="K90" i="21"/>
  <c r="K56" i="21"/>
  <c r="K138" i="21"/>
  <c r="K389" i="21"/>
  <c r="K495" i="21"/>
  <c r="K286" i="21"/>
  <c r="K388" i="21"/>
  <c r="K494" i="21"/>
  <c r="K285" i="21"/>
  <c r="K284" i="21"/>
  <c r="K442" i="21"/>
  <c r="K137" i="21"/>
  <c r="K55" i="21"/>
  <c r="K283" i="21"/>
  <c r="K136" i="21"/>
  <c r="K387" i="21"/>
  <c r="K54" i="21"/>
  <c r="K135" i="21"/>
  <c r="K441" i="21"/>
  <c r="K240" i="21"/>
  <c r="K134" i="21"/>
  <c r="K53" i="21"/>
  <c r="K182" i="21"/>
  <c r="K239" i="21"/>
  <c r="K386" i="21"/>
  <c r="K340" i="21"/>
  <c r="K385" i="21"/>
  <c r="K238" i="21"/>
  <c r="K493" i="21"/>
  <c r="K440" i="21"/>
  <c r="K237" i="21"/>
  <c r="K492" i="21"/>
  <c r="K133" i="21"/>
  <c r="K491" i="21"/>
  <c r="K236" i="21"/>
  <c r="K89" i="21"/>
  <c r="K339" i="21"/>
  <c r="K384" i="21"/>
  <c r="K181" i="21"/>
  <c r="K383" i="21"/>
  <c r="K439" i="21"/>
  <c r="K235" i="21"/>
  <c r="K88" i="21"/>
  <c r="K132" i="21"/>
  <c r="K338" i="21"/>
  <c r="K52" i="21"/>
  <c r="K51" i="21"/>
  <c r="K87" i="21"/>
  <c r="K50" i="21"/>
  <c r="K234" i="21"/>
  <c r="K490" i="21"/>
  <c r="K49" i="21"/>
  <c r="K131" i="21"/>
  <c r="K180" i="21"/>
  <c r="K282" i="21"/>
  <c r="K179" i="21"/>
  <c r="K281" i="21"/>
  <c r="K178" i="21"/>
  <c r="K489" i="21"/>
  <c r="K48" i="21"/>
  <c r="K47" i="21"/>
  <c r="K177" i="21"/>
  <c r="K46" i="21"/>
  <c r="K176" i="21"/>
  <c r="K488" i="21"/>
  <c r="K487" i="21"/>
  <c r="K280" i="21"/>
  <c r="K337" i="21"/>
  <c r="K233" i="21"/>
  <c r="K486" i="21"/>
  <c r="K279" i="21"/>
  <c r="K232" i="21"/>
  <c r="K336" i="21"/>
  <c r="K175" i="21"/>
  <c r="K174" i="21"/>
  <c r="K485" i="21"/>
  <c r="K231" i="21"/>
  <c r="K45" i="21"/>
  <c r="K484" i="21"/>
  <c r="K382" i="21"/>
  <c r="K335" i="21"/>
  <c r="K483" i="21"/>
  <c r="K130" i="21"/>
  <c r="K381" i="21"/>
  <c r="K278" i="21"/>
  <c r="K129" i="21"/>
  <c r="K173" i="21"/>
  <c r="K128" i="21"/>
  <c r="K380" i="21"/>
  <c r="K127" i="21"/>
  <c r="K230" i="21"/>
  <c r="K229" i="21"/>
  <c r="K126" i="21"/>
  <c r="K228" i="21"/>
  <c r="K125" i="21"/>
  <c r="K334" i="21"/>
  <c r="K124" i="21"/>
  <c r="K277" i="21"/>
  <c r="K482" i="21"/>
  <c r="K86" i="21"/>
  <c r="K123" i="21"/>
  <c r="K276" i="21"/>
  <c r="K44" i="21"/>
  <c r="K43" i="21"/>
  <c r="K481" i="21"/>
  <c r="K172" i="21"/>
  <c r="K122" i="21"/>
  <c r="K480" i="21"/>
  <c r="K438" i="21"/>
  <c r="K437" i="21"/>
  <c r="K171" i="21"/>
  <c r="K333" i="21"/>
  <c r="K42" i="21"/>
  <c r="K436" i="21"/>
  <c r="K379" i="21"/>
  <c r="K227" i="21"/>
  <c r="K85" i="21"/>
  <c r="K226" i="21"/>
  <c r="K479" i="21"/>
  <c r="K435" i="21"/>
  <c r="K478" i="21"/>
  <c r="K275" i="21"/>
  <c r="K41" i="21"/>
  <c r="K477" i="21"/>
  <c r="K332" i="21"/>
  <c r="K121" i="21"/>
  <c r="K170" i="21"/>
  <c r="K120" i="21"/>
  <c r="K378" i="21"/>
  <c r="K119" i="21"/>
  <c r="K169" i="21"/>
  <c r="K434" i="21"/>
  <c r="K377" i="21"/>
  <c r="K84" i="21"/>
  <c r="K433" i="21"/>
  <c r="K476" i="21"/>
  <c r="K40" i="21"/>
  <c r="K39" i="21"/>
  <c r="K274" i="21"/>
  <c r="K83" i="21"/>
  <c r="K82" i="21"/>
  <c r="K432" i="21"/>
  <c r="K376" i="21"/>
  <c r="K81" i="21"/>
  <c r="K38" i="21"/>
  <c r="K168" i="21"/>
  <c r="K331" i="21"/>
  <c r="K431" i="21"/>
  <c r="K37" i="21"/>
  <c r="K475" i="21"/>
  <c r="K225" i="21"/>
  <c r="K167" i="21"/>
  <c r="K36" i="21"/>
  <c r="K474" i="21"/>
  <c r="K330" i="21"/>
  <c r="K35" i="21"/>
  <c r="K329" i="21"/>
  <c r="K473" i="21"/>
  <c r="K375" i="21"/>
  <c r="K34" i="21"/>
  <c r="K118" i="21"/>
  <c r="K224" i="21"/>
  <c r="K374" i="21"/>
  <c r="K273" i="21"/>
  <c r="K328" i="21"/>
  <c r="K166" i="21"/>
  <c r="K430" i="21"/>
  <c r="K272" i="21"/>
  <c r="K327" i="21"/>
  <c r="K223" i="21"/>
  <c r="K429" i="21"/>
  <c r="K326" i="21"/>
  <c r="K33" i="21"/>
  <c r="K165" i="21"/>
  <c r="K428" i="21"/>
  <c r="K117" i="21"/>
  <c r="K271" i="21"/>
  <c r="K32" i="21"/>
  <c r="K472" i="21"/>
  <c r="K325" i="21"/>
  <c r="K427" i="21"/>
  <c r="K164" i="21"/>
  <c r="K373" i="21"/>
  <c r="K324" i="21"/>
  <c r="K163" i="21"/>
  <c r="K162" i="21"/>
  <c r="K161" i="21"/>
  <c r="K372" i="21"/>
  <c r="K222" i="21"/>
  <c r="K371" i="21"/>
  <c r="K270" i="21"/>
  <c r="K80" i="21"/>
  <c r="K426" i="21"/>
  <c r="K160" i="21"/>
  <c r="K116" i="21"/>
  <c r="K370" i="21"/>
  <c r="K323" i="21"/>
  <c r="K369" i="21"/>
  <c r="K368" i="21"/>
  <c r="K322" i="21"/>
  <c r="K221" i="21"/>
  <c r="K159" i="21"/>
  <c r="K158" i="21"/>
  <c r="K425" i="21"/>
  <c r="K321" i="21"/>
  <c r="K157" i="21"/>
  <c r="K367" i="21"/>
  <c r="K366" i="21"/>
  <c r="K424" i="21"/>
  <c r="K423" i="21"/>
  <c r="K365" i="21"/>
  <c r="K220" i="21"/>
  <c r="K422" i="21"/>
  <c r="K219" i="21"/>
  <c r="K320" i="21"/>
  <c r="K421" i="21"/>
  <c r="K31" i="21"/>
  <c r="K30" i="21"/>
  <c r="K269" i="21"/>
  <c r="K156" i="21"/>
  <c r="K218" i="21"/>
  <c r="K155" i="21"/>
  <c r="K319" i="21"/>
  <c r="K420" i="21"/>
  <c r="K318" i="21"/>
  <c r="K419" i="21"/>
  <c r="K418" i="21"/>
  <c r="K79" i="21"/>
  <c r="K364" i="21"/>
  <c r="K317" i="21"/>
  <c r="K217" i="21"/>
  <c r="K216" i="21"/>
  <c r="K363" i="21"/>
  <c r="K78" i="21"/>
  <c r="K316" i="21"/>
  <c r="K77" i="21"/>
  <c r="K215" i="21"/>
  <c r="K417" i="21"/>
  <c r="K76" i="21"/>
  <c r="K214" i="21"/>
  <c r="K416" i="21"/>
  <c r="K213" i="21"/>
  <c r="K471" i="21"/>
  <c r="K415" i="21"/>
  <c r="K29" i="21"/>
  <c r="K212" i="21"/>
  <c r="K211" i="21"/>
  <c r="K315" i="21"/>
  <c r="K28" i="21"/>
  <c r="K362" i="21"/>
  <c r="K268" i="21"/>
  <c r="K267" i="21"/>
  <c r="K314" i="21"/>
  <c r="K414" i="21"/>
  <c r="K75" i="21"/>
  <c r="K27" i="21"/>
  <c r="K115" i="21"/>
  <c r="K26" i="21"/>
  <c r="K25" i="21"/>
  <c r="K266" i="21"/>
  <c r="K154" i="21"/>
  <c r="K210" i="21"/>
  <c r="K470" i="21"/>
  <c r="K469" i="21"/>
  <c r="K413" i="21"/>
  <c r="K313" i="21"/>
  <c r="K412" i="21"/>
  <c r="K24" i="21"/>
  <c r="K265" i="21"/>
  <c r="K114" i="21"/>
  <c r="K113" i="21"/>
  <c r="K411" i="21"/>
  <c r="K23" i="21"/>
  <c r="K22" i="21"/>
  <c r="K21" i="21"/>
  <c r="K468" i="21"/>
  <c r="K20" i="21"/>
  <c r="K264" i="21"/>
  <c r="K74" i="21"/>
  <c r="K73" i="21"/>
  <c r="K312" i="21"/>
  <c r="K209" i="21"/>
  <c r="K72" i="21"/>
  <c r="K467" i="21"/>
  <c r="K19" i="21"/>
  <c r="K208" i="21"/>
  <c r="K18" i="21"/>
  <c r="K207" i="21"/>
  <c r="K311" i="21"/>
  <c r="K17" i="21"/>
  <c r="K206" i="21"/>
  <c r="K466" i="21"/>
  <c r="K361" i="21"/>
  <c r="K410" i="21"/>
  <c r="K360" i="21"/>
  <c r="K263" i="21"/>
  <c r="K16" i="21"/>
  <c r="K205" i="21"/>
  <c r="K359" i="21"/>
  <c r="K310" i="21"/>
  <c r="K465" i="21"/>
  <c r="K153" i="21"/>
  <c r="K112" i="21"/>
  <c r="K309" i="21"/>
  <c r="K262" i="21"/>
  <c r="K409" i="21"/>
  <c r="K71" i="21"/>
  <c r="K308" i="21"/>
  <c r="K307" i="21"/>
  <c r="K261" i="21"/>
  <c r="K306" i="21"/>
  <c r="K111" i="21"/>
  <c r="K408" i="21"/>
  <c r="K464" i="21"/>
  <c r="K110" i="21"/>
  <c r="K407" i="21"/>
  <c r="K204" i="21"/>
  <c r="K109" i="21"/>
  <c r="K70" i="21"/>
  <c r="K305" i="21"/>
  <c r="K358" i="21"/>
  <c r="K260" i="21"/>
  <c r="K152" i="21"/>
  <c r="K151" i="21"/>
  <c r="K150" i="21"/>
  <c r="K406" i="21"/>
  <c r="K357" i="21"/>
  <c r="K69" i="21"/>
  <c r="K68" i="21"/>
  <c r="K108" i="21"/>
  <c r="K463" i="21"/>
  <c r="K67" i="21"/>
  <c r="K203" i="21"/>
  <c r="K304" i="21"/>
  <c r="K259" i="21"/>
  <c r="K149" i="21"/>
  <c r="K258" i="21"/>
  <c r="K356" i="21"/>
  <c r="K15" i="21"/>
  <c r="K202" i="21"/>
  <c r="K355" i="21"/>
  <c r="K303" i="21"/>
  <c r="K462" i="21"/>
  <c r="K405" i="21"/>
  <c r="K201" i="21"/>
  <c r="K354" i="21"/>
  <c r="K404" i="21"/>
  <c r="K353" i="21"/>
  <c r="K257" i="21"/>
  <c r="K352" i="21"/>
  <c r="K66" i="21"/>
  <c r="K256" i="21"/>
  <c r="K200" i="21"/>
  <c r="K351" i="21"/>
  <c r="K107" i="21"/>
  <c r="K14" i="21"/>
  <c r="K461" i="21"/>
  <c r="K106" i="21"/>
  <c r="K13" i="21"/>
  <c r="K350" i="21"/>
  <c r="K199" i="21"/>
  <c r="K12" i="21"/>
  <c r="K403" i="21"/>
  <c r="K302" i="21"/>
  <c r="K148" i="21"/>
  <c r="K460" i="21"/>
  <c r="K65" i="21"/>
  <c r="K11" i="21"/>
  <c r="K10" i="21"/>
  <c r="K9" i="21"/>
  <c r="K8" i="21"/>
  <c r="K147" i="21"/>
  <c r="K64" i="21"/>
  <c r="K255" i="21"/>
  <c r="K301" i="21"/>
  <c r="K402" i="21"/>
  <c r="K349" i="21"/>
  <c r="K105" i="21"/>
  <c r="K146" i="21"/>
  <c r="K401" i="21"/>
  <c r="K104" i="21"/>
  <c r="K254" i="21"/>
  <c r="K348" i="21"/>
  <c r="K300" i="21"/>
  <c r="K347" i="21"/>
  <c r="K459" i="21"/>
  <c r="K253" i="21"/>
  <c r="K103" i="21"/>
  <c r="K102" i="21"/>
  <c r="K198" i="21"/>
  <c r="K458" i="21"/>
  <c r="K346" i="21"/>
  <c r="K197" i="21"/>
  <c r="K145" i="21"/>
  <c r="K196" i="21"/>
  <c r="K7" i="21"/>
  <c r="K457" i="21"/>
  <c r="K456" i="21"/>
  <c r="K299" i="21"/>
  <c r="K345" i="21"/>
  <c r="K101" i="21"/>
  <c r="K252" i="21"/>
  <c r="K455" i="21"/>
  <c r="K400" i="21"/>
  <c r="K63" i="21"/>
  <c r="K454" i="21"/>
  <c r="K399" i="21"/>
  <c r="K195" i="21"/>
  <c r="K251" i="21"/>
  <c r="K250" i="21"/>
  <c r="K100" i="21"/>
  <c r="K453" i="21"/>
  <c r="K452" i="21"/>
  <c r="K99" i="21"/>
  <c r="K194" i="21"/>
  <c r="K6" i="21"/>
  <c r="K451" i="21"/>
  <c r="K98" i="21"/>
  <c r="K450" i="21"/>
  <c r="K62" i="21"/>
  <c r="K398" i="21"/>
  <c r="K298" i="21"/>
  <c r="K193" i="21"/>
  <c r="K192" i="21"/>
  <c r="K297" i="21"/>
  <c r="K5" i="21"/>
  <c r="K449" i="21"/>
  <c r="K4" i="21"/>
  <c r="K249" i="21"/>
  <c r="K248" i="21"/>
  <c r="K296" i="21"/>
  <c r="K191" i="21"/>
  <c r="K3" i="21"/>
  <c r="K190" i="21"/>
  <c r="K189" i="21"/>
  <c r="K397" i="21"/>
  <c r="K396" i="21"/>
  <c r="K448" i="21"/>
  <c r="K97" i="21"/>
  <c r="K295" i="21"/>
  <c r="K294" i="21"/>
  <c r="K247" i="21"/>
  <c r="K144" i="21"/>
  <c r="K344" i="21"/>
  <c r="K395" i="21"/>
  <c r="K293" i="21"/>
  <c r="K246" i="21"/>
  <c r="K447" i="21"/>
  <c r="K61" i="21"/>
  <c r="K188" i="21"/>
  <c r="K187" i="21"/>
  <c r="K186" i="21"/>
  <c r="K245" i="21"/>
  <c r="K60" i="21"/>
  <c r="K394" i="21"/>
  <c r="K96" i="21"/>
  <c r="K446" i="21"/>
  <c r="K343" i="21"/>
  <c r="K244" i="21"/>
  <c r="A35" i="13"/>
  <c r="A29" i="13"/>
  <c r="A25" i="13"/>
  <c r="A23" i="13"/>
  <c r="A39" i="13"/>
  <c r="A27" i="13"/>
  <c r="A48" i="13"/>
  <c r="A31" i="13"/>
</calcChain>
</file>

<file path=xl/sharedStrings.xml><?xml version="1.0" encoding="utf-8"?>
<sst xmlns="http://schemas.openxmlformats.org/spreadsheetml/2006/main" count="5730" uniqueCount="571">
  <si>
    <t>Transaction ID</t>
  </si>
  <si>
    <t>Date</t>
  </si>
  <si>
    <t>Account Holder</t>
  </si>
  <si>
    <t>Transaction Type</t>
  </si>
  <si>
    <t>Category</t>
  </si>
  <si>
    <t>Amount</t>
  </si>
  <si>
    <t>Payment Method</t>
  </si>
  <si>
    <t>Region</t>
  </si>
  <si>
    <t>Account Balance</t>
  </si>
  <si>
    <t>TXN00369</t>
  </si>
  <si>
    <t>User_5</t>
  </si>
  <si>
    <t>Income</t>
  </si>
  <si>
    <t>Travel</t>
  </si>
  <si>
    <t>Cash</t>
  </si>
  <si>
    <t>East</t>
  </si>
  <si>
    <t>TXN00125</t>
  </si>
  <si>
    <t>User_7</t>
  </si>
  <si>
    <t>Salaries</t>
  </si>
  <si>
    <t>South</t>
  </si>
  <si>
    <t>TXN00395</t>
  </si>
  <si>
    <t>User_9</t>
  </si>
  <si>
    <t>Expense</t>
  </si>
  <si>
    <t>Mobile Payment</t>
  </si>
  <si>
    <t>North</t>
  </si>
  <si>
    <t>TXN00291</t>
  </si>
  <si>
    <t>User_2</t>
  </si>
  <si>
    <t>Savings</t>
  </si>
  <si>
    <t>Credit Card</t>
  </si>
  <si>
    <t>TXN00020</t>
  </si>
  <si>
    <t>User_8</t>
  </si>
  <si>
    <t>Education</t>
  </si>
  <si>
    <t>TXN00428</t>
  </si>
  <si>
    <t>User_10</t>
  </si>
  <si>
    <t>Investment</t>
  </si>
  <si>
    <t>Utilities</t>
  </si>
  <si>
    <t>TXN00270</t>
  </si>
  <si>
    <t>West</t>
  </si>
  <si>
    <t>TXN00482</t>
  </si>
  <si>
    <t>User_4</t>
  </si>
  <si>
    <t>TXN00298</t>
  </si>
  <si>
    <t>TXN00101</t>
  </si>
  <si>
    <t>Bank Transfer</t>
  </si>
  <si>
    <t>TXN00127</t>
  </si>
  <si>
    <t>Rent</t>
  </si>
  <si>
    <t>TXN00343</t>
  </si>
  <si>
    <t>TXN00416</t>
  </si>
  <si>
    <t>Entertainment</t>
  </si>
  <si>
    <t>TXN00013</t>
  </si>
  <si>
    <t>User_6</t>
  </si>
  <si>
    <t>TXN00325</t>
  </si>
  <si>
    <t>TXN00002</t>
  </si>
  <si>
    <t>TXN00494</t>
  </si>
  <si>
    <t>User_3</t>
  </si>
  <si>
    <t>TXN00010</t>
  </si>
  <si>
    <t>Groceries</t>
  </si>
  <si>
    <t>TXN00068</t>
  </si>
  <si>
    <t>TXN00042</t>
  </si>
  <si>
    <t>TXN00090</t>
  </si>
  <si>
    <t>TXN00198</t>
  </si>
  <si>
    <t>TXN00436</t>
  </si>
  <si>
    <t>TXN00225</t>
  </si>
  <si>
    <t>TXN00208</t>
  </si>
  <si>
    <t>TXN00132</t>
  </si>
  <si>
    <t>TXN00095</t>
  </si>
  <si>
    <t>User_1</t>
  </si>
  <si>
    <t>TXN00470</t>
  </si>
  <si>
    <t>TXN00376</t>
  </si>
  <si>
    <t>TXN00161</t>
  </si>
  <si>
    <t>TXN00137</t>
  </si>
  <si>
    <t>TXN00166</t>
  </si>
  <si>
    <t>TXN00257</t>
  </si>
  <si>
    <t>TXN00420</t>
  </si>
  <si>
    <t>TXN00253</t>
  </si>
  <si>
    <t>TXN00299</t>
  </si>
  <si>
    <t>TXN00461</t>
  </si>
  <si>
    <t>TXN00231</t>
  </si>
  <si>
    <t>TXN00045</t>
  </si>
  <si>
    <t>TXN00407</t>
  </si>
  <si>
    <t>TXN00135</t>
  </si>
  <si>
    <t>TXN00008</t>
  </si>
  <si>
    <t>TXN00288</t>
  </si>
  <si>
    <t>TXN00027</t>
  </si>
  <si>
    <t>TXN00089</t>
  </si>
  <si>
    <t>TXN00177</t>
  </si>
  <si>
    <t>TXN00028</t>
  </si>
  <si>
    <t>TXN00184</t>
  </si>
  <si>
    <t>TXN00047</t>
  </si>
  <si>
    <t>TXN00314</t>
  </si>
  <si>
    <t>TXN00334</t>
  </si>
  <si>
    <t>TXN00277</t>
  </si>
  <si>
    <t>TXN00431</t>
  </si>
  <si>
    <t>TXN00359</t>
  </si>
  <si>
    <t>TXN00091</t>
  </si>
  <si>
    <t>TXN00107</t>
  </si>
  <si>
    <t>TXN00354</t>
  </si>
  <si>
    <t>TXN00276</t>
  </si>
  <si>
    <t>TXN00236</t>
  </si>
  <si>
    <t>TXN00155</t>
  </si>
  <si>
    <t>TXN00306</t>
  </si>
  <si>
    <t>TXN00500</t>
  </si>
  <si>
    <t>TXN00387</t>
  </si>
  <si>
    <t>TXN00140</t>
  </si>
  <si>
    <t>TXN00170</t>
  </si>
  <si>
    <t>TXN00275</t>
  </si>
  <si>
    <t>TXN00466</t>
  </si>
  <si>
    <t>TXN00305</t>
  </si>
  <si>
    <t>TXN00120</t>
  </si>
  <si>
    <t>TXN00024</t>
  </si>
  <si>
    <t>TXN00319</t>
  </si>
  <si>
    <t>TXN00219</t>
  </si>
  <si>
    <t>TXN00229</t>
  </si>
  <si>
    <t>TXN00264</t>
  </si>
  <si>
    <t>TXN00059</t>
  </si>
  <si>
    <t>TXN00204</t>
  </si>
  <si>
    <t>TXN00498</t>
  </si>
  <si>
    <t>TXN00057</t>
  </si>
  <si>
    <t>TXN00406</t>
  </si>
  <si>
    <t>TXN00433</t>
  </si>
  <si>
    <t>TXN00114</t>
  </si>
  <si>
    <t>TXN00356</t>
  </si>
  <si>
    <t>TXN00232</t>
  </si>
  <si>
    <t>TXN00176</t>
  </si>
  <si>
    <t>TXN00189</t>
  </si>
  <si>
    <t>TXN00344</t>
  </si>
  <si>
    <t>TXN00423</t>
  </si>
  <si>
    <t>TXN00415</t>
  </si>
  <si>
    <t>TXN00014</t>
  </si>
  <si>
    <t>TXN00149</t>
  </si>
  <si>
    <t>TXN00245</t>
  </si>
  <si>
    <t>TXN00282</t>
  </si>
  <si>
    <t>TXN00474</t>
  </si>
  <si>
    <t>TXN00052</t>
  </si>
  <si>
    <t>TXN00312</t>
  </si>
  <si>
    <t>TXN00071</t>
  </si>
  <si>
    <t>TXN00146</t>
  </si>
  <si>
    <t>TXN00169</t>
  </si>
  <si>
    <t>TXN00206</t>
  </si>
  <si>
    <t>TXN00258</t>
  </si>
  <si>
    <t>TXN00402</t>
  </si>
  <si>
    <t>TXN00160</t>
  </si>
  <si>
    <t>TXN00491</t>
  </si>
  <si>
    <t>TXN00086</t>
  </si>
  <si>
    <t>TXN00017</t>
  </si>
  <si>
    <t>TXN00011</t>
  </si>
  <si>
    <t>TXN00492</t>
  </si>
  <si>
    <t>TXN00337</t>
  </si>
  <si>
    <t>TXN00004</t>
  </si>
  <si>
    <t>TXN00414</t>
  </si>
  <si>
    <t>TXN00156</t>
  </si>
  <si>
    <t>TXN00163</t>
  </si>
  <si>
    <t>TXN00043</t>
  </si>
  <si>
    <t>TXN00067</t>
  </si>
  <si>
    <t>TXN00342</t>
  </si>
  <si>
    <t>TXN00159</t>
  </si>
  <si>
    <t>TXN00467</t>
  </si>
  <si>
    <t>TXN00046</t>
  </si>
  <si>
    <t>TXN00235</t>
  </si>
  <si>
    <t>TXN00167</t>
  </si>
  <si>
    <t>TXN00247</t>
  </si>
  <si>
    <t>TXN00417</t>
  </si>
  <si>
    <t>TXN00426</t>
  </si>
  <si>
    <t>TXN00080</t>
  </si>
  <si>
    <t>TXN00238</t>
  </si>
  <si>
    <t>TXN00455</t>
  </si>
  <si>
    <t>TXN00437</t>
  </si>
  <si>
    <t>TXN00313</t>
  </si>
  <si>
    <t>TXN00188</t>
  </si>
  <si>
    <t>TXN00193</t>
  </si>
  <si>
    <t>TXN00367</t>
  </si>
  <si>
    <t>TXN00454</t>
  </si>
  <si>
    <t>TXN00294</t>
  </si>
  <si>
    <t>TXN00079</t>
  </si>
  <si>
    <t>TXN00112</t>
  </si>
  <si>
    <t>TXN00284</t>
  </si>
  <si>
    <t>TXN00082</t>
  </si>
  <si>
    <t>TXN00143</t>
  </si>
  <si>
    <t>TXN00358</t>
  </si>
  <si>
    <t>TXN00053</t>
  </si>
  <si>
    <t>TXN00070</t>
  </si>
  <si>
    <t>TXN00332</t>
  </si>
  <si>
    <t>TXN00259</t>
  </si>
  <si>
    <t>TXN00105</t>
  </si>
  <si>
    <t>TXN00211</t>
  </si>
  <si>
    <t>TXN00463</t>
  </si>
  <si>
    <t>TXN00279</t>
  </si>
  <si>
    <t>TXN00460</t>
  </si>
  <si>
    <t>TXN00003</t>
  </si>
  <si>
    <t>TXN00192</t>
  </si>
  <si>
    <t>TXN00290</t>
  </si>
  <si>
    <t>TXN00048</t>
  </si>
  <si>
    <t>TXN00348</t>
  </si>
  <si>
    <t>TXN00462</t>
  </si>
  <si>
    <t>TXN00044</t>
  </si>
  <si>
    <t>TXN00396</t>
  </si>
  <si>
    <t>TXN00220</t>
  </si>
  <si>
    <t>TXN00386</t>
  </si>
  <si>
    <t>TXN00382</t>
  </si>
  <si>
    <t>TXN00272</t>
  </si>
  <si>
    <t>TXN00250</t>
  </si>
  <si>
    <t>TXN00117</t>
  </si>
  <si>
    <t>TXN00393</t>
  </si>
  <si>
    <t>TXN00340</t>
  </si>
  <si>
    <t>TXN00307</t>
  </si>
  <si>
    <t>TXN00131</t>
  </si>
  <si>
    <t>TXN00383</t>
  </si>
  <si>
    <t>TXN00362</t>
  </si>
  <si>
    <t>TXN00379</t>
  </si>
  <si>
    <t>TXN00150</t>
  </si>
  <si>
    <t>TXN00251</t>
  </si>
  <si>
    <t>TXN00069</t>
  </si>
  <si>
    <t>TXN00074</t>
  </si>
  <si>
    <t>TXN00464</t>
  </si>
  <si>
    <t>TXN00126</t>
  </si>
  <si>
    <t>TXN00345</t>
  </si>
  <si>
    <t>TXN00378</t>
  </si>
  <si>
    <t>TXN00327</t>
  </si>
  <si>
    <t>TXN00410</t>
  </si>
  <si>
    <t>TXN00026</t>
  </si>
  <si>
    <t>TXN00495</t>
  </si>
  <si>
    <t>TXN00157</t>
  </si>
  <si>
    <t>TXN00186</t>
  </si>
  <si>
    <t>TXN00023</t>
  </si>
  <si>
    <t>TXN00483</t>
  </si>
  <si>
    <t>TXN00375</t>
  </si>
  <si>
    <t>TXN00050</t>
  </si>
  <si>
    <t>TXN00051</t>
  </si>
  <si>
    <t>TXN00263</t>
  </si>
  <si>
    <t>TXN00209</t>
  </si>
  <si>
    <t>TXN00060</t>
  </si>
  <si>
    <t>TXN00035</t>
  </si>
  <si>
    <t>TXN00096</t>
  </si>
  <si>
    <t>TXN00481</t>
  </si>
  <si>
    <t>TXN00365</t>
  </si>
  <si>
    <t>TXN00248</t>
  </si>
  <si>
    <t>TXN00076</t>
  </si>
  <si>
    <t>TXN00207</t>
  </si>
  <si>
    <t>TXN00350</t>
  </si>
  <si>
    <t>TXN00085</t>
  </si>
  <si>
    <t>TXN00497</t>
  </si>
  <si>
    <t>TXN00185</t>
  </si>
  <si>
    <t>TXN00385</t>
  </si>
  <si>
    <t>TXN00317</t>
  </si>
  <si>
    <t>TXN00471</t>
  </si>
  <si>
    <t>TXN00384</t>
  </si>
  <si>
    <t>TXN00421</t>
  </si>
  <si>
    <t>TXN00473</t>
  </si>
  <si>
    <t>TXN00487</t>
  </si>
  <si>
    <t>TXN00388</t>
  </si>
  <si>
    <t>TXN00241</t>
  </si>
  <si>
    <t>TXN00475</t>
  </si>
  <si>
    <t>TXN00214</t>
  </si>
  <si>
    <t>TXN00145</t>
  </si>
  <si>
    <t>TXN00094</t>
  </si>
  <si>
    <t>TXN00191</t>
  </si>
  <si>
    <t>TXN00009</t>
  </si>
  <si>
    <t>TXN00289</t>
  </si>
  <si>
    <t>TXN00179</t>
  </si>
  <si>
    <t>TXN00432</t>
  </si>
  <si>
    <t>TXN00297</t>
  </si>
  <si>
    <t>TXN00397</t>
  </si>
  <si>
    <t>TXN00178</t>
  </si>
  <si>
    <t>TXN00493</t>
  </si>
  <si>
    <t>TXN00360</t>
  </si>
  <si>
    <t>TXN00108</t>
  </si>
  <si>
    <t>TXN00153</t>
  </si>
  <si>
    <t>TXN00401</t>
  </si>
  <si>
    <t>TXN00195</t>
  </si>
  <si>
    <t>TXN00190</t>
  </si>
  <si>
    <t>TXN00109</t>
  </si>
  <si>
    <t>TXN00213</t>
  </si>
  <si>
    <t>TXN00254</t>
  </si>
  <si>
    <t>TXN00078</t>
  </si>
  <si>
    <t>TXN00439</t>
  </si>
  <si>
    <t>TXN00339</t>
  </si>
  <si>
    <t>TXN00180</t>
  </si>
  <si>
    <t>TXN00400</t>
  </si>
  <si>
    <t>TXN00499</t>
  </si>
  <si>
    <t>TXN00173</t>
  </si>
  <si>
    <t>TXN00403</t>
  </si>
  <si>
    <t>TXN00453</t>
  </si>
  <si>
    <t>TXN00418</t>
  </si>
  <si>
    <t>TXN00141</t>
  </si>
  <si>
    <t>TXN00136</t>
  </si>
  <si>
    <t>TXN00205</t>
  </si>
  <si>
    <t>TXN00285</t>
  </si>
  <si>
    <t>TXN00425</t>
  </si>
  <si>
    <t>TXN00113</t>
  </si>
  <si>
    <t>TXN00227</t>
  </si>
  <si>
    <t>TXN00448</t>
  </si>
  <si>
    <t>TXN00012</t>
  </si>
  <si>
    <t>TXN00088</t>
  </si>
  <si>
    <t>TXN00364</t>
  </si>
  <si>
    <t>TXN00408</t>
  </si>
  <si>
    <t>TXN00435</t>
  </si>
  <si>
    <t>TXN00154</t>
  </si>
  <si>
    <t>TXN00458</t>
  </si>
  <si>
    <t>TXN00243</t>
  </si>
  <si>
    <t>TXN00098</t>
  </si>
  <si>
    <t>TXN00124</t>
  </si>
  <si>
    <t>TXN00104</t>
  </si>
  <si>
    <t>TXN00352</t>
  </si>
  <si>
    <t>TXN00033</t>
  </si>
  <si>
    <t>TXN00465</t>
  </si>
  <si>
    <t>TXN00371</t>
  </si>
  <si>
    <t>TXN00147</t>
  </si>
  <si>
    <t>TXN00122</t>
  </si>
  <si>
    <t>TXN00472</t>
  </si>
  <si>
    <t>TXN00223</t>
  </si>
  <si>
    <t>TXN00489</t>
  </si>
  <si>
    <t>TXN00302</t>
  </si>
  <si>
    <t>TXN00016</t>
  </si>
  <si>
    <t>TXN00394</t>
  </si>
  <si>
    <t>TXN00450</t>
  </si>
  <si>
    <t>TXN00296</t>
  </si>
  <si>
    <t>TXN00197</t>
  </si>
  <si>
    <t>TXN00142</t>
  </si>
  <si>
    <t>TXN00036</t>
  </si>
  <si>
    <t>TXN00278</t>
  </si>
  <si>
    <t>TXN00217</t>
  </si>
  <si>
    <t>TXN00063</t>
  </si>
  <si>
    <t>TXN00081</t>
  </si>
  <si>
    <t>TXN00172</t>
  </si>
  <si>
    <t>TXN00222</t>
  </si>
  <si>
    <t>TXN00366</t>
  </si>
  <si>
    <t>TXN00040</t>
  </si>
  <si>
    <t>TXN00398</t>
  </si>
  <si>
    <t>TXN00304</t>
  </si>
  <si>
    <t>TXN00083</t>
  </si>
  <si>
    <t>TXN00242</t>
  </si>
  <si>
    <t>TXN00226</t>
  </si>
  <si>
    <t>TXN00477</t>
  </si>
  <si>
    <t>TXN00158</t>
  </si>
  <si>
    <t>TXN00018</t>
  </si>
  <si>
    <t>TXN00443</t>
  </si>
  <si>
    <t>TXN00233</t>
  </si>
  <si>
    <t>TXN00239</t>
  </si>
  <si>
    <t>TXN00030</t>
  </si>
  <si>
    <t>TXN00490</t>
  </si>
  <si>
    <t>TXN00280</t>
  </si>
  <si>
    <t>TXN00363</t>
  </si>
  <si>
    <t>TXN00119</t>
  </si>
  <si>
    <t>TXN00056</t>
  </si>
  <si>
    <t>TXN00267</t>
  </si>
  <si>
    <t>TXN00446</t>
  </si>
  <si>
    <t>TXN00392</t>
  </si>
  <si>
    <t>TXN00240</t>
  </si>
  <si>
    <t>TXN00038</t>
  </si>
  <si>
    <t>TXN00318</t>
  </si>
  <si>
    <t>TXN00092</t>
  </si>
  <si>
    <t>TXN00459</t>
  </si>
  <si>
    <t>TXN00422</t>
  </si>
  <si>
    <t>TXN00162</t>
  </si>
  <si>
    <t>TXN00409</t>
  </si>
  <si>
    <t>TXN00049</t>
  </si>
  <si>
    <t>TXN00283</t>
  </si>
  <si>
    <t>TXN00118</t>
  </si>
  <si>
    <t>TXN00293</t>
  </si>
  <si>
    <t>TXN00456</t>
  </si>
  <si>
    <t>TXN00349</t>
  </si>
  <si>
    <t>TXN00062</t>
  </si>
  <si>
    <t>TXN00001</t>
  </si>
  <si>
    <t>TXN00106</t>
  </si>
  <si>
    <t>TXN00015</t>
  </si>
  <si>
    <t>TXN00055</t>
  </si>
  <si>
    <t>TXN00152</t>
  </si>
  <si>
    <t>TXN00075</t>
  </si>
  <si>
    <t>TXN00269</t>
  </si>
  <si>
    <t>TXN00399</t>
  </si>
  <si>
    <t>TXN00427</t>
  </si>
  <si>
    <t>TXN00273</t>
  </si>
  <si>
    <t>TXN00377</t>
  </si>
  <si>
    <t>TXN00441</t>
  </si>
  <si>
    <t>TXN00168</t>
  </si>
  <si>
    <t>TXN00249</t>
  </si>
  <si>
    <t>TXN00374</t>
  </si>
  <si>
    <t>TXN00413</t>
  </si>
  <si>
    <t>TXN00182</t>
  </si>
  <si>
    <t>TXN00390</t>
  </si>
  <si>
    <t>TXN00234</t>
  </si>
  <si>
    <t>TXN00006</t>
  </si>
  <si>
    <t>TXN00496</t>
  </si>
  <si>
    <t>TXN00103</t>
  </si>
  <si>
    <t>TXN00064</t>
  </si>
  <si>
    <t>TXN00468</t>
  </si>
  <si>
    <t>TXN00478</t>
  </si>
  <si>
    <t>TXN00424</t>
  </si>
  <si>
    <t>TXN00022</t>
  </si>
  <si>
    <t>TXN00041</t>
  </si>
  <si>
    <t>TXN00266</t>
  </si>
  <si>
    <t>TXN00469</t>
  </si>
  <si>
    <t>TXN00368</t>
  </si>
  <si>
    <t>TXN00218</t>
  </si>
  <si>
    <t>TXN00246</t>
  </si>
  <si>
    <t>TXN00281</t>
  </si>
  <si>
    <t>TXN00447</t>
  </si>
  <si>
    <t>TXN00372</t>
  </si>
  <si>
    <t>TXN00102</t>
  </si>
  <si>
    <t>TXN00381</t>
  </si>
  <si>
    <t>TXN00181</t>
  </si>
  <si>
    <t>TXN00058</t>
  </si>
  <si>
    <t>TXN00361</t>
  </si>
  <si>
    <t>TXN00148</t>
  </si>
  <si>
    <t>TXN00032</t>
  </si>
  <si>
    <t>TXN00005</t>
  </si>
  <si>
    <t>TXN00326</t>
  </si>
  <si>
    <t>TXN00295</t>
  </si>
  <si>
    <t>TXN00373</t>
  </si>
  <si>
    <t>TXN00452</t>
  </si>
  <si>
    <t>TXN00488</t>
  </si>
  <si>
    <t>TXN00224</t>
  </si>
  <si>
    <t>TXN00429</t>
  </si>
  <si>
    <t>TXN00412</t>
  </si>
  <si>
    <t>TXN00252</t>
  </si>
  <si>
    <t>TXN00484</t>
  </si>
  <si>
    <t>TXN00138</t>
  </si>
  <si>
    <t>TXN00121</t>
  </si>
  <si>
    <t>TXN00457</t>
  </si>
  <si>
    <t>TXN00139</t>
  </si>
  <si>
    <t>TXN00480</t>
  </si>
  <si>
    <t>TXN00430</t>
  </si>
  <si>
    <t>TXN00292</t>
  </si>
  <si>
    <t>TXN00123</t>
  </si>
  <si>
    <t>TXN00066</t>
  </si>
  <si>
    <t>TXN00315</t>
  </si>
  <si>
    <t>TXN00212</t>
  </si>
  <si>
    <t>TXN00174</t>
  </si>
  <si>
    <t>TXN00333</t>
  </si>
  <si>
    <t>TXN00093</t>
  </si>
  <si>
    <t>TXN00309</t>
  </si>
  <si>
    <t>TXN00341</t>
  </si>
  <si>
    <t>TXN00405</t>
  </si>
  <si>
    <t>TXN00440</t>
  </si>
  <si>
    <t>TXN00329</t>
  </si>
  <si>
    <t>TXN00021</t>
  </si>
  <si>
    <t>TXN00175</t>
  </si>
  <si>
    <t>TXN00031</t>
  </si>
  <si>
    <t>TXN00019</t>
  </si>
  <si>
    <t>TXN00323</t>
  </si>
  <si>
    <t>TXN00331</t>
  </si>
  <si>
    <t>TXN00338</t>
  </si>
  <si>
    <t>TXN00271</t>
  </si>
  <si>
    <t>TXN00411</t>
  </si>
  <si>
    <t>TXN00449</t>
  </si>
  <si>
    <t>TXN00037</t>
  </si>
  <si>
    <t>TXN00130</t>
  </si>
  <si>
    <t>TXN00200</t>
  </si>
  <si>
    <t>TXN00303</t>
  </si>
  <si>
    <t>TXN00265</t>
  </si>
  <si>
    <t>TXN00065</t>
  </si>
  <si>
    <t>TXN00287</t>
  </si>
  <si>
    <t>TXN00438</t>
  </si>
  <si>
    <t>TXN00380</t>
  </si>
  <si>
    <t>TXN00203</t>
  </si>
  <si>
    <t>TXN00029</t>
  </si>
  <si>
    <t>TXN00419</t>
  </si>
  <si>
    <t>TXN00485</t>
  </si>
  <si>
    <t>TXN00228</t>
  </si>
  <si>
    <t>TXN00479</t>
  </si>
  <si>
    <t>TXN00336</t>
  </si>
  <si>
    <t>TXN00165</t>
  </si>
  <si>
    <t>TXN00100</t>
  </si>
  <si>
    <t>TXN00187</t>
  </si>
  <si>
    <t>TXN00310</t>
  </si>
  <si>
    <t>TXN00196</t>
  </si>
  <si>
    <t>TXN00039</t>
  </si>
  <si>
    <t>TXN00321</t>
  </si>
  <si>
    <t>TXN00346</t>
  </si>
  <si>
    <t>TXN00330</t>
  </si>
  <si>
    <t>TXN00116</t>
  </si>
  <si>
    <t>TXN00144</t>
  </si>
  <si>
    <t>TXN00335</t>
  </si>
  <si>
    <t>TXN00111</t>
  </si>
  <si>
    <t>TXN00073</t>
  </si>
  <si>
    <t>TXN00133</t>
  </si>
  <si>
    <t>TXN00129</t>
  </si>
  <si>
    <t>TXN00262</t>
  </si>
  <si>
    <t>TXN00261</t>
  </si>
  <si>
    <t>TXN00324</t>
  </si>
  <si>
    <t>TXN00300</t>
  </si>
  <si>
    <t>TXN00316</t>
  </si>
  <si>
    <t>TXN00237</t>
  </si>
  <si>
    <t>TXN00445</t>
  </si>
  <si>
    <t>TXN00007</t>
  </si>
  <si>
    <t>TXN00084</t>
  </si>
  <si>
    <t>TXN00451</t>
  </si>
  <si>
    <t>TXN00311</t>
  </si>
  <si>
    <t>TXN00404</t>
  </si>
  <si>
    <t>TXN00308</t>
  </si>
  <si>
    <t>TXN00391</t>
  </si>
  <si>
    <t>TXN00301</t>
  </si>
  <si>
    <t>TXN00286</t>
  </si>
  <si>
    <t>TXN00164</t>
  </si>
  <si>
    <t>TXN00476</t>
  </si>
  <si>
    <t>TXN00077</t>
  </si>
  <si>
    <t>TXN00115</t>
  </si>
  <si>
    <t>TXN00194</t>
  </si>
  <si>
    <t>TXN00370</t>
  </si>
  <si>
    <t>TXN00202</t>
  </si>
  <si>
    <t>TXN00320</t>
  </si>
  <si>
    <t>TXN00328</t>
  </si>
  <si>
    <t>TXN00128</t>
  </si>
  <si>
    <t>TXN00260</t>
  </si>
  <si>
    <t>TXN00171</t>
  </si>
  <si>
    <t>TXN00244</t>
  </si>
  <si>
    <t>TXN00054</t>
  </si>
  <si>
    <t>TXN00274</t>
  </si>
  <si>
    <t>TXN00353</t>
  </si>
  <si>
    <t>TXN00389</t>
  </si>
  <si>
    <t>TXN00072</t>
  </si>
  <si>
    <t>TXN00134</t>
  </si>
  <si>
    <t>TXN00444</t>
  </si>
  <si>
    <t>TXN00486</t>
  </si>
  <si>
    <t>TXN00110</t>
  </si>
  <si>
    <t>TXN00434</t>
  </si>
  <si>
    <t>TXN00025</t>
  </si>
  <si>
    <t>TXN00215</t>
  </si>
  <si>
    <t>TXN00230</t>
  </si>
  <si>
    <t>TXN00357</t>
  </si>
  <si>
    <t>TXN00347</t>
  </si>
  <si>
    <t>TXN00221</t>
  </si>
  <si>
    <t>TXN00201</t>
  </si>
  <si>
    <t>TXN00355</t>
  </si>
  <si>
    <t>TXN00099</t>
  </si>
  <si>
    <t>TXN00034</t>
  </si>
  <si>
    <t>TXN00322</t>
  </si>
  <si>
    <t>TXN00351</t>
  </si>
  <si>
    <t>TXN00210</t>
  </si>
  <si>
    <t>TXN00183</t>
  </si>
  <si>
    <t>TXN00442</t>
  </si>
  <si>
    <t>TXN00268</t>
  </si>
  <si>
    <t>TXN00061</t>
  </si>
  <si>
    <t>TXN00097</t>
  </si>
  <si>
    <t>TXN00256</t>
  </si>
  <si>
    <t>TXN00216</t>
  </si>
  <si>
    <t>TXN00151</t>
  </si>
  <si>
    <t>TXN00255</t>
  </si>
  <si>
    <t>TXN00199</t>
  </si>
  <si>
    <t>TXN00087</t>
  </si>
  <si>
    <t>Row Labels</t>
  </si>
  <si>
    <t>Grand Total</t>
  </si>
  <si>
    <t>Sum of Amount</t>
  </si>
  <si>
    <t>Jan</t>
  </si>
  <si>
    <t>Feb</t>
  </si>
  <si>
    <t>Mar</t>
  </si>
  <si>
    <t>Apr</t>
  </si>
  <si>
    <t>May</t>
  </si>
  <si>
    <t>Jun</t>
  </si>
  <si>
    <t>Jul</t>
  </si>
  <si>
    <t>Aug</t>
  </si>
  <si>
    <t>Sep</t>
  </si>
  <si>
    <t>Oct</t>
  </si>
  <si>
    <t>Nov</t>
  </si>
  <si>
    <t>Dec</t>
  </si>
  <si>
    <t>Column Labels</t>
  </si>
  <si>
    <t>MONTH</t>
  </si>
  <si>
    <t>Average of Amount</t>
  </si>
  <si>
    <t>Sum of Account Balance</t>
  </si>
  <si>
    <t>January</t>
  </si>
  <si>
    <t>February</t>
  </si>
  <si>
    <t>March</t>
  </si>
  <si>
    <t>April</t>
  </si>
  <si>
    <t>June</t>
  </si>
  <si>
    <t>July</t>
  </si>
  <si>
    <t>August</t>
  </si>
  <si>
    <t>September</t>
  </si>
  <si>
    <t>October</t>
  </si>
  <si>
    <t>November</t>
  </si>
  <si>
    <t>December</t>
  </si>
  <si>
    <t>Count of Transaction Type</t>
  </si>
  <si>
    <t>Total</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</si>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</sst>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409]* #,##0.00_ ;_-[$$-409]* \-#,##0.00\ ;_-[$$-409]* &quot;-&quot;??_ ;_-@_ "/>
    <numFmt numFmtId="165" formatCode="_-[$$-409]* #,##0_ ;_-[$$-409]* \-#,##0\ ;_-[$$-409]* &quot;-&quot;??_ ;_-@_ "/>
  </numFmts>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4" tint="0.59999389629810485"/>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pivotButton="1"/>
    <xf numFmtId="0" fontId="0" fillId="0" borderId="0" xfId="0" applyAlignment="1">
      <alignment horizontal="left"/>
    </xf>
    <xf numFmtId="10" fontId="0" fillId="0" borderId="0" xfId="0" applyNumberFormat="1"/>
    <xf numFmtId="0" fontId="0" fillId="2" borderId="0" xfId="0" applyFill="1"/>
    <xf numFmtId="164" fontId="4" fillId="2" borderId="0" xfId="0" applyNumberFormat="1" applyFont="1" applyFill="1"/>
    <xf numFmtId="164" fontId="4" fillId="2" borderId="0" xfId="0" applyNumberFormat="1" applyFont="1" applyFill="1" applyAlignment="1">
      <alignment horizontal="center" vertical="center"/>
    </xf>
    <xf numFmtId="0" fontId="4" fillId="2" borderId="0" xfId="0" applyFont="1" applyFill="1"/>
    <xf numFmtId="165" fontId="4" fillId="2" borderId="0" xfId="0" applyNumberFormat="1" applyFont="1" applyFill="1"/>
    <xf numFmtId="14" fontId="0" fillId="0" borderId="0" xfId="0" applyNumberFormat="1"/>
    <xf numFmtId="0" fontId="2" fillId="3" borderId="0" xfId="0" applyFont="1" applyFill="1"/>
    <xf numFmtId="0" fontId="0" fillId="3" borderId="0" xfId="0" applyFill="1"/>
    <xf numFmtId="14" fontId="0" fillId="3" borderId="0" xfId="0" applyNumberFormat="1" applyFill="1"/>
    <xf numFmtId="0" fontId="3" fillId="4" borderId="0" xfId="0" applyFont="1" applyFill="1" applyAlignment="1">
      <alignment horizontal="center"/>
    </xf>
    <xf numFmtId="0" fontId="0" fillId="4" borderId="0" xfId="0" applyFill="1" applyAlignment="1">
      <alignment horizontal="center"/>
    </xf>
    <xf numFmtId="0" fontId="1" fillId="3" borderId="0" xfId="0" applyFont="1" applyFill="1" applyAlignment="1">
      <alignment horizontal="center"/>
    </xf>
  </cellXfs>
  <cellStyles count="1">
    <cellStyle name="Normal" xfId="0" builtinId="0"/>
  </cellStyles>
  <dxfs count="3">
    <dxf>
      <numFmt numFmtId="19" formatCode="dd/mm/yyyy"/>
    </dxf>
    <dxf>
      <font>
        <b/>
        <i val="0"/>
        <sz val="12"/>
        <color theme="4" tint="0.79995117038483843"/>
        <name val="Calibri Light"/>
        <family val="2"/>
        <scheme val="major"/>
      </font>
      <fill>
        <patternFill patternType="none">
          <bgColor auto="1"/>
        </patternFill>
      </fill>
    </dxf>
    <dxf>
      <font>
        <b/>
        <i val="0"/>
        <sz val="12"/>
        <color auto="1"/>
        <name val="Agency FB"/>
        <family val="2"/>
        <scheme val="none"/>
      </font>
      <fill>
        <patternFill patternType="solid">
          <bgColor theme="3" tint="-0.499984740745262"/>
        </patternFill>
      </fill>
      <border diagonalUp="0" diagonalDown="0">
        <left/>
        <right/>
        <top/>
        <bottom/>
        <vertical/>
        <horizontal/>
      </border>
    </dxf>
  </dxfs>
  <tableStyles count="1" defaultTableStyle="TableStyleMedium2" defaultPivotStyle="PivotStyleLight16">
    <tableStyle name="Slicer Style 1" pivot="0" table="0" count="4" xr9:uid="{BAB88320-6D11-4229-9890-68F0AD9D048A}">
      <tableStyleElement type="wholeTable" dxfId="2"/>
      <tableStyleElement type="headerRow" dxfId="1"/>
    </tableStyle>
  </tableStyles>
  <colors>
    <mruColors>
      <color rgb="FFB6D4E6"/>
      <color rgb="FFEFBF04"/>
      <color rgb="FFC0C0C0"/>
      <color rgb="FFFFD700"/>
    </mruColors>
  </colors>
  <extLst>
    <ext xmlns:x14="http://schemas.microsoft.com/office/spreadsheetml/2009/9/main" uri="{46F421CA-312F-682f-3DD2-61675219B42D}">
      <x14:dxfs count="2">
        <dxf>
          <fill>
            <patternFill>
              <bgColor theme="5"/>
            </patternFill>
          </fill>
        </dxf>
        <dxf>
          <fill>
            <patternFill>
              <bgColor theme="5" tint="0.39994506668294322"/>
            </patternFill>
          </fill>
        </dxf>
      </x14:dxfs>
    </ext>
    <ext xmlns:x14="http://schemas.microsoft.com/office/spreadsheetml/2009/9/main" uri="{EB79DEF2-80B8-43e5-95BD-54CBDDF9020C}">
      <x14:slicerStyles defaultSlicerStyle="Slicer Style 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dashnoard.xlsx]Pivot Tables!PivotTable17</c:name>
    <c:fmtId val="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pivotFmt>
      <c:pivotFmt>
        <c:idx val="17"/>
        <c:spPr>
          <a:solidFill>
            <a:schemeClr val="accent1"/>
          </a:solidFill>
          <a:ln>
            <a:noFill/>
          </a:ln>
          <a:effectLst>
            <a:outerShdw blurRad="317500" algn="ctr" rotWithShape="0">
              <a:prstClr val="black">
                <a:alpha val="25000"/>
              </a:prstClr>
            </a:outerShdw>
          </a:effectLst>
        </c:spPr>
      </c:pivotFmt>
      <c:pivotFmt>
        <c:idx val="1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317500" algn="ctr" rotWithShape="0">
              <a:prstClr val="black">
                <a:alpha val="25000"/>
              </a:prstClr>
            </a:outerShdw>
          </a:effectLst>
        </c:spPr>
      </c:pivotFmt>
      <c:pivotFmt>
        <c:idx val="20"/>
        <c:spPr>
          <a:solidFill>
            <a:schemeClr val="accent1"/>
          </a:solidFill>
          <a:ln>
            <a:noFill/>
          </a:ln>
          <a:effectLst>
            <a:outerShdw blurRad="317500" algn="ctr" rotWithShape="0">
              <a:prstClr val="black">
                <a:alpha val="25000"/>
              </a:prstClr>
            </a:outerShdw>
          </a:effectLst>
        </c:spPr>
      </c:pivotFmt>
      <c:pivotFmt>
        <c:idx val="21"/>
        <c:spPr>
          <a:solidFill>
            <a:schemeClr val="accent1"/>
          </a:solidFill>
          <a:ln>
            <a:noFill/>
          </a:ln>
          <a:effectLst>
            <a:outerShdw blurRad="317500" algn="ctr" rotWithShape="0">
              <a:prstClr val="black">
                <a:alpha val="25000"/>
              </a:prstClr>
            </a:outerShdw>
          </a:effectLst>
        </c:spPr>
      </c:pivotFmt>
      <c:pivotFmt>
        <c:idx val="22"/>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9.8053523711423202E-2"/>
          <c:y val="0"/>
          <c:w val="0.80019796073606697"/>
          <c:h val="0.85347032099189435"/>
        </c:manualLayout>
      </c:layout>
      <c:doughnutChart>
        <c:varyColors val="1"/>
        <c:ser>
          <c:idx val="0"/>
          <c:order val="0"/>
          <c:tx>
            <c:strRef>
              <c:f>'Pivot Tables'!$B$64</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FDFF-417B-A44C-2FD1EB2DCADA}"/>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FDFF-417B-A44C-2FD1EB2DCADA}"/>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FDFF-417B-A44C-2FD1EB2DCADA}"/>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FDFF-417B-A44C-2FD1EB2DCADA}"/>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Tables'!$A$65:$A$69</c:f>
              <c:strCache>
                <c:ptCount val="4"/>
                <c:pt idx="0">
                  <c:v>South</c:v>
                </c:pt>
                <c:pt idx="1">
                  <c:v>East</c:v>
                </c:pt>
                <c:pt idx="2">
                  <c:v>North</c:v>
                </c:pt>
                <c:pt idx="3">
                  <c:v>West</c:v>
                </c:pt>
              </c:strCache>
            </c:strRef>
          </c:cat>
          <c:val>
            <c:numRef>
              <c:f>'Pivot Tables'!$B$65:$B$69</c:f>
              <c:numCache>
                <c:formatCode>General</c:formatCode>
                <c:ptCount val="4"/>
                <c:pt idx="0">
                  <c:v>695984.2799999998</c:v>
                </c:pt>
                <c:pt idx="1">
                  <c:v>652263.28999999992</c:v>
                </c:pt>
                <c:pt idx="2">
                  <c:v>642662.33999999973</c:v>
                </c:pt>
                <c:pt idx="3">
                  <c:v>639406.25999999989</c:v>
                </c:pt>
              </c:numCache>
            </c:numRef>
          </c:val>
          <c:extLst>
            <c:ext xmlns:c16="http://schemas.microsoft.com/office/drawing/2014/chart" uri="{C3380CC4-5D6E-409C-BE32-E72D297353CC}">
              <c16:uniqueId val="{00000008-FDFF-417B-A44C-2FD1EB2DCADA}"/>
            </c:ext>
          </c:extLst>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dashnoard.xlsx]Pivot Tables!PivotTable6</c:name>
    <c:fmtId val="1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21"/>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22"/>
      </c:pivotFmt>
      <c:pivotFmt>
        <c:idx val="23"/>
      </c:pivotFmt>
      <c:pivotFmt>
        <c:idx val="24"/>
      </c:pivotFmt>
      <c:pivotFmt>
        <c:idx val="2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405125052063705"/>
          <c:y val="4.9107142857142856E-2"/>
          <c:w val="0.57680517265316644"/>
          <c:h val="0.8473291619797525"/>
        </c:manualLayout>
      </c:layout>
      <c:barChart>
        <c:barDir val="bar"/>
        <c:grouping val="clustered"/>
        <c:varyColors val="0"/>
        <c:ser>
          <c:idx val="0"/>
          <c:order val="0"/>
          <c:tx>
            <c:strRef>
              <c:f>'Pivot Tables'!$E$20</c:f>
              <c:strCache>
                <c:ptCount val="1"/>
                <c:pt idx="0">
                  <c:v>Total</c:v>
                </c:pt>
              </c:strCache>
            </c:strRef>
          </c:tx>
          <c:spPr>
            <a:solidFill>
              <a:schemeClr val="accent1"/>
            </a:solidFill>
            <a:ln>
              <a:noFill/>
            </a:ln>
            <a:effectLst/>
          </c:spPr>
          <c:invertIfNegative val="0"/>
          <c:cat>
            <c:strRef>
              <c:f>'Pivot Tables'!$D$21:$D$29</c:f>
              <c:strCache>
                <c:ptCount val="8"/>
                <c:pt idx="0">
                  <c:v>Education</c:v>
                </c:pt>
                <c:pt idx="1">
                  <c:v>Entertainment</c:v>
                </c:pt>
                <c:pt idx="2">
                  <c:v>Groceries</c:v>
                </c:pt>
                <c:pt idx="3">
                  <c:v>Rent</c:v>
                </c:pt>
                <c:pt idx="4">
                  <c:v>Salaries</c:v>
                </c:pt>
                <c:pt idx="5">
                  <c:v>Savings</c:v>
                </c:pt>
                <c:pt idx="6">
                  <c:v>Travel</c:v>
                </c:pt>
                <c:pt idx="7">
                  <c:v>Utilities</c:v>
                </c:pt>
              </c:strCache>
            </c:strRef>
          </c:cat>
          <c:val>
            <c:numRef>
              <c:f>'Pivot Tables'!$E$21:$E$29</c:f>
              <c:numCache>
                <c:formatCode>General</c:formatCode>
                <c:ptCount val="8"/>
                <c:pt idx="0">
                  <c:v>389018.12</c:v>
                </c:pt>
                <c:pt idx="1">
                  <c:v>297079.86999999994</c:v>
                </c:pt>
                <c:pt idx="2">
                  <c:v>392988.82000000007</c:v>
                </c:pt>
                <c:pt idx="3">
                  <c:v>329223</c:v>
                </c:pt>
                <c:pt idx="4">
                  <c:v>355465.85</c:v>
                </c:pt>
                <c:pt idx="5">
                  <c:v>298844.09999999998</c:v>
                </c:pt>
                <c:pt idx="6">
                  <c:v>283465.28000000009</c:v>
                </c:pt>
                <c:pt idx="7">
                  <c:v>284231.13</c:v>
                </c:pt>
              </c:numCache>
            </c:numRef>
          </c:val>
          <c:extLst>
            <c:ext xmlns:c16="http://schemas.microsoft.com/office/drawing/2014/chart" uri="{C3380CC4-5D6E-409C-BE32-E72D297353CC}">
              <c16:uniqueId val="{00000000-240D-4FBE-A75D-7FD194667351}"/>
            </c:ext>
          </c:extLst>
        </c:ser>
        <c:dLbls>
          <c:showLegendKey val="0"/>
          <c:showVal val="0"/>
          <c:showCatName val="0"/>
          <c:showSerName val="0"/>
          <c:showPercent val="0"/>
          <c:showBubbleSize val="0"/>
        </c:dLbls>
        <c:gapWidth val="150"/>
        <c:axId val="236013376"/>
        <c:axId val="236012896"/>
      </c:barChart>
      <c:catAx>
        <c:axId val="236013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crossAx val="236012896"/>
        <c:crosses val="autoZero"/>
        <c:auto val="1"/>
        <c:lblAlgn val="ctr"/>
        <c:lblOffset val="100"/>
        <c:noMultiLvlLbl val="0"/>
      </c:catAx>
      <c:valAx>
        <c:axId val="2360128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crossAx val="236013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gradFill>
            <a:gsLst>
              <a:gs pos="59000">
                <a:schemeClr val="accent1">
                  <a:lumMod val="67000"/>
                </a:schemeClr>
              </a:gs>
              <a:gs pos="14000">
                <a:schemeClr val="accent1">
                  <a:lumMod val="97000"/>
                  <a:lumOff val="3000"/>
                  <a:alpha val="62000"/>
                </a:schemeClr>
              </a:gs>
              <a:gs pos="0">
                <a:schemeClr val="accent1">
                  <a:lumMod val="60000"/>
                  <a:lumOff val="40000"/>
                </a:schemeClr>
              </a:gs>
            </a:gsLst>
            <a:lin ang="16200000" scaled="1"/>
          </a:gradFill>
          <a:ln>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59000">
                <a:schemeClr val="accent1">
                  <a:lumMod val="67000"/>
                </a:schemeClr>
              </a:gs>
              <a:gs pos="14000">
                <a:schemeClr val="accent1">
                  <a:lumMod val="97000"/>
                  <a:lumOff val="3000"/>
                  <a:alpha val="62000"/>
                </a:schemeClr>
              </a:gs>
              <a:gs pos="0">
                <a:schemeClr val="accent1">
                  <a:lumMod val="60000"/>
                  <a:lumOff val="40000"/>
                </a:schemeClr>
              </a:gs>
            </a:gsLst>
            <a:lin ang="16200000" scaled="1"/>
          </a:gradFill>
          <a:ln>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v>Series1</c:v>
          </c:tx>
          <c:spPr>
            <a:solidFill>
              <a:schemeClr val="accent1">
                <a:alpha val="75000"/>
              </a:schemeClr>
            </a:solidFill>
            <a:ln>
              <a:solidFill>
                <a:schemeClr val="bg1"/>
              </a:solidFill>
            </a:ln>
            <a:effectLst/>
          </c:spPr>
          <c:cat>
            <c:numLit>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Lit>
          </c:cat>
          <c:val>
            <c:numLit>
              <c:formatCode>General</c:formatCode>
              <c:ptCount val="12"/>
              <c:pt idx="0">
                <c:v>5740.24</c:v>
              </c:pt>
              <c:pt idx="1">
                <c:v>4819.9413888888885</c:v>
              </c:pt>
              <c:pt idx="2">
                <c:v>4620.6176470588225</c:v>
              </c:pt>
              <c:pt idx="3">
                <c:v>5195.6021568627457</c:v>
              </c:pt>
              <c:pt idx="4">
                <c:v>5323.2430000000004</c:v>
              </c:pt>
              <c:pt idx="5">
                <c:v>6290.4804878048781</c:v>
              </c:pt>
              <c:pt idx="6">
                <c:v>5331.1635000000006</c:v>
              </c:pt>
              <c:pt idx="7">
                <c:v>4929.231777777778</c:v>
              </c:pt>
              <c:pt idx="8">
                <c:v>5589.083076923077</c:v>
              </c:pt>
              <c:pt idx="9">
                <c:v>4806.1588571428574</c:v>
              </c:pt>
              <c:pt idx="10">
                <c:v>5649.7124000000013</c:v>
              </c:pt>
              <c:pt idx="11">
                <c:v>4905.9844186046521</c:v>
              </c:pt>
            </c:numLit>
          </c:val>
          <c:extLst>
            <c:ext xmlns:c16="http://schemas.microsoft.com/office/drawing/2014/chart" uri="{C3380CC4-5D6E-409C-BE32-E72D297353CC}">
              <c16:uniqueId val="{00000000-EB7A-4FD1-AA0B-DE46CD4F14DB}"/>
            </c:ext>
          </c:extLst>
        </c:ser>
        <c:dLbls>
          <c:showLegendKey val="0"/>
          <c:showVal val="0"/>
          <c:showCatName val="0"/>
          <c:showSerName val="0"/>
          <c:showPercent val="0"/>
          <c:showBubbleSize val="0"/>
        </c:dLbls>
        <c:axId val="1826714431"/>
        <c:axId val="1826716351"/>
      </c:areaChart>
      <c:catAx>
        <c:axId val="1826714431"/>
        <c:scaling>
          <c:orientation val="minMax"/>
        </c:scaling>
        <c:delete val="1"/>
        <c:axPos val="b"/>
        <c:numFmt formatCode="General" sourceLinked="1"/>
        <c:majorTickMark val="out"/>
        <c:minorTickMark val="none"/>
        <c:tickLblPos val="nextTo"/>
        <c:crossAx val="1826716351"/>
        <c:crosses val="autoZero"/>
        <c:auto val="1"/>
        <c:lblAlgn val="ctr"/>
        <c:lblOffset val="100"/>
        <c:noMultiLvlLbl val="0"/>
      </c:catAx>
      <c:valAx>
        <c:axId val="1826716351"/>
        <c:scaling>
          <c:orientation val="minMax"/>
        </c:scaling>
        <c:delete val="1"/>
        <c:axPos val="l"/>
        <c:numFmt formatCode="General" sourceLinked="1"/>
        <c:majorTickMark val="none"/>
        <c:minorTickMark val="none"/>
        <c:tickLblPos val="nextTo"/>
        <c:crossAx val="182671443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dashnoard.xlsx]Pivot Tables!PivotTable2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Tables'!$B$1</c:f>
              <c:strCache>
                <c:ptCount val="1"/>
                <c:pt idx="0">
                  <c:v>Total</c:v>
                </c:pt>
              </c:strCache>
            </c:strRef>
          </c:tx>
          <c:spPr>
            <a:solidFill>
              <a:schemeClr val="accent1">
                <a:alpha val="75000"/>
              </a:schemeClr>
            </a:solidFill>
            <a:ln>
              <a:solidFill>
                <a:schemeClr val="bg1"/>
              </a:solidFill>
            </a:ln>
            <a:effectLst/>
          </c:spPr>
          <c:cat>
            <c:strRef>
              <c:f>'Pivot Tables'!$A$2:$A$12</c:f>
              <c:strCache>
                <c:ptCount val="10"/>
                <c:pt idx="0">
                  <c:v>User_9</c:v>
                </c:pt>
                <c:pt idx="1">
                  <c:v>User_1</c:v>
                </c:pt>
                <c:pt idx="2">
                  <c:v>User_4</c:v>
                </c:pt>
                <c:pt idx="3">
                  <c:v>User_2</c:v>
                </c:pt>
                <c:pt idx="4">
                  <c:v>User_7</c:v>
                </c:pt>
                <c:pt idx="5">
                  <c:v>User_8</c:v>
                </c:pt>
                <c:pt idx="6">
                  <c:v>User_5</c:v>
                </c:pt>
                <c:pt idx="7">
                  <c:v>User_3</c:v>
                </c:pt>
                <c:pt idx="8">
                  <c:v>User_6</c:v>
                </c:pt>
                <c:pt idx="9">
                  <c:v>User_10</c:v>
                </c:pt>
              </c:strCache>
            </c:strRef>
          </c:cat>
          <c:val>
            <c:numRef>
              <c:f>'Pivot Tables'!$B$2:$B$12</c:f>
              <c:numCache>
                <c:formatCode>General</c:formatCode>
                <c:ptCount val="10"/>
                <c:pt idx="0">
                  <c:v>52214306.659999736</c:v>
                </c:pt>
                <c:pt idx="1">
                  <c:v>51865773.239999793</c:v>
                </c:pt>
                <c:pt idx="2">
                  <c:v>47005542.03999982</c:v>
                </c:pt>
                <c:pt idx="3">
                  <c:v>45982199.069999732</c:v>
                </c:pt>
                <c:pt idx="4">
                  <c:v>45802899.859999828</c:v>
                </c:pt>
                <c:pt idx="5">
                  <c:v>42712529.199999891</c:v>
                </c:pt>
                <c:pt idx="6">
                  <c:v>41965265.299999811</c:v>
                </c:pt>
                <c:pt idx="7">
                  <c:v>41888125.229999825</c:v>
                </c:pt>
                <c:pt idx="8">
                  <c:v>40008815.849999867</c:v>
                </c:pt>
                <c:pt idx="9">
                  <c:v>31879919.829999872</c:v>
                </c:pt>
              </c:numCache>
            </c:numRef>
          </c:val>
          <c:extLst>
            <c:ext xmlns:c16="http://schemas.microsoft.com/office/drawing/2014/chart" uri="{C3380CC4-5D6E-409C-BE32-E72D297353CC}">
              <c16:uniqueId val="{00000000-1E0D-47E2-A865-C8454AAA7E55}"/>
            </c:ext>
          </c:extLst>
        </c:ser>
        <c:dLbls>
          <c:showLegendKey val="0"/>
          <c:showVal val="0"/>
          <c:showCatName val="0"/>
          <c:showSerName val="0"/>
          <c:showPercent val="0"/>
          <c:showBubbleSize val="0"/>
        </c:dLbls>
        <c:axId val="1513952831"/>
        <c:axId val="1513934591"/>
      </c:areaChart>
      <c:catAx>
        <c:axId val="1513952831"/>
        <c:scaling>
          <c:orientation val="minMax"/>
        </c:scaling>
        <c:delete val="1"/>
        <c:axPos val="b"/>
        <c:numFmt formatCode="General" sourceLinked="1"/>
        <c:majorTickMark val="out"/>
        <c:minorTickMark val="none"/>
        <c:tickLblPos val="nextTo"/>
        <c:crossAx val="1513934591"/>
        <c:crosses val="autoZero"/>
        <c:auto val="1"/>
        <c:lblAlgn val="ctr"/>
        <c:lblOffset val="100"/>
        <c:noMultiLvlLbl val="0"/>
      </c:catAx>
      <c:valAx>
        <c:axId val="1513934591"/>
        <c:scaling>
          <c:orientation val="minMax"/>
        </c:scaling>
        <c:delete val="1"/>
        <c:axPos val="l"/>
        <c:numFmt formatCode="General" sourceLinked="1"/>
        <c:majorTickMark val="none"/>
        <c:minorTickMark val="none"/>
        <c:tickLblPos val="nextTo"/>
        <c:crossAx val="151395283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dashnoard.xlsx]Pivot Tables!PivotTable9</c:name>
    <c:fmtId val="3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Tables'!$B$37</c:f>
              <c:strCache>
                <c:ptCount val="1"/>
                <c:pt idx="0">
                  <c:v>Total</c:v>
                </c:pt>
              </c:strCache>
            </c:strRef>
          </c:tx>
          <c:spPr>
            <a:solidFill>
              <a:schemeClr val="accent1"/>
            </a:solidFill>
            <a:ln>
              <a:noFill/>
            </a:ln>
            <a:effectLst/>
          </c:spPr>
          <c:invertIfNegative val="0"/>
          <c:cat>
            <c:strRef>
              <c:f>'Pivot Tables'!$A$38:$A$48</c:f>
              <c:strCache>
                <c:ptCount val="10"/>
                <c:pt idx="0">
                  <c:v>User_4</c:v>
                </c:pt>
                <c:pt idx="1">
                  <c:v>User_8</c:v>
                </c:pt>
                <c:pt idx="2">
                  <c:v>User_1</c:v>
                </c:pt>
                <c:pt idx="3">
                  <c:v>User_7</c:v>
                </c:pt>
                <c:pt idx="4">
                  <c:v>User_2</c:v>
                </c:pt>
                <c:pt idx="5">
                  <c:v>User_9</c:v>
                </c:pt>
                <c:pt idx="6">
                  <c:v>User_5</c:v>
                </c:pt>
                <c:pt idx="7">
                  <c:v>User_6</c:v>
                </c:pt>
                <c:pt idx="8">
                  <c:v>User_3</c:v>
                </c:pt>
                <c:pt idx="9">
                  <c:v>User_10</c:v>
                </c:pt>
              </c:strCache>
            </c:strRef>
          </c:cat>
          <c:val>
            <c:numRef>
              <c:f>'Pivot Tables'!$B$38:$B$48</c:f>
              <c:numCache>
                <c:formatCode>General</c:formatCode>
                <c:ptCount val="10"/>
                <c:pt idx="0">
                  <c:v>324052.97000000003</c:v>
                </c:pt>
                <c:pt idx="1">
                  <c:v>301854.90999999997</c:v>
                </c:pt>
                <c:pt idx="2">
                  <c:v>286641.14999999997</c:v>
                </c:pt>
                <c:pt idx="3">
                  <c:v>259559.22000000009</c:v>
                </c:pt>
                <c:pt idx="4">
                  <c:v>258465.66999999995</c:v>
                </c:pt>
                <c:pt idx="5">
                  <c:v>256533.84999999998</c:v>
                </c:pt>
                <c:pt idx="6">
                  <c:v>254639.68999999992</c:v>
                </c:pt>
                <c:pt idx="7">
                  <c:v>242826.30000000005</c:v>
                </c:pt>
                <c:pt idx="8">
                  <c:v>236990.39000000004</c:v>
                </c:pt>
                <c:pt idx="9">
                  <c:v>208752.02000000002</c:v>
                </c:pt>
              </c:numCache>
            </c:numRef>
          </c:val>
          <c:extLst>
            <c:ext xmlns:c16="http://schemas.microsoft.com/office/drawing/2014/chart" uri="{C3380CC4-5D6E-409C-BE32-E72D297353CC}">
              <c16:uniqueId val="{00000000-2791-4EA2-8523-7CE907D4015C}"/>
            </c:ext>
          </c:extLst>
        </c:ser>
        <c:dLbls>
          <c:showLegendKey val="0"/>
          <c:showVal val="0"/>
          <c:showCatName val="0"/>
          <c:showSerName val="0"/>
          <c:showPercent val="0"/>
          <c:showBubbleSize val="0"/>
        </c:dLbls>
        <c:gapWidth val="219"/>
        <c:overlap val="-27"/>
        <c:axId val="1160773407"/>
        <c:axId val="1160773887"/>
      </c:barChart>
      <c:catAx>
        <c:axId val="1160773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1160773887"/>
        <c:crosses val="autoZero"/>
        <c:auto val="1"/>
        <c:lblAlgn val="ctr"/>
        <c:lblOffset val="100"/>
        <c:noMultiLvlLbl val="0"/>
      </c:catAx>
      <c:valAx>
        <c:axId val="1160773887"/>
        <c:scaling>
          <c:orientation val="minMax"/>
        </c:scaling>
        <c:delete val="0"/>
        <c:axPos val="l"/>
        <c:majorGridlines>
          <c:spPr>
            <a:ln w="9525" cap="flat" cmpd="sng" algn="ctr">
              <a:solidFill>
                <a:schemeClr val="tx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1160773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dashnoard.xlsx]Pivot Tables!PivotTable21</c:name>
    <c:fmtId val="2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Tables'!$K$24:$K$25</c:f>
              <c:strCache>
                <c:ptCount val="1"/>
                <c:pt idx="0">
                  <c:v>Bank Transfer</c:v>
                </c:pt>
              </c:strCache>
            </c:strRef>
          </c:tx>
          <c:spPr>
            <a:solidFill>
              <a:schemeClr val="accent1"/>
            </a:solidFill>
            <a:ln>
              <a:noFill/>
            </a:ln>
            <a:effectLst/>
          </c:spPr>
          <c:invertIfNegative val="0"/>
          <c:cat>
            <c:strRef>
              <c:f>'Pivot Tables'!$J$26:$J$29</c:f>
              <c:strCache>
                <c:ptCount val="3"/>
                <c:pt idx="0">
                  <c:v>Expense</c:v>
                </c:pt>
                <c:pt idx="1">
                  <c:v>Income</c:v>
                </c:pt>
                <c:pt idx="2">
                  <c:v>Investment</c:v>
                </c:pt>
              </c:strCache>
            </c:strRef>
          </c:cat>
          <c:val>
            <c:numRef>
              <c:f>'Pivot Tables'!$K$26:$K$29</c:f>
              <c:numCache>
                <c:formatCode>General</c:formatCode>
                <c:ptCount val="3"/>
                <c:pt idx="0">
                  <c:v>238554</c:v>
                </c:pt>
                <c:pt idx="1">
                  <c:v>169419.04999999996</c:v>
                </c:pt>
                <c:pt idx="2">
                  <c:v>168524.79000000004</c:v>
                </c:pt>
              </c:numCache>
            </c:numRef>
          </c:val>
          <c:extLst>
            <c:ext xmlns:c16="http://schemas.microsoft.com/office/drawing/2014/chart" uri="{C3380CC4-5D6E-409C-BE32-E72D297353CC}">
              <c16:uniqueId val="{00000000-0255-4C97-90D1-9591C0DC9122}"/>
            </c:ext>
          </c:extLst>
        </c:ser>
        <c:ser>
          <c:idx val="1"/>
          <c:order val="1"/>
          <c:tx>
            <c:strRef>
              <c:f>'Pivot Tables'!$L$24:$L$25</c:f>
              <c:strCache>
                <c:ptCount val="1"/>
                <c:pt idx="0">
                  <c:v>Cash</c:v>
                </c:pt>
              </c:strCache>
            </c:strRef>
          </c:tx>
          <c:spPr>
            <a:solidFill>
              <a:schemeClr val="accent2"/>
            </a:solidFill>
            <a:ln>
              <a:noFill/>
            </a:ln>
            <a:effectLst/>
          </c:spPr>
          <c:invertIfNegative val="0"/>
          <c:cat>
            <c:strRef>
              <c:f>'Pivot Tables'!$J$26:$J$29</c:f>
              <c:strCache>
                <c:ptCount val="3"/>
                <c:pt idx="0">
                  <c:v>Expense</c:v>
                </c:pt>
                <c:pt idx="1">
                  <c:v>Income</c:v>
                </c:pt>
                <c:pt idx="2">
                  <c:v>Investment</c:v>
                </c:pt>
              </c:strCache>
            </c:strRef>
          </c:cat>
          <c:val>
            <c:numRef>
              <c:f>'Pivot Tables'!$L$26:$L$29</c:f>
              <c:numCache>
                <c:formatCode>General</c:formatCode>
                <c:ptCount val="3"/>
                <c:pt idx="0">
                  <c:v>251161.63999999998</c:v>
                </c:pt>
                <c:pt idx="1">
                  <c:v>174045.48</c:v>
                </c:pt>
                <c:pt idx="2">
                  <c:v>213718.27</c:v>
                </c:pt>
              </c:numCache>
            </c:numRef>
          </c:val>
          <c:extLst>
            <c:ext xmlns:c16="http://schemas.microsoft.com/office/drawing/2014/chart" uri="{C3380CC4-5D6E-409C-BE32-E72D297353CC}">
              <c16:uniqueId val="{00000004-2E83-4697-B0B3-4AB2324DF59D}"/>
            </c:ext>
          </c:extLst>
        </c:ser>
        <c:ser>
          <c:idx val="2"/>
          <c:order val="2"/>
          <c:tx>
            <c:strRef>
              <c:f>'Pivot Tables'!$M$24:$M$25</c:f>
              <c:strCache>
                <c:ptCount val="1"/>
                <c:pt idx="0">
                  <c:v>Credit Card</c:v>
                </c:pt>
              </c:strCache>
            </c:strRef>
          </c:tx>
          <c:spPr>
            <a:solidFill>
              <a:schemeClr val="accent3"/>
            </a:solidFill>
            <a:ln>
              <a:noFill/>
            </a:ln>
            <a:effectLst/>
          </c:spPr>
          <c:invertIfNegative val="0"/>
          <c:cat>
            <c:strRef>
              <c:f>'Pivot Tables'!$J$26:$J$29</c:f>
              <c:strCache>
                <c:ptCount val="3"/>
                <c:pt idx="0">
                  <c:v>Expense</c:v>
                </c:pt>
                <c:pt idx="1">
                  <c:v>Income</c:v>
                </c:pt>
                <c:pt idx="2">
                  <c:v>Investment</c:v>
                </c:pt>
              </c:strCache>
            </c:strRef>
          </c:cat>
          <c:val>
            <c:numRef>
              <c:f>'Pivot Tables'!$M$26:$M$29</c:f>
              <c:numCache>
                <c:formatCode>General</c:formatCode>
                <c:ptCount val="3"/>
                <c:pt idx="0">
                  <c:v>229858.50000000003</c:v>
                </c:pt>
                <c:pt idx="1">
                  <c:v>207482.69999999998</c:v>
                </c:pt>
                <c:pt idx="2">
                  <c:v>252777.61</c:v>
                </c:pt>
              </c:numCache>
            </c:numRef>
          </c:val>
          <c:extLst>
            <c:ext xmlns:c16="http://schemas.microsoft.com/office/drawing/2014/chart" uri="{C3380CC4-5D6E-409C-BE32-E72D297353CC}">
              <c16:uniqueId val="{00000005-2E83-4697-B0B3-4AB2324DF59D}"/>
            </c:ext>
          </c:extLst>
        </c:ser>
        <c:ser>
          <c:idx val="3"/>
          <c:order val="3"/>
          <c:tx>
            <c:strRef>
              <c:f>'Pivot Tables'!$N$24:$N$25</c:f>
              <c:strCache>
                <c:ptCount val="1"/>
                <c:pt idx="0">
                  <c:v>Mobile Payment</c:v>
                </c:pt>
              </c:strCache>
            </c:strRef>
          </c:tx>
          <c:spPr>
            <a:solidFill>
              <a:schemeClr val="accent4"/>
            </a:solidFill>
            <a:ln>
              <a:noFill/>
            </a:ln>
            <a:effectLst/>
          </c:spPr>
          <c:invertIfNegative val="0"/>
          <c:cat>
            <c:strRef>
              <c:f>'Pivot Tables'!$J$26:$J$29</c:f>
              <c:strCache>
                <c:ptCount val="3"/>
                <c:pt idx="0">
                  <c:v>Expense</c:v>
                </c:pt>
                <c:pt idx="1">
                  <c:v>Income</c:v>
                </c:pt>
                <c:pt idx="2">
                  <c:v>Investment</c:v>
                </c:pt>
              </c:strCache>
            </c:strRef>
          </c:cat>
          <c:val>
            <c:numRef>
              <c:f>'Pivot Tables'!$N$26:$N$29</c:f>
              <c:numCache>
                <c:formatCode>General</c:formatCode>
                <c:ptCount val="3"/>
                <c:pt idx="0">
                  <c:v>131148.49000000002</c:v>
                </c:pt>
                <c:pt idx="1">
                  <c:v>298824.80999999994</c:v>
                </c:pt>
                <c:pt idx="2">
                  <c:v>294800.83000000007</c:v>
                </c:pt>
              </c:numCache>
            </c:numRef>
          </c:val>
          <c:extLst>
            <c:ext xmlns:c16="http://schemas.microsoft.com/office/drawing/2014/chart" uri="{C3380CC4-5D6E-409C-BE32-E72D297353CC}">
              <c16:uniqueId val="{00000006-2E83-4697-B0B3-4AB2324DF59D}"/>
            </c:ext>
          </c:extLst>
        </c:ser>
        <c:dLbls>
          <c:showLegendKey val="0"/>
          <c:showVal val="0"/>
          <c:showCatName val="0"/>
          <c:showSerName val="0"/>
          <c:showPercent val="0"/>
          <c:showBubbleSize val="0"/>
        </c:dLbls>
        <c:gapWidth val="219"/>
        <c:overlap val="-27"/>
        <c:axId val="1160771487"/>
        <c:axId val="1160768607"/>
      </c:barChart>
      <c:catAx>
        <c:axId val="11607714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crossAx val="1160768607"/>
        <c:crosses val="autoZero"/>
        <c:auto val="1"/>
        <c:lblAlgn val="ctr"/>
        <c:lblOffset val="100"/>
        <c:noMultiLvlLbl val="0"/>
      </c:catAx>
      <c:valAx>
        <c:axId val="1160768607"/>
        <c:scaling>
          <c:orientation val="minMax"/>
        </c:scaling>
        <c:delete val="0"/>
        <c:axPos val="l"/>
        <c:majorGridlines>
          <c:spPr>
            <a:ln w="9525" cap="flat" cmpd="sng" algn="ctr">
              <a:solidFill>
                <a:schemeClr val="tx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crossAx val="11607714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00"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dashnoard.xlsx]Pivot Tables!PivotTable22</c:name>
    <c:fmtId val="33"/>
  </c:pivotSource>
  <c:chart>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Tables'!$H$3:$H$4</c:f>
              <c:strCache>
                <c:ptCount val="1"/>
                <c:pt idx="0">
                  <c:v>Expense</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Tables'!$G$5:$G$17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Tables'!$H$5:$H$17</c:f>
              <c:numCache>
                <c:formatCode>General</c:formatCode>
                <c:ptCount val="12"/>
                <c:pt idx="0">
                  <c:v>83521.75</c:v>
                </c:pt>
                <c:pt idx="1">
                  <c:v>55130.509999999995</c:v>
                </c:pt>
                <c:pt idx="2">
                  <c:v>109120.45000000001</c:v>
                </c:pt>
                <c:pt idx="3">
                  <c:v>50760.249999999993</c:v>
                </c:pt>
                <c:pt idx="4">
                  <c:v>30114.74</c:v>
                </c:pt>
                <c:pt idx="5">
                  <c:v>86605.1</c:v>
                </c:pt>
                <c:pt idx="6">
                  <c:v>79432.569999999992</c:v>
                </c:pt>
                <c:pt idx="7">
                  <c:v>72617.340000000011</c:v>
                </c:pt>
                <c:pt idx="8">
                  <c:v>57168.08</c:v>
                </c:pt>
                <c:pt idx="9">
                  <c:v>66209.8</c:v>
                </c:pt>
                <c:pt idx="10">
                  <c:v>75212.139999999985</c:v>
                </c:pt>
                <c:pt idx="11">
                  <c:v>84829.9</c:v>
                </c:pt>
              </c:numCache>
            </c:numRef>
          </c:val>
          <c:smooth val="1"/>
          <c:extLst>
            <c:ext xmlns:c16="http://schemas.microsoft.com/office/drawing/2014/chart" uri="{C3380CC4-5D6E-409C-BE32-E72D297353CC}">
              <c16:uniqueId val="{00000000-8B9C-4DB4-906B-E9E3B517B1EE}"/>
            </c:ext>
          </c:extLst>
        </c:ser>
        <c:ser>
          <c:idx val="1"/>
          <c:order val="1"/>
          <c:tx>
            <c:strRef>
              <c:f>'Pivot Tables'!$I$3:$I$4</c:f>
              <c:strCache>
                <c:ptCount val="1"/>
                <c:pt idx="0">
                  <c:v>Income</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Tables'!$G$5:$G$17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Tables'!$I$5:$I$17</c:f>
              <c:numCache>
                <c:formatCode>General</c:formatCode>
                <c:ptCount val="12"/>
                <c:pt idx="0">
                  <c:v>65591.259999999995</c:v>
                </c:pt>
                <c:pt idx="1">
                  <c:v>46860.69999999999</c:v>
                </c:pt>
                <c:pt idx="2">
                  <c:v>45431.509999999995</c:v>
                </c:pt>
                <c:pt idx="3">
                  <c:v>115486.73</c:v>
                </c:pt>
                <c:pt idx="4">
                  <c:v>65356.37</c:v>
                </c:pt>
                <c:pt idx="5">
                  <c:v>96222.409999999989</c:v>
                </c:pt>
                <c:pt idx="6">
                  <c:v>75138.880000000005</c:v>
                </c:pt>
                <c:pt idx="7">
                  <c:v>66955.289999999994</c:v>
                </c:pt>
                <c:pt idx="8">
                  <c:v>56594.139999999985</c:v>
                </c:pt>
                <c:pt idx="9">
                  <c:v>46950.5</c:v>
                </c:pt>
                <c:pt idx="10">
                  <c:v>107857</c:v>
                </c:pt>
                <c:pt idx="11">
                  <c:v>61327.250000000007</c:v>
                </c:pt>
              </c:numCache>
            </c:numRef>
          </c:val>
          <c:smooth val="1"/>
          <c:extLst>
            <c:ext xmlns:c16="http://schemas.microsoft.com/office/drawing/2014/chart" uri="{C3380CC4-5D6E-409C-BE32-E72D297353CC}">
              <c16:uniqueId val="{00000005-768E-4B5A-93EE-652E96D564E2}"/>
            </c:ext>
          </c:extLst>
        </c:ser>
        <c:ser>
          <c:idx val="2"/>
          <c:order val="2"/>
          <c:tx>
            <c:strRef>
              <c:f>'Pivot Tables'!$J$3:$J$4</c:f>
              <c:strCache>
                <c:ptCount val="1"/>
                <c:pt idx="0">
                  <c:v>Investment</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strRef>
              <c:f>'Pivot Tables'!$G$5:$G$17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Tables'!$J$5:$J$17</c:f>
              <c:numCache>
                <c:formatCode>General</c:formatCode>
                <c:ptCount val="12"/>
                <c:pt idx="0">
                  <c:v>74756.349999999991</c:v>
                </c:pt>
                <c:pt idx="1">
                  <c:v>71526.680000000022</c:v>
                </c:pt>
                <c:pt idx="2">
                  <c:v>81099.540000000008</c:v>
                </c:pt>
                <c:pt idx="3">
                  <c:v>98728.73</c:v>
                </c:pt>
                <c:pt idx="4">
                  <c:v>64226.18</c:v>
                </c:pt>
                <c:pt idx="5">
                  <c:v>75082.19</c:v>
                </c:pt>
                <c:pt idx="6">
                  <c:v>58675.090000000004</c:v>
                </c:pt>
                <c:pt idx="7">
                  <c:v>82242.799999999988</c:v>
                </c:pt>
                <c:pt idx="8">
                  <c:v>104212.02</c:v>
                </c:pt>
                <c:pt idx="9">
                  <c:v>55055.26</c:v>
                </c:pt>
                <c:pt idx="10">
                  <c:v>99416.48000000001</c:v>
                </c:pt>
                <c:pt idx="11">
                  <c:v>64800.18</c:v>
                </c:pt>
              </c:numCache>
            </c:numRef>
          </c:val>
          <c:smooth val="1"/>
          <c:extLst>
            <c:ext xmlns:c16="http://schemas.microsoft.com/office/drawing/2014/chart" uri="{C3380CC4-5D6E-409C-BE32-E72D297353CC}">
              <c16:uniqueId val="{00000006-768E-4B5A-93EE-652E96D564E2}"/>
            </c:ext>
          </c:extLst>
        </c:ser>
        <c:dLbls>
          <c:showLegendKey val="0"/>
          <c:showVal val="0"/>
          <c:showCatName val="0"/>
          <c:showSerName val="0"/>
          <c:showPercent val="0"/>
          <c:showBubbleSize val="0"/>
        </c:dLbls>
        <c:marker val="1"/>
        <c:smooth val="0"/>
        <c:axId val="1006139599"/>
        <c:axId val="1006136239"/>
      </c:lineChart>
      <c:catAx>
        <c:axId val="100613959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006136239"/>
        <c:crosses val="autoZero"/>
        <c:auto val="1"/>
        <c:lblAlgn val="ctr"/>
        <c:lblOffset val="100"/>
        <c:noMultiLvlLbl val="0"/>
      </c:catAx>
      <c:valAx>
        <c:axId val="100613623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00613959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3" Type="http://schemas.openxmlformats.org/officeDocument/2006/relationships/image" Target="../media/image9.svg"/><Relationship Id="rId18" Type="http://schemas.openxmlformats.org/officeDocument/2006/relationships/image" Target="../media/image14.png"/><Relationship Id="rId26" Type="http://schemas.openxmlformats.org/officeDocument/2006/relationships/image" Target="../media/image22.png"/><Relationship Id="rId39" Type="http://schemas.openxmlformats.org/officeDocument/2006/relationships/chart" Target="../charts/chart6.xml"/><Relationship Id="rId21" Type="http://schemas.openxmlformats.org/officeDocument/2006/relationships/image" Target="../media/image17.svg"/><Relationship Id="rId34" Type="http://schemas.openxmlformats.org/officeDocument/2006/relationships/image" Target="../media/image30.png"/><Relationship Id="rId42" Type="http://schemas.openxmlformats.org/officeDocument/2006/relationships/image" Target="../media/image34.png"/><Relationship Id="rId47" Type="http://schemas.openxmlformats.org/officeDocument/2006/relationships/image" Target="../media/image38.png"/><Relationship Id="rId50" Type="http://schemas.openxmlformats.org/officeDocument/2006/relationships/image" Target="../media/image40.png"/><Relationship Id="rId7" Type="http://schemas.openxmlformats.org/officeDocument/2006/relationships/chart" Target="../charts/chart4.xml"/><Relationship Id="rId2" Type="http://schemas.openxmlformats.org/officeDocument/2006/relationships/chart" Target="../charts/chart1.xml"/><Relationship Id="rId16" Type="http://schemas.openxmlformats.org/officeDocument/2006/relationships/image" Target="../media/image12.png"/><Relationship Id="rId29" Type="http://schemas.openxmlformats.org/officeDocument/2006/relationships/image" Target="../media/image25.svg"/><Relationship Id="rId11" Type="http://schemas.openxmlformats.org/officeDocument/2006/relationships/image" Target="../media/image7.svg"/><Relationship Id="rId24" Type="http://schemas.openxmlformats.org/officeDocument/2006/relationships/image" Target="../media/image20.png"/><Relationship Id="rId32" Type="http://schemas.openxmlformats.org/officeDocument/2006/relationships/image" Target="../media/image28.png"/><Relationship Id="rId37" Type="http://schemas.openxmlformats.org/officeDocument/2006/relationships/image" Target="../media/image33.svg"/><Relationship Id="rId40" Type="http://schemas.openxmlformats.org/officeDocument/2006/relationships/chart" Target="../charts/chart7.xml"/><Relationship Id="rId45" Type="http://schemas.openxmlformats.org/officeDocument/2006/relationships/image" Target="../media/image36.png"/><Relationship Id="rId5" Type="http://schemas.openxmlformats.org/officeDocument/2006/relationships/image" Target="../media/image3.svg"/><Relationship Id="rId15" Type="http://schemas.openxmlformats.org/officeDocument/2006/relationships/image" Target="../media/image11.svg"/><Relationship Id="rId23" Type="http://schemas.openxmlformats.org/officeDocument/2006/relationships/image" Target="../media/image19.svg"/><Relationship Id="rId28" Type="http://schemas.openxmlformats.org/officeDocument/2006/relationships/image" Target="../media/image24.png"/><Relationship Id="rId36" Type="http://schemas.openxmlformats.org/officeDocument/2006/relationships/image" Target="../media/image32.png"/><Relationship Id="rId49" Type="http://schemas.openxmlformats.org/officeDocument/2006/relationships/hyperlink" Target="#'Original Dataset'!A1"/><Relationship Id="rId10" Type="http://schemas.openxmlformats.org/officeDocument/2006/relationships/image" Target="../media/image6.png"/><Relationship Id="rId19" Type="http://schemas.openxmlformats.org/officeDocument/2006/relationships/image" Target="../media/image15.svg"/><Relationship Id="rId31" Type="http://schemas.openxmlformats.org/officeDocument/2006/relationships/image" Target="../media/image27.svg"/><Relationship Id="rId44" Type="http://schemas.openxmlformats.org/officeDocument/2006/relationships/hyperlink" Target="#'Pivot Tables'!A1"/><Relationship Id="rId52" Type="http://schemas.openxmlformats.org/officeDocument/2006/relationships/image" Target="../media/image42.png"/><Relationship Id="rId4" Type="http://schemas.openxmlformats.org/officeDocument/2006/relationships/image" Target="../media/image2.png"/><Relationship Id="rId9" Type="http://schemas.openxmlformats.org/officeDocument/2006/relationships/image" Target="../media/image5.svg"/><Relationship Id="rId14" Type="http://schemas.openxmlformats.org/officeDocument/2006/relationships/image" Target="../media/image10.png"/><Relationship Id="rId22" Type="http://schemas.openxmlformats.org/officeDocument/2006/relationships/image" Target="../media/image18.png"/><Relationship Id="rId27" Type="http://schemas.openxmlformats.org/officeDocument/2006/relationships/image" Target="../media/image23.svg"/><Relationship Id="rId30" Type="http://schemas.openxmlformats.org/officeDocument/2006/relationships/image" Target="../media/image26.png"/><Relationship Id="rId35" Type="http://schemas.openxmlformats.org/officeDocument/2006/relationships/image" Target="../media/image31.svg"/><Relationship Id="rId43" Type="http://schemas.openxmlformats.org/officeDocument/2006/relationships/image" Target="../media/image35.svg"/><Relationship Id="rId48" Type="http://schemas.openxmlformats.org/officeDocument/2006/relationships/image" Target="../media/image39.svg"/><Relationship Id="rId8" Type="http://schemas.openxmlformats.org/officeDocument/2006/relationships/image" Target="../media/image4.png"/><Relationship Id="rId51" Type="http://schemas.openxmlformats.org/officeDocument/2006/relationships/image" Target="../media/image41.svg"/><Relationship Id="rId3" Type="http://schemas.openxmlformats.org/officeDocument/2006/relationships/chart" Target="../charts/chart2.xml"/><Relationship Id="rId12" Type="http://schemas.openxmlformats.org/officeDocument/2006/relationships/image" Target="../media/image8.png"/><Relationship Id="rId17" Type="http://schemas.openxmlformats.org/officeDocument/2006/relationships/image" Target="../media/image13.svg"/><Relationship Id="rId25" Type="http://schemas.openxmlformats.org/officeDocument/2006/relationships/image" Target="../media/image21.svg"/><Relationship Id="rId33" Type="http://schemas.openxmlformats.org/officeDocument/2006/relationships/image" Target="../media/image29.svg"/><Relationship Id="rId38" Type="http://schemas.openxmlformats.org/officeDocument/2006/relationships/chart" Target="../charts/chart5.xml"/><Relationship Id="rId46" Type="http://schemas.openxmlformats.org/officeDocument/2006/relationships/image" Target="../media/image37.svg"/><Relationship Id="rId20" Type="http://schemas.openxmlformats.org/officeDocument/2006/relationships/image" Target="../media/image16.png"/><Relationship Id="rId41" Type="http://schemas.openxmlformats.org/officeDocument/2006/relationships/hyperlink" Target="#Table!A1"/><Relationship Id="rId1" Type="http://schemas.openxmlformats.org/officeDocument/2006/relationships/image" Target="../media/image1.JPG"/><Relationship Id="rId6" Type="http://schemas.openxmlformats.org/officeDocument/2006/relationships/chart" Target="../charts/chart3.xml"/></Relationships>
</file>

<file path=xl/drawings/_rels/drawing2.xml.rels><?xml version="1.0" encoding="UTF-8" standalone="yes"?>
<Relationships xmlns="http://schemas.openxmlformats.org/package/2006/relationships"><Relationship Id="rId8" Type="http://schemas.openxmlformats.org/officeDocument/2006/relationships/image" Target="../media/image48.svg"/><Relationship Id="rId3" Type="http://schemas.openxmlformats.org/officeDocument/2006/relationships/image" Target="../media/image44.svg"/><Relationship Id="rId7" Type="http://schemas.openxmlformats.org/officeDocument/2006/relationships/image" Target="../media/image47.png"/><Relationship Id="rId2" Type="http://schemas.openxmlformats.org/officeDocument/2006/relationships/image" Target="../media/image43.png"/><Relationship Id="rId1" Type="http://schemas.openxmlformats.org/officeDocument/2006/relationships/hyperlink" Target="#dashboard!A1"/><Relationship Id="rId6" Type="http://schemas.openxmlformats.org/officeDocument/2006/relationships/hyperlink" Target="#'Original Dataset'!A1"/><Relationship Id="rId5" Type="http://schemas.openxmlformats.org/officeDocument/2006/relationships/image" Target="../media/image46.svg"/><Relationship Id="rId4" Type="http://schemas.openxmlformats.org/officeDocument/2006/relationships/image" Target="../media/image45.png"/></Relationships>
</file>

<file path=xl/drawings/_rels/drawing3.xml.rels><?xml version="1.0" encoding="UTF-8" standalone="yes"?>
<Relationships xmlns="http://schemas.openxmlformats.org/package/2006/relationships"><Relationship Id="rId8" Type="http://schemas.openxmlformats.org/officeDocument/2006/relationships/image" Target="../media/image47.png"/><Relationship Id="rId3" Type="http://schemas.openxmlformats.org/officeDocument/2006/relationships/image" Target="../media/image44.svg"/><Relationship Id="rId7" Type="http://schemas.openxmlformats.org/officeDocument/2006/relationships/hyperlink" Target="#'Pivot Tables'!A1"/><Relationship Id="rId2" Type="http://schemas.openxmlformats.org/officeDocument/2006/relationships/image" Target="../media/image43.png"/><Relationship Id="rId1" Type="http://schemas.openxmlformats.org/officeDocument/2006/relationships/hyperlink" Target="#dashboard!A1"/><Relationship Id="rId6" Type="http://schemas.openxmlformats.org/officeDocument/2006/relationships/image" Target="../media/image46.svg"/><Relationship Id="rId5" Type="http://schemas.openxmlformats.org/officeDocument/2006/relationships/image" Target="../media/image45.png"/><Relationship Id="rId4" Type="http://schemas.openxmlformats.org/officeDocument/2006/relationships/hyperlink" Target="#Table!A1"/><Relationship Id="rId9" Type="http://schemas.openxmlformats.org/officeDocument/2006/relationships/image" Target="../media/image48.svg"/></Relationships>
</file>

<file path=xl/drawings/_rels/drawing4.xml.rels><?xml version="1.0" encoding="UTF-8" standalone="yes"?>
<Relationships xmlns="http://schemas.openxmlformats.org/package/2006/relationships"><Relationship Id="rId3" Type="http://schemas.openxmlformats.org/officeDocument/2006/relationships/image" Target="../media/image44.svg"/><Relationship Id="rId2" Type="http://schemas.openxmlformats.org/officeDocument/2006/relationships/image" Target="../media/image43.png"/><Relationship Id="rId1" Type="http://schemas.openxmlformats.org/officeDocument/2006/relationships/hyperlink" Target="#dashboard!A1"/><Relationship Id="rId6" Type="http://schemas.openxmlformats.org/officeDocument/2006/relationships/image" Target="../media/image46.svg"/><Relationship Id="rId5" Type="http://schemas.openxmlformats.org/officeDocument/2006/relationships/image" Target="../media/image45.png"/><Relationship Id="rId4" Type="http://schemas.openxmlformats.org/officeDocument/2006/relationships/hyperlink" Target="#'Original Dataset'!A1"/></Relationships>
</file>

<file path=xl/drawings/drawing1.xml><?xml version="1.0" encoding="utf-8"?>
<xdr:wsDr xmlns:xdr="http://schemas.openxmlformats.org/drawingml/2006/spreadsheetDrawing" xmlns:a="http://schemas.openxmlformats.org/drawingml/2006/main">
  <xdr:twoCellAnchor>
    <xdr:from>
      <xdr:col>6</xdr:col>
      <xdr:colOff>15875</xdr:colOff>
      <xdr:row>0</xdr:row>
      <xdr:rowOff>0</xdr:rowOff>
    </xdr:from>
    <xdr:to>
      <xdr:col>43</xdr:col>
      <xdr:colOff>276794</xdr:colOff>
      <xdr:row>69</xdr:row>
      <xdr:rowOff>113974</xdr:rowOff>
    </xdr:to>
    <xdr:grpSp>
      <xdr:nvGrpSpPr>
        <xdr:cNvPr id="34" name="Group 33">
          <a:extLst>
            <a:ext uri="{FF2B5EF4-FFF2-40B4-BE49-F238E27FC236}">
              <a16:creationId xmlns:a16="http://schemas.microsoft.com/office/drawing/2014/main" id="{32D0A340-91A7-7BE5-444E-622AABB3F979}"/>
            </a:ext>
          </a:extLst>
        </xdr:cNvPr>
        <xdr:cNvGrpSpPr/>
      </xdr:nvGrpSpPr>
      <xdr:grpSpPr>
        <a:xfrm>
          <a:off x="3956131" y="0"/>
          <a:ext cx="22551048" cy="12472051"/>
          <a:chOff x="0" y="56394"/>
          <a:chExt cx="21145498" cy="11930188"/>
        </a:xfrm>
      </xdr:grpSpPr>
      <xdr:pic>
        <xdr:nvPicPr>
          <xdr:cNvPr id="52" name="Picture 51">
            <a:extLst>
              <a:ext uri="{FF2B5EF4-FFF2-40B4-BE49-F238E27FC236}">
                <a16:creationId xmlns:a16="http://schemas.microsoft.com/office/drawing/2014/main" id="{2AE8919F-D452-4B77-D79A-8A0729FD0E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4388" y="56394"/>
            <a:ext cx="20441110" cy="11930188"/>
          </a:xfrm>
          <a:prstGeom prst="rect">
            <a:avLst/>
          </a:prstGeom>
        </xdr:spPr>
      </xdr:pic>
      <xdr:graphicFrame macro="">
        <xdr:nvGraphicFramePr>
          <xdr:cNvPr id="37" name="Chart 36">
            <a:extLst>
              <a:ext uri="{FF2B5EF4-FFF2-40B4-BE49-F238E27FC236}">
                <a16:creationId xmlns:a16="http://schemas.microsoft.com/office/drawing/2014/main" id="{1BA3213E-ADCF-4641-9A8F-323A8B2777C0}"/>
              </a:ext>
            </a:extLst>
          </xdr:cNvPr>
          <xdr:cNvGraphicFramePr>
            <a:graphicFrameLocks/>
          </xdr:cNvGraphicFramePr>
        </xdr:nvGraphicFramePr>
        <xdr:xfrm>
          <a:off x="12412800" y="8423016"/>
          <a:ext cx="3504769" cy="3254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38" name="TextBox 37">
            <a:extLst>
              <a:ext uri="{FF2B5EF4-FFF2-40B4-BE49-F238E27FC236}">
                <a16:creationId xmlns:a16="http://schemas.microsoft.com/office/drawing/2014/main" id="{D2EE4AF9-1D8D-4E68-896C-021A03785787}"/>
              </a:ext>
            </a:extLst>
          </xdr:cNvPr>
          <xdr:cNvSpPr txBox="1"/>
        </xdr:nvSpPr>
        <xdr:spPr>
          <a:xfrm>
            <a:off x="12820024" y="7454583"/>
            <a:ext cx="2971230" cy="936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kern="1200">
                <a:solidFill>
                  <a:schemeClr val="accent1">
                    <a:lumMod val="20000"/>
                    <a:lumOff val="80000"/>
                  </a:schemeClr>
                </a:solidFill>
                <a:latin typeface="Agency FB" panose="020B0503020202020204" pitchFamily="34" charset="0"/>
              </a:rPr>
              <a:t>Region Contribution by</a:t>
            </a:r>
            <a:r>
              <a:rPr lang="en-US" sz="2400" b="1" kern="1200" baseline="0">
                <a:solidFill>
                  <a:schemeClr val="accent1">
                    <a:lumMod val="20000"/>
                    <a:lumOff val="80000"/>
                  </a:schemeClr>
                </a:solidFill>
                <a:latin typeface="Agency FB" panose="020B0503020202020204" pitchFamily="34" charset="0"/>
              </a:rPr>
              <a:t> Transaction</a:t>
            </a:r>
            <a:endParaRPr lang="en-US" sz="2400" b="1" kern="1200">
              <a:solidFill>
                <a:schemeClr val="accent1">
                  <a:lumMod val="20000"/>
                  <a:lumOff val="80000"/>
                </a:schemeClr>
              </a:solidFill>
              <a:latin typeface="Agency FB" panose="020B0503020202020204" pitchFamily="34" charset="0"/>
            </a:endParaRPr>
          </a:p>
        </xdr:txBody>
      </xdr:sp>
      <xdr:graphicFrame macro="">
        <xdr:nvGraphicFramePr>
          <xdr:cNvPr id="39" name="Chart 38">
            <a:extLst>
              <a:ext uri="{FF2B5EF4-FFF2-40B4-BE49-F238E27FC236}">
                <a16:creationId xmlns:a16="http://schemas.microsoft.com/office/drawing/2014/main" id="{627A9C5E-06BA-4DA9-8E51-3E371715E7BE}"/>
              </a:ext>
            </a:extLst>
          </xdr:cNvPr>
          <xdr:cNvGraphicFramePr>
            <a:graphicFrameLocks/>
          </xdr:cNvGraphicFramePr>
        </xdr:nvGraphicFramePr>
        <xdr:xfrm>
          <a:off x="16304056" y="6120996"/>
          <a:ext cx="4373890" cy="5604216"/>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40" name="TextBox 39">
            <a:extLst>
              <a:ext uri="{FF2B5EF4-FFF2-40B4-BE49-F238E27FC236}">
                <a16:creationId xmlns:a16="http://schemas.microsoft.com/office/drawing/2014/main" id="{A49E51CD-57D8-4379-BB4B-1A46D0819870}"/>
              </a:ext>
            </a:extLst>
          </xdr:cNvPr>
          <xdr:cNvSpPr txBox="1"/>
        </xdr:nvSpPr>
        <xdr:spPr>
          <a:xfrm>
            <a:off x="16967680" y="5533593"/>
            <a:ext cx="3861680" cy="580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kern="1200">
                <a:solidFill>
                  <a:schemeClr val="accent1">
                    <a:lumMod val="20000"/>
                    <a:lumOff val="80000"/>
                  </a:schemeClr>
                </a:solidFill>
                <a:latin typeface="Agency FB" panose="020B0503020202020204" pitchFamily="34" charset="0"/>
              </a:rPr>
              <a:t>Total Transaction for each Category</a:t>
            </a:r>
          </a:p>
        </xdr:txBody>
      </xdr:sp>
      <xdr:sp macro="" textlink="">
        <xdr:nvSpPr>
          <xdr:cNvPr id="42" name="TextBox 41">
            <a:extLst>
              <a:ext uri="{FF2B5EF4-FFF2-40B4-BE49-F238E27FC236}">
                <a16:creationId xmlns:a16="http://schemas.microsoft.com/office/drawing/2014/main" id="{FB2DF7B5-F9D3-1043-81FE-36100382D171}"/>
              </a:ext>
            </a:extLst>
          </xdr:cNvPr>
          <xdr:cNvSpPr txBox="1"/>
        </xdr:nvSpPr>
        <xdr:spPr>
          <a:xfrm>
            <a:off x="4947018" y="7742327"/>
            <a:ext cx="7032159" cy="6132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000" b="1" kern="1200">
                <a:solidFill>
                  <a:schemeClr val="accent1">
                    <a:lumMod val="20000"/>
                    <a:lumOff val="80000"/>
                  </a:schemeClr>
                </a:solidFill>
                <a:latin typeface="Agency FB" panose="020B0503020202020204" pitchFamily="34" charset="0"/>
              </a:rPr>
              <a:t>Monthly Trend of </a:t>
            </a:r>
            <a:r>
              <a:rPr lang="en-US" sz="3000" b="1" kern="1200">
                <a:solidFill>
                  <a:schemeClr val="accent2"/>
                </a:solidFill>
                <a:latin typeface="Agency FB" panose="020B0503020202020204" pitchFamily="34" charset="0"/>
              </a:rPr>
              <a:t>Income</a:t>
            </a:r>
            <a:r>
              <a:rPr lang="en-US" sz="3000" b="1" kern="1200">
                <a:solidFill>
                  <a:schemeClr val="bg1"/>
                </a:solidFill>
                <a:latin typeface="Agency FB" panose="020B0503020202020204" pitchFamily="34" charset="0"/>
              </a:rPr>
              <a:t>, </a:t>
            </a:r>
            <a:r>
              <a:rPr lang="en-US" sz="3000" b="1" kern="1200">
                <a:solidFill>
                  <a:schemeClr val="accent1"/>
                </a:solidFill>
                <a:latin typeface="Agency FB" panose="020B0503020202020204" pitchFamily="34" charset="0"/>
              </a:rPr>
              <a:t>Expenses </a:t>
            </a:r>
            <a:r>
              <a:rPr lang="en-US" sz="3000" b="1" kern="1200">
                <a:solidFill>
                  <a:schemeClr val="accent1">
                    <a:lumMod val="20000"/>
                    <a:lumOff val="80000"/>
                  </a:schemeClr>
                </a:solidFill>
                <a:latin typeface="Agency FB" panose="020B0503020202020204" pitchFamily="34" charset="0"/>
              </a:rPr>
              <a:t>and </a:t>
            </a:r>
            <a:r>
              <a:rPr lang="en-US" sz="3000" b="1" kern="1200">
                <a:solidFill>
                  <a:schemeClr val="accent3"/>
                </a:solidFill>
                <a:latin typeface="Agency FB" panose="020B0503020202020204" pitchFamily="34" charset="0"/>
              </a:rPr>
              <a:t>Investment</a:t>
            </a:r>
          </a:p>
        </xdr:txBody>
      </xdr:sp>
      <xdr:pic>
        <xdr:nvPicPr>
          <xdr:cNvPr id="45" name="Graphic 44" descr="Monthly calendar">
            <a:extLst>
              <a:ext uri="{FF2B5EF4-FFF2-40B4-BE49-F238E27FC236}">
                <a16:creationId xmlns:a16="http://schemas.microsoft.com/office/drawing/2014/main" id="{A6B8C8AA-6A08-429A-9146-2ADE87B917FF}"/>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3438782" y="7543441"/>
            <a:ext cx="814449" cy="863239"/>
          </a:xfrm>
          <a:prstGeom prst="rect">
            <a:avLst/>
          </a:prstGeom>
        </xdr:spPr>
      </xdr:pic>
      <xdr:cxnSp macro="">
        <xdr:nvCxnSpPr>
          <xdr:cNvPr id="47" name="Straight Connector 46">
            <a:extLst>
              <a:ext uri="{FF2B5EF4-FFF2-40B4-BE49-F238E27FC236}">
                <a16:creationId xmlns:a16="http://schemas.microsoft.com/office/drawing/2014/main" id="{A1AE283C-4610-79FD-1D40-8969586DDFBA}"/>
              </a:ext>
            </a:extLst>
          </xdr:cNvPr>
          <xdr:cNvCxnSpPr/>
        </xdr:nvCxnSpPr>
        <xdr:spPr>
          <a:xfrm>
            <a:off x="9924203" y="840265"/>
            <a:ext cx="253195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8" name="Straight Connector 47">
            <a:extLst>
              <a:ext uri="{FF2B5EF4-FFF2-40B4-BE49-F238E27FC236}">
                <a16:creationId xmlns:a16="http://schemas.microsoft.com/office/drawing/2014/main" id="{70B751D0-F177-38B8-B595-D642CE196C7A}"/>
              </a:ext>
            </a:extLst>
          </xdr:cNvPr>
          <xdr:cNvCxnSpPr/>
        </xdr:nvCxnSpPr>
        <xdr:spPr>
          <a:xfrm>
            <a:off x="13266150" y="833597"/>
            <a:ext cx="2531956"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49" name="TextBox 48">
            <a:extLst>
              <a:ext uri="{FF2B5EF4-FFF2-40B4-BE49-F238E27FC236}">
                <a16:creationId xmlns:a16="http://schemas.microsoft.com/office/drawing/2014/main" id="{3069F67F-14BC-483B-AFA7-263332FC5D4E}"/>
              </a:ext>
            </a:extLst>
          </xdr:cNvPr>
          <xdr:cNvSpPr txBox="1"/>
        </xdr:nvSpPr>
        <xdr:spPr>
          <a:xfrm>
            <a:off x="10233403" y="421542"/>
            <a:ext cx="2269892" cy="384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b="1" kern="1200">
                <a:solidFill>
                  <a:schemeClr val="accent2"/>
                </a:solidFill>
                <a:latin typeface="Agency FB" panose="020B0503020202020204" pitchFamily="34" charset="0"/>
              </a:rPr>
              <a:t>Average Transaction</a:t>
            </a:r>
          </a:p>
        </xdr:txBody>
      </xdr:sp>
      <xdr:sp macro="" textlink="$A$23">
        <xdr:nvSpPr>
          <xdr:cNvPr id="55" name="TextBox 54">
            <a:extLst>
              <a:ext uri="{FF2B5EF4-FFF2-40B4-BE49-F238E27FC236}">
                <a16:creationId xmlns:a16="http://schemas.microsoft.com/office/drawing/2014/main" id="{3259D14D-54F8-DEEA-DF15-8215CB18C501}"/>
              </a:ext>
            </a:extLst>
          </xdr:cNvPr>
          <xdr:cNvSpPr txBox="1"/>
        </xdr:nvSpPr>
        <xdr:spPr>
          <a:xfrm>
            <a:off x="9682891" y="897821"/>
            <a:ext cx="3016666" cy="714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3462480-9328-48E9-B321-F42E935722B2}" type="TxLink">
              <a:rPr lang="en-US" sz="3200" b="0" i="0" u="none" strike="noStrike" kern="1200">
                <a:solidFill>
                  <a:schemeClr val="accent1">
                    <a:lumMod val="40000"/>
                    <a:lumOff val="60000"/>
                  </a:schemeClr>
                </a:solidFill>
                <a:latin typeface="Bernard MT Condensed" panose="02050806060905020404" pitchFamily="18" charset="0"/>
                <a:cs typeface="Calibri"/>
              </a:rPr>
              <a:pPr algn="ctr"/>
              <a:t> $5,260.63 </a:t>
            </a:fld>
            <a:endParaRPr lang="en-US" sz="3200" kern="1200">
              <a:solidFill>
                <a:schemeClr val="accent1">
                  <a:lumMod val="40000"/>
                  <a:lumOff val="60000"/>
                </a:schemeClr>
              </a:solidFill>
              <a:latin typeface="Bernard MT Condensed" panose="02050806060905020404" pitchFamily="18" charset="0"/>
            </a:endParaRPr>
          </a:p>
        </xdr:txBody>
      </xdr:sp>
      <xdr:graphicFrame macro="">
        <xdr:nvGraphicFramePr>
          <xdr:cNvPr id="56" name="Chart 55">
            <a:extLst>
              <a:ext uri="{FF2B5EF4-FFF2-40B4-BE49-F238E27FC236}">
                <a16:creationId xmlns:a16="http://schemas.microsoft.com/office/drawing/2014/main" id="{DA210709-7C47-4F4E-9BB3-DF66A607E942}"/>
              </a:ext>
            </a:extLst>
          </xdr:cNvPr>
          <xdr:cNvGraphicFramePr>
            <a:graphicFrameLocks/>
          </xdr:cNvGraphicFramePr>
        </xdr:nvGraphicFramePr>
        <xdr:xfrm>
          <a:off x="9622560" y="1501104"/>
          <a:ext cx="3091888" cy="1270076"/>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3" name="TextBox 2">
            <a:extLst>
              <a:ext uri="{FF2B5EF4-FFF2-40B4-BE49-F238E27FC236}">
                <a16:creationId xmlns:a16="http://schemas.microsoft.com/office/drawing/2014/main" id="{4ABE0E89-2F09-ACA4-D5D8-85FC1D86A57C}"/>
              </a:ext>
            </a:extLst>
          </xdr:cNvPr>
          <xdr:cNvSpPr txBox="1"/>
        </xdr:nvSpPr>
        <xdr:spPr>
          <a:xfrm>
            <a:off x="4207983" y="3342714"/>
            <a:ext cx="5218505" cy="571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kern="1200">
                <a:solidFill>
                  <a:schemeClr val="accent1">
                    <a:lumMod val="20000"/>
                    <a:lumOff val="80000"/>
                  </a:schemeClr>
                </a:solidFill>
                <a:latin typeface="Agency FB" panose="020B0503020202020204" pitchFamily="34" charset="0"/>
              </a:rPr>
              <a:t>Account holders contribution By Transaction</a:t>
            </a:r>
          </a:p>
        </xdr:txBody>
      </xdr:sp>
      <xdr:sp macro="" textlink="">
        <xdr:nvSpPr>
          <xdr:cNvPr id="5" name="TextBox 4">
            <a:extLst>
              <a:ext uri="{FF2B5EF4-FFF2-40B4-BE49-F238E27FC236}">
                <a16:creationId xmlns:a16="http://schemas.microsoft.com/office/drawing/2014/main" id="{73B203A2-5E7A-62CC-6F0A-3482C2DB1806}"/>
              </a:ext>
            </a:extLst>
          </xdr:cNvPr>
          <xdr:cNvSpPr txBox="1"/>
        </xdr:nvSpPr>
        <xdr:spPr>
          <a:xfrm>
            <a:off x="10723574" y="3326838"/>
            <a:ext cx="5128010" cy="555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500" b="1" kern="1200">
                <a:solidFill>
                  <a:schemeClr val="accent1">
                    <a:lumMod val="20000"/>
                    <a:lumOff val="80000"/>
                  </a:schemeClr>
                </a:solidFill>
                <a:latin typeface="Agency FB" panose="020B0503020202020204" pitchFamily="34" charset="0"/>
              </a:rPr>
              <a:t>Transaction By</a:t>
            </a:r>
            <a:r>
              <a:rPr lang="en-US" sz="2500" b="1" kern="1200" baseline="0">
                <a:solidFill>
                  <a:schemeClr val="accent1">
                    <a:lumMod val="20000"/>
                    <a:lumOff val="80000"/>
                  </a:schemeClr>
                </a:solidFill>
                <a:latin typeface="Agency FB" panose="020B0503020202020204" pitchFamily="34" charset="0"/>
              </a:rPr>
              <a:t> Various Payment Method</a:t>
            </a:r>
            <a:endParaRPr lang="en-US" sz="2500" b="1" kern="1200">
              <a:solidFill>
                <a:schemeClr val="accent1">
                  <a:lumMod val="20000"/>
                  <a:lumOff val="80000"/>
                </a:schemeClr>
              </a:solidFill>
              <a:latin typeface="Agency FB" panose="020B0503020202020204" pitchFamily="34" charset="0"/>
            </a:endParaRPr>
          </a:p>
        </xdr:txBody>
      </xdr:sp>
      <xdr:sp macro="" textlink="">
        <xdr:nvSpPr>
          <xdr:cNvPr id="6" name="TextBox 5">
            <a:extLst>
              <a:ext uri="{FF2B5EF4-FFF2-40B4-BE49-F238E27FC236}">
                <a16:creationId xmlns:a16="http://schemas.microsoft.com/office/drawing/2014/main" id="{D43D4F37-A06E-016A-6686-B906508E4A55}"/>
              </a:ext>
            </a:extLst>
          </xdr:cNvPr>
          <xdr:cNvSpPr txBox="1"/>
        </xdr:nvSpPr>
        <xdr:spPr>
          <a:xfrm>
            <a:off x="13438401" y="422812"/>
            <a:ext cx="2625533" cy="36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b="1" kern="1200">
                <a:solidFill>
                  <a:schemeClr val="accent2"/>
                </a:solidFill>
                <a:latin typeface="Agency FB" panose="020B0503020202020204" pitchFamily="34" charset="0"/>
              </a:rPr>
              <a:t>Account</a:t>
            </a:r>
            <a:r>
              <a:rPr lang="en-US" sz="2200" b="1" kern="1200" baseline="0">
                <a:solidFill>
                  <a:schemeClr val="accent2"/>
                </a:solidFill>
                <a:latin typeface="Agency FB" panose="020B0503020202020204" pitchFamily="34" charset="0"/>
              </a:rPr>
              <a:t> Balance (AVR)</a:t>
            </a:r>
            <a:endParaRPr lang="en-US" sz="2200" b="1" kern="1200">
              <a:solidFill>
                <a:schemeClr val="accent2"/>
              </a:solidFill>
              <a:latin typeface="Agency FB" panose="020B0503020202020204" pitchFamily="34" charset="0"/>
            </a:endParaRPr>
          </a:p>
        </xdr:txBody>
      </xdr:sp>
      <xdr:sp macro="" textlink="$A$25">
        <xdr:nvSpPr>
          <xdr:cNvPr id="7" name="TextBox 6">
            <a:extLst>
              <a:ext uri="{FF2B5EF4-FFF2-40B4-BE49-F238E27FC236}">
                <a16:creationId xmlns:a16="http://schemas.microsoft.com/office/drawing/2014/main" id="{6EC7BA77-61C0-3CFC-263D-DCE53F4B5E21}"/>
              </a:ext>
            </a:extLst>
          </xdr:cNvPr>
          <xdr:cNvSpPr txBox="1"/>
        </xdr:nvSpPr>
        <xdr:spPr>
          <a:xfrm>
            <a:off x="12970849" y="897819"/>
            <a:ext cx="3076805" cy="714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A4F8647-028D-4357-90E1-7D900CE8F8E8}" type="TxLink">
              <a:rPr lang="en-US" sz="3200" b="1" i="0" u="none" strike="noStrike" kern="1200">
                <a:solidFill>
                  <a:schemeClr val="accent1">
                    <a:lumMod val="40000"/>
                    <a:lumOff val="60000"/>
                  </a:schemeClr>
                </a:solidFill>
                <a:latin typeface="Bernard MT Condensed" panose="02050806060905020404" pitchFamily="18" charset="0"/>
                <a:cs typeface="Calibri"/>
              </a:rPr>
              <a:pPr algn="ctr"/>
              <a:t> $441,325,376.28 </a:t>
            </a:fld>
            <a:endParaRPr lang="en-US" sz="3200" b="1" kern="1200">
              <a:solidFill>
                <a:schemeClr val="accent1">
                  <a:lumMod val="40000"/>
                  <a:lumOff val="60000"/>
                </a:schemeClr>
              </a:solidFill>
              <a:latin typeface="Bernard MT Condensed" panose="02050806060905020404" pitchFamily="18" charset="0"/>
            </a:endParaRPr>
          </a:p>
        </xdr:txBody>
      </xdr:sp>
      <xdr:graphicFrame macro="">
        <xdr:nvGraphicFramePr>
          <xdr:cNvPr id="8" name="Chart 7">
            <a:extLst>
              <a:ext uri="{FF2B5EF4-FFF2-40B4-BE49-F238E27FC236}">
                <a16:creationId xmlns:a16="http://schemas.microsoft.com/office/drawing/2014/main" id="{9FBF860E-7EFC-4593-898D-CDCB5883B378}"/>
              </a:ext>
            </a:extLst>
          </xdr:cNvPr>
          <xdr:cNvGraphicFramePr>
            <a:graphicFrameLocks/>
          </xdr:cNvGraphicFramePr>
        </xdr:nvGraphicFramePr>
        <xdr:xfrm>
          <a:off x="12955766" y="1485226"/>
          <a:ext cx="3086832" cy="1270155"/>
        </xdr:xfrm>
        <a:graphic>
          <a:graphicData uri="http://schemas.openxmlformats.org/drawingml/2006/chart">
            <c:chart xmlns:c="http://schemas.openxmlformats.org/drawingml/2006/chart" xmlns:r="http://schemas.openxmlformats.org/officeDocument/2006/relationships" r:id="rId7"/>
          </a:graphicData>
        </a:graphic>
      </xdr:graphicFrame>
      <xdr:pic>
        <xdr:nvPicPr>
          <xdr:cNvPr id="10" name="Graphic 9" descr="Trophy">
            <a:extLst>
              <a:ext uri="{FF2B5EF4-FFF2-40B4-BE49-F238E27FC236}">
                <a16:creationId xmlns:a16="http://schemas.microsoft.com/office/drawing/2014/main" id="{AC9A127A-6C60-6EAD-E00F-D55759AD70F5}"/>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6907344" y="3524960"/>
            <a:ext cx="754127" cy="793805"/>
          </a:xfrm>
          <a:prstGeom prst="rect">
            <a:avLst/>
          </a:prstGeom>
        </xdr:spPr>
      </xdr:pic>
      <xdr:pic>
        <xdr:nvPicPr>
          <xdr:cNvPr id="14" name="Graphic 13" descr="Ribbon">
            <a:extLst>
              <a:ext uri="{FF2B5EF4-FFF2-40B4-BE49-F238E27FC236}">
                <a16:creationId xmlns:a16="http://schemas.microsoft.com/office/drawing/2014/main" id="{B115CC83-44E8-9C98-2EC1-E611787E9366}"/>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9333226" y="3514850"/>
            <a:ext cx="754167" cy="793847"/>
          </a:xfrm>
          <a:prstGeom prst="rect">
            <a:avLst/>
          </a:prstGeom>
        </xdr:spPr>
      </xdr:pic>
      <xdr:pic>
        <xdr:nvPicPr>
          <xdr:cNvPr id="16" name="Graphic 15" descr="Credit card">
            <a:extLst>
              <a:ext uri="{FF2B5EF4-FFF2-40B4-BE49-F238E27FC236}">
                <a16:creationId xmlns:a16="http://schemas.microsoft.com/office/drawing/2014/main" id="{ABD414DE-F2B3-808A-E5E7-804E042636B9}"/>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3106590" y="342161"/>
            <a:ext cx="516476" cy="543651"/>
          </a:xfrm>
          <a:prstGeom prst="rect">
            <a:avLst/>
          </a:prstGeom>
        </xdr:spPr>
      </xdr:pic>
      <xdr:pic>
        <xdr:nvPicPr>
          <xdr:cNvPr id="18" name="Graphic 17" descr="Bank check">
            <a:extLst>
              <a:ext uri="{FF2B5EF4-FFF2-40B4-BE49-F238E27FC236}">
                <a16:creationId xmlns:a16="http://schemas.microsoft.com/office/drawing/2014/main" id="{CBC747A9-F3C5-B238-03A7-5D37BD8EA3DE}"/>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3418943" y="3131326"/>
            <a:ext cx="912182" cy="960177"/>
          </a:xfrm>
          <a:prstGeom prst="rect">
            <a:avLst/>
          </a:prstGeom>
        </xdr:spPr>
      </xdr:pic>
      <xdr:pic>
        <xdr:nvPicPr>
          <xdr:cNvPr id="24" name="Graphic 23" descr="Repeat">
            <a:extLst>
              <a:ext uri="{FF2B5EF4-FFF2-40B4-BE49-F238E27FC236}">
                <a16:creationId xmlns:a16="http://schemas.microsoft.com/office/drawing/2014/main" id="{DF71E1F3-198F-E560-0656-A9E8D97924D2}"/>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9818618" y="326285"/>
            <a:ext cx="496645" cy="522776"/>
          </a:xfrm>
          <a:prstGeom prst="rect">
            <a:avLst/>
          </a:prstGeom>
        </xdr:spPr>
      </xdr:pic>
      <xdr:grpSp>
        <xdr:nvGrpSpPr>
          <xdr:cNvPr id="63" name="Group 62">
            <a:extLst>
              <a:ext uri="{FF2B5EF4-FFF2-40B4-BE49-F238E27FC236}">
                <a16:creationId xmlns:a16="http://schemas.microsoft.com/office/drawing/2014/main" id="{BC386645-60E2-C0A0-B1A3-D4B6F22480BE}"/>
              </a:ext>
            </a:extLst>
          </xdr:cNvPr>
          <xdr:cNvGrpSpPr/>
        </xdr:nvGrpSpPr>
        <xdr:grpSpPr>
          <a:xfrm>
            <a:off x="10120277" y="3041072"/>
            <a:ext cx="874779" cy="968554"/>
            <a:chOff x="10144880" y="4127501"/>
            <a:chExt cx="876906" cy="922378"/>
          </a:xfrm>
        </xdr:grpSpPr>
        <xdr:pic>
          <xdr:nvPicPr>
            <xdr:cNvPr id="22" name="Graphic 21" descr="Wallet">
              <a:extLst>
                <a:ext uri="{FF2B5EF4-FFF2-40B4-BE49-F238E27FC236}">
                  <a16:creationId xmlns:a16="http://schemas.microsoft.com/office/drawing/2014/main" id="{4FEE9B12-9123-DF1F-34BB-71F68E241FB2}"/>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10144880" y="4127501"/>
              <a:ext cx="876906" cy="922378"/>
            </a:xfrm>
            <a:prstGeom prst="rect">
              <a:avLst/>
            </a:prstGeom>
          </xdr:spPr>
        </xdr:pic>
        <xdr:pic>
          <xdr:nvPicPr>
            <xdr:cNvPr id="20" name="Graphic 19" descr="Dollar">
              <a:extLst>
                <a:ext uri="{FF2B5EF4-FFF2-40B4-BE49-F238E27FC236}">
                  <a16:creationId xmlns:a16="http://schemas.microsoft.com/office/drawing/2014/main" id="{74934BCD-94C6-CA41-4FC5-D78F9331C9E2}"/>
                </a:ext>
              </a:extLst>
            </xdr:cNvPr>
            <xdr:cNvPicPr>
              <a:picLocks noChangeAspect="1"/>
            </xdr:cNvPicPr>
          </xdr:nvPicPr>
          <xdr:blipFill>
            <a:blip xmlns:r="http://schemas.openxmlformats.org/officeDocument/2006/relationships" r:embed="rId20">
              <a:extLst>
                <a:ext uri="{96DAC541-7B7A-43D3-8B79-37D633B846F1}">
                  <asvg:svgBlip xmlns:asvg="http://schemas.microsoft.com/office/drawing/2016/SVG/main" r:embed="rId21"/>
                </a:ext>
              </a:extLst>
            </a:blip>
            <a:stretch>
              <a:fillRect/>
            </a:stretch>
          </xdr:blipFill>
          <xdr:spPr>
            <a:xfrm>
              <a:off x="10345811" y="4415681"/>
              <a:ext cx="421703" cy="443571"/>
            </a:xfrm>
            <a:prstGeom prst="rect">
              <a:avLst/>
            </a:prstGeom>
          </xdr:spPr>
        </xdr:pic>
      </xdr:grpSp>
      <xdr:grpSp>
        <xdr:nvGrpSpPr>
          <xdr:cNvPr id="62" name="Group 61">
            <a:extLst>
              <a:ext uri="{FF2B5EF4-FFF2-40B4-BE49-F238E27FC236}">
                <a16:creationId xmlns:a16="http://schemas.microsoft.com/office/drawing/2014/main" id="{8809836B-539F-6EB1-3C66-797A13F1B721}"/>
              </a:ext>
            </a:extLst>
          </xdr:cNvPr>
          <xdr:cNvGrpSpPr/>
        </xdr:nvGrpSpPr>
        <xdr:grpSpPr>
          <a:xfrm>
            <a:off x="16168314" y="5089067"/>
            <a:ext cx="1070849" cy="1035808"/>
            <a:chOff x="22705238" y="6410591"/>
            <a:chExt cx="4372976" cy="4372976"/>
          </a:xfrm>
          <a:solidFill>
            <a:schemeClr val="accent1">
              <a:lumMod val="20000"/>
              <a:lumOff val="80000"/>
            </a:schemeClr>
          </a:solidFill>
        </xdr:grpSpPr>
        <xdr:pic>
          <xdr:nvPicPr>
            <xdr:cNvPr id="59" name="Graphic 58" descr="Box trolley">
              <a:extLst>
                <a:ext uri="{FF2B5EF4-FFF2-40B4-BE49-F238E27FC236}">
                  <a16:creationId xmlns:a16="http://schemas.microsoft.com/office/drawing/2014/main" id="{F1A87F1D-DAF9-EE53-E3F9-BC45A4F13B28}"/>
                </a:ext>
              </a:extLst>
            </xdr:cNvPr>
            <xdr:cNvPicPr>
              <a:picLocks noChangeAspect="1"/>
            </xdr:cNvPicPr>
          </xdr:nvPicPr>
          <xdr:blipFill>
            <a:blip xmlns:r="http://schemas.openxmlformats.org/officeDocument/2006/relationships" r:embed="rId22">
              <a:extLst>
                <a:ext uri="{96DAC541-7B7A-43D3-8B79-37D633B846F1}">
                  <asvg:svgBlip xmlns:asvg="http://schemas.microsoft.com/office/drawing/2016/SVG/main" r:embed="rId23"/>
                </a:ext>
              </a:extLst>
            </a:blip>
            <a:stretch>
              <a:fillRect/>
            </a:stretch>
          </xdr:blipFill>
          <xdr:spPr>
            <a:xfrm>
              <a:off x="23946190" y="7617618"/>
              <a:ext cx="1846905" cy="1846905"/>
            </a:xfrm>
            <a:prstGeom prst="rect">
              <a:avLst/>
            </a:prstGeom>
          </xdr:spPr>
        </xdr:pic>
        <xdr:pic>
          <xdr:nvPicPr>
            <xdr:cNvPr id="61" name="Graphic 60" descr="Circles with arrows">
              <a:extLst>
                <a:ext uri="{FF2B5EF4-FFF2-40B4-BE49-F238E27FC236}">
                  <a16:creationId xmlns:a16="http://schemas.microsoft.com/office/drawing/2014/main" id="{3AEEBB26-55E3-9291-8BD9-FE913C14198A}"/>
                </a:ext>
              </a:extLst>
            </xdr:cNvPr>
            <xdr:cNvPicPr>
              <a:picLocks noChangeAspect="1"/>
            </xdr:cNvPicPr>
          </xdr:nvPicPr>
          <xdr:blipFill>
            <a:blip xmlns:r="http://schemas.openxmlformats.org/officeDocument/2006/relationships" r:embed="rId24">
              <a:extLst>
                <a:ext uri="{96DAC541-7B7A-43D3-8B79-37D633B846F1}">
                  <asvg:svgBlip xmlns:asvg="http://schemas.microsoft.com/office/drawing/2016/SVG/main" r:embed="rId25"/>
                </a:ext>
              </a:extLst>
            </a:blip>
            <a:stretch>
              <a:fillRect/>
            </a:stretch>
          </xdr:blipFill>
          <xdr:spPr>
            <a:xfrm>
              <a:off x="22705238" y="6410591"/>
              <a:ext cx="4372976" cy="4372976"/>
            </a:xfrm>
            <a:prstGeom prst="rect">
              <a:avLst/>
            </a:prstGeom>
          </xdr:spPr>
        </xdr:pic>
      </xdr:grpSp>
      <xdr:sp macro="" textlink="">
        <xdr:nvSpPr>
          <xdr:cNvPr id="64" name="TextBox 63">
            <a:extLst>
              <a:ext uri="{FF2B5EF4-FFF2-40B4-BE49-F238E27FC236}">
                <a16:creationId xmlns:a16="http://schemas.microsoft.com/office/drawing/2014/main" id="{E6473EB0-F524-95E1-9A1B-5649D36C516D}"/>
              </a:ext>
            </a:extLst>
          </xdr:cNvPr>
          <xdr:cNvSpPr txBox="1"/>
        </xdr:nvSpPr>
        <xdr:spPr>
          <a:xfrm>
            <a:off x="3221325" y="1580484"/>
            <a:ext cx="2344075" cy="396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800" b="1" kern="1200">
                <a:solidFill>
                  <a:schemeClr val="accent2"/>
                </a:solidFill>
                <a:latin typeface="Agency FB" panose="020B0503020202020204" pitchFamily="34" charset="0"/>
              </a:rPr>
              <a:t>Total</a:t>
            </a:r>
            <a:r>
              <a:rPr lang="en-US" sz="2800" b="1" kern="1200" baseline="0">
                <a:solidFill>
                  <a:schemeClr val="accent2"/>
                </a:solidFill>
                <a:latin typeface="Agency FB" panose="020B0503020202020204" pitchFamily="34" charset="0"/>
              </a:rPr>
              <a:t> Expense</a:t>
            </a:r>
            <a:endParaRPr lang="en-US" sz="2800" b="1" kern="1200">
              <a:solidFill>
                <a:schemeClr val="accent2"/>
              </a:solidFill>
              <a:latin typeface="Agency FB" panose="020B0503020202020204" pitchFamily="34" charset="0"/>
            </a:endParaRPr>
          </a:p>
        </xdr:txBody>
      </xdr:sp>
      <xdr:sp macro="" textlink="">
        <xdr:nvSpPr>
          <xdr:cNvPr id="65" name="TextBox 64">
            <a:extLst>
              <a:ext uri="{FF2B5EF4-FFF2-40B4-BE49-F238E27FC236}">
                <a16:creationId xmlns:a16="http://schemas.microsoft.com/office/drawing/2014/main" id="{0A29E429-4DF8-3130-90C3-1EDFC4F212AC}"/>
              </a:ext>
            </a:extLst>
          </xdr:cNvPr>
          <xdr:cNvSpPr txBox="1"/>
        </xdr:nvSpPr>
        <xdr:spPr>
          <a:xfrm>
            <a:off x="0" y="2646708"/>
            <a:ext cx="0" cy="384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b="1" kern="1200">
                <a:solidFill>
                  <a:schemeClr val="accent2"/>
                </a:solidFill>
                <a:latin typeface="Agency FB" panose="020B0503020202020204" pitchFamily="34" charset="0"/>
              </a:rPr>
              <a:t>Average Transaction</a:t>
            </a:r>
          </a:p>
        </xdr:txBody>
      </xdr:sp>
      <xdr:sp macro="" textlink="">
        <xdr:nvSpPr>
          <xdr:cNvPr id="66" name="TextBox 65">
            <a:extLst>
              <a:ext uri="{FF2B5EF4-FFF2-40B4-BE49-F238E27FC236}">
                <a16:creationId xmlns:a16="http://schemas.microsoft.com/office/drawing/2014/main" id="{6D11A458-A059-460C-B050-63984044552A}"/>
              </a:ext>
            </a:extLst>
          </xdr:cNvPr>
          <xdr:cNvSpPr txBox="1"/>
        </xdr:nvSpPr>
        <xdr:spPr>
          <a:xfrm>
            <a:off x="6404905" y="1596360"/>
            <a:ext cx="2011065" cy="381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800" b="1" kern="1200">
                <a:solidFill>
                  <a:schemeClr val="accent2"/>
                </a:solidFill>
                <a:latin typeface="Agency FB" panose="020B0503020202020204" pitchFamily="34" charset="0"/>
              </a:rPr>
              <a:t>Total Income</a:t>
            </a:r>
          </a:p>
        </xdr:txBody>
      </xdr:sp>
      <xdr:sp macro="" textlink="$A$27">
        <xdr:nvSpPr>
          <xdr:cNvPr id="67" name="TextBox 66">
            <a:extLst>
              <a:ext uri="{FF2B5EF4-FFF2-40B4-BE49-F238E27FC236}">
                <a16:creationId xmlns:a16="http://schemas.microsoft.com/office/drawing/2014/main" id="{8AF53FFD-9A7F-F395-894C-B6D69C248D5A}"/>
              </a:ext>
            </a:extLst>
          </xdr:cNvPr>
          <xdr:cNvSpPr txBox="1"/>
        </xdr:nvSpPr>
        <xdr:spPr>
          <a:xfrm>
            <a:off x="3227631" y="2120266"/>
            <a:ext cx="1840050" cy="619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24101AD9-94E4-4381-93D4-D84881CDF048}" type="TxLink">
              <a:rPr lang="en-US" sz="2400" b="1" i="0" u="none" strike="noStrike" kern="1200">
                <a:solidFill>
                  <a:schemeClr val="accent1">
                    <a:lumMod val="40000"/>
                    <a:lumOff val="60000"/>
                  </a:schemeClr>
                </a:solidFill>
                <a:latin typeface="Bernard MT Condensed" panose="02050806060905020404" pitchFamily="18" charset="0"/>
                <a:cs typeface="Calibri"/>
              </a:rPr>
              <a:pPr algn="l"/>
              <a:t> $850,722.63 </a:t>
            </a:fld>
            <a:endParaRPr lang="en-US" sz="2400" b="1" kern="1200">
              <a:solidFill>
                <a:schemeClr val="accent1">
                  <a:lumMod val="40000"/>
                  <a:lumOff val="60000"/>
                </a:schemeClr>
              </a:solidFill>
              <a:latin typeface="Bernard MT Condensed" panose="02050806060905020404" pitchFamily="18" charset="0"/>
            </a:endParaRPr>
          </a:p>
        </xdr:txBody>
      </xdr:sp>
      <xdr:pic>
        <xdr:nvPicPr>
          <xdr:cNvPr id="68" name="Graphic 67" descr="Money">
            <a:extLst>
              <a:ext uri="{FF2B5EF4-FFF2-40B4-BE49-F238E27FC236}">
                <a16:creationId xmlns:a16="http://schemas.microsoft.com/office/drawing/2014/main" id="{B1E4B4A5-D881-3D9F-38D0-0DF3A6D8EFFC}"/>
              </a:ext>
            </a:extLst>
          </xdr:cNvPr>
          <xdr:cNvPicPr>
            <a:picLocks noChangeAspect="1"/>
          </xdr:cNvPicPr>
        </xdr:nvPicPr>
        <xdr:blipFill>
          <a:blip xmlns:r="http://schemas.openxmlformats.org/officeDocument/2006/relationships" r:embed="rId26">
            <a:extLst>
              <a:ext uri="{96DAC541-7B7A-43D3-8B79-37D633B846F1}">
                <asvg:svgBlip xmlns:asvg="http://schemas.microsoft.com/office/drawing/2016/SVG/main" r:embed="rId27"/>
              </a:ext>
            </a:extLst>
          </a:blip>
          <a:stretch>
            <a:fillRect/>
          </a:stretch>
        </xdr:blipFill>
        <xdr:spPr>
          <a:xfrm>
            <a:off x="5159379" y="1933483"/>
            <a:ext cx="937514" cy="774878"/>
          </a:xfrm>
          <a:prstGeom prst="rect">
            <a:avLst/>
          </a:prstGeom>
        </xdr:spPr>
      </xdr:pic>
      <xdr:sp macro="" textlink="$A$29">
        <xdr:nvSpPr>
          <xdr:cNvPr id="69" name="TextBox 68">
            <a:extLst>
              <a:ext uri="{FF2B5EF4-FFF2-40B4-BE49-F238E27FC236}">
                <a16:creationId xmlns:a16="http://schemas.microsoft.com/office/drawing/2014/main" id="{2F6652B9-63B5-7EA1-28B5-EFA1B2537041}"/>
              </a:ext>
            </a:extLst>
          </xdr:cNvPr>
          <xdr:cNvSpPr txBox="1"/>
        </xdr:nvSpPr>
        <xdr:spPr>
          <a:xfrm>
            <a:off x="6410013" y="2199648"/>
            <a:ext cx="1870214" cy="555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569EA2A-2D3A-43ED-A5F5-F99F2E6B766D}" type="TxLink">
              <a:rPr lang="en-US" sz="2400" b="1" i="0" u="none" strike="noStrike" kern="1200">
                <a:solidFill>
                  <a:schemeClr val="accent1">
                    <a:lumMod val="40000"/>
                    <a:lumOff val="60000"/>
                  </a:schemeClr>
                </a:solidFill>
                <a:latin typeface="Bernard MT Condensed" panose="02050806060905020404" pitchFamily="18" charset="0"/>
                <a:cs typeface="Calibri"/>
              </a:rPr>
              <a:pPr algn="l"/>
              <a:t> $849,772.04 </a:t>
            </a:fld>
            <a:endParaRPr lang="en-US" sz="2400" b="1" kern="1200">
              <a:solidFill>
                <a:schemeClr val="accent1">
                  <a:lumMod val="40000"/>
                  <a:lumOff val="60000"/>
                </a:schemeClr>
              </a:solidFill>
              <a:latin typeface="Bernard MT Condensed" panose="02050806060905020404" pitchFamily="18" charset="0"/>
            </a:endParaRPr>
          </a:p>
        </xdr:txBody>
      </xdr:sp>
      <xdr:pic>
        <xdr:nvPicPr>
          <xdr:cNvPr id="73" name="Graphic 72" descr="Coins">
            <a:extLst>
              <a:ext uri="{FF2B5EF4-FFF2-40B4-BE49-F238E27FC236}">
                <a16:creationId xmlns:a16="http://schemas.microsoft.com/office/drawing/2014/main" id="{3DDFAC63-8DCE-18A4-A95E-95FBFE196E70}"/>
              </a:ext>
            </a:extLst>
          </xdr:cNvPr>
          <xdr:cNvPicPr>
            <a:picLocks noChangeAspect="1"/>
          </xdr:cNvPicPr>
        </xdr:nvPicPr>
        <xdr:blipFill>
          <a:blip xmlns:r="http://schemas.openxmlformats.org/officeDocument/2006/relationships" r:embed="rId28">
            <a:extLst>
              <a:ext uri="{96DAC541-7B7A-43D3-8B79-37D633B846F1}">
                <asvg:svgBlip xmlns:asvg="http://schemas.microsoft.com/office/drawing/2016/SVG/main" r:embed="rId29"/>
              </a:ext>
            </a:extLst>
          </a:blip>
          <a:stretch>
            <a:fillRect/>
          </a:stretch>
        </xdr:blipFill>
        <xdr:spPr>
          <a:xfrm>
            <a:off x="8565605" y="1834499"/>
            <a:ext cx="835584" cy="879548"/>
          </a:xfrm>
          <a:prstGeom prst="rect">
            <a:avLst/>
          </a:prstGeom>
        </xdr:spPr>
      </xdr:pic>
      <xdr:pic>
        <xdr:nvPicPr>
          <xdr:cNvPr id="71" name="Graphic 70" descr="Bank">
            <a:extLst>
              <a:ext uri="{FF2B5EF4-FFF2-40B4-BE49-F238E27FC236}">
                <a16:creationId xmlns:a16="http://schemas.microsoft.com/office/drawing/2014/main" id="{48760DF0-B2B6-B31E-89A5-5C94771835BF}"/>
              </a:ext>
            </a:extLst>
          </xdr:cNvPr>
          <xdr:cNvPicPr>
            <a:picLocks noChangeAspect="1"/>
          </xdr:cNvPicPr>
        </xdr:nvPicPr>
        <xdr:blipFill>
          <a:blip xmlns:r="http://schemas.openxmlformats.org/officeDocument/2006/relationships" r:embed="rId30">
            <a:extLst>
              <a:ext uri="{96DAC541-7B7A-43D3-8B79-37D633B846F1}">
                <asvg:svgBlip xmlns:asvg="http://schemas.microsoft.com/office/drawing/2016/SVG/main" r:embed="rId31"/>
              </a:ext>
            </a:extLst>
          </a:blip>
          <a:stretch>
            <a:fillRect/>
          </a:stretch>
        </xdr:blipFill>
        <xdr:spPr>
          <a:xfrm>
            <a:off x="19622179" y="175147"/>
            <a:ext cx="1146261" cy="1206572"/>
          </a:xfrm>
          <a:prstGeom prst="rect">
            <a:avLst/>
          </a:prstGeom>
        </xdr:spPr>
      </xdr:pic>
      <xdr:pic>
        <xdr:nvPicPr>
          <xdr:cNvPr id="77" name="Graphic 76" descr="Gold bars">
            <a:extLst>
              <a:ext uri="{FF2B5EF4-FFF2-40B4-BE49-F238E27FC236}">
                <a16:creationId xmlns:a16="http://schemas.microsoft.com/office/drawing/2014/main" id="{5F2B94A2-0C0D-C495-FBB3-EB5AFE009A77}"/>
              </a:ext>
            </a:extLst>
          </xdr:cNvPr>
          <xdr:cNvPicPr>
            <a:picLocks noChangeAspect="1"/>
          </xdr:cNvPicPr>
        </xdr:nvPicPr>
        <xdr:blipFill>
          <a:blip xmlns:r="http://schemas.openxmlformats.org/officeDocument/2006/relationships" r:embed="rId32">
            <a:extLst>
              <a:ext uri="{96DAC541-7B7A-43D3-8B79-37D633B846F1}">
                <asvg:svgBlip xmlns:asvg="http://schemas.microsoft.com/office/drawing/2016/SVG/main" r:embed="rId33"/>
              </a:ext>
            </a:extLst>
          </a:blip>
          <a:stretch>
            <a:fillRect/>
          </a:stretch>
        </xdr:blipFill>
        <xdr:spPr>
          <a:xfrm>
            <a:off x="18894654" y="183511"/>
            <a:ext cx="591784" cy="622921"/>
          </a:xfrm>
          <a:prstGeom prst="rect">
            <a:avLst/>
          </a:prstGeom>
        </xdr:spPr>
      </xdr:pic>
      <xdr:grpSp>
        <xdr:nvGrpSpPr>
          <xdr:cNvPr id="79" name="Group 78">
            <a:extLst>
              <a:ext uri="{FF2B5EF4-FFF2-40B4-BE49-F238E27FC236}">
                <a16:creationId xmlns:a16="http://schemas.microsoft.com/office/drawing/2014/main" id="{76AF583A-7B93-68DC-93ED-1C5EB4ECF230}"/>
              </a:ext>
            </a:extLst>
          </xdr:cNvPr>
          <xdr:cNvGrpSpPr/>
        </xdr:nvGrpSpPr>
        <xdr:grpSpPr>
          <a:xfrm>
            <a:off x="4147674" y="7565715"/>
            <a:ext cx="995417" cy="785562"/>
            <a:chOff x="21695853" y="11282937"/>
            <a:chExt cx="976520" cy="804459"/>
          </a:xfrm>
        </xdr:grpSpPr>
        <xdr:pic>
          <xdr:nvPicPr>
            <xdr:cNvPr id="43" name="Graphic 42" descr="Money">
              <a:extLst>
                <a:ext uri="{FF2B5EF4-FFF2-40B4-BE49-F238E27FC236}">
                  <a16:creationId xmlns:a16="http://schemas.microsoft.com/office/drawing/2014/main" id="{012DD7E5-2359-48BA-AE5E-2007010E9234}"/>
                </a:ext>
              </a:extLst>
            </xdr:cNvPr>
            <xdr:cNvPicPr>
              <a:picLocks noChangeAspect="1"/>
            </xdr:cNvPicPr>
          </xdr:nvPicPr>
          <xdr:blipFill>
            <a:blip xmlns:r="http://schemas.openxmlformats.org/officeDocument/2006/relationships" r:embed="rId26">
              <a:extLst>
                <a:ext uri="{96DAC541-7B7A-43D3-8B79-37D633B846F1}">
                  <asvg:svgBlip xmlns:asvg="http://schemas.microsoft.com/office/drawing/2016/SVG/main" r:embed="rId27"/>
                </a:ext>
              </a:extLst>
            </a:blip>
            <a:stretch>
              <a:fillRect/>
            </a:stretch>
          </xdr:blipFill>
          <xdr:spPr>
            <a:xfrm rot="15556390">
              <a:off x="21998213" y="11364731"/>
              <a:ext cx="755953" cy="592366"/>
            </a:xfrm>
            <a:prstGeom prst="rect">
              <a:avLst/>
            </a:prstGeom>
          </xdr:spPr>
        </xdr:pic>
        <xdr:pic>
          <xdr:nvPicPr>
            <xdr:cNvPr id="78" name="Graphic 77" descr="Coins">
              <a:extLst>
                <a:ext uri="{FF2B5EF4-FFF2-40B4-BE49-F238E27FC236}">
                  <a16:creationId xmlns:a16="http://schemas.microsoft.com/office/drawing/2014/main" id="{640D7DF0-365E-BC8D-6C19-8FD4BDD29570}"/>
                </a:ext>
              </a:extLst>
            </xdr:cNvPr>
            <xdr:cNvPicPr>
              <a:picLocks noChangeAspect="1"/>
            </xdr:cNvPicPr>
          </xdr:nvPicPr>
          <xdr:blipFill>
            <a:blip xmlns:r="http://schemas.openxmlformats.org/officeDocument/2006/relationships" r:embed="rId28">
              <a:extLst>
                <a:ext uri="{96DAC541-7B7A-43D3-8B79-37D633B846F1}">
                  <asvg:svgBlip xmlns:asvg="http://schemas.microsoft.com/office/drawing/2016/SVG/main" r:embed="rId29"/>
                </a:ext>
              </a:extLst>
            </a:blip>
            <a:stretch>
              <a:fillRect/>
            </a:stretch>
          </xdr:blipFill>
          <xdr:spPr>
            <a:xfrm rot="21405256">
              <a:off x="21695853" y="11482653"/>
              <a:ext cx="604743" cy="604743"/>
            </a:xfrm>
            <a:prstGeom prst="rect">
              <a:avLst/>
            </a:prstGeom>
          </xdr:spPr>
        </xdr:pic>
      </xdr:grpSp>
      <xdr:grpSp>
        <xdr:nvGrpSpPr>
          <xdr:cNvPr id="83" name="Group 82">
            <a:extLst>
              <a:ext uri="{FF2B5EF4-FFF2-40B4-BE49-F238E27FC236}">
                <a16:creationId xmlns:a16="http://schemas.microsoft.com/office/drawing/2014/main" id="{3A6E407C-9B10-D141-E782-D983D19B35F0}"/>
              </a:ext>
            </a:extLst>
          </xdr:cNvPr>
          <xdr:cNvGrpSpPr/>
        </xdr:nvGrpSpPr>
        <xdr:grpSpPr>
          <a:xfrm>
            <a:off x="12444132" y="7613342"/>
            <a:ext cx="496553" cy="715664"/>
            <a:chOff x="22815811" y="9873947"/>
            <a:chExt cx="754785" cy="1028073"/>
          </a:xfrm>
        </xdr:grpSpPr>
        <xdr:pic>
          <xdr:nvPicPr>
            <xdr:cNvPr id="81" name="Graphic 80" descr="Coins">
              <a:extLst>
                <a:ext uri="{FF2B5EF4-FFF2-40B4-BE49-F238E27FC236}">
                  <a16:creationId xmlns:a16="http://schemas.microsoft.com/office/drawing/2014/main" id="{200F5E41-408A-CFDB-77B3-1567154F36A0}"/>
                </a:ext>
              </a:extLst>
            </xdr:cNvPr>
            <xdr:cNvPicPr>
              <a:picLocks noChangeAspect="1"/>
            </xdr:cNvPicPr>
          </xdr:nvPicPr>
          <xdr:blipFill>
            <a:blip xmlns:r="http://schemas.openxmlformats.org/officeDocument/2006/relationships" r:embed="rId34">
              <a:extLst>
                <a:ext uri="{96DAC541-7B7A-43D3-8B79-37D633B846F1}">
                  <asvg:svgBlip xmlns:asvg="http://schemas.microsoft.com/office/drawing/2016/SVG/main" r:embed="rId35"/>
                </a:ext>
              </a:extLst>
            </a:blip>
            <a:stretch>
              <a:fillRect/>
            </a:stretch>
          </xdr:blipFill>
          <xdr:spPr>
            <a:xfrm>
              <a:off x="22860020" y="10191444"/>
              <a:ext cx="710576" cy="710576"/>
            </a:xfrm>
            <a:prstGeom prst="rect">
              <a:avLst/>
            </a:prstGeom>
          </xdr:spPr>
        </xdr:pic>
        <xdr:pic>
          <xdr:nvPicPr>
            <xdr:cNvPr id="82" name="Graphic 81" descr="Marker">
              <a:extLst>
                <a:ext uri="{FF2B5EF4-FFF2-40B4-BE49-F238E27FC236}">
                  <a16:creationId xmlns:a16="http://schemas.microsoft.com/office/drawing/2014/main" id="{D73A9FE5-519C-719A-C126-07C0D095552F}"/>
                </a:ext>
              </a:extLst>
            </xdr:cNvPr>
            <xdr:cNvPicPr>
              <a:picLocks noChangeAspect="1"/>
            </xdr:cNvPicPr>
          </xdr:nvPicPr>
          <xdr:blipFill>
            <a:blip xmlns:r="http://schemas.openxmlformats.org/officeDocument/2006/relationships" r:embed="rId36">
              <a:extLst>
                <a:ext uri="{96DAC541-7B7A-43D3-8B79-37D633B846F1}">
                  <asvg:svgBlip xmlns:asvg="http://schemas.microsoft.com/office/drawing/2016/SVG/main" r:embed="rId37"/>
                </a:ext>
              </a:extLst>
            </a:blip>
            <a:stretch>
              <a:fillRect/>
            </a:stretch>
          </xdr:blipFill>
          <xdr:spPr>
            <a:xfrm>
              <a:off x="22815811" y="9873947"/>
              <a:ext cx="602495" cy="602495"/>
            </a:xfrm>
            <a:prstGeom prst="rect">
              <a:avLst/>
            </a:prstGeom>
          </xdr:spPr>
        </xdr:pic>
      </xdr:grpSp>
      <xdr:sp macro="" textlink="">
        <xdr:nvSpPr>
          <xdr:cNvPr id="84" name="TextBox 83">
            <a:extLst>
              <a:ext uri="{FF2B5EF4-FFF2-40B4-BE49-F238E27FC236}">
                <a16:creationId xmlns:a16="http://schemas.microsoft.com/office/drawing/2014/main" id="{838205D3-6367-71FF-6B15-BF43A79EF03C}"/>
              </a:ext>
            </a:extLst>
          </xdr:cNvPr>
          <xdr:cNvSpPr txBox="1"/>
        </xdr:nvSpPr>
        <xdr:spPr>
          <a:xfrm>
            <a:off x="16420781" y="248178"/>
            <a:ext cx="2779091" cy="4591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3200" b="1" kern="1200">
                <a:solidFill>
                  <a:schemeClr val="accent1">
                    <a:lumMod val="50000"/>
                  </a:schemeClr>
                </a:solidFill>
                <a:latin typeface="Agency FB" panose="020B0503020202020204" pitchFamily="34" charset="0"/>
              </a:rPr>
              <a:t>Total Investment</a:t>
            </a:r>
          </a:p>
        </xdr:txBody>
      </xdr:sp>
      <xdr:sp macro="" textlink="$A$31">
        <xdr:nvSpPr>
          <xdr:cNvPr id="85" name="TextBox 84">
            <a:extLst>
              <a:ext uri="{FF2B5EF4-FFF2-40B4-BE49-F238E27FC236}">
                <a16:creationId xmlns:a16="http://schemas.microsoft.com/office/drawing/2014/main" id="{6E480F46-1FAC-431A-BED8-8B2D6AAC2931}"/>
              </a:ext>
            </a:extLst>
          </xdr:cNvPr>
          <xdr:cNvSpPr txBox="1"/>
        </xdr:nvSpPr>
        <xdr:spPr>
          <a:xfrm>
            <a:off x="16409632" y="723184"/>
            <a:ext cx="2744993" cy="587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6E77D54-4137-4F56-88B6-2B57F16564C4}" type="TxLink">
              <a:rPr lang="en-US" sz="3600" b="1" i="0" u="none" strike="noStrike" kern="1200">
                <a:solidFill>
                  <a:srgbClr val="000000"/>
                </a:solidFill>
                <a:latin typeface="Bernard MT Condensed" panose="02050806060905020404" pitchFamily="18" charset="0"/>
                <a:cs typeface="Calibri"/>
              </a:rPr>
              <a:pPr algn="l"/>
              <a:t> $929,821.50 </a:t>
            </a:fld>
            <a:endParaRPr lang="en-US" sz="3600" b="1" kern="1200">
              <a:latin typeface="Bernard MT Condensed" panose="02050806060905020404" pitchFamily="18" charset="0"/>
            </a:endParaRPr>
          </a:p>
        </xdr:txBody>
      </xdr:sp>
      <xdr:sp macro="" textlink="">
        <xdr:nvSpPr>
          <xdr:cNvPr id="87" name="TextBox 86">
            <a:extLst>
              <a:ext uri="{FF2B5EF4-FFF2-40B4-BE49-F238E27FC236}">
                <a16:creationId xmlns:a16="http://schemas.microsoft.com/office/drawing/2014/main" id="{B054C5B4-DAED-C115-686A-DAB6227E1138}"/>
              </a:ext>
            </a:extLst>
          </xdr:cNvPr>
          <xdr:cNvSpPr txBox="1"/>
        </xdr:nvSpPr>
        <xdr:spPr>
          <a:xfrm>
            <a:off x="16530291" y="1739245"/>
            <a:ext cx="1553485" cy="841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kern="1200">
                <a:solidFill>
                  <a:schemeClr val="accent1">
                    <a:lumMod val="50000"/>
                  </a:schemeClr>
                </a:solidFill>
                <a:latin typeface="Agency FB" panose="020B0503020202020204" pitchFamily="34" charset="0"/>
              </a:rPr>
              <a:t>Top Account Holders</a:t>
            </a:r>
          </a:p>
        </xdr:txBody>
      </xdr:sp>
      <xdr:sp macro="" textlink="">
        <xdr:nvSpPr>
          <xdr:cNvPr id="88" name="TextBox 87">
            <a:extLst>
              <a:ext uri="{FF2B5EF4-FFF2-40B4-BE49-F238E27FC236}">
                <a16:creationId xmlns:a16="http://schemas.microsoft.com/office/drawing/2014/main" id="{1BF1E5CF-AA3B-47DF-5DB3-F3B9D22A4D35}"/>
              </a:ext>
            </a:extLst>
          </xdr:cNvPr>
          <xdr:cNvSpPr txBox="1"/>
        </xdr:nvSpPr>
        <xdr:spPr>
          <a:xfrm>
            <a:off x="19109379" y="1755121"/>
            <a:ext cx="1236755" cy="809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lang="en-US" sz="2000" b="1" kern="1200">
                <a:solidFill>
                  <a:schemeClr val="accent1">
                    <a:lumMod val="50000"/>
                  </a:schemeClr>
                </a:solidFill>
                <a:latin typeface="Agency FB" panose="020B0503020202020204" pitchFamily="34" charset="0"/>
              </a:rPr>
              <a:t>Top Category</a:t>
            </a:r>
          </a:p>
        </xdr:txBody>
      </xdr:sp>
      <xdr:sp macro="" textlink="$A$33">
        <xdr:nvSpPr>
          <xdr:cNvPr id="89" name="TextBox 88">
            <a:extLst>
              <a:ext uri="{FF2B5EF4-FFF2-40B4-BE49-F238E27FC236}">
                <a16:creationId xmlns:a16="http://schemas.microsoft.com/office/drawing/2014/main" id="{7451D003-A38F-9F67-B99A-09E400FB87E2}"/>
              </a:ext>
            </a:extLst>
          </xdr:cNvPr>
          <xdr:cNvSpPr txBox="1"/>
        </xdr:nvSpPr>
        <xdr:spPr>
          <a:xfrm>
            <a:off x="16771609" y="2501289"/>
            <a:ext cx="1072056" cy="429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0AC5F78-B567-4CEA-B44D-6E6F89BB72A9}" type="TxLink">
              <a:rPr lang="en-US" sz="2400" b="1" i="0" u="none" strike="noStrike" kern="1200">
                <a:solidFill>
                  <a:srgbClr val="000000"/>
                </a:solidFill>
                <a:latin typeface="Agency FB" panose="020B0503020202020204" pitchFamily="34" charset="0"/>
                <a:cs typeface="Times New Roman" panose="02020603050405020304" pitchFamily="18" charset="0"/>
              </a:rPr>
              <a:pPr algn="ctr"/>
              <a:t>User_9</a:t>
            </a:fld>
            <a:endParaRPr lang="en-US" sz="2400" b="1" i="0" kern="1200">
              <a:solidFill>
                <a:schemeClr val="accent1">
                  <a:lumMod val="50000"/>
                </a:schemeClr>
              </a:solidFill>
              <a:latin typeface="Agency FB" panose="020B0503020202020204" pitchFamily="34" charset="0"/>
              <a:cs typeface="Times New Roman" panose="02020603050405020304" pitchFamily="18" charset="0"/>
            </a:endParaRPr>
          </a:p>
        </xdr:txBody>
      </xdr:sp>
      <xdr:sp macro="" textlink="$A$37">
        <xdr:nvSpPr>
          <xdr:cNvPr id="90" name="TextBox 89">
            <a:extLst>
              <a:ext uri="{FF2B5EF4-FFF2-40B4-BE49-F238E27FC236}">
                <a16:creationId xmlns:a16="http://schemas.microsoft.com/office/drawing/2014/main" id="{72EB953D-86F5-0856-C816-2C7020E5FBCE}"/>
              </a:ext>
            </a:extLst>
          </xdr:cNvPr>
          <xdr:cNvSpPr txBox="1"/>
        </xdr:nvSpPr>
        <xdr:spPr>
          <a:xfrm>
            <a:off x="19033965" y="2502559"/>
            <a:ext cx="1372496" cy="4908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DD99C73-07CA-422D-8B48-27973BEC8793}" type="TxLink">
              <a:rPr lang="en-US" sz="2400" b="1" i="0" u="none" strike="noStrike" kern="1200">
                <a:solidFill>
                  <a:srgbClr val="000000"/>
                </a:solidFill>
                <a:latin typeface="Agency FB" panose="020B0503020202020204" pitchFamily="34" charset="0"/>
                <a:cs typeface="Calibri"/>
              </a:rPr>
              <a:pPr algn="ctr"/>
              <a:t>Groceries</a:t>
            </a:fld>
            <a:endParaRPr lang="en-US" sz="2400" b="1" i="0" kern="1200">
              <a:solidFill>
                <a:schemeClr val="accent1">
                  <a:lumMod val="50000"/>
                </a:schemeClr>
              </a:solidFill>
              <a:latin typeface="Agency FB" panose="020B0503020202020204" pitchFamily="34" charset="0"/>
              <a:cs typeface="Times New Roman" panose="02020603050405020304" pitchFamily="18" charset="0"/>
            </a:endParaRPr>
          </a:p>
        </xdr:txBody>
      </xdr:sp>
      <xdr:sp macro="" textlink="$A$35">
        <xdr:nvSpPr>
          <xdr:cNvPr id="91" name="TextBox 90">
            <a:extLst>
              <a:ext uri="{FF2B5EF4-FFF2-40B4-BE49-F238E27FC236}">
                <a16:creationId xmlns:a16="http://schemas.microsoft.com/office/drawing/2014/main" id="{B5AC544B-52F9-F115-1CC2-6CB79A10DBCA}"/>
              </a:ext>
            </a:extLst>
          </xdr:cNvPr>
          <xdr:cNvSpPr txBox="1"/>
        </xdr:nvSpPr>
        <xdr:spPr>
          <a:xfrm>
            <a:off x="16454880" y="2977569"/>
            <a:ext cx="1568567" cy="523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C320B4-28FE-44EE-966A-D425401F5AC0}" type="TxLink">
              <a:rPr lang="en-US" sz="2000" b="1" i="0" u="none" strike="noStrike" kern="1200">
                <a:solidFill>
                  <a:srgbClr val="000000"/>
                </a:solidFill>
                <a:latin typeface="Bahnschrift SemiBold" panose="020B0502040204020203" pitchFamily="34" charset="0"/>
                <a:cs typeface="Calibri"/>
              </a:rPr>
              <a:pPr algn="ctr"/>
              <a:t> $52,214,307 </a:t>
            </a:fld>
            <a:endParaRPr lang="en-US" sz="2000" b="1" i="0" kern="1200">
              <a:solidFill>
                <a:schemeClr val="accent1">
                  <a:lumMod val="50000"/>
                </a:schemeClr>
              </a:solidFill>
              <a:latin typeface="Bahnschrift SemiBold" panose="020B0502040204020203" pitchFamily="34" charset="0"/>
              <a:cs typeface="Times New Roman" panose="02020603050405020304" pitchFamily="18" charset="0"/>
            </a:endParaRPr>
          </a:p>
        </xdr:txBody>
      </xdr:sp>
      <xdr:sp macro="" textlink="$A$39">
        <xdr:nvSpPr>
          <xdr:cNvPr id="92" name="TextBox 91">
            <a:extLst>
              <a:ext uri="{FF2B5EF4-FFF2-40B4-BE49-F238E27FC236}">
                <a16:creationId xmlns:a16="http://schemas.microsoft.com/office/drawing/2014/main" id="{C7BD3EC6-5D68-A240-B812-0496669AEB3E}"/>
              </a:ext>
            </a:extLst>
          </xdr:cNvPr>
          <xdr:cNvSpPr txBox="1"/>
        </xdr:nvSpPr>
        <xdr:spPr>
          <a:xfrm>
            <a:off x="18898225" y="2980105"/>
            <a:ext cx="1599549" cy="5689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ED70CD5-B42B-4507-8EAD-B55E3ECA7EC4}" type="TxLink">
              <a:rPr lang="en-US" sz="2000" b="1" i="0" u="none" strike="noStrike" kern="1200">
                <a:solidFill>
                  <a:srgbClr val="000000"/>
                </a:solidFill>
                <a:latin typeface="Bahnschrift SemiBold" panose="020B0502040204020203" pitchFamily="34" charset="0"/>
                <a:cs typeface="Calibri"/>
              </a:rPr>
              <a:pPr algn="ctr"/>
              <a:t> $392,988.82 </a:t>
            </a:fld>
            <a:endParaRPr lang="en-US" sz="2000" b="1" i="0" kern="1200">
              <a:solidFill>
                <a:schemeClr val="accent1">
                  <a:lumMod val="50000"/>
                </a:schemeClr>
              </a:solidFill>
              <a:latin typeface="Bahnschrift SemiBold" panose="020B0502040204020203" pitchFamily="34" charset="0"/>
              <a:cs typeface="Times New Roman" panose="02020603050405020304" pitchFamily="18" charset="0"/>
            </a:endParaRPr>
          </a:p>
        </xdr:txBody>
      </xdr:sp>
      <xdr:sp macro="" textlink="">
        <xdr:nvSpPr>
          <xdr:cNvPr id="93" name="TextBox 92">
            <a:extLst>
              <a:ext uri="{FF2B5EF4-FFF2-40B4-BE49-F238E27FC236}">
                <a16:creationId xmlns:a16="http://schemas.microsoft.com/office/drawing/2014/main" id="{6A0E1FAD-40C8-76B2-110F-42A87671AD6E}"/>
              </a:ext>
            </a:extLst>
          </xdr:cNvPr>
          <xdr:cNvSpPr txBox="1"/>
        </xdr:nvSpPr>
        <xdr:spPr>
          <a:xfrm>
            <a:off x="3182384" y="246907"/>
            <a:ext cx="6349682" cy="666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kern="1200">
                <a:solidFill>
                  <a:schemeClr val="accent1">
                    <a:lumMod val="20000"/>
                    <a:lumOff val="80000"/>
                  </a:schemeClr>
                </a:solidFill>
                <a:latin typeface="Algerian" panose="04020705040A02060702" pitchFamily="82" charset="0"/>
              </a:rPr>
              <a:t>Financial Insight Dashboard</a:t>
            </a:r>
          </a:p>
        </xdr:txBody>
      </xdr:sp>
      <xdr:sp macro="" textlink="">
        <xdr:nvSpPr>
          <xdr:cNvPr id="94" name="TextBox 93">
            <a:extLst>
              <a:ext uri="{FF2B5EF4-FFF2-40B4-BE49-F238E27FC236}">
                <a16:creationId xmlns:a16="http://schemas.microsoft.com/office/drawing/2014/main" id="{F2EA5CCE-FB48-5945-340F-8D681718F003}"/>
              </a:ext>
            </a:extLst>
          </xdr:cNvPr>
          <xdr:cNvSpPr txBox="1"/>
        </xdr:nvSpPr>
        <xdr:spPr>
          <a:xfrm>
            <a:off x="3242711" y="802563"/>
            <a:ext cx="4947023" cy="476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400" b="1" kern="1200">
                <a:solidFill>
                  <a:schemeClr val="accent2"/>
                </a:solidFill>
                <a:latin typeface="Agency FB" panose="020B0503020202020204" pitchFamily="34" charset="0"/>
              </a:rPr>
              <a:t>Tracking Income, Expenses &amp;</a:t>
            </a:r>
            <a:r>
              <a:rPr lang="en-US" sz="2400" b="1" kern="1200" baseline="0">
                <a:solidFill>
                  <a:schemeClr val="accent2"/>
                </a:solidFill>
                <a:latin typeface="Agency FB" panose="020B0503020202020204" pitchFamily="34" charset="0"/>
              </a:rPr>
              <a:t> Investments</a:t>
            </a:r>
            <a:endParaRPr lang="en-US" sz="2400" b="1" kern="1200">
              <a:solidFill>
                <a:schemeClr val="accent2"/>
              </a:solidFill>
              <a:latin typeface="Agency FB" panose="020B0503020202020204" pitchFamily="34" charset="0"/>
            </a:endParaRPr>
          </a:p>
        </xdr:txBody>
      </xdr:sp>
      <xdr:sp macro="" textlink="$A$48">
        <xdr:nvSpPr>
          <xdr:cNvPr id="95" name="TextBox 94">
            <a:extLst>
              <a:ext uri="{FF2B5EF4-FFF2-40B4-BE49-F238E27FC236}">
                <a16:creationId xmlns:a16="http://schemas.microsoft.com/office/drawing/2014/main" id="{AF9C3CD7-B805-56FD-3943-81190EAC8A5E}"/>
              </a:ext>
            </a:extLst>
          </xdr:cNvPr>
          <xdr:cNvSpPr txBox="1"/>
        </xdr:nvSpPr>
        <xdr:spPr>
          <a:xfrm>
            <a:off x="12955768" y="9169186"/>
            <a:ext cx="2307604" cy="120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54C53B9-135A-4CEC-B303-B4F2EA50EFD9}" type="TxLink">
              <a:rPr lang="en-US" sz="2400" b="0" i="0" u="none" strike="noStrike" kern="1200">
                <a:solidFill>
                  <a:srgbClr val="B4C6E7"/>
                </a:solidFill>
                <a:latin typeface="Bahnschrift SemiBold" panose="020B0502040204020203" pitchFamily="34" charset="0"/>
                <a:cs typeface="Calibri"/>
              </a:rPr>
              <a:pPr algn="ctr"/>
              <a:t> $2,630,316.17 </a:t>
            </a:fld>
            <a:endParaRPr lang="en-US" sz="2400" kern="1200">
              <a:latin typeface="Bahnschrift SemiBold" panose="020B0502040204020203" pitchFamily="34" charset="0"/>
            </a:endParaRPr>
          </a:p>
        </xdr:txBody>
      </xdr:sp>
      <xdr:graphicFrame macro="">
        <xdr:nvGraphicFramePr>
          <xdr:cNvPr id="96" name="Chart 95">
            <a:extLst>
              <a:ext uri="{FF2B5EF4-FFF2-40B4-BE49-F238E27FC236}">
                <a16:creationId xmlns:a16="http://schemas.microsoft.com/office/drawing/2014/main" id="{74BA3CD9-23CF-4B07-AB3F-C7DD592A09DB}"/>
              </a:ext>
            </a:extLst>
          </xdr:cNvPr>
          <xdr:cNvGraphicFramePr>
            <a:graphicFrameLocks/>
          </xdr:cNvGraphicFramePr>
        </xdr:nvGraphicFramePr>
        <xdr:xfrm>
          <a:off x="3268400" y="3946013"/>
          <a:ext cx="6203336" cy="3159300"/>
        </xdr:xfrm>
        <a:graphic>
          <a:graphicData uri="http://schemas.openxmlformats.org/drawingml/2006/chart">
            <c:chart xmlns:c="http://schemas.openxmlformats.org/drawingml/2006/chart" xmlns:r="http://schemas.openxmlformats.org/officeDocument/2006/relationships" r:id="rId38"/>
          </a:graphicData>
        </a:graphic>
      </xdr:graphicFrame>
      <xdr:graphicFrame macro="">
        <xdr:nvGraphicFramePr>
          <xdr:cNvPr id="110" name="Chart 109">
            <a:extLst>
              <a:ext uri="{FF2B5EF4-FFF2-40B4-BE49-F238E27FC236}">
                <a16:creationId xmlns:a16="http://schemas.microsoft.com/office/drawing/2014/main" id="{64CEA087-D27C-4C5A-A4A8-83FAE384F49A}"/>
              </a:ext>
            </a:extLst>
          </xdr:cNvPr>
          <xdr:cNvGraphicFramePr>
            <a:graphicFrameLocks/>
          </xdr:cNvGraphicFramePr>
        </xdr:nvGraphicFramePr>
        <xdr:xfrm>
          <a:off x="9894042" y="3945999"/>
          <a:ext cx="5927375" cy="3175189"/>
        </xdr:xfrm>
        <a:graphic>
          <a:graphicData uri="http://schemas.openxmlformats.org/drawingml/2006/chart">
            <c:chart xmlns:c="http://schemas.openxmlformats.org/drawingml/2006/chart" xmlns:r="http://schemas.openxmlformats.org/officeDocument/2006/relationships" r:id="rId39"/>
          </a:graphicData>
        </a:graphic>
      </xdr:graphicFrame>
      <xdr:graphicFrame macro="">
        <xdr:nvGraphicFramePr>
          <xdr:cNvPr id="113" name="Chart 112">
            <a:extLst>
              <a:ext uri="{FF2B5EF4-FFF2-40B4-BE49-F238E27FC236}">
                <a16:creationId xmlns:a16="http://schemas.microsoft.com/office/drawing/2014/main" id="{0859BA5F-4CF1-4E02-8318-916C1E3D5418}"/>
              </a:ext>
            </a:extLst>
          </xdr:cNvPr>
          <xdr:cNvGraphicFramePr>
            <a:graphicFrameLocks/>
          </xdr:cNvGraphicFramePr>
        </xdr:nvGraphicFramePr>
        <xdr:xfrm>
          <a:off x="3257794" y="8438891"/>
          <a:ext cx="8808111" cy="3191065"/>
        </xdr:xfrm>
        <a:graphic>
          <a:graphicData uri="http://schemas.openxmlformats.org/drawingml/2006/chart">
            <c:chart xmlns:c="http://schemas.openxmlformats.org/drawingml/2006/chart" xmlns:r="http://schemas.openxmlformats.org/officeDocument/2006/relationships" r:id="rId40"/>
          </a:graphicData>
        </a:graphic>
      </xdr:graphicFrame>
      <mc:AlternateContent xmlns:mc="http://schemas.openxmlformats.org/markup-compatibility/2006">
        <mc:Choice xmlns:a14="http://schemas.microsoft.com/office/drawing/2010/main" Requires="a14">
          <xdr:graphicFrame macro="">
            <xdr:nvGraphicFramePr>
              <xdr:cNvPr id="115" name="Region">
                <a:extLst>
                  <a:ext uri="{FF2B5EF4-FFF2-40B4-BE49-F238E27FC236}">
                    <a16:creationId xmlns:a16="http://schemas.microsoft.com/office/drawing/2014/main" id="{EBBA0CED-D3C9-8589-CF97-F61C6CB89CEC}"/>
                  </a:ext>
                </a:extLst>
              </xdr:cNvPr>
              <xdr:cNvGraphicFramePr>
                <a:graphicFrameLocks noMove="1" noResize="1"/>
              </xdr:cNvGraphicFramePr>
            </xdr:nvGraphicFramePr>
            <xdr:xfrm>
              <a:off x="739036" y="3223322"/>
              <a:ext cx="2322688" cy="159585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744291" y="3310768"/>
                <a:ext cx="2477078" cy="16683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16" name="Transaction Type">
                <a:extLst>
                  <a:ext uri="{FF2B5EF4-FFF2-40B4-BE49-F238E27FC236}">
                    <a16:creationId xmlns:a16="http://schemas.microsoft.com/office/drawing/2014/main" id="{0639D2B2-A1A0-CBBA-0180-6EB447EA15B8}"/>
                  </a:ext>
                </a:extLst>
              </xdr:cNvPr>
              <xdr:cNvGraphicFramePr>
                <a:graphicFrameLocks noMove="1" noResize="1"/>
              </xdr:cNvGraphicFramePr>
            </xdr:nvGraphicFramePr>
            <xdr:xfrm>
              <a:off x="725461" y="4882680"/>
              <a:ext cx="2323551" cy="1381208"/>
            </xdr:xfrm>
            <a:graphic>
              <a:graphicData uri="http://schemas.microsoft.com/office/drawing/2010/slicer">
                <sle:slicer xmlns:sle="http://schemas.microsoft.com/office/drawing/2010/slicer" name="Transaction Type"/>
              </a:graphicData>
            </a:graphic>
          </xdr:graphicFrame>
        </mc:Choice>
        <mc:Fallback>
          <xdr:sp macro="" textlink="">
            <xdr:nvSpPr>
              <xdr:cNvPr id="0" name=""/>
              <xdr:cNvSpPr>
                <a:spLocks noTextEdit="1"/>
              </xdr:cNvSpPr>
            </xdr:nvSpPr>
            <xdr:spPr>
              <a:xfrm>
                <a:off x="4729814" y="5045493"/>
                <a:ext cx="2477998" cy="14439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17" name="Payment Method">
                <a:extLst>
                  <a:ext uri="{FF2B5EF4-FFF2-40B4-BE49-F238E27FC236}">
                    <a16:creationId xmlns:a16="http://schemas.microsoft.com/office/drawing/2014/main" id="{FC9AF47A-500C-6E56-5C35-6E3B14B217FF}"/>
                  </a:ext>
                </a:extLst>
              </xdr:cNvPr>
              <xdr:cNvGraphicFramePr>
                <a:graphicFrameLocks noMove="1" noResize="1"/>
              </xdr:cNvGraphicFramePr>
            </xdr:nvGraphicFramePr>
            <xdr:xfrm>
              <a:off x="733004" y="6311515"/>
              <a:ext cx="2323551" cy="1651098"/>
            </xdr:xfrm>
            <a:graphic>
              <a:graphicData uri="http://schemas.microsoft.com/office/drawing/2010/slicer">
                <sle:slicer xmlns:sle="http://schemas.microsoft.com/office/drawing/2010/slicer" name="Payment Method"/>
              </a:graphicData>
            </a:graphic>
          </xdr:graphicFrame>
        </mc:Choice>
        <mc:Fallback>
          <xdr:sp macro="" textlink="">
            <xdr:nvSpPr>
              <xdr:cNvPr id="0" name=""/>
              <xdr:cNvSpPr>
                <a:spLocks noTextEdit="1"/>
              </xdr:cNvSpPr>
            </xdr:nvSpPr>
            <xdr:spPr>
              <a:xfrm>
                <a:off x="4737858" y="6539225"/>
                <a:ext cx="2477998" cy="17260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18" name="MONTH">
                <a:extLst>
                  <a:ext uri="{FF2B5EF4-FFF2-40B4-BE49-F238E27FC236}">
                    <a16:creationId xmlns:a16="http://schemas.microsoft.com/office/drawing/2014/main" id="{2D6B56A3-50BC-527C-FA06-A0C43F021267}"/>
                  </a:ext>
                </a:extLst>
              </xdr:cNvPr>
              <xdr:cNvGraphicFramePr>
                <a:graphicFrameLocks noMove="1" noResize="1"/>
              </xdr:cNvGraphicFramePr>
            </xdr:nvGraphicFramePr>
            <xdr:xfrm>
              <a:off x="725463" y="7994366"/>
              <a:ext cx="2323551" cy="3968986"/>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4729816" y="8298511"/>
                <a:ext cx="2477998" cy="41492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pic>
        <xdr:nvPicPr>
          <xdr:cNvPr id="4" name="Graphic 3" descr="Table">
            <a:hlinkClick xmlns:r="http://schemas.openxmlformats.org/officeDocument/2006/relationships" r:id="rId41"/>
            <a:extLst>
              <a:ext uri="{FF2B5EF4-FFF2-40B4-BE49-F238E27FC236}">
                <a16:creationId xmlns:a16="http://schemas.microsoft.com/office/drawing/2014/main" id="{FE101811-5711-3128-E8A2-A4B43341FA28}"/>
              </a:ext>
            </a:extLst>
          </xdr:cNvPr>
          <xdr:cNvPicPr>
            <a:picLocks noChangeAspect="1"/>
          </xdr:cNvPicPr>
        </xdr:nvPicPr>
        <xdr:blipFill>
          <a:blip xmlns:r="http://schemas.openxmlformats.org/officeDocument/2006/relationships" r:embed="rId42">
            <a:extLst>
              <a:ext uri="{96DAC541-7B7A-43D3-8B79-37D633B846F1}">
                <asvg:svgBlip xmlns:asvg="http://schemas.microsoft.com/office/drawing/2016/SVG/main" r:embed="rId43"/>
              </a:ext>
            </a:extLst>
          </a:blip>
          <a:stretch>
            <a:fillRect/>
          </a:stretch>
        </xdr:blipFill>
        <xdr:spPr>
          <a:xfrm>
            <a:off x="1358480" y="2429399"/>
            <a:ext cx="467673" cy="492280"/>
          </a:xfrm>
          <a:prstGeom prst="rect">
            <a:avLst/>
          </a:prstGeom>
        </xdr:spPr>
      </xdr:pic>
      <xdr:pic>
        <xdr:nvPicPr>
          <xdr:cNvPr id="11" name="Graphic 10" descr="Database">
            <a:hlinkClick xmlns:r="http://schemas.openxmlformats.org/officeDocument/2006/relationships" r:id="rId44"/>
            <a:extLst>
              <a:ext uri="{FF2B5EF4-FFF2-40B4-BE49-F238E27FC236}">
                <a16:creationId xmlns:a16="http://schemas.microsoft.com/office/drawing/2014/main" id="{14D220A3-6732-A4D3-4C9B-1A6F11F6F422}"/>
              </a:ext>
            </a:extLst>
          </xdr:cNvPr>
          <xdr:cNvPicPr>
            <a:picLocks noChangeAspect="1"/>
          </xdr:cNvPicPr>
        </xdr:nvPicPr>
        <xdr:blipFill>
          <a:blip xmlns:r="http://schemas.openxmlformats.org/officeDocument/2006/relationships" r:embed="rId45">
            <a:extLst>
              <a:ext uri="{96DAC541-7B7A-43D3-8B79-37D633B846F1}">
                <asvg:svgBlip xmlns:asvg="http://schemas.microsoft.com/office/drawing/2016/SVG/main" r:embed="rId46"/>
              </a:ext>
            </a:extLst>
          </a:blip>
          <a:stretch>
            <a:fillRect/>
          </a:stretch>
        </xdr:blipFill>
        <xdr:spPr>
          <a:xfrm>
            <a:off x="2594049" y="2429399"/>
            <a:ext cx="467673" cy="492280"/>
          </a:xfrm>
          <a:prstGeom prst="rect">
            <a:avLst/>
          </a:prstGeom>
        </xdr:spPr>
      </xdr:pic>
      <xdr:pic>
        <xdr:nvPicPr>
          <xdr:cNvPr id="25" name="Graphic 24" descr="Home">
            <a:extLst>
              <a:ext uri="{FF2B5EF4-FFF2-40B4-BE49-F238E27FC236}">
                <a16:creationId xmlns:a16="http://schemas.microsoft.com/office/drawing/2014/main" id="{DCB0DF2C-266A-5C44-EBD3-3F18329079F1}"/>
              </a:ext>
            </a:extLst>
          </xdr:cNvPr>
          <xdr:cNvPicPr>
            <a:picLocks noChangeAspect="1"/>
          </xdr:cNvPicPr>
        </xdr:nvPicPr>
        <xdr:blipFill>
          <a:blip xmlns:r="http://schemas.openxmlformats.org/officeDocument/2006/relationships" r:embed="rId47">
            <a:extLst>
              <a:ext uri="{96DAC541-7B7A-43D3-8B79-37D633B846F1}">
                <asvg:svgBlip xmlns:asvg="http://schemas.microsoft.com/office/drawing/2016/SVG/main" r:embed="rId48"/>
              </a:ext>
            </a:extLst>
          </a:blip>
          <a:stretch>
            <a:fillRect/>
          </a:stretch>
        </xdr:blipFill>
        <xdr:spPr>
          <a:xfrm>
            <a:off x="748110" y="2430250"/>
            <a:ext cx="466865" cy="491429"/>
          </a:xfrm>
          <a:prstGeom prst="rect">
            <a:avLst/>
          </a:prstGeom>
        </xdr:spPr>
      </xdr:pic>
      <xdr:pic>
        <xdr:nvPicPr>
          <xdr:cNvPr id="27" name="Graphic 26" descr="List">
            <a:hlinkClick xmlns:r="http://schemas.openxmlformats.org/officeDocument/2006/relationships" r:id="rId49"/>
            <a:extLst>
              <a:ext uri="{FF2B5EF4-FFF2-40B4-BE49-F238E27FC236}">
                <a16:creationId xmlns:a16="http://schemas.microsoft.com/office/drawing/2014/main" id="{8F169145-8523-B845-177E-4B8548F3151B}"/>
              </a:ext>
            </a:extLst>
          </xdr:cNvPr>
          <xdr:cNvPicPr>
            <a:picLocks noChangeAspect="1"/>
          </xdr:cNvPicPr>
        </xdr:nvPicPr>
        <xdr:blipFill>
          <a:blip xmlns:r="http://schemas.openxmlformats.org/officeDocument/2006/relationships" r:embed="rId50">
            <a:extLst>
              <a:ext uri="{96DAC541-7B7A-43D3-8B79-37D633B846F1}">
                <asvg:svgBlip xmlns:asvg="http://schemas.microsoft.com/office/drawing/2016/SVG/main" r:embed="rId51"/>
              </a:ext>
            </a:extLst>
          </a:blip>
          <a:stretch>
            <a:fillRect/>
          </a:stretch>
        </xdr:blipFill>
        <xdr:spPr>
          <a:xfrm>
            <a:off x="1969738" y="2429399"/>
            <a:ext cx="467673" cy="492280"/>
          </a:xfrm>
          <a:prstGeom prst="rect">
            <a:avLst/>
          </a:prstGeom>
        </xdr:spPr>
      </xdr:pic>
      <xdr:sp macro="" textlink="">
        <xdr:nvSpPr>
          <xdr:cNvPr id="32" name="Oval 31">
            <a:extLst>
              <a:ext uri="{FF2B5EF4-FFF2-40B4-BE49-F238E27FC236}">
                <a16:creationId xmlns:a16="http://schemas.microsoft.com/office/drawing/2014/main" id="{17780194-565B-B52E-72F9-B53F14C37063}"/>
              </a:ext>
            </a:extLst>
          </xdr:cNvPr>
          <xdr:cNvSpPr/>
        </xdr:nvSpPr>
        <xdr:spPr>
          <a:xfrm>
            <a:off x="1095376" y="238125"/>
            <a:ext cx="1620000" cy="1620000"/>
          </a:xfrm>
          <a:prstGeom prst="ellipse">
            <a:avLst/>
          </a:prstGeom>
          <a:blipFill dpi="0" rotWithShape="1">
            <a:blip xmlns:r="http://schemas.openxmlformats.org/officeDocument/2006/relationships" r:embed="rId52" cstate="print">
              <a:extLst>
                <a:ext uri="{28A0092B-C50C-407E-A947-70E740481C1C}">
                  <a14:useLocalDpi xmlns:a14="http://schemas.microsoft.com/office/drawing/2010/main" val="0"/>
                </a:ext>
              </a:extLst>
            </a:blip>
            <a:srcRect/>
            <a:stretch>
              <a:fillRect/>
            </a:stretch>
          </a:blipFill>
          <a:effectLst>
            <a:glow rad="1397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33" name="TextBox 32">
            <a:extLst>
              <a:ext uri="{FF2B5EF4-FFF2-40B4-BE49-F238E27FC236}">
                <a16:creationId xmlns:a16="http://schemas.microsoft.com/office/drawing/2014/main" id="{D9E98704-4E74-0810-C54F-8E4C5E758303}"/>
              </a:ext>
            </a:extLst>
          </xdr:cNvPr>
          <xdr:cNvSpPr txBox="1"/>
        </xdr:nvSpPr>
        <xdr:spPr>
          <a:xfrm>
            <a:off x="746125" y="1984375"/>
            <a:ext cx="23495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kern="1200">
                <a:solidFill>
                  <a:schemeClr val="accent2"/>
                </a:solidFill>
                <a:latin typeface="Agency FB" panose="020B0503020202020204" pitchFamily="34" charset="0"/>
              </a:rPr>
              <a:t>OLUSEGUN DANIEL</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844550</xdr:colOff>
      <xdr:row>0</xdr:row>
      <xdr:rowOff>0</xdr:rowOff>
    </xdr:from>
    <xdr:to>
      <xdr:col>6</xdr:col>
      <xdr:colOff>410850</xdr:colOff>
      <xdr:row>1</xdr:row>
      <xdr:rowOff>42550</xdr:rowOff>
    </xdr:to>
    <xdr:pic>
      <xdr:nvPicPr>
        <xdr:cNvPr id="2" name="Graphic 1" descr="Home">
          <a:hlinkClick xmlns:r="http://schemas.openxmlformats.org/officeDocument/2006/relationships" r:id="rId1"/>
          <a:extLst>
            <a:ext uri="{FF2B5EF4-FFF2-40B4-BE49-F238E27FC236}">
              <a16:creationId xmlns:a16="http://schemas.microsoft.com/office/drawing/2014/main" id="{AD3E956C-A8A1-47B9-9578-AE1BE6ECE74A}"/>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5746750" y="0"/>
          <a:ext cx="468000" cy="468000"/>
        </a:xfrm>
        <a:prstGeom prst="rect">
          <a:avLst/>
        </a:prstGeom>
      </xdr:spPr>
    </xdr:pic>
    <xdr:clientData/>
  </xdr:twoCellAnchor>
  <xdr:twoCellAnchor editAs="oneCell">
    <xdr:from>
      <xdr:col>4</xdr:col>
      <xdr:colOff>793749</xdr:colOff>
      <xdr:row>0</xdr:row>
      <xdr:rowOff>0</xdr:rowOff>
    </xdr:from>
    <xdr:to>
      <xdr:col>5</xdr:col>
      <xdr:colOff>42549</xdr:colOff>
      <xdr:row>1</xdr:row>
      <xdr:rowOff>42550</xdr:rowOff>
    </xdr:to>
    <xdr:pic>
      <xdr:nvPicPr>
        <xdr:cNvPr id="3" name="Graphic 2" descr="Arrow Straight">
          <a:hlinkClick xmlns:r="http://schemas.openxmlformats.org/officeDocument/2006/relationships" r:id="rId1"/>
          <a:extLst>
            <a:ext uri="{FF2B5EF4-FFF2-40B4-BE49-F238E27FC236}">
              <a16:creationId xmlns:a16="http://schemas.microsoft.com/office/drawing/2014/main" id="{AF2E02C3-19A3-48C1-8CEA-14BA107632D6}"/>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4476749" y="0"/>
          <a:ext cx="468000" cy="468000"/>
        </a:xfrm>
        <a:prstGeom prst="rect">
          <a:avLst/>
        </a:prstGeom>
      </xdr:spPr>
    </xdr:pic>
    <xdr:clientData/>
  </xdr:twoCellAnchor>
  <xdr:twoCellAnchor editAs="oneCell">
    <xdr:from>
      <xdr:col>7</xdr:col>
      <xdr:colOff>490799</xdr:colOff>
      <xdr:row>0</xdr:row>
      <xdr:rowOff>0</xdr:rowOff>
    </xdr:from>
    <xdr:to>
      <xdr:col>7</xdr:col>
      <xdr:colOff>958799</xdr:colOff>
      <xdr:row>1</xdr:row>
      <xdr:rowOff>42550</xdr:rowOff>
    </xdr:to>
    <xdr:pic>
      <xdr:nvPicPr>
        <xdr:cNvPr id="4" name="Graphic 3" descr="Arrow Slight curve">
          <a:hlinkClick xmlns:r="http://schemas.openxmlformats.org/officeDocument/2006/relationships" r:id="rId6"/>
          <a:extLst>
            <a:ext uri="{FF2B5EF4-FFF2-40B4-BE49-F238E27FC236}">
              <a16:creationId xmlns:a16="http://schemas.microsoft.com/office/drawing/2014/main" id="{AD82576E-0192-49A0-A487-6ABA84E2361D}"/>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986849" y="0"/>
          <a:ext cx="468000" cy="468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793751</xdr:colOff>
      <xdr:row>0</xdr:row>
      <xdr:rowOff>0</xdr:rowOff>
    </xdr:from>
    <xdr:to>
      <xdr:col>5</xdr:col>
      <xdr:colOff>207651</xdr:colOff>
      <xdr:row>0</xdr:row>
      <xdr:rowOff>468000</xdr:rowOff>
    </xdr:to>
    <xdr:pic>
      <xdr:nvPicPr>
        <xdr:cNvPr id="5" name="Graphic 4" descr="Home">
          <a:hlinkClick xmlns:r="http://schemas.openxmlformats.org/officeDocument/2006/relationships" r:id="rId1"/>
          <a:extLst>
            <a:ext uri="{FF2B5EF4-FFF2-40B4-BE49-F238E27FC236}">
              <a16:creationId xmlns:a16="http://schemas.microsoft.com/office/drawing/2014/main" id="{3218E9E9-1242-4554-828E-74E87D17107E}"/>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3994151" y="0"/>
          <a:ext cx="468000" cy="468000"/>
        </a:xfrm>
        <a:prstGeom prst="rect">
          <a:avLst/>
        </a:prstGeom>
      </xdr:spPr>
    </xdr:pic>
    <xdr:clientData/>
  </xdr:twoCellAnchor>
  <xdr:twoCellAnchor editAs="oneCell">
    <xdr:from>
      <xdr:col>3</xdr:col>
      <xdr:colOff>482600</xdr:colOff>
      <xdr:row>0</xdr:row>
      <xdr:rowOff>0</xdr:rowOff>
    </xdr:from>
    <xdr:to>
      <xdr:col>3</xdr:col>
      <xdr:colOff>950600</xdr:colOff>
      <xdr:row>0</xdr:row>
      <xdr:rowOff>468000</xdr:rowOff>
    </xdr:to>
    <xdr:pic>
      <xdr:nvPicPr>
        <xdr:cNvPr id="6" name="Graphic 5" descr="Arrow Straight">
          <a:hlinkClick xmlns:r="http://schemas.openxmlformats.org/officeDocument/2006/relationships" r:id="rId4"/>
          <a:extLst>
            <a:ext uri="{FF2B5EF4-FFF2-40B4-BE49-F238E27FC236}">
              <a16:creationId xmlns:a16="http://schemas.microsoft.com/office/drawing/2014/main" id="{77436367-FB66-49F7-BFBA-99B7A728E5DB}"/>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724150" y="0"/>
          <a:ext cx="468000" cy="468000"/>
        </a:xfrm>
        <a:prstGeom prst="rect">
          <a:avLst/>
        </a:prstGeom>
      </xdr:spPr>
    </xdr:pic>
    <xdr:clientData/>
  </xdr:twoCellAnchor>
  <xdr:twoCellAnchor editAs="oneCell">
    <xdr:from>
      <xdr:col>6</xdr:col>
      <xdr:colOff>78050</xdr:colOff>
      <xdr:row>0</xdr:row>
      <xdr:rowOff>0</xdr:rowOff>
    </xdr:from>
    <xdr:to>
      <xdr:col>6</xdr:col>
      <xdr:colOff>546050</xdr:colOff>
      <xdr:row>0</xdr:row>
      <xdr:rowOff>468000</xdr:rowOff>
    </xdr:to>
    <xdr:pic>
      <xdr:nvPicPr>
        <xdr:cNvPr id="7" name="Graphic 6" descr="Arrow Slight curve">
          <a:hlinkClick xmlns:r="http://schemas.openxmlformats.org/officeDocument/2006/relationships" r:id="rId7"/>
          <a:extLst>
            <a:ext uri="{FF2B5EF4-FFF2-40B4-BE49-F238E27FC236}">
              <a16:creationId xmlns:a16="http://schemas.microsoft.com/office/drawing/2014/main" id="{0ACDA453-C81D-4A5F-8699-13DFEBDAEA1B}"/>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5234250" y="0"/>
          <a:ext cx="468000" cy="468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450851</xdr:colOff>
      <xdr:row>0</xdr:row>
      <xdr:rowOff>0</xdr:rowOff>
    </xdr:from>
    <xdr:to>
      <xdr:col>6</xdr:col>
      <xdr:colOff>309251</xdr:colOff>
      <xdr:row>0</xdr:row>
      <xdr:rowOff>468000</xdr:rowOff>
    </xdr:to>
    <xdr:pic>
      <xdr:nvPicPr>
        <xdr:cNvPr id="2" name="Graphic 1" descr="Home">
          <a:hlinkClick xmlns:r="http://schemas.openxmlformats.org/officeDocument/2006/relationships" r:id="rId1"/>
          <a:extLst>
            <a:ext uri="{FF2B5EF4-FFF2-40B4-BE49-F238E27FC236}">
              <a16:creationId xmlns:a16="http://schemas.microsoft.com/office/drawing/2014/main" id="{5F7A41FC-0237-4CF1-B241-106EC740AFE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5461001" y="0"/>
          <a:ext cx="468000" cy="468000"/>
        </a:xfrm>
        <a:prstGeom prst="rect">
          <a:avLst/>
        </a:prstGeom>
      </xdr:spPr>
    </xdr:pic>
    <xdr:clientData/>
  </xdr:twoCellAnchor>
  <xdr:twoCellAnchor editAs="oneCell">
    <xdr:from>
      <xdr:col>4</xdr:col>
      <xdr:colOff>381000</xdr:colOff>
      <xdr:row>0</xdr:row>
      <xdr:rowOff>0</xdr:rowOff>
    </xdr:from>
    <xdr:to>
      <xdr:col>4</xdr:col>
      <xdr:colOff>849000</xdr:colOff>
      <xdr:row>0</xdr:row>
      <xdr:rowOff>468000</xdr:rowOff>
    </xdr:to>
    <xdr:pic>
      <xdr:nvPicPr>
        <xdr:cNvPr id="3" name="Graphic 2" descr="Arrow Straight">
          <a:hlinkClick xmlns:r="http://schemas.openxmlformats.org/officeDocument/2006/relationships" r:id="rId4"/>
          <a:extLst>
            <a:ext uri="{FF2B5EF4-FFF2-40B4-BE49-F238E27FC236}">
              <a16:creationId xmlns:a16="http://schemas.microsoft.com/office/drawing/2014/main" id="{A6CDD3A6-45B4-4772-830A-17DDD792ABA8}"/>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191000" y="0"/>
          <a:ext cx="468000" cy="4680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71.601208333333" createdVersion="8" refreshedVersion="8" minRefreshableVersion="3" recordCount="500" xr:uid="{580AC38F-4186-438D-8E13-C21A859B17C8}">
  <cacheSource type="worksheet">
    <worksheetSource ref="B2:K502" sheet="Original Dataset"/>
  </cacheSource>
  <cacheFields count="12">
    <cacheField name="Transaction ID" numFmtId="0">
      <sharedItems/>
    </cacheField>
    <cacheField name="Date" numFmtId="14">
      <sharedItems containsSemiMixedTypes="0" containsNonDate="0" containsDate="1" containsString="0" minDate="2024-01-01T00:00:00" maxDate="2025-01-01T00:00:00" count="262">
        <d v="2024-01-01T00:00:00"/>
        <d v="2024-01-02T00:00:00"/>
        <d v="2024-01-03T00:00:00"/>
        <d v="2024-01-04T00:00:00"/>
        <d v="2024-01-05T00:00:00"/>
        <d v="2024-01-08T00:00:00"/>
        <d v="2024-01-09T00:00:00"/>
        <d v="2024-01-10T00:00:00"/>
        <d v="2024-01-11T00:00:00"/>
        <d v="2024-01-12T00:00:00"/>
        <d v="2024-01-17T00:00:00"/>
        <d v="2024-01-18T00:00:00"/>
        <d v="2024-01-19T00:00:00"/>
        <d v="2024-01-21T00:00:00"/>
        <d v="2024-01-22T00:00:00"/>
        <d v="2024-01-24T00:00:00"/>
        <d v="2024-01-26T00:00:00"/>
        <d v="2024-01-27T00:00:00"/>
        <d v="2024-01-28T00:00:00"/>
        <d v="2024-01-29T00:00:00"/>
        <d v="2024-01-30T00:00:00"/>
        <d v="2024-02-01T00:00:00"/>
        <d v="2024-02-03T00:00:00"/>
        <d v="2024-02-05T00:00:00"/>
        <d v="2024-02-06T00:00:00"/>
        <d v="2024-02-07T00:00:00"/>
        <d v="2024-02-09T00:00:00"/>
        <d v="2024-02-10T00:00:00"/>
        <d v="2024-02-12T00:00:00"/>
        <d v="2024-02-13T00:00:00"/>
        <d v="2024-02-14T00:00:00"/>
        <d v="2024-02-16T00:00:00"/>
        <d v="2024-02-18T00:00:00"/>
        <d v="2024-02-19T00:00:00"/>
        <d v="2024-02-20T00:00:00"/>
        <d v="2024-02-24T00:00:00"/>
        <d v="2024-02-25T00:00:00"/>
        <d v="2024-02-26T00:00:00"/>
        <d v="2024-02-27T00:00:00"/>
        <d v="2024-02-29T00:00:00"/>
        <d v="2024-03-01T00:00:00"/>
        <d v="2024-03-03T00:00:00"/>
        <d v="2024-03-05T00:00:00"/>
        <d v="2024-03-06T00:00:00"/>
        <d v="2024-03-09T00:00:00"/>
        <d v="2024-03-10T00:00:00"/>
        <d v="2024-03-11T00:00:00"/>
        <d v="2024-03-12T00:00:00"/>
        <d v="2024-03-13T00:00:00"/>
        <d v="2024-03-14T00:00:00"/>
        <d v="2024-03-15T00:00:00"/>
        <d v="2024-03-16T00:00:00"/>
        <d v="2024-03-17T00:00:00"/>
        <d v="2024-03-18T00:00:00"/>
        <d v="2024-03-19T00:00:00"/>
        <d v="2024-03-21T00:00:00"/>
        <d v="2024-03-22T00:00:00"/>
        <d v="2024-03-23T00:00:00"/>
        <d v="2024-03-24T00:00:00"/>
        <d v="2024-03-25T00:00:00"/>
        <d v="2024-03-26T00:00:00"/>
        <d v="2024-03-27T00:00:00"/>
        <d v="2024-03-28T00:00:00"/>
        <d v="2024-03-30T00:00:00"/>
        <d v="2024-03-31T00:00:00"/>
        <d v="2024-04-01T00:00:00"/>
        <d v="2024-04-03T00:00:00"/>
        <d v="2024-04-04T00:00:00"/>
        <d v="2024-04-05T00:00:00"/>
        <d v="2024-04-06T00:00:00"/>
        <d v="2024-04-07T00:00:00"/>
        <d v="2024-04-09T00:00:00"/>
        <d v="2024-04-10T00:00:00"/>
        <d v="2024-04-11T00:00:00"/>
        <d v="2024-04-12T00:00:00"/>
        <d v="2024-04-14T00:00:00"/>
        <d v="2024-04-15T00:00:00"/>
        <d v="2024-04-18T00:00:00"/>
        <d v="2024-04-19T00:00:00"/>
        <d v="2024-04-20T00:00:00"/>
        <d v="2024-04-21T00:00:00"/>
        <d v="2024-04-22T00:00:00"/>
        <d v="2024-04-23T00:00:00"/>
        <d v="2024-04-24T00:00:00"/>
        <d v="2024-04-25T00:00:00"/>
        <d v="2024-04-27T00:00:00"/>
        <d v="2024-04-28T00:00:00"/>
        <d v="2024-04-30T00:00:00"/>
        <d v="2024-05-01T00:00:00"/>
        <d v="2024-05-02T00:00:00"/>
        <d v="2024-05-03T00:00:00"/>
        <d v="2024-05-04T00:00:00"/>
        <d v="2024-05-08T00:00:00"/>
        <d v="2024-05-13T00:00:00"/>
        <d v="2024-05-15T00:00:00"/>
        <d v="2024-05-18T00:00:00"/>
        <d v="2024-05-19T00:00:00"/>
        <d v="2024-05-20T00:00:00"/>
        <d v="2024-05-24T00:00:00"/>
        <d v="2024-05-26T00:00:00"/>
        <d v="2024-05-27T00:00:00"/>
        <d v="2024-05-28T00:00:00"/>
        <d v="2024-05-29T00:00:00"/>
        <d v="2024-05-31T00:00:00"/>
        <d v="2024-06-01T00:00:00"/>
        <d v="2024-06-02T00:00:00"/>
        <d v="2024-06-03T00:00:00"/>
        <d v="2024-06-04T00:00:00"/>
        <d v="2024-06-05T00:00:00"/>
        <d v="2024-06-06T00:00:00"/>
        <d v="2024-06-08T00:00:00"/>
        <d v="2024-06-09T00:00:00"/>
        <d v="2024-06-10T00:00:00"/>
        <d v="2024-06-11T00:00:00"/>
        <d v="2024-06-13T00:00:00"/>
        <d v="2024-06-15T00:00:00"/>
        <d v="2024-06-16T00:00:00"/>
        <d v="2024-06-17T00:00:00"/>
        <d v="2024-06-19T00:00:00"/>
        <d v="2024-06-20T00:00:00"/>
        <d v="2024-06-21T00:00:00"/>
        <d v="2024-06-22T00:00:00"/>
        <d v="2024-06-26T00:00:00"/>
        <d v="2024-06-27T00:00:00"/>
        <d v="2024-06-29T00:00:00"/>
        <d v="2024-07-02T00:00:00"/>
        <d v="2024-07-03T00:00:00"/>
        <d v="2024-07-05T00:00:00"/>
        <d v="2024-07-06T00:00:00"/>
        <d v="2024-07-07T00:00:00"/>
        <d v="2024-07-08T00:00:00"/>
        <d v="2024-07-09T00:00:00"/>
        <d v="2024-07-10T00:00:00"/>
        <d v="2024-07-12T00:00:00"/>
        <d v="2024-07-13T00:00:00"/>
        <d v="2024-07-15T00:00:00"/>
        <d v="2024-07-16T00:00:00"/>
        <d v="2024-07-17T00:00:00"/>
        <d v="2024-07-18T00:00:00"/>
        <d v="2024-07-19T00:00:00"/>
        <d v="2024-07-20T00:00:00"/>
        <d v="2024-07-21T00:00:00"/>
        <d v="2024-07-22T00:00:00"/>
        <d v="2024-07-24T00:00:00"/>
        <d v="2024-07-28T00:00:00"/>
        <d v="2024-07-30T00:00:00"/>
        <d v="2024-07-31T00:00:00"/>
        <d v="2024-08-01T00:00:00"/>
        <d v="2024-08-03T00:00:00"/>
        <d v="2024-08-05T00:00:00"/>
        <d v="2024-08-08T00:00:00"/>
        <d v="2024-08-09T00:00:00"/>
        <d v="2024-08-10T00:00:00"/>
        <d v="2024-08-11T00:00:00"/>
        <d v="2024-08-12T00:00:00"/>
        <d v="2024-08-13T00:00:00"/>
        <d v="2024-08-14T00:00:00"/>
        <d v="2024-08-15T00:00:00"/>
        <d v="2024-08-17T00:00:00"/>
        <d v="2024-08-18T00:00:00"/>
        <d v="2024-08-19T00:00:00"/>
        <d v="2024-08-20T00:00:00"/>
        <d v="2024-08-21T00:00:00"/>
        <d v="2024-08-22T00:00:00"/>
        <d v="2024-08-25T00:00:00"/>
        <d v="2024-08-27T00:00:00"/>
        <d v="2024-08-28T00:00:00"/>
        <d v="2024-08-30T00:00:00"/>
        <d v="2024-08-31T00:00:00"/>
        <d v="2024-09-01T00:00:00"/>
        <d v="2024-09-02T00:00:00"/>
        <d v="2024-09-03T00:00:00"/>
        <d v="2024-09-04T00:00:00"/>
        <d v="2024-09-05T00:00:00"/>
        <d v="2024-09-06T00:00:00"/>
        <d v="2024-09-07T00:00:00"/>
        <d v="2024-09-10T00:00:00"/>
        <d v="2024-09-11T00:00:00"/>
        <d v="2024-09-12T00:00:00"/>
        <d v="2024-09-14T00:00:00"/>
        <d v="2024-09-15T00:00:00"/>
        <d v="2024-09-16T00:00:00"/>
        <d v="2024-09-19T00:00:00"/>
        <d v="2024-09-20T00:00:00"/>
        <d v="2024-09-23T00:00:00"/>
        <d v="2024-09-24T00:00:00"/>
        <d v="2024-09-26T00:00:00"/>
        <d v="2024-09-28T00:00:00"/>
        <d v="2024-09-29T00:00:00"/>
        <d v="2024-09-30T00:00:00"/>
        <d v="2024-10-01T00:00:00"/>
        <d v="2024-10-02T00:00:00"/>
        <d v="2024-10-05T00:00:00"/>
        <d v="2024-10-06T00:00:00"/>
        <d v="2024-10-07T00:00:00"/>
        <d v="2024-10-08T00:00:00"/>
        <d v="2024-10-09T00:00:00"/>
        <d v="2024-10-11T00:00:00"/>
        <d v="2024-10-12T00:00:00"/>
        <d v="2024-10-13T00:00:00"/>
        <d v="2024-10-14T00:00:00"/>
        <d v="2024-10-15T00:00:00"/>
        <d v="2024-10-16T00:00:00"/>
        <d v="2024-10-18T00:00:00"/>
        <d v="2024-10-20T00:00:00"/>
        <d v="2024-10-21T00:00:00"/>
        <d v="2024-10-22T00:00:00"/>
        <d v="2024-10-23T00:00:00"/>
        <d v="2024-10-25T00:00:00"/>
        <d v="2024-10-26T00:00:00"/>
        <d v="2024-10-30T00:00:00"/>
        <d v="2024-10-31T00:00:00"/>
        <d v="2024-11-01T00:00:00"/>
        <d v="2024-11-04T00:00:00"/>
        <d v="2024-11-05T00:00:00"/>
        <d v="2024-11-06T00:00:00"/>
        <d v="2024-11-07T00:00:00"/>
        <d v="2024-11-08T00:00:00"/>
        <d v="2024-11-09T00:00:00"/>
        <d v="2024-11-10T00:00:00"/>
        <d v="2024-11-11T00:00:00"/>
        <d v="2024-11-12T00:00:00"/>
        <d v="2024-11-14T00:00:00"/>
        <d v="2024-11-15T00:00:00"/>
        <d v="2024-11-16T00:00:00"/>
        <d v="2024-11-17T00:00:00"/>
        <d v="2024-11-18T00:00:00"/>
        <d v="2024-11-19T00:00:00"/>
        <d v="2024-11-21T00:00:00"/>
        <d v="2024-11-22T00:00:00"/>
        <d v="2024-11-24T00:00:00"/>
        <d v="2024-11-25T00:00:00"/>
        <d v="2024-11-26T00:00:00"/>
        <d v="2024-11-27T00:00:00"/>
        <d v="2024-11-30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5T00:00:00"/>
        <d v="2024-12-26T00:00:00"/>
        <d v="2024-12-27T00:00:00"/>
        <d v="2024-12-28T00:00:00"/>
        <d v="2024-12-30T00:00:00"/>
        <d v="2024-12-31T00:00:00"/>
      </sharedItems>
      <fieldGroup par="11"/>
    </cacheField>
    <cacheField name="Account Holder" numFmtId="0">
      <sharedItems count="10">
        <s v="User_5"/>
        <s v="User_7"/>
        <s v="User_9"/>
        <s v="User_2"/>
        <s v="User_8"/>
        <s v="User_10"/>
        <s v="User_4"/>
        <s v="User_6"/>
        <s v="User_3"/>
        <s v="User_1"/>
      </sharedItems>
    </cacheField>
    <cacheField name="Transaction Type" numFmtId="0">
      <sharedItems count="3">
        <s v="Income"/>
        <s v="Expense"/>
        <s v="Investment"/>
      </sharedItems>
    </cacheField>
    <cacheField name="Category" numFmtId="0">
      <sharedItems count="8">
        <s v="Travel"/>
        <s v="Salaries"/>
        <s v="Savings"/>
        <s v="Education"/>
        <s v="Utilities"/>
        <s v="Rent"/>
        <s v="Entertainment"/>
        <s v="Groceries"/>
      </sharedItems>
    </cacheField>
    <cacheField name="Amount" numFmtId="0">
      <sharedItems containsSemiMixedTypes="0" containsString="0" containsNumber="1" minValue="76.62" maxValue="9999.08"/>
    </cacheField>
    <cacheField name="Payment Method" numFmtId="0">
      <sharedItems count="4">
        <s v="Cash"/>
        <s v="Mobile Payment"/>
        <s v="Credit Card"/>
        <s v="Bank Transfer"/>
      </sharedItems>
    </cacheField>
    <cacheField name="Region" numFmtId="0">
      <sharedItems count="4">
        <s v="East"/>
        <s v="South"/>
        <s v="North"/>
        <s v="West"/>
      </sharedItems>
    </cacheField>
    <cacheField name="Account Balance" numFmtId="0">
      <sharedItems containsSemiMixedTypes="0" containsString="0" containsNumber="1" minValue="-5727.33" maxValue="1743591.8299999901"/>
    </cacheField>
    <cacheField name="MONTH" numFmtId="0">
      <sharedItems count="12">
        <s v="January"/>
        <s v="February"/>
        <s v="March"/>
        <s v="April"/>
        <s v="May"/>
        <s v="June"/>
        <s v="July"/>
        <s v="August"/>
        <s v="September"/>
        <s v="October"/>
        <s v="November"/>
        <s v="December"/>
      </sharedItems>
    </cacheField>
    <cacheField name="Days (Date)" numFmtId="0" databaseField="0">
      <fieldGroup base="1">
        <rangePr groupBy="days" startDate="2024-01-01T00:00:00" endDate="2025-01-01T00:00:00"/>
        <groupItems count="368">
          <s v="&lt;0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5"/>
        </groupItems>
      </fieldGroup>
    </cacheField>
    <cacheField name="Months (Date)" numFmtId="0" databaseField="0">
      <fieldGroup base="1">
        <rangePr groupBy="months" startDate="2024-01-01T00:00:00" endDate="2025-01-01T00:00:00"/>
        <groupItems count="14">
          <s v="&lt;01/01/2024"/>
          <s v="Jan"/>
          <s v="Feb"/>
          <s v="Mar"/>
          <s v="Apr"/>
          <s v="May"/>
          <s v="Jun"/>
          <s v="Jul"/>
          <s v="Aug"/>
          <s v="Sep"/>
          <s v="Oct"/>
          <s v="Nov"/>
          <s v="Dec"/>
          <s v="&gt;01/01/2025"/>
        </groupItems>
      </fieldGroup>
    </cacheField>
  </cacheFields>
  <extLst>
    <ext xmlns:x14="http://schemas.microsoft.com/office/spreadsheetml/2009/9/main" uri="{725AE2AE-9491-48be-B2B4-4EB974FC3084}">
      <x14:pivotCacheDefinition pivotCacheId="73680032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86.788909143521" createdVersion="8" refreshedVersion="8" minRefreshableVersion="3" recordCount="500" xr:uid="{F4227813-2217-4FDB-A554-8F641DE48919}">
  <cacheSource type="worksheet">
    <worksheetSource ref="B2:J502" sheet="Original Dataset"/>
  </cacheSource>
  <cacheFields count="11">
    <cacheField name="Transaction ID" numFmtId="0">
      <sharedItems/>
    </cacheField>
    <cacheField name="Date" numFmtId="14">
      <sharedItems containsSemiMixedTypes="0" containsNonDate="0" containsDate="1" containsString="0" minDate="2024-01-01T00:00:00" maxDate="2025-01-01T00:00:00" count="262">
        <d v="2024-01-01T00:00:00"/>
        <d v="2024-01-02T00:00:00"/>
        <d v="2024-01-03T00:00:00"/>
        <d v="2024-01-04T00:00:00"/>
        <d v="2024-01-05T00:00:00"/>
        <d v="2024-01-08T00:00:00"/>
        <d v="2024-01-09T00:00:00"/>
        <d v="2024-01-10T00:00:00"/>
        <d v="2024-01-11T00:00:00"/>
        <d v="2024-01-12T00:00:00"/>
        <d v="2024-01-17T00:00:00"/>
        <d v="2024-01-18T00:00:00"/>
        <d v="2024-01-19T00:00:00"/>
        <d v="2024-01-21T00:00:00"/>
        <d v="2024-01-22T00:00:00"/>
        <d v="2024-01-24T00:00:00"/>
        <d v="2024-01-26T00:00:00"/>
        <d v="2024-01-27T00:00:00"/>
        <d v="2024-01-28T00:00:00"/>
        <d v="2024-01-29T00:00:00"/>
        <d v="2024-01-30T00:00:00"/>
        <d v="2024-02-01T00:00:00"/>
        <d v="2024-02-03T00:00:00"/>
        <d v="2024-02-05T00:00:00"/>
        <d v="2024-02-06T00:00:00"/>
        <d v="2024-02-07T00:00:00"/>
        <d v="2024-02-09T00:00:00"/>
        <d v="2024-02-10T00:00:00"/>
        <d v="2024-02-12T00:00:00"/>
        <d v="2024-02-13T00:00:00"/>
        <d v="2024-02-14T00:00:00"/>
        <d v="2024-02-16T00:00:00"/>
        <d v="2024-02-18T00:00:00"/>
        <d v="2024-02-19T00:00:00"/>
        <d v="2024-02-20T00:00:00"/>
        <d v="2024-02-24T00:00:00"/>
        <d v="2024-02-25T00:00:00"/>
        <d v="2024-02-26T00:00:00"/>
        <d v="2024-02-27T00:00:00"/>
        <d v="2024-02-29T00:00:00"/>
        <d v="2024-03-01T00:00:00"/>
        <d v="2024-03-03T00:00:00"/>
        <d v="2024-03-05T00:00:00"/>
        <d v="2024-03-06T00:00:00"/>
        <d v="2024-03-09T00:00:00"/>
        <d v="2024-03-10T00:00:00"/>
        <d v="2024-03-11T00:00:00"/>
        <d v="2024-03-12T00:00:00"/>
        <d v="2024-03-13T00:00:00"/>
        <d v="2024-03-14T00:00:00"/>
        <d v="2024-03-15T00:00:00"/>
        <d v="2024-03-16T00:00:00"/>
        <d v="2024-03-17T00:00:00"/>
        <d v="2024-03-18T00:00:00"/>
        <d v="2024-03-19T00:00:00"/>
        <d v="2024-03-21T00:00:00"/>
        <d v="2024-03-22T00:00:00"/>
        <d v="2024-03-23T00:00:00"/>
        <d v="2024-03-24T00:00:00"/>
        <d v="2024-03-25T00:00:00"/>
        <d v="2024-03-26T00:00:00"/>
        <d v="2024-03-27T00:00:00"/>
        <d v="2024-03-28T00:00:00"/>
        <d v="2024-03-30T00:00:00"/>
        <d v="2024-03-31T00:00:00"/>
        <d v="2024-04-01T00:00:00"/>
        <d v="2024-04-03T00:00:00"/>
        <d v="2024-04-04T00:00:00"/>
        <d v="2024-04-05T00:00:00"/>
        <d v="2024-04-06T00:00:00"/>
        <d v="2024-04-07T00:00:00"/>
        <d v="2024-04-09T00:00:00"/>
        <d v="2024-04-10T00:00:00"/>
        <d v="2024-04-11T00:00:00"/>
        <d v="2024-04-12T00:00:00"/>
        <d v="2024-04-14T00:00:00"/>
        <d v="2024-04-15T00:00:00"/>
        <d v="2024-04-18T00:00:00"/>
        <d v="2024-04-19T00:00:00"/>
        <d v="2024-04-20T00:00:00"/>
        <d v="2024-04-21T00:00:00"/>
        <d v="2024-04-22T00:00:00"/>
        <d v="2024-04-23T00:00:00"/>
        <d v="2024-04-24T00:00:00"/>
        <d v="2024-04-25T00:00:00"/>
        <d v="2024-04-27T00:00:00"/>
        <d v="2024-04-28T00:00:00"/>
        <d v="2024-04-30T00:00:00"/>
        <d v="2024-05-01T00:00:00"/>
        <d v="2024-05-02T00:00:00"/>
        <d v="2024-05-03T00:00:00"/>
        <d v="2024-05-04T00:00:00"/>
        <d v="2024-05-08T00:00:00"/>
        <d v="2024-05-13T00:00:00"/>
        <d v="2024-05-15T00:00:00"/>
        <d v="2024-05-18T00:00:00"/>
        <d v="2024-05-19T00:00:00"/>
        <d v="2024-05-20T00:00:00"/>
        <d v="2024-05-24T00:00:00"/>
        <d v="2024-05-26T00:00:00"/>
        <d v="2024-05-27T00:00:00"/>
        <d v="2024-05-28T00:00:00"/>
        <d v="2024-05-29T00:00:00"/>
        <d v="2024-05-31T00:00:00"/>
        <d v="2024-06-01T00:00:00"/>
        <d v="2024-06-02T00:00:00"/>
        <d v="2024-06-03T00:00:00"/>
        <d v="2024-06-04T00:00:00"/>
        <d v="2024-06-05T00:00:00"/>
        <d v="2024-06-06T00:00:00"/>
        <d v="2024-06-08T00:00:00"/>
        <d v="2024-06-09T00:00:00"/>
        <d v="2024-06-10T00:00:00"/>
        <d v="2024-06-11T00:00:00"/>
        <d v="2024-06-13T00:00:00"/>
        <d v="2024-06-15T00:00:00"/>
        <d v="2024-06-16T00:00:00"/>
        <d v="2024-06-17T00:00:00"/>
        <d v="2024-06-19T00:00:00"/>
        <d v="2024-06-20T00:00:00"/>
        <d v="2024-06-21T00:00:00"/>
        <d v="2024-06-22T00:00:00"/>
        <d v="2024-06-26T00:00:00"/>
        <d v="2024-06-27T00:00:00"/>
        <d v="2024-06-29T00:00:00"/>
        <d v="2024-07-02T00:00:00"/>
        <d v="2024-07-03T00:00:00"/>
        <d v="2024-07-05T00:00:00"/>
        <d v="2024-07-06T00:00:00"/>
        <d v="2024-07-07T00:00:00"/>
        <d v="2024-07-08T00:00:00"/>
        <d v="2024-07-09T00:00:00"/>
        <d v="2024-07-10T00:00:00"/>
        <d v="2024-07-12T00:00:00"/>
        <d v="2024-07-13T00:00:00"/>
        <d v="2024-07-15T00:00:00"/>
        <d v="2024-07-16T00:00:00"/>
        <d v="2024-07-17T00:00:00"/>
        <d v="2024-07-18T00:00:00"/>
        <d v="2024-07-19T00:00:00"/>
        <d v="2024-07-20T00:00:00"/>
        <d v="2024-07-21T00:00:00"/>
        <d v="2024-07-22T00:00:00"/>
        <d v="2024-07-24T00:00:00"/>
        <d v="2024-07-28T00:00:00"/>
        <d v="2024-07-30T00:00:00"/>
        <d v="2024-07-31T00:00:00"/>
        <d v="2024-08-01T00:00:00"/>
        <d v="2024-08-03T00:00:00"/>
        <d v="2024-08-05T00:00:00"/>
        <d v="2024-08-08T00:00:00"/>
        <d v="2024-08-09T00:00:00"/>
        <d v="2024-08-10T00:00:00"/>
        <d v="2024-08-11T00:00:00"/>
        <d v="2024-08-12T00:00:00"/>
        <d v="2024-08-13T00:00:00"/>
        <d v="2024-08-14T00:00:00"/>
        <d v="2024-08-15T00:00:00"/>
        <d v="2024-08-17T00:00:00"/>
        <d v="2024-08-18T00:00:00"/>
        <d v="2024-08-19T00:00:00"/>
        <d v="2024-08-20T00:00:00"/>
        <d v="2024-08-21T00:00:00"/>
        <d v="2024-08-22T00:00:00"/>
        <d v="2024-08-25T00:00:00"/>
        <d v="2024-08-27T00:00:00"/>
        <d v="2024-08-28T00:00:00"/>
        <d v="2024-08-30T00:00:00"/>
        <d v="2024-08-31T00:00:00"/>
        <d v="2024-09-01T00:00:00"/>
        <d v="2024-09-02T00:00:00"/>
        <d v="2024-09-03T00:00:00"/>
        <d v="2024-09-04T00:00:00"/>
        <d v="2024-09-05T00:00:00"/>
        <d v="2024-09-06T00:00:00"/>
        <d v="2024-09-07T00:00:00"/>
        <d v="2024-09-10T00:00:00"/>
        <d v="2024-09-11T00:00:00"/>
        <d v="2024-09-12T00:00:00"/>
        <d v="2024-09-14T00:00:00"/>
        <d v="2024-09-15T00:00:00"/>
        <d v="2024-09-16T00:00:00"/>
        <d v="2024-09-19T00:00:00"/>
        <d v="2024-09-20T00:00:00"/>
        <d v="2024-09-23T00:00:00"/>
        <d v="2024-09-24T00:00:00"/>
        <d v="2024-09-26T00:00:00"/>
        <d v="2024-09-28T00:00:00"/>
        <d v="2024-09-29T00:00:00"/>
        <d v="2024-09-30T00:00:00"/>
        <d v="2024-10-01T00:00:00"/>
        <d v="2024-10-02T00:00:00"/>
        <d v="2024-10-05T00:00:00"/>
        <d v="2024-10-06T00:00:00"/>
        <d v="2024-10-07T00:00:00"/>
        <d v="2024-10-08T00:00:00"/>
        <d v="2024-10-09T00:00:00"/>
        <d v="2024-10-11T00:00:00"/>
        <d v="2024-10-12T00:00:00"/>
        <d v="2024-10-13T00:00:00"/>
        <d v="2024-10-14T00:00:00"/>
        <d v="2024-10-15T00:00:00"/>
        <d v="2024-10-16T00:00:00"/>
        <d v="2024-10-18T00:00:00"/>
        <d v="2024-10-20T00:00:00"/>
        <d v="2024-10-21T00:00:00"/>
        <d v="2024-10-22T00:00:00"/>
        <d v="2024-10-23T00:00:00"/>
        <d v="2024-10-25T00:00:00"/>
        <d v="2024-10-26T00:00:00"/>
        <d v="2024-10-30T00:00:00"/>
        <d v="2024-10-31T00:00:00"/>
        <d v="2024-11-01T00:00:00"/>
        <d v="2024-11-04T00:00:00"/>
        <d v="2024-11-05T00:00:00"/>
        <d v="2024-11-06T00:00:00"/>
        <d v="2024-11-07T00:00:00"/>
        <d v="2024-11-08T00:00:00"/>
        <d v="2024-11-09T00:00:00"/>
        <d v="2024-11-10T00:00:00"/>
        <d v="2024-11-11T00:00:00"/>
        <d v="2024-11-12T00:00:00"/>
        <d v="2024-11-14T00:00:00"/>
        <d v="2024-11-15T00:00:00"/>
        <d v="2024-11-16T00:00:00"/>
        <d v="2024-11-17T00:00:00"/>
        <d v="2024-11-18T00:00:00"/>
        <d v="2024-11-19T00:00:00"/>
        <d v="2024-11-21T00:00:00"/>
        <d v="2024-11-22T00:00:00"/>
        <d v="2024-11-24T00:00:00"/>
        <d v="2024-11-25T00:00:00"/>
        <d v="2024-11-26T00:00:00"/>
        <d v="2024-11-27T00:00:00"/>
        <d v="2024-11-30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5T00:00:00"/>
        <d v="2024-12-26T00:00:00"/>
        <d v="2024-12-27T00:00:00"/>
        <d v="2024-12-28T00:00:00"/>
        <d v="2024-12-30T00:00:00"/>
        <d v="2024-12-31T00:00:00"/>
      </sharedItems>
      <fieldGroup par="10"/>
    </cacheField>
    <cacheField name="Account Holder" numFmtId="0">
      <sharedItems/>
    </cacheField>
    <cacheField name="Transaction Type" numFmtId="0">
      <sharedItems count="3">
        <s v="Income"/>
        <s v="Expense"/>
        <s v="Investment"/>
      </sharedItems>
    </cacheField>
    <cacheField name="Category" numFmtId="0">
      <sharedItems count="8">
        <s v="Travel"/>
        <s v="Salaries"/>
        <s v="Savings"/>
        <s v="Education"/>
        <s v="Utilities"/>
        <s v="Rent"/>
        <s v="Entertainment"/>
        <s v="Groceries"/>
      </sharedItems>
    </cacheField>
    <cacheField name="Amount" numFmtId="0">
      <sharedItems containsSemiMixedTypes="0" containsString="0" containsNumber="1" minValue="76.62" maxValue="9999.08"/>
    </cacheField>
    <cacheField name="Payment Method" numFmtId="0">
      <sharedItems/>
    </cacheField>
    <cacheField name="Region" numFmtId="0">
      <sharedItems/>
    </cacheField>
    <cacheField name="Account Balance" numFmtId="0">
      <sharedItems containsSemiMixedTypes="0" containsString="0" containsNumber="1" minValue="-5727.33" maxValue="1743591.8299999901"/>
    </cacheField>
    <cacheField name="Days (Date)" numFmtId="0" databaseField="0">
      <fieldGroup base="1">
        <rangePr groupBy="days" startDate="2024-01-01T00:00:00" endDate="2025-01-01T00:00:00"/>
        <groupItems count="368">
          <s v="&lt;0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5"/>
        </groupItems>
      </fieldGroup>
    </cacheField>
    <cacheField name="Months (Date)" numFmtId="0" databaseField="0">
      <fieldGroup base="1">
        <rangePr groupBy="months" startDate="2024-01-01T00:00:00" endDate="2025-01-01T00:00:00"/>
        <groupItems count="14">
          <s v="&lt;01/01/2024"/>
          <s v="Jan"/>
          <s v="Feb"/>
          <s v="Mar"/>
          <s v="Apr"/>
          <s v="May"/>
          <s v="Jun"/>
          <s v="Jul"/>
          <s v="Aug"/>
          <s v="Sep"/>
          <s v="Oct"/>
          <s v="Nov"/>
          <s v="Dec"/>
          <s v="&gt;01/01/2025"/>
        </groupItems>
      </fieldGroup>
    </cacheField>
  </cacheFields>
  <extLst>
    <ext xmlns:x14="http://schemas.microsoft.com/office/spreadsheetml/2009/9/main" uri="{725AE2AE-9491-48be-B2B4-4EB974FC3084}">
      <x14:pivotCacheDefinition pivotCacheId="2774683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s v="TXN00369"/>
    <x v="0"/>
    <x v="0"/>
    <x v="0"/>
    <x v="0"/>
    <n v="1498.42"/>
    <x v="0"/>
    <x v="0"/>
    <n v="1498.42"/>
    <x v="0"/>
  </r>
  <r>
    <s v="TXN00125"/>
    <x v="0"/>
    <x v="1"/>
    <x v="0"/>
    <x v="1"/>
    <n v="5381.85"/>
    <x v="0"/>
    <x v="1"/>
    <n v="6880.27"/>
    <x v="0"/>
  </r>
  <r>
    <s v="TXN00395"/>
    <x v="0"/>
    <x v="2"/>
    <x v="1"/>
    <x v="0"/>
    <n v="2032.21"/>
    <x v="1"/>
    <x v="2"/>
    <n v="8912.48"/>
    <x v="0"/>
  </r>
  <r>
    <s v="TXN00291"/>
    <x v="1"/>
    <x v="3"/>
    <x v="1"/>
    <x v="2"/>
    <n v="9222.59"/>
    <x v="2"/>
    <x v="0"/>
    <n v="-310.11"/>
    <x v="0"/>
  </r>
  <r>
    <s v="TXN00020"/>
    <x v="2"/>
    <x v="4"/>
    <x v="1"/>
    <x v="3"/>
    <n v="5417.22"/>
    <x v="0"/>
    <x v="2"/>
    <n v="-5727.33"/>
    <x v="0"/>
  </r>
  <r>
    <s v="TXN00428"/>
    <x v="2"/>
    <x v="5"/>
    <x v="2"/>
    <x v="4"/>
    <n v="5816.76"/>
    <x v="2"/>
    <x v="0"/>
    <n v="89.429999999999296"/>
    <x v="0"/>
  </r>
  <r>
    <s v="TXN00270"/>
    <x v="2"/>
    <x v="0"/>
    <x v="0"/>
    <x v="4"/>
    <n v="9732.81"/>
    <x v="0"/>
    <x v="3"/>
    <n v="9822.2399999999907"/>
    <x v="0"/>
  </r>
  <r>
    <s v="TXN00482"/>
    <x v="2"/>
    <x v="6"/>
    <x v="0"/>
    <x v="0"/>
    <n v="8878.23"/>
    <x v="0"/>
    <x v="0"/>
    <n v="18700.469999999899"/>
    <x v="0"/>
  </r>
  <r>
    <s v="TXN00298"/>
    <x v="3"/>
    <x v="6"/>
    <x v="1"/>
    <x v="3"/>
    <n v="9345.77"/>
    <x v="0"/>
    <x v="1"/>
    <n v="28046.2399999999"/>
    <x v="0"/>
  </r>
  <r>
    <s v="TXN00101"/>
    <x v="4"/>
    <x v="6"/>
    <x v="2"/>
    <x v="0"/>
    <n v="901.85"/>
    <x v="3"/>
    <x v="1"/>
    <n v="28948.089999999898"/>
    <x v="0"/>
  </r>
  <r>
    <s v="TXN00127"/>
    <x v="5"/>
    <x v="5"/>
    <x v="1"/>
    <x v="5"/>
    <n v="1892.24"/>
    <x v="1"/>
    <x v="1"/>
    <n v="30840.3299999999"/>
    <x v="0"/>
  </r>
  <r>
    <s v="TXN00343"/>
    <x v="6"/>
    <x v="2"/>
    <x v="1"/>
    <x v="5"/>
    <n v="6515.87"/>
    <x v="1"/>
    <x v="3"/>
    <n v="24324.46"/>
    <x v="0"/>
  </r>
  <r>
    <s v="TXN00416"/>
    <x v="6"/>
    <x v="0"/>
    <x v="0"/>
    <x v="6"/>
    <n v="3555.59"/>
    <x v="1"/>
    <x v="2"/>
    <n v="27880.05"/>
    <x v="0"/>
  </r>
  <r>
    <s v="TXN00013"/>
    <x v="7"/>
    <x v="7"/>
    <x v="2"/>
    <x v="2"/>
    <n v="7624.24"/>
    <x v="1"/>
    <x v="0"/>
    <n v="35504.29"/>
    <x v="0"/>
  </r>
  <r>
    <s v="TXN00325"/>
    <x v="7"/>
    <x v="4"/>
    <x v="2"/>
    <x v="2"/>
    <n v="9809.14"/>
    <x v="2"/>
    <x v="3"/>
    <n v="45313.43"/>
    <x v="0"/>
  </r>
  <r>
    <s v="TXN00002"/>
    <x v="7"/>
    <x v="1"/>
    <x v="2"/>
    <x v="6"/>
    <n v="318.32"/>
    <x v="0"/>
    <x v="0"/>
    <n v="45631.75"/>
    <x v="0"/>
  </r>
  <r>
    <s v="TXN00494"/>
    <x v="8"/>
    <x v="8"/>
    <x v="2"/>
    <x v="2"/>
    <n v="4110.75"/>
    <x v="1"/>
    <x v="2"/>
    <n v="49742.5"/>
    <x v="0"/>
  </r>
  <r>
    <s v="TXN00010"/>
    <x v="8"/>
    <x v="0"/>
    <x v="1"/>
    <x v="7"/>
    <n v="3822.08"/>
    <x v="2"/>
    <x v="2"/>
    <n v="45920.42"/>
    <x v="0"/>
  </r>
  <r>
    <s v="TXN00068"/>
    <x v="9"/>
    <x v="7"/>
    <x v="2"/>
    <x v="7"/>
    <n v="9609.84"/>
    <x v="0"/>
    <x v="0"/>
    <n v="55530.2599999999"/>
    <x v="0"/>
  </r>
  <r>
    <s v="TXN00042"/>
    <x v="10"/>
    <x v="7"/>
    <x v="0"/>
    <x v="3"/>
    <n v="9648.9699999999993"/>
    <x v="1"/>
    <x v="0"/>
    <n v="65179.229999999901"/>
    <x v="0"/>
  </r>
  <r>
    <s v="TXN00090"/>
    <x v="11"/>
    <x v="3"/>
    <x v="2"/>
    <x v="1"/>
    <n v="335.56"/>
    <x v="3"/>
    <x v="2"/>
    <n v="65514.789999999899"/>
    <x v="0"/>
  </r>
  <r>
    <s v="TXN00198"/>
    <x v="12"/>
    <x v="2"/>
    <x v="0"/>
    <x v="3"/>
    <n v="9340"/>
    <x v="0"/>
    <x v="0"/>
    <n v="74854.789999999994"/>
    <x v="0"/>
  </r>
  <r>
    <s v="TXN00436"/>
    <x v="12"/>
    <x v="4"/>
    <x v="2"/>
    <x v="7"/>
    <n v="9716.32"/>
    <x v="1"/>
    <x v="1"/>
    <n v="84571.109999999899"/>
    <x v="0"/>
  </r>
  <r>
    <s v="TXN00225"/>
    <x v="13"/>
    <x v="4"/>
    <x v="2"/>
    <x v="1"/>
    <n v="9510.32"/>
    <x v="1"/>
    <x v="1"/>
    <n v="94081.43"/>
    <x v="0"/>
  </r>
  <r>
    <s v="TXN00208"/>
    <x v="14"/>
    <x v="6"/>
    <x v="0"/>
    <x v="7"/>
    <n v="5713.61"/>
    <x v="2"/>
    <x v="2"/>
    <n v="99795.04"/>
    <x v="0"/>
  </r>
  <r>
    <s v="TXN00132"/>
    <x v="14"/>
    <x v="6"/>
    <x v="2"/>
    <x v="5"/>
    <n v="5270.14"/>
    <x v="0"/>
    <x v="2"/>
    <n v="105065.18"/>
    <x v="0"/>
  </r>
  <r>
    <s v="TXN00095"/>
    <x v="15"/>
    <x v="9"/>
    <x v="1"/>
    <x v="4"/>
    <n v="3436.37"/>
    <x v="0"/>
    <x v="1"/>
    <n v="108501.549999999"/>
    <x v="0"/>
  </r>
  <r>
    <s v="TXN00470"/>
    <x v="15"/>
    <x v="6"/>
    <x v="1"/>
    <x v="3"/>
    <n v="9156.7999999999993"/>
    <x v="1"/>
    <x v="2"/>
    <n v="117658.349999999"/>
    <x v="0"/>
  </r>
  <r>
    <s v="TXN00376"/>
    <x v="16"/>
    <x v="7"/>
    <x v="1"/>
    <x v="5"/>
    <n v="6216.12"/>
    <x v="0"/>
    <x v="1"/>
    <n v="123874.469999999"/>
    <x v="0"/>
  </r>
  <r>
    <s v="TXN00161"/>
    <x v="16"/>
    <x v="0"/>
    <x v="2"/>
    <x v="5"/>
    <n v="5650.25"/>
    <x v="0"/>
    <x v="3"/>
    <n v="129524.719999999"/>
    <x v="0"/>
  </r>
  <r>
    <s v="TXN00137"/>
    <x v="16"/>
    <x v="0"/>
    <x v="1"/>
    <x v="3"/>
    <n v="1835.44"/>
    <x v="1"/>
    <x v="1"/>
    <n v="127689.27999999899"/>
    <x v="0"/>
  </r>
  <r>
    <s v="TXN00166"/>
    <x v="16"/>
    <x v="9"/>
    <x v="2"/>
    <x v="2"/>
    <n v="6082.86"/>
    <x v="2"/>
    <x v="1"/>
    <n v="133772.139999999"/>
    <x v="0"/>
  </r>
  <r>
    <s v="TXN00257"/>
    <x v="17"/>
    <x v="2"/>
    <x v="1"/>
    <x v="0"/>
    <n v="5448.81"/>
    <x v="0"/>
    <x v="2"/>
    <n v="139220.94999999899"/>
    <x v="0"/>
  </r>
  <r>
    <s v="TXN00420"/>
    <x v="17"/>
    <x v="9"/>
    <x v="1"/>
    <x v="0"/>
    <n v="7223.24"/>
    <x v="3"/>
    <x v="1"/>
    <n v="146444.18999999901"/>
    <x v="0"/>
  </r>
  <r>
    <s v="TXN00253"/>
    <x v="17"/>
    <x v="7"/>
    <x v="1"/>
    <x v="5"/>
    <n v="4071.54"/>
    <x v="1"/>
    <x v="3"/>
    <n v="150515.72999999899"/>
    <x v="0"/>
  </r>
  <r>
    <s v="TXN00299"/>
    <x v="18"/>
    <x v="6"/>
    <x v="0"/>
    <x v="7"/>
    <n v="5101.99"/>
    <x v="1"/>
    <x v="2"/>
    <n v="155617.71999999901"/>
    <x v="0"/>
  </r>
  <r>
    <s v="TXN00461"/>
    <x v="19"/>
    <x v="6"/>
    <x v="0"/>
    <x v="1"/>
    <n v="6739.79"/>
    <x v="2"/>
    <x v="1"/>
    <n v="162357.50999999899"/>
    <x v="0"/>
  </r>
  <r>
    <s v="TXN00231"/>
    <x v="20"/>
    <x v="7"/>
    <x v="1"/>
    <x v="5"/>
    <n v="4731.4799999999996"/>
    <x v="3"/>
    <x v="0"/>
    <n v="157626.02999999901"/>
    <x v="0"/>
  </r>
  <r>
    <s v="TXN00045"/>
    <x v="20"/>
    <x v="4"/>
    <x v="1"/>
    <x v="6"/>
    <n v="3153.97"/>
    <x v="1"/>
    <x v="2"/>
    <n v="160779.99999999901"/>
    <x v="0"/>
  </r>
  <r>
    <s v="TXN00407"/>
    <x v="21"/>
    <x v="5"/>
    <x v="0"/>
    <x v="5"/>
    <n v="6873.7"/>
    <x v="1"/>
    <x v="2"/>
    <n v="167653.69999999899"/>
    <x v="1"/>
  </r>
  <r>
    <s v="TXN00135"/>
    <x v="21"/>
    <x v="2"/>
    <x v="2"/>
    <x v="4"/>
    <n v="1981.47"/>
    <x v="1"/>
    <x v="2"/>
    <n v="169635.16999999899"/>
    <x v="1"/>
  </r>
  <r>
    <s v="TXN00008"/>
    <x v="21"/>
    <x v="3"/>
    <x v="2"/>
    <x v="2"/>
    <n v="4643.8999999999996"/>
    <x v="0"/>
    <x v="1"/>
    <n v="174279.06999999899"/>
    <x v="1"/>
  </r>
  <r>
    <s v="TXN00288"/>
    <x v="22"/>
    <x v="2"/>
    <x v="1"/>
    <x v="0"/>
    <n v="2475.12"/>
    <x v="3"/>
    <x v="3"/>
    <n v="171803.94999999899"/>
    <x v="1"/>
  </r>
  <r>
    <s v="TXN00027"/>
    <x v="22"/>
    <x v="9"/>
    <x v="0"/>
    <x v="0"/>
    <n v="9498.64"/>
    <x v="3"/>
    <x v="2"/>
    <n v="181302.58999999901"/>
    <x v="1"/>
  </r>
  <r>
    <s v="TXN00089"/>
    <x v="22"/>
    <x v="6"/>
    <x v="1"/>
    <x v="6"/>
    <n v="3820.94"/>
    <x v="0"/>
    <x v="3"/>
    <n v="177481.649999999"/>
    <x v="1"/>
  </r>
  <r>
    <s v="TXN00177"/>
    <x v="23"/>
    <x v="3"/>
    <x v="1"/>
    <x v="0"/>
    <n v="7413.89"/>
    <x v="2"/>
    <x v="3"/>
    <n v="184895.53999999899"/>
    <x v="1"/>
  </r>
  <r>
    <s v="TXN00028"/>
    <x v="23"/>
    <x v="2"/>
    <x v="0"/>
    <x v="2"/>
    <n v="2033.64"/>
    <x v="2"/>
    <x v="0"/>
    <n v="186929.18"/>
    <x v="1"/>
  </r>
  <r>
    <s v="TXN00184"/>
    <x v="24"/>
    <x v="2"/>
    <x v="2"/>
    <x v="3"/>
    <n v="796.9"/>
    <x v="1"/>
    <x v="2"/>
    <n v="187726.07999999999"/>
    <x v="1"/>
  </r>
  <r>
    <s v="TXN00047"/>
    <x v="24"/>
    <x v="3"/>
    <x v="2"/>
    <x v="7"/>
    <n v="9583.82"/>
    <x v="0"/>
    <x v="2"/>
    <n v="197309.9"/>
    <x v="1"/>
  </r>
  <r>
    <s v="TXN00314"/>
    <x v="25"/>
    <x v="0"/>
    <x v="1"/>
    <x v="3"/>
    <n v="6990.11"/>
    <x v="0"/>
    <x v="2"/>
    <n v="204300.00999999899"/>
    <x v="1"/>
  </r>
  <r>
    <s v="TXN00334"/>
    <x v="26"/>
    <x v="0"/>
    <x v="2"/>
    <x v="0"/>
    <n v="4596.43"/>
    <x v="0"/>
    <x v="0"/>
    <n v="208896.43999999901"/>
    <x v="1"/>
  </r>
  <r>
    <s v="TXN00277"/>
    <x v="26"/>
    <x v="6"/>
    <x v="0"/>
    <x v="1"/>
    <n v="9922.9599999999991"/>
    <x v="1"/>
    <x v="2"/>
    <n v="218819.399999999"/>
    <x v="1"/>
  </r>
  <r>
    <s v="TXN00431"/>
    <x v="26"/>
    <x v="4"/>
    <x v="2"/>
    <x v="0"/>
    <n v="2986.35"/>
    <x v="1"/>
    <x v="2"/>
    <n v="221805.74999999901"/>
    <x v="1"/>
  </r>
  <r>
    <s v="TXN00359"/>
    <x v="26"/>
    <x v="2"/>
    <x v="2"/>
    <x v="3"/>
    <n v="1029.51"/>
    <x v="0"/>
    <x v="0"/>
    <n v="222835.25999999899"/>
    <x v="1"/>
  </r>
  <r>
    <s v="TXN00091"/>
    <x v="27"/>
    <x v="5"/>
    <x v="2"/>
    <x v="3"/>
    <n v="8516.98"/>
    <x v="0"/>
    <x v="3"/>
    <n v="231352.24"/>
    <x v="1"/>
  </r>
  <r>
    <s v="TXN00107"/>
    <x v="27"/>
    <x v="4"/>
    <x v="1"/>
    <x v="6"/>
    <n v="4933.67"/>
    <x v="0"/>
    <x v="1"/>
    <n v="226418.56999999899"/>
    <x v="1"/>
  </r>
  <r>
    <s v="TXN00354"/>
    <x v="28"/>
    <x v="2"/>
    <x v="2"/>
    <x v="7"/>
    <n v="6330.05"/>
    <x v="2"/>
    <x v="2"/>
    <n v="232748.61999999901"/>
    <x v="1"/>
  </r>
  <r>
    <s v="TXN00276"/>
    <x v="28"/>
    <x v="0"/>
    <x v="2"/>
    <x v="2"/>
    <n v="977.43"/>
    <x v="2"/>
    <x v="3"/>
    <n v="233726.049999999"/>
    <x v="1"/>
  </r>
  <r>
    <s v="TXN00236"/>
    <x v="29"/>
    <x v="3"/>
    <x v="0"/>
    <x v="7"/>
    <n v="6366.11"/>
    <x v="2"/>
    <x v="3"/>
    <n v="240092.15999999901"/>
    <x v="1"/>
  </r>
  <r>
    <s v="TXN00155"/>
    <x v="30"/>
    <x v="1"/>
    <x v="1"/>
    <x v="4"/>
    <n v="8230.0499999999993"/>
    <x v="2"/>
    <x v="1"/>
    <n v="231862.109999999"/>
    <x v="1"/>
  </r>
  <r>
    <s v="TXN00306"/>
    <x v="31"/>
    <x v="7"/>
    <x v="0"/>
    <x v="5"/>
    <n v="1528.52"/>
    <x v="1"/>
    <x v="1"/>
    <n v="233390.62999999899"/>
    <x v="1"/>
  </r>
  <r>
    <s v="TXN00500"/>
    <x v="31"/>
    <x v="2"/>
    <x v="0"/>
    <x v="3"/>
    <n v="8561.73"/>
    <x v="3"/>
    <x v="2"/>
    <n v="241952.359999999"/>
    <x v="1"/>
  </r>
  <r>
    <s v="TXN00387"/>
    <x v="31"/>
    <x v="2"/>
    <x v="2"/>
    <x v="3"/>
    <n v="1621.86"/>
    <x v="1"/>
    <x v="0"/>
    <n v="243574.21999999901"/>
    <x v="1"/>
  </r>
  <r>
    <s v="TXN00140"/>
    <x v="31"/>
    <x v="9"/>
    <x v="1"/>
    <x v="1"/>
    <n v="2779.4"/>
    <x v="3"/>
    <x v="3"/>
    <n v="240794.81999999899"/>
    <x v="1"/>
  </r>
  <r>
    <s v="TXN00170"/>
    <x v="32"/>
    <x v="6"/>
    <x v="2"/>
    <x v="2"/>
    <n v="4532.62"/>
    <x v="0"/>
    <x v="3"/>
    <n v="245327.43999999901"/>
    <x v="1"/>
  </r>
  <r>
    <s v="TXN00275"/>
    <x v="33"/>
    <x v="8"/>
    <x v="2"/>
    <x v="2"/>
    <n v="5544.9"/>
    <x v="2"/>
    <x v="3"/>
    <n v="250872.33999999901"/>
    <x v="1"/>
  </r>
  <r>
    <s v="TXN00466"/>
    <x v="34"/>
    <x v="6"/>
    <x v="1"/>
    <x v="7"/>
    <n v="2376.5300000000002"/>
    <x v="1"/>
    <x v="2"/>
    <n v="253248.86999999901"/>
    <x v="1"/>
  </r>
  <r>
    <s v="TXN00305"/>
    <x v="35"/>
    <x v="1"/>
    <x v="2"/>
    <x v="3"/>
    <n v="4921.92"/>
    <x v="0"/>
    <x v="3"/>
    <n v="258170.78999999899"/>
    <x v="1"/>
  </r>
  <r>
    <s v="TXN00120"/>
    <x v="36"/>
    <x v="2"/>
    <x v="2"/>
    <x v="7"/>
    <n v="2745.62"/>
    <x v="1"/>
    <x v="3"/>
    <n v="260916.40999999901"/>
    <x v="1"/>
  </r>
  <r>
    <s v="TXN00024"/>
    <x v="37"/>
    <x v="6"/>
    <x v="1"/>
    <x v="6"/>
    <n v="7823.27"/>
    <x v="2"/>
    <x v="2"/>
    <n v="253093.139999999"/>
    <x v="1"/>
  </r>
  <r>
    <s v="TXN00319"/>
    <x v="37"/>
    <x v="3"/>
    <x v="2"/>
    <x v="5"/>
    <n v="7459.82"/>
    <x v="3"/>
    <x v="1"/>
    <n v="260552.959999999"/>
    <x v="1"/>
  </r>
  <r>
    <s v="TXN00219"/>
    <x v="37"/>
    <x v="3"/>
    <x v="2"/>
    <x v="6"/>
    <n v="3257.1"/>
    <x v="3"/>
    <x v="1"/>
    <n v="263810.05999999901"/>
    <x v="1"/>
  </r>
  <r>
    <s v="TXN00229"/>
    <x v="38"/>
    <x v="0"/>
    <x v="1"/>
    <x v="0"/>
    <n v="450.31"/>
    <x v="1"/>
    <x v="3"/>
    <n v="264260.36999999901"/>
    <x v="1"/>
  </r>
  <r>
    <s v="TXN00264"/>
    <x v="38"/>
    <x v="2"/>
    <x v="0"/>
    <x v="3"/>
    <n v="2075.4"/>
    <x v="2"/>
    <x v="3"/>
    <n v="266335.76999999897"/>
    <x v="1"/>
  </r>
  <r>
    <s v="TXN00059"/>
    <x v="39"/>
    <x v="1"/>
    <x v="1"/>
    <x v="4"/>
    <n v="7837.22"/>
    <x v="3"/>
    <x v="1"/>
    <n v="274172.989999999"/>
    <x v="1"/>
  </r>
  <r>
    <s v="TXN00204"/>
    <x v="40"/>
    <x v="7"/>
    <x v="1"/>
    <x v="2"/>
    <n v="760.53"/>
    <x v="2"/>
    <x v="1"/>
    <n v="274933.51999999897"/>
    <x v="2"/>
  </r>
  <r>
    <s v="TXN00498"/>
    <x v="40"/>
    <x v="1"/>
    <x v="2"/>
    <x v="4"/>
    <n v="4461.66"/>
    <x v="0"/>
    <x v="2"/>
    <n v="279395.179999999"/>
    <x v="2"/>
  </r>
  <r>
    <s v="TXN00057"/>
    <x v="41"/>
    <x v="0"/>
    <x v="0"/>
    <x v="4"/>
    <n v="1254.5"/>
    <x v="2"/>
    <x v="1"/>
    <n v="280649.679999999"/>
    <x v="2"/>
  </r>
  <r>
    <s v="TXN00406"/>
    <x v="41"/>
    <x v="3"/>
    <x v="2"/>
    <x v="4"/>
    <n v="5680.99"/>
    <x v="0"/>
    <x v="1"/>
    <n v="286330.66999999899"/>
    <x v="2"/>
  </r>
  <r>
    <s v="TXN00433"/>
    <x v="42"/>
    <x v="4"/>
    <x v="0"/>
    <x v="6"/>
    <n v="1797.62"/>
    <x v="2"/>
    <x v="0"/>
    <n v="288128.28999999899"/>
    <x v="2"/>
  </r>
  <r>
    <s v="TXN00114"/>
    <x v="43"/>
    <x v="8"/>
    <x v="2"/>
    <x v="0"/>
    <n v="4758.9399999999996"/>
    <x v="3"/>
    <x v="1"/>
    <n v="292887.22999999899"/>
    <x v="2"/>
  </r>
  <r>
    <s v="TXN00356"/>
    <x v="43"/>
    <x v="3"/>
    <x v="1"/>
    <x v="6"/>
    <n v="9974.39"/>
    <x v="3"/>
    <x v="3"/>
    <n v="282912.83999999898"/>
    <x v="2"/>
  </r>
  <r>
    <s v="TXN00232"/>
    <x v="44"/>
    <x v="1"/>
    <x v="1"/>
    <x v="1"/>
    <n v="6532.52"/>
    <x v="3"/>
    <x v="0"/>
    <n v="276380.31999999902"/>
    <x v="2"/>
  </r>
  <r>
    <s v="TXN00176"/>
    <x v="45"/>
    <x v="4"/>
    <x v="1"/>
    <x v="2"/>
    <n v="6115.83"/>
    <x v="0"/>
    <x v="1"/>
    <n v="282496.14999999898"/>
    <x v="2"/>
  </r>
  <r>
    <s v="TXN00189"/>
    <x v="45"/>
    <x v="7"/>
    <x v="2"/>
    <x v="4"/>
    <n v="2353.19"/>
    <x v="1"/>
    <x v="0"/>
    <n v="284849.33999999898"/>
    <x v="2"/>
  </r>
  <r>
    <s v="TXN00344"/>
    <x v="46"/>
    <x v="0"/>
    <x v="1"/>
    <x v="5"/>
    <n v="8525.06"/>
    <x v="3"/>
    <x v="1"/>
    <n v="293374.39999999898"/>
    <x v="2"/>
  </r>
  <r>
    <s v="TXN00423"/>
    <x v="47"/>
    <x v="5"/>
    <x v="1"/>
    <x v="1"/>
    <n v="6301.07"/>
    <x v="2"/>
    <x v="2"/>
    <n v="299675.46999999898"/>
    <x v="2"/>
  </r>
  <r>
    <s v="TXN00415"/>
    <x v="48"/>
    <x v="8"/>
    <x v="1"/>
    <x v="4"/>
    <n v="6090.3"/>
    <x v="2"/>
    <x v="0"/>
    <n v="305765.76999999897"/>
    <x v="2"/>
  </r>
  <r>
    <s v="TXN00014"/>
    <x v="48"/>
    <x v="9"/>
    <x v="2"/>
    <x v="6"/>
    <n v="3822.31"/>
    <x v="3"/>
    <x v="0"/>
    <n v="309588.07999999903"/>
    <x v="2"/>
  </r>
  <r>
    <s v="TXN00149"/>
    <x v="49"/>
    <x v="9"/>
    <x v="0"/>
    <x v="3"/>
    <n v="4720.5"/>
    <x v="2"/>
    <x v="3"/>
    <n v="314308.57999999903"/>
    <x v="2"/>
  </r>
  <r>
    <s v="TXN00245"/>
    <x v="50"/>
    <x v="9"/>
    <x v="2"/>
    <x v="7"/>
    <n v="2917.77"/>
    <x v="2"/>
    <x v="3"/>
    <n v="317226.34999999899"/>
    <x v="2"/>
  </r>
  <r>
    <s v="TXN00282"/>
    <x v="50"/>
    <x v="9"/>
    <x v="2"/>
    <x v="7"/>
    <n v="5008.84"/>
    <x v="2"/>
    <x v="0"/>
    <n v="322235.18999999901"/>
    <x v="2"/>
  </r>
  <r>
    <s v="TXN00474"/>
    <x v="51"/>
    <x v="5"/>
    <x v="0"/>
    <x v="6"/>
    <n v="9098.41"/>
    <x v="1"/>
    <x v="0"/>
    <n v="331333.59999999899"/>
    <x v="2"/>
  </r>
  <r>
    <s v="TXN00052"/>
    <x v="52"/>
    <x v="2"/>
    <x v="1"/>
    <x v="2"/>
    <n v="6291.06"/>
    <x v="3"/>
    <x v="0"/>
    <n v="337624.65999999898"/>
    <x v="2"/>
  </r>
  <r>
    <s v="TXN00312"/>
    <x v="52"/>
    <x v="8"/>
    <x v="2"/>
    <x v="6"/>
    <n v="3251.68"/>
    <x v="2"/>
    <x v="2"/>
    <n v="340876.33999999898"/>
    <x v="2"/>
  </r>
  <r>
    <s v="TXN00071"/>
    <x v="53"/>
    <x v="7"/>
    <x v="2"/>
    <x v="7"/>
    <n v="7087.72"/>
    <x v="1"/>
    <x v="0"/>
    <n v="347964.05999999901"/>
    <x v="2"/>
  </r>
  <r>
    <s v="TXN00146"/>
    <x v="53"/>
    <x v="4"/>
    <x v="1"/>
    <x v="3"/>
    <n v="4934.24"/>
    <x v="0"/>
    <x v="1"/>
    <n v="343029.81999999902"/>
    <x v="2"/>
  </r>
  <r>
    <s v="TXN00169"/>
    <x v="54"/>
    <x v="9"/>
    <x v="1"/>
    <x v="5"/>
    <n v="5249.6"/>
    <x v="3"/>
    <x v="3"/>
    <n v="337780.21999999898"/>
    <x v="2"/>
  </r>
  <r>
    <s v="TXN00206"/>
    <x v="54"/>
    <x v="6"/>
    <x v="2"/>
    <x v="1"/>
    <n v="3110.74"/>
    <x v="2"/>
    <x v="3"/>
    <n v="340890.95999999897"/>
    <x v="2"/>
  </r>
  <r>
    <s v="TXN00258"/>
    <x v="54"/>
    <x v="1"/>
    <x v="1"/>
    <x v="4"/>
    <n v="4161.8100000000004"/>
    <x v="1"/>
    <x v="0"/>
    <n v="336729.14999999898"/>
    <x v="2"/>
  </r>
  <r>
    <s v="TXN00402"/>
    <x v="54"/>
    <x v="9"/>
    <x v="2"/>
    <x v="6"/>
    <n v="2987.55"/>
    <x v="3"/>
    <x v="2"/>
    <n v="339716.69999999902"/>
    <x v="2"/>
  </r>
  <r>
    <s v="TXN00160"/>
    <x v="55"/>
    <x v="3"/>
    <x v="1"/>
    <x v="3"/>
    <n v="1534.52"/>
    <x v="1"/>
    <x v="0"/>
    <n v="338182.179999999"/>
    <x v="2"/>
  </r>
  <r>
    <s v="TXN00491"/>
    <x v="55"/>
    <x v="2"/>
    <x v="0"/>
    <x v="2"/>
    <n v="4178.1000000000004"/>
    <x v="2"/>
    <x v="3"/>
    <n v="342360.27999999898"/>
    <x v="2"/>
  </r>
  <r>
    <s v="TXN00086"/>
    <x v="55"/>
    <x v="9"/>
    <x v="0"/>
    <x v="3"/>
    <n v="2476.44"/>
    <x v="2"/>
    <x v="0"/>
    <n v="344836.71999999898"/>
    <x v="2"/>
  </r>
  <r>
    <s v="TXN00017"/>
    <x v="55"/>
    <x v="3"/>
    <x v="1"/>
    <x v="7"/>
    <n v="2560.1"/>
    <x v="2"/>
    <x v="0"/>
    <n v="347396.81999999902"/>
    <x v="2"/>
  </r>
  <r>
    <s v="TXN00011"/>
    <x v="55"/>
    <x v="1"/>
    <x v="1"/>
    <x v="7"/>
    <n v="2156.02"/>
    <x v="0"/>
    <x v="2"/>
    <n v="349552.83999999898"/>
    <x v="2"/>
  </r>
  <r>
    <s v="TXN00492"/>
    <x v="55"/>
    <x v="6"/>
    <x v="1"/>
    <x v="3"/>
    <n v="1035.27"/>
    <x v="3"/>
    <x v="2"/>
    <n v="350588.109999999"/>
    <x v="2"/>
  </r>
  <r>
    <s v="TXN00337"/>
    <x v="56"/>
    <x v="0"/>
    <x v="0"/>
    <x v="7"/>
    <n v="6565.07"/>
    <x v="2"/>
    <x v="0"/>
    <n v="357153.179999999"/>
    <x v="2"/>
  </r>
  <r>
    <s v="TXN00004"/>
    <x v="56"/>
    <x v="5"/>
    <x v="1"/>
    <x v="1"/>
    <n v="5665.7"/>
    <x v="0"/>
    <x v="2"/>
    <n v="362818.87999999902"/>
    <x v="2"/>
  </r>
  <r>
    <s v="TXN00414"/>
    <x v="57"/>
    <x v="1"/>
    <x v="0"/>
    <x v="7"/>
    <n v="7998.66"/>
    <x v="0"/>
    <x v="0"/>
    <n v="370817.53999999899"/>
    <x v="2"/>
  </r>
  <r>
    <s v="TXN00156"/>
    <x v="57"/>
    <x v="0"/>
    <x v="1"/>
    <x v="7"/>
    <n v="4037.04"/>
    <x v="1"/>
    <x v="0"/>
    <n v="366780.49999999901"/>
    <x v="2"/>
  </r>
  <r>
    <s v="TXN00163"/>
    <x v="58"/>
    <x v="1"/>
    <x v="1"/>
    <x v="5"/>
    <n v="9939.49"/>
    <x v="0"/>
    <x v="3"/>
    <n v="356841.00999999902"/>
    <x v="2"/>
  </r>
  <r>
    <s v="TXN00043"/>
    <x v="58"/>
    <x v="4"/>
    <x v="1"/>
    <x v="4"/>
    <n v="1125.58"/>
    <x v="3"/>
    <x v="2"/>
    <n v="355715.429999999"/>
    <x v="2"/>
  </r>
  <r>
    <s v="TXN00067"/>
    <x v="58"/>
    <x v="1"/>
    <x v="1"/>
    <x v="0"/>
    <n v="1100.1099999999999"/>
    <x v="2"/>
    <x v="1"/>
    <n v="356815.53999999899"/>
    <x v="2"/>
  </r>
  <r>
    <s v="TXN00342"/>
    <x v="58"/>
    <x v="6"/>
    <x v="2"/>
    <x v="1"/>
    <n v="6942.41"/>
    <x v="1"/>
    <x v="2"/>
    <n v="363757.94999999902"/>
    <x v="2"/>
  </r>
  <r>
    <s v="TXN00159"/>
    <x v="59"/>
    <x v="4"/>
    <x v="2"/>
    <x v="0"/>
    <n v="583.41"/>
    <x v="0"/>
    <x v="3"/>
    <n v="364341.359999999"/>
    <x v="2"/>
  </r>
  <r>
    <s v="TXN00467"/>
    <x v="59"/>
    <x v="2"/>
    <x v="1"/>
    <x v="2"/>
    <n v="299"/>
    <x v="1"/>
    <x v="3"/>
    <n v="364042.359999999"/>
    <x v="2"/>
  </r>
  <r>
    <s v="TXN00046"/>
    <x v="60"/>
    <x v="7"/>
    <x v="2"/>
    <x v="0"/>
    <n v="6789.61"/>
    <x v="2"/>
    <x v="1"/>
    <n v="370831.96999999898"/>
    <x v="2"/>
  </r>
  <r>
    <s v="TXN00235"/>
    <x v="61"/>
    <x v="1"/>
    <x v="2"/>
    <x v="1"/>
    <n v="5874.03"/>
    <x v="0"/>
    <x v="2"/>
    <n v="376705.99999999901"/>
    <x v="2"/>
  </r>
  <r>
    <s v="TXN00167"/>
    <x v="62"/>
    <x v="6"/>
    <x v="1"/>
    <x v="7"/>
    <n v="7917.87"/>
    <x v="2"/>
    <x v="0"/>
    <n v="384623.86999999901"/>
    <x v="2"/>
  </r>
  <r>
    <s v="TXN00247"/>
    <x v="62"/>
    <x v="9"/>
    <x v="2"/>
    <x v="1"/>
    <n v="8144.98"/>
    <x v="1"/>
    <x v="3"/>
    <n v="392768.84999999899"/>
    <x v="2"/>
  </r>
  <r>
    <s v="TXN00417"/>
    <x v="63"/>
    <x v="1"/>
    <x v="0"/>
    <x v="6"/>
    <n v="6384.35"/>
    <x v="1"/>
    <x v="1"/>
    <n v="399153.19999999902"/>
    <x v="2"/>
  </r>
  <r>
    <s v="TXN00426"/>
    <x v="63"/>
    <x v="0"/>
    <x v="1"/>
    <x v="1"/>
    <n v="3123.88"/>
    <x v="1"/>
    <x v="3"/>
    <n v="396029.31999999902"/>
    <x v="2"/>
  </r>
  <r>
    <s v="TXN00080"/>
    <x v="64"/>
    <x v="8"/>
    <x v="2"/>
    <x v="2"/>
    <n v="7323.71"/>
    <x v="1"/>
    <x v="2"/>
    <n v="403353.02999999898"/>
    <x v="2"/>
  </r>
  <r>
    <s v="TXN00238"/>
    <x v="64"/>
    <x v="0"/>
    <x v="0"/>
    <x v="7"/>
    <n v="957.86"/>
    <x v="0"/>
    <x v="3"/>
    <n v="404310.88999999902"/>
    <x v="2"/>
  </r>
  <r>
    <s v="TXN00455"/>
    <x v="64"/>
    <x v="7"/>
    <x v="1"/>
    <x v="6"/>
    <n v="3689.46"/>
    <x v="1"/>
    <x v="1"/>
    <n v="408000.34999999899"/>
    <x v="2"/>
  </r>
  <r>
    <s v="TXN00437"/>
    <x v="65"/>
    <x v="6"/>
    <x v="2"/>
    <x v="5"/>
    <n v="5331.98"/>
    <x v="1"/>
    <x v="0"/>
    <n v="413332.32999999903"/>
    <x v="3"/>
  </r>
  <r>
    <s v="TXN00313"/>
    <x v="65"/>
    <x v="5"/>
    <x v="2"/>
    <x v="0"/>
    <n v="1927.09"/>
    <x v="3"/>
    <x v="0"/>
    <n v="415259.41999999899"/>
    <x v="3"/>
  </r>
  <r>
    <s v="TXN00188"/>
    <x v="65"/>
    <x v="2"/>
    <x v="1"/>
    <x v="3"/>
    <n v="2948.03"/>
    <x v="2"/>
    <x v="3"/>
    <n v="412311.38999999902"/>
    <x v="3"/>
  </r>
  <r>
    <s v="TXN00193"/>
    <x v="65"/>
    <x v="3"/>
    <x v="0"/>
    <x v="2"/>
    <n v="6889.48"/>
    <x v="0"/>
    <x v="0"/>
    <n v="419200.86999999901"/>
    <x v="3"/>
  </r>
  <r>
    <s v="TXN00367"/>
    <x v="66"/>
    <x v="5"/>
    <x v="0"/>
    <x v="4"/>
    <n v="2969.01"/>
    <x v="2"/>
    <x v="3"/>
    <n v="422169.87999999902"/>
    <x v="3"/>
  </r>
  <r>
    <s v="TXN00454"/>
    <x v="67"/>
    <x v="5"/>
    <x v="1"/>
    <x v="5"/>
    <n v="8055.65"/>
    <x v="1"/>
    <x v="2"/>
    <n v="414114.22999999899"/>
    <x v="3"/>
  </r>
  <r>
    <s v="TXN00294"/>
    <x v="68"/>
    <x v="1"/>
    <x v="2"/>
    <x v="7"/>
    <n v="8647.07"/>
    <x v="2"/>
    <x v="3"/>
    <n v="422761.299999999"/>
    <x v="3"/>
  </r>
  <r>
    <s v="TXN00079"/>
    <x v="69"/>
    <x v="4"/>
    <x v="0"/>
    <x v="1"/>
    <n v="4383.97"/>
    <x v="3"/>
    <x v="1"/>
    <n v="427145.26999999897"/>
    <x v="3"/>
  </r>
  <r>
    <s v="TXN00112"/>
    <x v="69"/>
    <x v="8"/>
    <x v="1"/>
    <x v="6"/>
    <n v="3096.75"/>
    <x v="1"/>
    <x v="0"/>
    <n v="424048.51999999897"/>
    <x v="3"/>
  </r>
  <r>
    <s v="TXN00284"/>
    <x v="69"/>
    <x v="8"/>
    <x v="2"/>
    <x v="7"/>
    <n v="5113.28"/>
    <x v="3"/>
    <x v="3"/>
    <n v="429161.799999999"/>
    <x v="3"/>
  </r>
  <r>
    <s v="TXN00082"/>
    <x v="69"/>
    <x v="8"/>
    <x v="2"/>
    <x v="7"/>
    <n v="8524.5499999999993"/>
    <x v="1"/>
    <x v="0"/>
    <n v="437686.34999999899"/>
    <x v="3"/>
  </r>
  <r>
    <s v="TXN00143"/>
    <x v="70"/>
    <x v="0"/>
    <x v="0"/>
    <x v="2"/>
    <n v="6989.3"/>
    <x v="1"/>
    <x v="3"/>
    <n v="444675.64999999898"/>
    <x v="3"/>
  </r>
  <r>
    <s v="TXN00358"/>
    <x v="70"/>
    <x v="1"/>
    <x v="0"/>
    <x v="1"/>
    <n v="4368.0200000000004"/>
    <x v="2"/>
    <x v="2"/>
    <n v="449043.66999999899"/>
    <x v="3"/>
  </r>
  <r>
    <s v="TXN00053"/>
    <x v="70"/>
    <x v="7"/>
    <x v="0"/>
    <x v="2"/>
    <n v="1063.92"/>
    <x v="0"/>
    <x v="2"/>
    <n v="450107.58999999898"/>
    <x v="3"/>
  </r>
  <r>
    <s v="TXN00070"/>
    <x v="70"/>
    <x v="5"/>
    <x v="0"/>
    <x v="2"/>
    <n v="8295.64"/>
    <x v="0"/>
    <x v="0"/>
    <n v="458403.22999999899"/>
    <x v="3"/>
  </r>
  <r>
    <s v="TXN00332"/>
    <x v="70"/>
    <x v="3"/>
    <x v="1"/>
    <x v="1"/>
    <n v="4431.05"/>
    <x v="0"/>
    <x v="3"/>
    <n v="462834.27999999898"/>
    <x v="3"/>
  </r>
  <r>
    <s v="TXN00259"/>
    <x v="70"/>
    <x v="6"/>
    <x v="2"/>
    <x v="5"/>
    <n v="1916.45"/>
    <x v="0"/>
    <x v="0"/>
    <n v="464750.72999999899"/>
    <x v="3"/>
  </r>
  <r>
    <s v="TXN00105"/>
    <x v="70"/>
    <x v="4"/>
    <x v="1"/>
    <x v="3"/>
    <n v="6921.56"/>
    <x v="3"/>
    <x v="1"/>
    <n v="457829.16999999899"/>
    <x v="3"/>
  </r>
  <r>
    <s v="TXN00211"/>
    <x v="70"/>
    <x v="3"/>
    <x v="1"/>
    <x v="5"/>
    <n v="6902.35"/>
    <x v="2"/>
    <x v="0"/>
    <n v="464731.51999999897"/>
    <x v="3"/>
  </r>
  <r>
    <s v="TXN00463"/>
    <x v="71"/>
    <x v="2"/>
    <x v="0"/>
    <x v="7"/>
    <n v="8233.0499999999993"/>
    <x v="1"/>
    <x v="0"/>
    <n v="472964.56999999902"/>
    <x v="3"/>
  </r>
  <r>
    <s v="TXN00279"/>
    <x v="71"/>
    <x v="4"/>
    <x v="2"/>
    <x v="7"/>
    <n v="4641.41"/>
    <x v="0"/>
    <x v="1"/>
    <n v="477605.97999999899"/>
    <x v="3"/>
  </r>
  <r>
    <s v="TXN00460"/>
    <x v="72"/>
    <x v="3"/>
    <x v="2"/>
    <x v="3"/>
    <n v="6744.64"/>
    <x v="0"/>
    <x v="1"/>
    <n v="484350.61999999901"/>
    <x v="3"/>
  </r>
  <r>
    <s v="TXN00003"/>
    <x v="72"/>
    <x v="7"/>
    <x v="0"/>
    <x v="4"/>
    <n v="3970.5"/>
    <x v="3"/>
    <x v="0"/>
    <n v="488321.11999999901"/>
    <x v="3"/>
  </r>
  <r>
    <s v="TXN00192"/>
    <x v="73"/>
    <x v="0"/>
    <x v="2"/>
    <x v="0"/>
    <n v="4567.6099999999997"/>
    <x v="0"/>
    <x v="3"/>
    <n v="492888.72999999899"/>
    <x v="3"/>
  </r>
  <r>
    <s v="TXN00290"/>
    <x v="73"/>
    <x v="7"/>
    <x v="0"/>
    <x v="0"/>
    <n v="3866.68"/>
    <x v="2"/>
    <x v="3"/>
    <n v="496755.40999999898"/>
    <x v="3"/>
  </r>
  <r>
    <s v="TXN00048"/>
    <x v="73"/>
    <x v="7"/>
    <x v="2"/>
    <x v="3"/>
    <n v="3996.71"/>
    <x v="2"/>
    <x v="3"/>
    <n v="500752.11999999901"/>
    <x v="3"/>
  </r>
  <r>
    <s v="TXN00348"/>
    <x v="74"/>
    <x v="5"/>
    <x v="0"/>
    <x v="2"/>
    <n v="3200.78"/>
    <x v="0"/>
    <x v="1"/>
    <n v="503952.89999999898"/>
    <x v="3"/>
  </r>
  <r>
    <s v="TXN00462"/>
    <x v="75"/>
    <x v="4"/>
    <x v="0"/>
    <x v="2"/>
    <n v="5866.37"/>
    <x v="0"/>
    <x v="2"/>
    <n v="509819.26999999897"/>
    <x v="3"/>
  </r>
  <r>
    <s v="TXN00044"/>
    <x v="76"/>
    <x v="0"/>
    <x v="0"/>
    <x v="3"/>
    <n v="305.5"/>
    <x v="2"/>
    <x v="2"/>
    <n v="510124.76999999897"/>
    <x v="3"/>
  </r>
  <r>
    <s v="TXN00396"/>
    <x v="76"/>
    <x v="7"/>
    <x v="1"/>
    <x v="0"/>
    <n v="3877.7"/>
    <x v="1"/>
    <x v="2"/>
    <n v="506247.06999999902"/>
    <x v="3"/>
  </r>
  <r>
    <s v="TXN00220"/>
    <x v="77"/>
    <x v="3"/>
    <x v="2"/>
    <x v="1"/>
    <n v="2541.16"/>
    <x v="0"/>
    <x v="1"/>
    <n v="508788.22999999899"/>
    <x v="3"/>
  </r>
  <r>
    <s v="TXN00386"/>
    <x v="77"/>
    <x v="8"/>
    <x v="0"/>
    <x v="5"/>
    <n v="6792.23"/>
    <x v="2"/>
    <x v="1"/>
    <n v="515580.45999999897"/>
    <x v="3"/>
  </r>
  <r>
    <s v="TXN00382"/>
    <x v="78"/>
    <x v="2"/>
    <x v="1"/>
    <x v="4"/>
    <n v="2590.5"/>
    <x v="3"/>
    <x v="0"/>
    <n v="518170.95999999897"/>
    <x v="3"/>
  </r>
  <r>
    <s v="TXN00272"/>
    <x v="78"/>
    <x v="7"/>
    <x v="2"/>
    <x v="2"/>
    <n v="2431.0100000000002"/>
    <x v="3"/>
    <x v="2"/>
    <n v="520601.96999999898"/>
    <x v="3"/>
  </r>
  <r>
    <s v="TXN00250"/>
    <x v="78"/>
    <x v="1"/>
    <x v="0"/>
    <x v="7"/>
    <n v="3179.45"/>
    <x v="3"/>
    <x v="0"/>
    <n v="523781.41999999899"/>
    <x v="3"/>
  </r>
  <r>
    <s v="TXN00117"/>
    <x v="78"/>
    <x v="6"/>
    <x v="1"/>
    <x v="6"/>
    <n v="7472.06"/>
    <x v="0"/>
    <x v="0"/>
    <n v="516309.359999999"/>
    <x v="3"/>
  </r>
  <r>
    <s v="TXN00393"/>
    <x v="79"/>
    <x v="9"/>
    <x v="2"/>
    <x v="0"/>
    <n v="2538.48"/>
    <x v="0"/>
    <x v="2"/>
    <n v="518847.83999999898"/>
    <x v="3"/>
  </r>
  <r>
    <s v="TXN00340"/>
    <x v="80"/>
    <x v="0"/>
    <x v="2"/>
    <x v="0"/>
    <n v="9693.58"/>
    <x v="3"/>
    <x v="1"/>
    <n v="528541.41999999899"/>
    <x v="3"/>
  </r>
  <r>
    <s v="TXN00307"/>
    <x v="81"/>
    <x v="1"/>
    <x v="2"/>
    <x v="2"/>
    <n v="5408.88"/>
    <x v="0"/>
    <x v="1"/>
    <n v="533950.299999999"/>
    <x v="3"/>
  </r>
  <r>
    <s v="TXN00131"/>
    <x v="81"/>
    <x v="4"/>
    <x v="0"/>
    <x v="2"/>
    <n v="9767.24"/>
    <x v="1"/>
    <x v="1"/>
    <n v="543717.53999999899"/>
    <x v="3"/>
  </r>
  <r>
    <s v="TXN00383"/>
    <x v="82"/>
    <x v="1"/>
    <x v="2"/>
    <x v="3"/>
    <n v="143.5"/>
    <x v="2"/>
    <x v="1"/>
    <n v="543861.03999999899"/>
    <x v="3"/>
  </r>
  <r>
    <s v="TXN00362"/>
    <x v="83"/>
    <x v="2"/>
    <x v="1"/>
    <x v="6"/>
    <n v="4464.6000000000004"/>
    <x v="3"/>
    <x v="0"/>
    <n v="548325.63999999897"/>
    <x v="3"/>
  </r>
  <r>
    <s v="TXN00379"/>
    <x v="83"/>
    <x v="6"/>
    <x v="0"/>
    <x v="0"/>
    <n v="1474.02"/>
    <x v="0"/>
    <x v="1"/>
    <n v="549799.65999999898"/>
    <x v="3"/>
  </r>
  <r>
    <s v="TXN00150"/>
    <x v="83"/>
    <x v="9"/>
    <x v="0"/>
    <x v="5"/>
    <n v="4432.66"/>
    <x v="0"/>
    <x v="2"/>
    <n v="554232.31999999902"/>
    <x v="3"/>
  </r>
  <r>
    <s v="TXN00251"/>
    <x v="84"/>
    <x v="7"/>
    <x v="0"/>
    <x v="7"/>
    <n v="3266.57"/>
    <x v="2"/>
    <x v="0"/>
    <n v="557498.88999999897"/>
    <x v="3"/>
  </r>
  <r>
    <s v="TXN00069"/>
    <x v="84"/>
    <x v="6"/>
    <x v="2"/>
    <x v="5"/>
    <n v="6374.07"/>
    <x v="2"/>
    <x v="3"/>
    <n v="563872.95999999903"/>
    <x v="3"/>
  </r>
  <r>
    <s v="TXN00074"/>
    <x v="84"/>
    <x v="9"/>
    <x v="2"/>
    <x v="1"/>
    <n v="9656.4599999999991"/>
    <x v="2"/>
    <x v="1"/>
    <n v="573529.41999999899"/>
    <x v="3"/>
  </r>
  <r>
    <s v="TXN00464"/>
    <x v="85"/>
    <x v="6"/>
    <x v="0"/>
    <x v="1"/>
    <n v="9405.9"/>
    <x v="1"/>
    <x v="3"/>
    <n v="582935.31999999902"/>
    <x v="3"/>
  </r>
  <r>
    <s v="TXN00126"/>
    <x v="86"/>
    <x v="9"/>
    <x v="0"/>
    <x v="2"/>
    <n v="7633.79"/>
    <x v="0"/>
    <x v="1"/>
    <n v="590569.10999999905"/>
    <x v="3"/>
  </r>
  <r>
    <s v="TXN00345"/>
    <x v="87"/>
    <x v="2"/>
    <x v="2"/>
    <x v="7"/>
    <n v="8530.7999999999993"/>
    <x v="2"/>
    <x v="1"/>
    <n v="599099.90999999898"/>
    <x v="3"/>
  </r>
  <r>
    <s v="TXN00378"/>
    <x v="87"/>
    <x v="5"/>
    <x v="0"/>
    <x v="4"/>
    <n v="9132.65"/>
    <x v="1"/>
    <x v="0"/>
    <n v="608232.55999999901"/>
    <x v="3"/>
  </r>
  <r>
    <s v="TXN00327"/>
    <x v="88"/>
    <x v="6"/>
    <x v="2"/>
    <x v="7"/>
    <n v="418.35"/>
    <x v="1"/>
    <x v="2"/>
    <n v="608650.90999999898"/>
    <x v="4"/>
  </r>
  <r>
    <s v="TXN00410"/>
    <x v="89"/>
    <x v="7"/>
    <x v="1"/>
    <x v="6"/>
    <n v="6083.74"/>
    <x v="2"/>
    <x v="3"/>
    <n v="602567.16999999899"/>
    <x v="4"/>
  </r>
  <r>
    <s v="TXN00026"/>
    <x v="90"/>
    <x v="5"/>
    <x v="1"/>
    <x v="2"/>
    <n v="7554.62"/>
    <x v="2"/>
    <x v="2"/>
    <n v="595012.549999999"/>
    <x v="4"/>
  </r>
  <r>
    <s v="TXN00495"/>
    <x v="90"/>
    <x v="5"/>
    <x v="2"/>
    <x v="3"/>
    <n v="9517.64"/>
    <x v="1"/>
    <x v="3"/>
    <n v="604530.18999999901"/>
    <x v="4"/>
  </r>
  <r>
    <s v="TXN00157"/>
    <x v="90"/>
    <x v="0"/>
    <x v="0"/>
    <x v="7"/>
    <n v="787.12"/>
    <x v="0"/>
    <x v="2"/>
    <n v="605317.30999999901"/>
    <x v="4"/>
  </r>
  <r>
    <s v="TXN00186"/>
    <x v="91"/>
    <x v="9"/>
    <x v="0"/>
    <x v="2"/>
    <n v="4532.51"/>
    <x v="1"/>
    <x v="0"/>
    <n v="609849.81999999902"/>
    <x v="4"/>
  </r>
  <r>
    <s v="TXN00023"/>
    <x v="91"/>
    <x v="2"/>
    <x v="2"/>
    <x v="1"/>
    <n v="6518.93"/>
    <x v="3"/>
    <x v="3"/>
    <n v="616368.74999999895"/>
    <x v="4"/>
  </r>
  <r>
    <s v="TXN00483"/>
    <x v="92"/>
    <x v="9"/>
    <x v="1"/>
    <x v="1"/>
    <n v="1399.86"/>
    <x v="0"/>
    <x v="2"/>
    <n v="617768.60999999905"/>
    <x v="4"/>
  </r>
  <r>
    <s v="TXN00375"/>
    <x v="93"/>
    <x v="9"/>
    <x v="0"/>
    <x v="7"/>
    <n v="8714.85"/>
    <x v="3"/>
    <x v="0"/>
    <n v="626483.45999999903"/>
    <x v="4"/>
  </r>
  <r>
    <s v="TXN00050"/>
    <x v="93"/>
    <x v="9"/>
    <x v="1"/>
    <x v="2"/>
    <n v="806.16"/>
    <x v="2"/>
    <x v="1"/>
    <n v="627289.61999999895"/>
    <x v="4"/>
  </r>
  <r>
    <s v="TXN00051"/>
    <x v="94"/>
    <x v="4"/>
    <x v="2"/>
    <x v="5"/>
    <n v="6921.61"/>
    <x v="1"/>
    <x v="1"/>
    <n v="634211.22999999905"/>
    <x v="4"/>
  </r>
  <r>
    <s v="TXN00263"/>
    <x v="94"/>
    <x v="3"/>
    <x v="1"/>
    <x v="0"/>
    <n v="7611.91"/>
    <x v="3"/>
    <x v="0"/>
    <n v="626599.31999999902"/>
    <x v="4"/>
  </r>
  <r>
    <s v="TXN00209"/>
    <x v="95"/>
    <x v="3"/>
    <x v="1"/>
    <x v="6"/>
    <n v="2921.68"/>
    <x v="3"/>
    <x v="3"/>
    <n v="629520.99999999895"/>
    <x v="4"/>
  </r>
  <r>
    <s v="TXN00060"/>
    <x v="95"/>
    <x v="0"/>
    <x v="2"/>
    <x v="2"/>
    <n v="3504.68"/>
    <x v="0"/>
    <x v="1"/>
    <n v="633025.679999999"/>
    <x v="4"/>
  </r>
  <r>
    <s v="TXN00035"/>
    <x v="95"/>
    <x v="9"/>
    <x v="2"/>
    <x v="3"/>
    <n v="7009.68"/>
    <x v="3"/>
    <x v="0"/>
    <n v="640035.35999999905"/>
    <x v="4"/>
  </r>
  <r>
    <s v="TXN00096"/>
    <x v="96"/>
    <x v="4"/>
    <x v="0"/>
    <x v="3"/>
    <n v="8809.18"/>
    <x v="1"/>
    <x v="3"/>
    <n v="648844.53999999899"/>
    <x v="4"/>
  </r>
  <r>
    <s v="TXN00481"/>
    <x v="96"/>
    <x v="7"/>
    <x v="0"/>
    <x v="1"/>
    <n v="1017.06"/>
    <x v="2"/>
    <x v="0"/>
    <n v="649861.6"/>
    <x v="4"/>
  </r>
  <r>
    <s v="TXN00365"/>
    <x v="97"/>
    <x v="4"/>
    <x v="0"/>
    <x v="2"/>
    <n v="507.61"/>
    <x v="3"/>
    <x v="0"/>
    <n v="650369.21"/>
    <x v="4"/>
  </r>
  <r>
    <s v="TXN00248"/>
    <x v="98"/>
    <x v="2"/>
    <x v="0"/>
    <x v="7"/>
    <n v="5523.46"/>
    <x v="2"/>
    <x v="0"/>
    <n v="655892.66999999899"/>
    <x v="4"/>
  </r>
  <r>
    <s v="TXN00076"/>
    <x v="98"/>
    <x v="2"/>
    <x v="2"/>
    <x v="0"/>
    <n v="8091.58"/>
    <x v="3"/>
    <x v="3"/>
    <n v="663984.24999999895"/>
    <x v="4"/>
  </r>
  <r>
    <s v="TXN00207"/>
    <x v="99"/>
    <x v="6"/>
    <x v="2"/>
    <x v="2"/>
    <n v="7502.13"/>
    <x v="1"/>
    <x v="3"/>
    <n v="671486.37999999896"/>
    <x v="4"/>
  </r>
  <r>
    <s v="TXN00350"/>
    <x v="99"/>
    <x v="8"/>
    <x v="0"/>
    <x v="1"/>
    <n v="7606.05"/>
    <x v="3"/>
    <x v="3"/>
    <n v="679092.429999999"/>
    <x v="4"/>
  </r>
  <r>
    <s v="TXN00085"/>
    <x v="99"/>
    <x v="0"/>
    <x v="0"/>
    <x v="7"/>
    <n v="8822.23"/>
    <x v="1"/>
    <x v="3"/>
    <n v="687914.65999999898"/>
    <x v="4"/>
  </r>
  <r>
    <s v="TXN00497"/>
    <x v="100"/>
    <x v="9"/>
    <x v="1"/>
    <x v="3"/>
    <n v="3736.77"/>
    <x v="3"/>
    <x v="3"/>
    <n v="684177.88999999897"/>
    <x v="4"/>
  </r>
  <r>
    <s v="TXN00185"/>
    <x v="100"/>
    <x v="9"/>
    <x v="2"/>
    <x v="7"/>
    <n v="76.62"/>
    <x v="3"/>
    <x v="1"/>
    <n v="684254.50999999896"/>
    <x v="4"/>
  </r>
  <r>
    <s v="TXN00385"/>
    <x v="100"/>
    <x v="3"/>
    <x v="0"/>
    <x v="5"/>
    <n v="9017.0300000000007"/>
    <x v="1"/>
    <x v="0"/>
    <n v="693271.53999999899"/>
    <x v="4"/>
  </r>
  <r>
    <s v="TXN00317"/>
    <x v="101"/>
    <x v="9"/>
    <x v="0"/>
    <x v="0"/>
    <n v="7766.67"/>
    <x v="1"/>
    <x v="2"/>
    <n v="701038.21"/>
    <x v="4"/>
  </r>
  <r>
    <s v="TXN00471"/>
    <x v="102"/>
    <x v="5"/>
    <x v="0"/>
    <x v="0"/>
    <n v="2252.6"/>
    <x v="1"/>
    <x v="1"/>
    <n v="703290.80999999901"/>
    <x v="4"/>
  </r>
  <r>
    <s v="TXN00384"/>
    <x v="102"/>
    <x v="4"/>
    <x v="2"/>
    <x v="3"/>
    <n v="8056.1"/>
    <x v="1"/>
    <x v="0"/>
    <n v="711346.90999999898"/>
    <x v="4"/>
  </r>
  <r>
    <s v="TXN00421"/>
    <x v="103"/>
    <x v="7"/>
    <x v="2"/>
    <x v="7"/>
    <n v="6608.86"/>
    <x v="2"/>
    <x v="1"/>
    <n v="717955.76999999897"/>
    <x v="4"/>
  </r>
  <r>
    <s v="TXN00473"/>
    <x v="104"/>
    <x v="0"/>
    <x v="2"/>
    <x v="6"/>
    <n v="8247.36"/>
    <x v="0"/>
    <x v="0"/>
    <n v="726203.12999999896"/>
    <x v="5"/>
  </r>
  <r>
    <s v="TXN00487"/>
    <x v="105"/>
    <x v="0"/>
    <x v="1"/>
    <x v="3"/>
    <n v="9462.44"/>
    <x v="2"/>
    <x v="0"/>
    <n v="716740.69"/>
    <x v="5"/>
  </r>
  <r>
    <s v="TXN00388"/>
    <x v="105"/>
    <x v="1"/>
    <x v="0"/>
    <x v="4"/>
    <n v="4445.21"/>
    <x v="0"/>
    <x v="2"/>
    <n v="721185.89999999898"/>
    <x v="5"/>
  </r>
  <r>
    <s v="TXN00241"/>
    <x v="105"/>
    <x v="9"/>
    <x v="0"/>
    <x v="2"/>
    <n v="6717.83"/>
    <x v="3"/>
    <x v="3"/>
    <n v="727903.72999999905"/>
    <x v="5"/>
  </r>
  <r>
    <s v="TXN00475"/>
    <x v="105"/>
    <x v="7"/>
    <x v="2"/>
    <x v="4"/>
    <n v="3056.79"/>
    <x v="2"/>
    <x v="3"/>
    <n v="730960.51999999897"/>
    <x v="5"/>
  </r>
  <r>
    <s v="TXN00214"/>
    <x v="106"/>
    <x v="6"/>
    <x v="2"/>
    <x v="6"/>
    <n v="5029.7"/>
    <x v="0"/>
    <x v="3"/>
    <n v="735990.21999999904"/>
    <x v="5"/>
  </r>
  <r>
    <s v="TXN00145"/>
    <x v="106"/>
    <x v="6"/>
    <x v="1"/>
    <x v="6"/>
    <n v="8691.19"/>
    <x v="0"/>
    <x v="1"/>
    <n v="744681.40999999898"/>
    <x v="5"/>
  </r>
  <r>
    <s v="TXN00094"/>
    <x v="106"/>
    <x v="9"/>
    <x v="1"/>
    <x v="7"/>
    <n v="7988.43"/>
    <x v="3"/>
    <x v="2"/>
    <n v="752669.83999999904"/>
    <x v="5"/>
  </r>
  <r>
    <s v="TXN00191"/>
    <x v="106"/>
    <x v="4"/>
    <x v="2"/>
    <x v="6"/>
    <n v="7044.73"/>
    <x v="2"/>
    <x v="2"/>
    <n v="759714.56999999902"/>
    <x v="5"/>
  </r>
  <r>
    <s v="TXN00009"/>
    <x v="106"/>
    <x v="2"/>
    <x v="1"/>
    <x v="6"/>
    <n v="550.33000000000004"/>
    <x v="1"/>
    <x v="3"/>
    <n v="759164.23999999894"/>
    <x v="5"/>
  </r>
  <r>
    <s v="TXN00289"/>
    <x v="107"/>
    <x v="6"/>
    <x v="1"/>
    <x v="6"/>
    <n v="5535.09"/>
    <x v="3"/>
    <x v="1"/>
    <n v="753629.14999999898"/>
    <x v="5"/>
  </r>
  <r>
    <s v="TXN00179"/>
    <x v="107"/>
    <x v="4"/>
    <x v="1"/>
    <x v="6"/>
    <n v="2117.4899999999998"/>
    <x v="0"/>
    <x v="1"/>
    <n v="751511.65999999898"/>
    <x v="5"/>
  </r>
  <r>
    <s v="TXN00432"/>
    <x v="107"/>
    <x v="6"/>
    <x v="1"/>
    <x v="7"/>
    <n v="7487.43"/>
    <x v="3"/>
    <x v="3"/>
    <n v="744024.22999999905"/>
    <x v="5"/>
  </r>
  <r>
    <s v="TXN00297"/>
    <x v="108"/>
    <x v="5"/>
    <x v="1"/>
    <x v="3"/>
    <n v="4178.68"/>
    <x v="3"/>
    <x v="1"/>
    <n v="748202.90999999898"/>
    <x v="5"/>
  </r>
  <r>
    <s v="TXN00397"/>
    <x v="109"/>
    <x v="4"/>
    <x v="1"/>
    <x v="0"/>
    <n v="4857.92"/>
    <x v="2"/>
    <x v="1"/>
    <n v="753060.83"/>
    <x v="5"/>
  </r>
  <r>
    <s v="TXN00178"/>
    <x v="109"/>
    <x v="6"/>
    <x v="0"/>
    <x v="3"/>
    <n v="9478.52"/>
    <x v="1"/>
    <x v="0"/>
    <n v="762539.35"/>
    <x v="5"/>
  </r>
  <r>
    <s v="TXN00493"/>
    <x v="110"/>
    <x v="5"/>
    <x v="0"/>
    <x v="2"/>
    <n v="4919"/>
    <x v="0"/>
    <x v="0"/>
    <n v="767458.35"/>
    <x v="5"/>
  </r>
  <r>
    <s v="TXN00360"/>
    <x v="110"/>
    <x v="7"/>
    <x v="2"/>
    <x v="5"/>
    <n v="6355.79"/>
    <x v="2"/>
    <x v="2"/>
    <n v="773814.14"/>
    <x v="5"/>
  </r>
  <r>
    <s v="TXN00108"/>
    <x v="110"/>
    <x v="5"/>
    <x v="2"/>
    <x v="3"/>
    <n v="7939.68"/>
    <x v="0"/>
    <x v="1"/>
    <n v="781753.82"/>
    <x v="5"/>
  </r>
  <r>
    <s v="TXN00153"/>
    <x v="111"/>
    <x v="1"/>
    <x v="2"/>
    <x v="5"/>
    <n v="9413.58"/>
    <x v="3"/>
    <x v="3"/>
    <n v="791167.4"/>
    <x v="5"/>
  </r>
  <r>
    <s v="TXN00401"/>
    <x v="112"/>
    <x v="6"/>
    <x v="0"/>
    <x v="3"/>
    <n v="9927.2900000000009"/>
    <x v="1"/>
    <x v="1"/>
    <n v="801094.69"/>
    <x v="5"/>
  </r>
  <r>
    <s v="TXN00195"/>
    <x v="113"/>
    <x v="6"/>
    <x v="1"/>
    <x v="7"/>
    <n v="7888.89"/>
    <x v="3"/>
    <x v="1"/>
    <n v="808983.58"/>
    <x v="5"/>
  </r>
  <r>
    <s v="TXN00190"/>
    <x v="114"/>
    <x v="7"/>
    <x v="1"/>
    <x v="2"/>
    <n v="7084.21"/>
    <x v="3"/>
    <x v="1"/>
    <n v="816067.79"/>
    <x v="5"/>
  </r>
  <r>
    <s v="TXN00109"/>
    <x v="115"/>
    <x v="1"/>
    <x v="0"/>
    <x v="7"/>
    <n v="975.88"/>
    <x v="0"/>
    <x v="1"/>
    <n v="817043.67"/>
    <x v="5"/>
  </r>
  <r>
    <s v="TXN00213"/>
    <x v="115"/>
    <x v="5"/>
    <x v="0"/>
    <x v="3"/>
    <n v="9429.6299999999992"/>
    <x v="1"/>
    <x v="1"/>
    <n v="826473.3"/>
    <x v="5"/>
  </r>
  <r>
    <s v="TXN00254"/>
    <x v="116"/>
    <x v="4"/>
    <x v="0"/>
    <x v="1"/>
    <n v="5170.2299999999996"/>
    <x v="1"/>
    <x v="1"/>
    <n v="831643.53"/>
    <x v="5"/>
  </r>
  <r>
    <s v="TXN00078"/>
    <x v="116"/>
    <x v="4"/>
    <x v="1"/>
    <x v="4"/>
    <n v="4860.8"/>
    <x v="2"/>
    <x v="3"/>
    <n v="826782.73"/>
    <x v="5"/>
  </r>
  <r>
    <s v="TXN00439"/>
    <x v="116"/>
    <x v="7"/>
    <x v="2"/>
    <x v="3"/>
    <n v="8313.2000000000007"/>
    <x v="1"/>
    <x v="2"/>
    <n v="835095.929999999"/>
    <x v="5"/>
  </r>
  <r>
    <s v="TXN00339"/>
    <x v="117"/>
    <x v="4"/>
    <x v="0"/>
    <x v="3"/>
    <n v="4721.43"/>
    <x v="1"/>
    <x v="2"/>
    <n v="839817.36"/>
    <x v="5"/>
  </r>
  <r>
    <s v="TXN00180"/>
    <x v="118"/>
    <x v="7"/>
    <x v="0"/>
    <x v="7"/>
    <n v="2149.6999999999998"/>
    <x v="1"/>
    <x v="3"/>
    <n v="841967.05999999901"/>
    <x v="5"/>
  </r>
  <r>
    <s v="TXN00400"/>
    <x v="118"/>
    <x v="8"/>
    <x v="0"/>
    <x v="0"/>
    <n v="5769.38"/>
    <x v="1"/>
    <x v="0"/>
    <n v="847736.44"/>
    <x v="5"/>
  </r>
  <r>
    <s v="TXN00499"/>
    <x v="119"/>
    <x v="6"/>
    <x v="0"/>
    <x v="6"/>
    <n v="9508.02"/>
    <x v="2"/>
    <x v="1"/>
    <n v="857244.46"/>
    <x v="5"/>
  </r>
  <r>
    <s v="TXN00173"/>
    <x v="120"/>
    <x v="8"/>
    <x v="2"/>
    <x v="5"/>
    <n v="9900.81"/>
    <x v="0"/>
    <x v="3"/>
    <n v="867145.27"/>
    <x v="5"/>
  </r>
  <r>
    <s v="TXN00403"/>
    <x v="121"/>
    <x v="0"/>
    <x v="2"/>
    <x v="1"/>
    <n v="9780.5499999999993"/>
    <x v="1"/>
    <x v="1"/>
    <n v="876925.82"/>
    <x v="5"/>
  </r>
  <r>
    <s v="TXN00453"/>
    <x v="121"/>
    <x v="9"/>
    <x v="1"/>
    <x v="3"/>
    <n v="9674.33"/>
    <x v="0"/>
    <x v="3"/>
    <n v="886600.15"/>
    <x v="5"/>
  </r>
  <r>
    <s v="TXN00418"/>
    <x v="121"/>
    <x v="9"/>
    <x v="1"/>
    <x v="6"/>
    <n v="6227.87"/>
    <x v="3"/>
    <x v="2"/>
    <n v="892828.02"/>
    <x v="5"/>
  </r>
  <r>
    <s v="TXN00141"/>
    <x v="121"/>
    <x v="4"/>
    <x v="0"/>
    <x v="7"/>
    <n v="9744.23"/>
    <x v="2"/>
    <x v="3"/>
    <n v="902572.25"/>
    <x v="5"/>
  </r>
  <r>
    <s v="TXN00136"/>
    <x v="122"/>
    <x v="7"/>
    <x v="0"/>
    <x v="0"/>
    <n v="2313.46"/>
    <x v="1"/>
    <x v="3"/>
    <n v="904885.71"/>
    <x v="5"/>
  </r>
  <r>
    <s v="TXN00205"/>
    <x v="122"/>
    <x v="6"/>
    <x v="0"/>
    <x v="7"/>
    <n v="1700.93"/>
    <x v="0"/>
    <x v="2"/>
    <n v="906586.64"/>
    <x v="5"/>
  </r>
  <r>
    <s v="TXN00285"/>
    <x v="123"/>
    <x v="4"/>
    <x v="0"/>
    <x v="5"/>
    <n v="2770.58"/>
    <x v="1"/>
    <x v="1"/>
    <n v="909357.22"/>
    <x v="5"/>
  </r>
  <r>
    <s v="TXN00425"/>
    <x v="124"/>
    <x v="6"/>
    <x v="0"/>
    <x v="5"/>
    <n v="6481.09"/>
    <x v="2"/>
    <x v="1"/>
    <n v="915838.30999999901"/>
    <x v="5"/>
  </r>
  <r>
    <s v="TXN00113"/>
    <x v="125"/>
    <x v="1"/>
    <x v="1"/>
    <x v="5"/>
    <n v="5836.48"/>
    <x v="0"/>
    <x v="0"/>
    <n v="921674.78999999899"/>
    <x v="6"/>
  </r>
  <r>
    <s v="TXN00227"/>
    <x v="126"/>
    <x v="4"/>
    <x v="1"/>
    <x v="4"/>
    <n v="6739.2"/>
    <x v="1"/>
    <x v="0"/>
    <n v="928413.98999999894"/>
    <x v="6"/>
  </r>
  <r>
    <s v="TXN00448"/>
    <x v="126"/>
    <x v="4"/>
    <x v="1"/>
    <x v="5"/>
    <n v="1450.53"/>
    <x v="1"/>
    <x v="0"/>
    <n v="929864.51999999897"/>
    <x v="6"/>
  </r>
  <r>
    <s v="TXN00012"/>
    <x v="126"/>
    <x v="1"/>
    <x v="1"/>
    <x v="2"/>
    <n v="3302.12"/>
    <x v="3"/>
    <x v="1"/>
    <n v="926562.39999999898"/>
    <x v="6"/>
  </r>
  <r>
    <s v="TXN00088"/>
    <x v="127"/>
    <x v="1"/>
    <x v="2"/>
    <x v="6"/>
    <n v="6122.8"/>
    <x v="2"/>
    <x v="2"/>
    <n v="932685.2"/>
    <x v="6"/>
  </r>
  <r>
    <s v="TXN00364"/>
    <x v="128"/>
    <x v="8"/>
    <x v="2"/>
    <x v="4"/>
    <n v="9039.07"/>
    <x v="2"/>
    <x v="1"/>
    <n v="941724.26999999897"/>
    <x v="6"/>
  </r>
  <r>
    <s v="TXN00408"/>
    <x v="129"/>
    <x v="7"/>
    <x v="1"/>
    <x v="1"/>
    <n v="7459.45"/>
    <x v="0"/>
    <x v="0"/>
    <n v="934264.82"/>
    <x v="6"/>
  </r>
  <r>
    <s v="TXN00435"/>
    <x v="130"/>
    <x v="4"/>
    <x v="0"/>
    <x v="3"/>
    <n v="5417.11"/>
    <x v="1"/>
    <x v="1"/>
    <n v="939681.929999999"/>
    <x v="6"/>
  </r>
  <r>
    <s v="TXN00154"/>
    <x v="130"/>
    <x v="8"/>
    <x v="1"/>
    <x v="5"/>
    <n v="4803.41"/>
    <x v="0"/>
    <x v="1"/>
    <n v="944485.34"/>
    <x v="6"/>
  </r>
  <r>
    <s v="TXN00458"/>
    <x v="131"/>
    <x v="8"/>
    <x v="1"/>
    <x v="5"/>
    <n v="5388.89"/>
    <x v="2"/>
    <x v="0"/>
    <n v="949874.23"/>
    <x v="6"/>
  </r>
  <r>
    <s v="TXN00243"/>
    <x v="132"/>
    <x v="6"/>
    <x v="1"/>
    <x v="0"/>
    <n v="3331.55"/>
    <x v="3"/>
    <x v="2"/>
    <n v="953205.78"/>
    <x v="6"/>
  </r>
  <r>
    <s v="TXN00098"/>
    <x v="133"/>
    <x v="7"/>
    <x v="1"/>
    <x v="6"/>
    <n v="2798.87"/>
    <x v="2"/>
    <x v="3"/>
    <n v="950406.91"/>
    <x v="6"/>
  </r>
  <r>
    <s v="TXN00124"/>
    <x v="134"/>
    <x v="1"/>
    <x v="0"/>
    <x v="0"/>
    <n v="1239.57"/>
    <x v="3"/>
    <x v="0"/>
    <n v="951646.48"/>
    <x v="6"/>
  </r>
  <r>
    <s v="TXN00104"/>
    <x v="135"/>
    <x v="1"/>
    <x v="2"/>
    <x v="5"/>
    <n v="7593.74"/>
    <x v="2"/>
    <x v="2"/>
    <n v="959240.22"/>
    <x v="6"/>
  </r>
  <r>
    <s v="TXN00352"/>
    <x v="135"/>
    <x v="7"/>
    <x v="0"/>
    <x v="4"/>
    <n v="407.2"/>
    <x v="0"/>
    <x v="3"/>
    <n v="959647.41999999899"/>
    <x v="6"/>
  </r>
  <r>
    <s v="TXN00033"/>
    <x v="135"/>
    <x v="1"/>
    <x v="1"/>
    <x v="6"/>
    <n v="5661.5"/>
    <x v="0"/>
    <x v="2"/>
    <n v="953985.91999999899"/>
    <x v="6"/>
  </r>
  <r>
    <s v="TXN00465"/>
    <x v="136"/>
    <x v="3"/>
    <x v="2"/>
    <x v="3"/>
    <n v="1128.04"/>
    <x v="3"/>
    <x v="3"/>
    <n v="955113.96"/>
    <x v="6"/>
  </r>
  <r>
    <s v="TXN00371"/>
    <x v="136"/>
    <x v="8"/>
    <x v="2"/>
    <x v="4"/>
    <n v="5680.98"/>
    <x v="1"/>
    <x v="3"/>
    <n v="960794.94"/>
    <x v="6"/>
  </r>
  <r>
    <s v="TXN00147"/>
    <x v="136"/>
    <x v="4"/>
    <x v="0"/>
    <x v="6"/>
    <n v="8733.56"/>
    <x v="3"/>
    <x v="0"/>
    <n v="969528.5"/>
    <x v="6"/>
  </r>
  <r>
    <s v="TXN00122"/>
    <x v="136"/>
    <x v="5"/>
    <x v="2"/>
    <x v="0"/>
    <n v="1250.53"/>
    <x v="3"/>
    <x v="2"/>
    <n v="970779.03"/>
    <x v="6"/>
  </r>
  <r>
    <s v="TXN00472"/>
    <x v="137"/>
    <x v="0"/>
    <x v="2"/>
    <x v="1"/>
    <n v="679.01"/>
    <x v="2"/>
    <x v="1"/>
    <n v="971458.04"/>
    <x v="6"/>
  </r>
  <r>
    <s v="TXN00223"/>
    <x v="137"/>
    <x v="1"/>
    <x v="1"/>
    <x v="1"/>
    <n v="8367.7900000000009"/>
    <x v="3"/>
    <x v="0"/>
    <n v="963090.25"/>
    <x v="6"/>
  </r>
  <r>
    <s v="TXN00489"/>
    <x v="138"/>
    <x v="6"/>
    <x v="0"/>
    <x v="6"/>
    <n v="7435.58"/>
    <x v="3"/>
    <x v="3"/>
    <n v="970525.83"/>
    <x v="6"/>
  </r>
  <r>
    <s v="TXN00302"/>
    <x v="138"/>
    <x v="1"/>
    <x v="1"/>
    <x v="4"/>
    <n v="3020.63"/>
    <x v="3"/>
    <x v="2"/>
    <n v="973546.46"/>
    <x v="6"/>
  </r>
  <r>
    <s v="TXN00016"/>
    <x v="138"/>
    <x v="8"/>
    <x v="2"/>
    <x v="1"/>
    <n v="8327.65"/>
    <x v="3"/>
    <x v="2"/>
    <n v="981874.11"/>
    <x v="6"/>
  </r>
  <r>
    <s v="TXN00394"/>
    <x v="139"/>
    <x v="8"/>
    <x v="1"/>
    <x v="6"/>
    <n v="8460.77"/>
    <x v="3"/>
    <x v="2"/>
    <n v="990334.88"/>
    <x v="6"/>
  </r>
  <r>
    <s v="TXN00450"/>
    <x v="139"/>
    <x v="8"/>
    <x v="2"/>
    <x v="3"/>
    <n v="8608.4"/>
    <x v="0"/>
    <x v="2"/>
    <n v="998943.28"/>
    <x v="6"/>
  </r>
  <r>
    <s v="TXN00296"/>
    <x v="140"/>
    <x v="7"/>
    <x v="0"/>
    <x v="6"/>
    <n v="7910.56"/>
    <x v="3"/>
    <x v="3"/>
    <n v="1006853.84"/>
    <x v="6"/>
  </r>
  <r>
    <s v="TXN00197"/>
    <x v="140"/>
    <x v="1"/>
    <x v="0"/>
    <x v="1"/>
    <n v="6628.77"/>
    <x v="3"/>
    <x v="2"/>
    <n v="1013482.61"/>
    <x v="6"/>
  </r>
  <r>
    <s v="TXN00142"/>
    <x v="140"/>
    <x v="8"/>
    <x v="0"/>
    <x v="0"/>
    <n v="5555.92"/>
    <x v="2"/>
    <x v="2"/>
    <n v="1019038.53"/>
    <x v="6"/>
  </r>
  <r>
    <s v="TXN00036"/>
    <x v="141"/>
    <x v="4"/>
    <x v="1"/>
    <x v="5"/>
    <n v="7680.64"/>
    <x v="0"/>
    <x v="3"/>
    <n v="1011357.89"/>
    <x v="6"/>
  </r>
  <r>
    <s v="TXN00278"/>
    <x v="141"/>
    <x v="7"/>
    <x v="0"/>
    <x v="6"/>
    <n v="9133.65"/>
    <x v="2"/>
    <x v="0"/>
    <n v="1020491.54"/>
    <x v="6"/>
  </r>
  <r>
    <s v="TXN00217"/>
    <x v="142"/>
    <x v="2"/>
    <x v="2"/>
    <x v="6"/>
    <n v="446.61"/>
    <x v="3"/>
    <x v="0"/>
    <n v="1020938.15"/>
    <x v="6"/>
  </r>
  <r>
    <s v="TXN00063"/>
    <x v="142"/>
    <x v="9"/>
    <x v="0"/>
    <x v="7"/>
    <n v="5084.3100000000004"/>
    <x v="0"/>
    <x v="2"/>
    <n v="1026022.46"/>
    <x v="6"/>
  </r>
  <r>
    <s v="TXN00081"/>
    <x v="143"/>
    <x v="0"/>
    <x v="1"/>
    <x v="0"/>
    <n v="2720.54"/>
    <x v="2"/>
    <x v="3"/>
    <n v="1023301.92"/>
    <x v="6"/>
  </r>
  <r>
    <s v="TXN00172"/>
    <x v="144"/>
    <x v="3"/>
    <x v="2"/>
    <x v="0"/>
    <n v="8608.66"/>
    <x v="0"/>
    <x v="2"/>
    <n v="1031910.58"/>
    <x v="6"/>
  </r>
  <r>
    <s v="TXN00222"/>
    <x v="145"/>
    <x v="4"/>
    <x v="0"/>
    <x v="5"/>
    <n v="9621.02"/>
    <x v="2"/>
    <x v="1"/>
    <n v="1041531.6"/>
    <x v="6"/>
  </r>
  <r>
    <s v="TXN00366"/>
    <x v="145"/>
    <x v="8"/>
    <x v="0"/>
    <x v="4"/>
    <n v="7971.63"/>
    <x v="2"/>
    <x v="2"/>
    <n v="1049503.23"/>
    <x v="6"/>
  </r>
  <r>
    <s v="TXN00040"/>
    <x v="145"/>
    <x v="9"/>
    <x v="2"/>
    <x v="6"/>
    <n v="1189.5999999999999"/>
    <x v="3"/>
    <x v="1"/>
    <n v="1050692.83"/>
    <x v="6"/>
  </r>
  <r>
    <s v="TXN00398"/>
    <x v="146"/>
    <x v="7"/>
    <x v="1"/>
    <x v="1"/>
    <n v="2410.1999999999998"/>
    <x v="1"/>
    <x v="0"/>
    <n v="1053103.03"/>
    <x v="6"/>
  </r>
  <r>
    <s v="TXN00304"/>
    <x v="147"/>
    <x v="4"/>
    <x v="1"/>
    <x v="6"/>
    <n v="9989.08"/>
    <x v="2"/>
    <x v="0"/>
    <n v="1043113.95"/>
    <x v="7"/>
  </r>
  <r>
    <s v="TXN00083"/>
    <x v="147"/>
    <x v="6"/>
    <x v="0"/>
    <x v="4"/>
    <n v="8315.77"/>
    <x v="1"/>
    <x v="0"/>
    <n v="1051429.72"/>
    <x v="7"/>
  </r>
  <r>
    <s v="TXN00242"/>
    <x v="147"/>
    <x v="7"/>
    <x v="2"/>
    <x v="2"/>
    <n v="8584.44"/>
    <x v="0"/>
    <x v="1"/>
    <n v="1060014.1599999999"/>
    <x v="7"/>
  </r>
  <r>
    <s v="TXN00226"/>
    <x v="147"/>
    <x v="0"/>
    <x v="2"/>
    <x v="4"/>
    <n v="9995.75"/>
    <x v="2"/>
    <x v="2"/>
    <n v="1070009.9099999999"/>
    <x v="7"/>
  </r>
  <r>
    <s v="TXN00477"/>
    <x v="147"/>
    <x v="4"/>
    <x v="2"/>
    <x v="4"/>
    <n v="1440.78"/>
    <x v="2"/>
    <x v="0"/>
    <n v="1071450.69"/>
    <x v="7"/>
  </r>
  <r>
    <s v="TXN00158"/>
    <x v="148"/>
    <x v="8"/>
    <x v="0"/>
    <x v="3"/>
    <n v="6312.98"/>
    <x v="3"/>
    <x v="2"/>
    <n v="1077763.67"/>
    <x v="7"/>
  </r>
  <r>
    <s v="TXN00018"/>
    <x v="148"/>
    <x v="7"/>
    <x v="1"/>
    <x v="4"/>
    <n v="864.97"/>
    <x v="1"/>
    <x v="0"/>
    <n v="1078628.6399999999"/>
    <x v="7"/>
  </r>
  <r>
    <s v="TXN00443"/>
    <x v="149"/>
    <x v="0"/>
    <x v="2"/>
    <x v="4"/>
    <n v="8074.56"/>
    <x v="2"/>
    <x v="3"/>
    <n v="1086703.2"/>
    <x v="7"/>
  </r>
  <r>
    <s v="TXN00233"/>
    <x v="149"/>
    <x v="1"/>
    <x v="2"/>
    <x v="5"/>
    <n v="9164.92"/>
    <x v="1"/>
    <x v="1"/>
    <n v="1095868.1200000001"/>
    <x v="7"/>
  </r>
  <r>
    <s v="TXN00239"/>
    <x v="149"/>
    <x v="6"/>
    <x v="0"/>
    <x v="5"/>
    <n v="3512.21"/>
    <x v="3"/>
    <x v="1"/>
    <n v="1099380.33"/>
    <x v="7"/>
  </r>
  <r>
    <s v="TXN00030"/>
    <x v="150"/>
    <x v="3"/>
    <x v="2"/>
    <x v="4"/>
    <n v="1566.2"/>
    <x v="1"/>
    <x v="0"/>
    <n v="1100946.53"/>
    <x v="7"/>
  </r>
  <r>
    <s v="TXN00490"/>
    <x v="150"/>
    <x v="9"/>
    <x v="2"/>
    <x v="5"/>
    <n v="1587.5"/>
    <x v="2"/>
    <x v="0"/>
    <n v="1102534.03"/>
    <x v="7"/>
  </r>
  <r>
    <s v="TXN00280"/>
    <x v="151"/>
    <x v="1"/>
    <x v="1"/>
    <x v="0"/>
    <n v="1218.79"/>
    <x v="3"/>
    <x v="2"/>
    <n v="1103752.82"/>
    <x v="7"/>
  </r>
  <r>
    <s v="TXN00363"/>
    <x v="151"/>
    <x v="2"/>
    <x v="0"/>
    <x v="6"/>
    <n v="6955.31"/>
    <x v="0"/>
    <x v="2"/>
    <n v="1110708.1299999999"/>
    <x v="7"/>
  </r>
  <r>
    <s v="TXN00119"/>
    <x v="152"/>
    <x v="7"/>
    <x v="0"/>
    <x v="7"/>
    <n v="7043.41"/>
    <x v="2"/>
    <x v="3"/>
    <n v="1117751.54"/>
    <x v="7"/>
  </r>
  <r>
    <s v="TXN00056"/>
    <x v="152"/>
    <x v="9"/>
    <x v="2"/>
    <x v="7"/>
    <n v="6024.1"/>
    <x v="1"/>
    <x v="3"/>
    <n v="1123775.6399999999"/>
    <x v="7"/>
  </r>
  <r>
    <s v="TXN00267"/>
    <x v="153"/>
    <x v="7"/>
    <x v="0"/>
    <x v="3"/>
    <n v="4409.26"/>
    <x v="2"/>
    <x v="0"/>
    <n v="1128184.8999999999"/>
    <x v="7"/>
  </r>
  <r>
    <s v="TXN00446"/>
    <x v="154"/>
    <x v="2"/>
    <x v="1"/>
    <x v="3"/>
    <n v="1195.94"/>
    <x v="2"/>
    <x v="3"/>
    <n v="1129380.8400000001"/>
    <x v="7"/>
  </r>
  <r>
    <s v="TXN00392"/>
    <x v="155"/>
    <x v="9"/>
    <x v="0"/>
    <x v="3"/>
    <n v="4271.87"/>
    <x v="2"/>
    <x v="2"/>
    <n v="1133652.71"/>
    <x v="7"/>
  </r>
  <r>
    <s v="TXN00240"/>
    <x v="156"/>
    <x v="8"/>
    <x v="0"/>
    <x v="2"/>
    <n v="3366.42"/>
    <x v="0"/>
    <x v="0"/>
    <n v="1137019.1299999999"/>
    <x v="7"/>
  </r>
  <r>
    <s v="TXN00038"/>
    <x v="156"/>
    <x v="6"/>
    <x v="1"/>
    <x v="4"/>
    <n v="6092.11"/>
    <x v="2"/>
    <x v="1"/>
    <n v="1143111.24"/>
    <x v="7"/>
  </r>
  <r>
    <s v="TXN00318"/>
    <x v="157"/>
    <x v="2"/>
    <x v="1"/>
    <x v="6"/>
    <n v="484.29"/>
    <x v="2"/>
    <x v="3"/>
    <n v="1143595.53"/>
    <x v="7"/>
  </r>
  <r>
    <s v="TXN00092"/>
    <x v="158"/>
    <x v="9"/>
    <x v="2"/>
    <x v="2"/>
    <n v="1859.31"/>
    <x v="0"/>
    <x v="3"/>
    <n v="1145454.8400000001"/>
    <x v="7"/>
  </r>
  <r>
    <s v="TXN00459"/>
    <x v="158"/>
    <x v="4"/>
    <x v="1"/>
    <x v="3"/>
    <n v="4575.12"/>
    <x v="3"/>
    <x v="2"/>
    <n v="1140879.72"/>
    <x v="7"/>
  </r>
  <r>
    <s v="TXN00422"/>
    <x v="159"/>
    <x v="7"/>
    <x v="1"/>
    <x v="4"/>
    <n v="8391.4500000000007"/>
    <x v="2"/>
    <x v="2"/>
    <n v="1132488.27"/>
    <x v="7"/>
  </r>
  <r>
    <s v="TXN00162"/>
    <x v="159"/>
    <x v="8"/>
    <x v="0"/>
    <x v="0"/>
    <n v="3073.16"/>
    <x v="2"/>
    <x v="3"/>
    <n v="1135561.43"/>
    <x v="7"/>
  </r>
  <r>
    <s v="TXN00409"/>
    <x v="160"/>
    <x v="9"/>
    <x v="0"/>
    <x v="4"/>
    <n v="537.99"/>
    <x v="1"/>
    <x v="3"/>
    <n v="1136099.42"/>
    <x v="7"/>
  </r>
  <r>
    <s v="TXN00049"/>
    <x v="161"/>
    <x v="5"/>
    <x v="2"/>
    <x v="1"/>
    <n v="7164.4"/>
    <x v="0"/>
    <x v="1"/>
    <n v="1143263.82"/>
    <x v="7"/>
  </r>
  <r>
    <s v="TXN00283"/>
    <x v="161"/>
    <x v="1"/>
    <x v="2"/>
    <x v="3"/>
    <n v="7180.2"/>
    <x v="3"/>
    <x v="1"/>
    <n v="1150444.02"/>
    <x v="7"/>
  </r>
  <r>
    <s v="TXN00118"/>
    <x v="162"/>
    <x v="4"/>
    <x v="1"/>
    <x v="0"/>
    <n v="3341.37"/>
    <x v="3"/>
    <x v="3"/>
    <n v="1147102.6499999999"/>
    <x v="7"/>
  </r>
  <r>
    <s v="TXN00293"/>
    <x v="162"/>
    <x v="5"/>
    <x v="1"/>
    <x v="6"/>
    <n v="8799.2999999999993"/>
    <x v="0"/>
    <x v="2"/>
    <n v="1155901.95"/>
    <x v="7"/>
  </r>
  <r>
    <s v="TXN00456"/>
    <x v="162"/>
    <x v="5"/>
    <x v="1"/>
    <x v="0"/>
    <n v="7917.29"/>
    <x v="2"/>
    <x v="0"/>
    <n v="1147984.6599999999"/>
    <x v="7"/>
  </r>
  <r>
    <s v="TXN00349"/>
    <x v="163"/>
    <x v="0"/>
    <x v="0"/>
    <x v="4"/>
    <n v="7201.24"/>
    <x v="1"/>
    <x v="3"/>
    <n v="1155185.8999999999"/>
    <x v="7"/>
  </r>
  <r>
    <s v="TXN00062"/>
    <x v="163"/>
    <x v="9"/>
    <x v="1"/>
    <x v="3"/>
    <n v="3737.18"/>
    <x v="0"/>
    <x v="1"/>
    <n v="1151448.72"/>
    <x v="7"/>
  </r>
  <r>
    <s v="TXN00001"/>
    <x v="163"/>
    <x v="9"/>
    <x v="2"/>
    <x v="4"/>
    <n v="6241.46"/>
    <x v="1"/>
    <x v="3"/>
    <n v="1157690.18"/>
    <x v="7"/>
  </r>
  <r>
    <s v="TXN00106"/>
    <x v="163"/>
    <x v="2"/>
    <x v="2"/>
    <x v="2"/>
    <n v="6476.73"/>
    <x v="2"/>
    <x v="1"/>
    <n v="1164166.9099999999"/>
    <x v="7"/>
  </r>
  <r>
    <s v="TXN00015"/>
    <x v="164"/>
    <x v="4"/>
    <x v="1"/>
    <x v="3"/>
    <n v="7532.5"/>
    <x v="1"/>
    <x v="3"/>
    <n v="1156634.4099999999"/>
    <x v="7"/>
  </r>
  <r>
    <s v="TXN00055"/>
    <x v="164"/>
    <x v="5"/>
    <x v="0"/>
    <x v="2"/>
    <n v="8510.42"/>
    <x v="3"/>
    <x v="2"/>
    <n v="1165144.8299999901"/>
    <x v="7"/>
  </r>
  <r>
    <s v="TXN00152"/>
    <x v="164"/>
    <x v="1"/>
    <x v="0"/>
    <x v="0"/>
    <n v="561.20000000000005"/>
    <x v="3"/>
    <x v="1"/>
    <n v="1165706.02999999"/>
    <x v="7"/>
  </r>
  <r>
    <s v="TXN00075"/>
    <x v="165"/>
    <x v="4"/>
    <x v="1"/>
    <x v="7"/>
    <n v="2737.32"/>
    <x v="2"/>
    <x v="0"/>
    <n v="1162968.70999999"/>
    <x v="7"/>
  </r>
  <r>
    <s v="TXN00269"/>
    <x v="165"/>
    <x v="8"/>
    <x v="0"/>
    <x v="2"/>
    <n v="1258.19"/>
    <x v="1"/>
    <x v="3"/>
    <n v="1164226.8999999899"/>
    <x v="7"/>
  </r>
  <r>
    <s v="TXN00399"/>
    <x v="165"/>
    <x v="3"/>
    <x v="1"/>
    <x v="3"/>
    <n v="5740.63"/>
    <x v="2"/>
    <x v="2"/>
    <n v="1169967.52999999"/>
    <x v="7"/>
  </r>
  <r>
    <s v="TXN00427"/>
    <x v="166"/>
    <x v="1"/>
    <x v="2"/>
    <x v="5"/>
    <n v="4436.1899999999996"/>
    <x v="2"/>
    <x v="1"/>
    <n v="1174403.71999999"/>
    <x v="7"/>
  </r>
  <r>
    <s v="TXN00273"/>
    <x v="167"/>
    <x v="3"/>
    <x v="0"/>
    <x v="4"/>
    <n v="1625.86"/>
    <x v="1"/>
    <x v="2"/>
    <n v="1176029.5799999901"/>
    <x v="7"/>
  </r>
  <r>
    <s v="TXN00377"/>
    <x v="168"/>
    <x v="8"/>
    <x v="2"/>
    <x v="0"/>
    <n v="2446.2600000000002"/>
    <x v="3"/>
    <x v="1"/>
    <n v="1178475.8399999901"/>
    <x v="7"/>
  </r>
  <r>
    <s v="TXN00441"/>
    <x v="169"/>
    <x v="3"/>
    <x v="1"/>
    <x v="1"/>
    <n v="8255.66"/>
    <x v="1"/>
    <x v="2"/>
    <n v="1170220.1799999899"/>
    <x v="8"/>
  </r>
  <r>
    <s v="TXN00168"/>
    <x v="169"/>
    <x v="7"/>
    <x v="1"/>
    <x v="5"/>
    <n v="2295.59"/>
    <x v="3"/>
    <x v="2"/>
    <n v="1172515.76999999"/>
    <x v="8"/>
  </r>
  <r>
    <s v="TXN00249"/>
    <x v="170"/>
    <x v="2"/>
    <x v="0"/>
    <x v="5"/>
    <n v="4575.5200000000004"/>
    <x v="2"/>
    <x v="0"/>
    <n v="1177091.28999999"/>
    <x v="8"/>
  </r>
  <r>
    <s v="TXN00374"/>
    <x v="170"/>
    <x v="9"/>
    <x v="2"/>
    <x v="6"/>
    <n v="835.74"/>
    <x v="1"/>
    <x v="2"/>
    <n v="1177927.02999999"/>
    <x v="8"/>
  </r>
  <r>
    <s v="TXN00413"/>
    <x v="171"/>
    <x v="0"/>
    <x v="0"/>
    <x v="4"/>
    <n v="2897.63"/>
    <x v="0"/>
    <x v="2"/>
    <n v="1180824.6599999899"/>
    <x v="8"/>
  </r>
  <r>
    <s v="TXN00182"/>
    <x v="171"/>
    <x v="2"/>
    <x v="2"/>
    <x v="4"/>
    <n v="1612.72"/>
    <x v="2"/>
    <x v="0"/>
    <n v="1182437.3799999901"/>
    <x v="8"/>
  </r>
  <r>
    <s v="TXN00390"/>
    <x v="172"/>
    <x v="4"/>
    <x v="0"/>
    <x v="7"/>
    <n v="5896.34"/>
    <x v="1"/>
    <x v="2"/>
    <n v="1188333.71999999"/>
    <x v="8"/>
  </r>
  <r>
    <s v="TXN00234"/>
    <x v="172"/>
    <x v="2"/>
    <x v="0"/>
    <x v="0"/>
    <n v="1855.82"/>
    <x v="3"/>
    <x v="2"/>
    <n v="1190189.53999999"/>
    <x v="8"/>
  </r>
  <r>
    <s v="TXN00006"/>
    <x v="172"/>
    <x v="6"/>
    <x v="0"/>
    <x v="2"/>
    <n v="6445.36"/>
    <x v="3"/>
    <x v="3"/>
    <n v="1196634.8999999999"/>
    <x v="8"/>
  </r>
  <r>
    <s v="TXN00496"/>
    <x v="173"/>
    <x v="5"/>
    <x v="0"/>
    <x v="4"/>
    <n v="375.53"/>
    <x v="3"/>
    <x v="3"/>
    <n v="1197010.43"/>
    <x v="8"/>
  </r>
  <r>
    <s v="TXN00103"/>
    <x v="174"/>
    <x v="6"/>
    <x v="1"/>
    <x v="5"/>
    <n v="4911.3500000000004"/>
    <x v="3"/>
    <x v="3"/>
    <n v="1201921.78"/>
    <x v="8"/>
  </r>
  <r>
    <s v="TXN00064"/>
    <x v="175"/>
    <x v="1"/>
    <x v="0"/>
    <x v="0"/>
    <n v="3445.25"/>
    <x v="2"/>
    <x v="3"/>
    <n v="1205367.03"/>
    <x v="8"/>
  </r>
  <r>
    <s v="TXN00468"/>
    <x v="176"/>
    <x v="4"/>
    <x v="2"/>
    <x v="3"/>
    <n v="8848.14"/>
    <x v="2"/>
    <x v="2"/>
    <n v="1214215.17"/>
    <x v="8"/>
  </r>
  <r>
    <s v="TXN00478"/>
    <x v="177"/>
    <x v="9"/>
    <x v="2"/>
    <x v="4"/>
    <n v="9465.2999999999993"/>
    <x v="1"/>
    <x v="3"/>
    <n v="1223680.47"/>
    <x v="8"/>
  </r>
  <r>
    <s v="TXN00424"/>
    <x v="177"/>
    <x v="7"/>
    <x v="1"/>
    <x v="7"/>
    <n v="9038.8700000000008"/>
    <x v="0"/>
    <x v="2"/>
    <n v="1214641.5999999901"/>
    <x v="8"/>
  </r>
  <r>
    <s v="TXN00022"/>
    <x v="178"/>
    <x v="8"/>
    <x v="0"/>
    <x v="3"/>
    <n v="3532.11"/>
    <x v="0"/>
    <x v="2"/>
    <n v="1218173.71"/>
    <x v="8"/>
  </r>
  <r>
    <s v="TXN00041"/>
    <x v="179"/>
    <x v="4"/>
    <x v="2"/>
    <x v="0"/>
    <n v="8202.0499999999993"/>
    <x v="2"/>
    <x v="0"/>
    <n v="1226375.76"/>
    <x v="8"/>
  </r>
  <r>
    <s v="TXN00266"/>
    <x v="179"/>
    <x v="4"/>
    <x v="1"/>
    <x v="1"/>
    <n v="9280.34"/>
    <x v="0"/>
    <x v="0"/>
    <n v="1217095.42"/>
    <x v="8"/>
  </r>
  <r>
    <s v="TXN00469"/>
    <x v="180"/>
    <x v="2"/>
    <x v="0"/>
    <x v="4"/>
    <n v="5636"/>
    <x v="0"/>
    <x v="1"/>
    <n v="1222731.42"/>
    <x v="8"/>
  </r>
  <r>
    <s v="TXN00368"/>
    <x v="181"/>
    <x v="3"/>
    <x v="0"/>
    <x v="4"/>
    <n v="3779.67"/>
    <x v="1"/>
    <x v="1"/>
    <n v="1226511.0899999901"/>
    <x v="8"/>
  </r>
  <r>
    <s v="TXN00218"/>
    <x v="182"/>
    <x v="8"/>
    <x v="1"/>
    <x v="6"/>
    <n v="4348.6899999999996"/>
    <x v="3"/>
    <x v="1"/>
    <n v="1230859.77999999"/>
    <x v="8"/>
  </r>
  <r>
    <s v="TXN00246"/>
    <x v="182"/>
    <x v="2"/>
    <x v="2"/>
    <x v="4"/>
    <n v="9454.68"/>
    <x v="1"/>
    <x v="3"/>
    <n v="1240314.45999999"/>
    <x v="8"/>
  </r>
  <r>
    <s v="TXN00281"/>
    <x v="182"/>
    <x v="9"/>
    <x v="2"/>
    <x v="4"/>
    <n v="8329.82"/>
    <x v="1"/>
    <x v="1"/>
    <n v="1248644.27999999"/>
    <x v="8"/>
  </r>
  <r>
    <s v="TXN00447"/>
    <x v="183"/>
    <x v="9"/>
    <x v="2"/>
    <x v="0"/>
    <n v="9630.7900000000009"/>
    <x v="1"/>
    <x v="3"/>
    <n v="1258275.0699999901"/>
    <x v="8"/>
  </r>
  <r>
    <s v="TXN00372"/>
    <x v="183"/>
    <x v="0"/>
    <x v="2"/>
    <x v="7"/>
    <n v="7935.57"/>
    <x v="1"/>
    <x v="0"/>
    <n v="1266210.6399999999"/>
    <x v="8"/>
  </r>
  <r>
    <s v="TXN00102"/>
    <x v="183"/>
    <x v="3"/>
    <x v="0"/>
    <x v="6"/>
    <n v="7214.74"/>
    <x v="1"/>
    <x v="3"/>
    <n v="1273425.3799999999"/>
    <x v="8"/>
  </r>
  <r>
    <s v="TXN00381"/>
    <x v="183"/>
    <x v="5"/>
    <x v="1"/>
    <x v="6"/>
    <n v="2577.0700000000002"/>
    <x v="2"/>
    <x v="0"/>
    <n v="1270848.30999999"/>
    <x v="8"/>
  </r>
  <r>
    <s v="TXN00181"/>
    <x v="184"/>
    <x v="2"/>
    <x v="1"/>
    <x v="5"/>
    <n v="6621.26"/>
    <x v="0"/>
    <x v="0"/>
    <n v="1264227.04999999"/>
    <x v="8"/>
  </r>
  <r>
    <s v="TXN00058"/>
    <x v="184"/>
    <x v="0"/>
    <x v="1"/>
    <x v="0"/>
    <n v="9839.25"/>
    <x v="3"/>
    <x v="1"/>
    <n v="1274066.29999999"/>
    <x v="8"/>
  </r>
  <r>
    <s v="TXN00361"/>
    <x v="184"/>
    <x v="3"/>
    <x v="2"/>
    <x v="3"/>
    <n v="8732.16"/>
    <x v="3"/>
    <x v="0"/>
    <n v="1282798.45999999"/>
    <x v="8"/>
  </r>
  <r>
    <s v="TXN00148"/>
    <x v="185"/>
    <x v="7"/>
    <x v="2"/>
    <x v="3"/>
    <n v="5761.94"/>
    <x v="0"/>
    <x v="2"/>
    <n v="1288560.3999999899"/>
    <x v="8"/>
  </r>
  <r>
    <s v="TXN00032"/>
    <x v="185"/>
    <x v="3"/>
    <x v="2"/>
    <x v="4"/>
    <n v="6711.12"/>
    <x v="0"/>
    <x v="1"/>
    <n v="1295271.51999999"/>
    <x v="8"/>
  </r>
  <r>
    <s v="TXN00005"/>
    <x v="186"/>
    <x v="6"/>
    <x v="2"/>
    <x v="5"/>
    <n v="319.67"/>
    <x v="3"/>
    <x v="2"/>
    <n v="1295591.1899999899"/>
    <x v="8"/>
  </r>
  <r>
    <s v="TXN00326"/>
    <x v="186"/>
    <x v="3"/>
    <x v="0"/>
    <x v="6"/>
    <n v="4978.5200000000004"/>
    <x v="2"/>
    <x v="1"/>
    <n v="1300569.70999999"/>
    <x v="8"/>
  </r>
  <r>
    <s v="TXN00295"/>
    <x v="187"/>
    <x v="6"/>
    <x v="2"/>
    <x v="1"/>
    <n v="2798.66"/>
    <x v="2"/>
    <x v="0"/>
    <n v="1303368.3699999901"/>
    <x v="8"/>
  </r>
  <r>
    <s v="TXN00373"/>
    <x v="187"/>
    <x v="6"/>
    <x v="0"/>
    <x v="4"/>
    <n v="1741.34"/>
    <x v="1"/>
    <x v="0"/>
    <n v="1305109.70999999"/>
    <x v="8"/>
  </r>
  <r>
    <s v="TXN00452"/>
    <x v="188"/>
    <x v="3"/>
    <x v="2"/>
    <x v="1"/>
    <n v="9800.43"/>
    <x v="1"/>
    <x v="2"/>
    <n v="1314910.1399999899"/>
    <x v="8"/>
  </r>
  <r>
    <s v="TXN00488"/>
    <x v="189"/>
    <x v="1"/>
    <x v="0"/>
    <x v="2"/>
    <n v="4220.3100000000004"/>
    <x v="2"/>
    <x v="1"/>
    <n v="1319130.4499999899"/>
    <x v="8"/>
  </r>
  <r>
    <s v="TXN00224"/>
    <x v="189"/>
    <x v="3"/>
    <x v="2"/>
    <x v="1"/>
    <n v="5773.23"/>
    <x v="0"/>
    <x v="3"/>
    <n v="1324903.6799999899"/>
    <x v="8"/>
  </r>
  <r>
    <s v="TXN00429"/>
    <x v="190"/>
    <x v="8"/>
    <x v="1"/>
    <x v="3"/>
    <n v="7336.98"/>
    <x v="0"/>
    <x v="2"/>
    <n v="1332240.6599999899"/>
    <x v="9"/>
  </r>
  <r>
    <s v="TXN00412"/>
    <x v="190"/>
    <x v="3"/>
    <x v="1"/>
    <x v="7"/>
    <n v="9046.35"/>
    <x v="1"/>
    <x v="2"/>
    <n v="1323194.30999999"/>
    <x v="9"/>
  </r>
  <r>
    <s v="TXN00252"/>
    <x v="191"/>
    <x v="0"/>
    <x v="1"/>
    <x v="7"/>
    <n v="9703.34"/>
    <x v="3"/>
    <x v="0"/>
    <n v="1313490.96999999"/>
    <x v="9"/>
  </r>
  <r>
    <s v="TXN00484"/>
    <x v="191"/>
    <x v="1"/>
    <x v="2"/>
    <x v="6"/>
    <n v="4563.76"/>
    <x v="1"/>
    <x v="0"/>
    <n v="1318054.72999999"/>
    <x v="9"/>
  </r>
  <r>
    <s v="TXN00138"/>
    <x v="192"/>
    <x v="3"/>
    <x v="1"/>
    <x v="1"/>
    <n v="190.78"/>
    <x v="2"/>
    <x v="2"/>
    <n v="1318245.50999999"/>
    <x v="9"/>
  </r>
  <r>
    <s v="TXN00121"/>
    <x v="193"/>
    <x v="2"/>
    <x v="1"/>
    <x v="5"/>
    <n v="2551.4699999999998"/>
    <x v="1"/>
    <x v="0"/>
    <n v="1315694.03999999"/>
    <x v="9"/>
  </r>
  <r>
    <s v="TXN00457"/>
    <x v="194"/>
    <x v="7"/>
    <x v="0"/>
    <x v="2"/>
    <n v="188.49"/>
    <x v="0"/>
    <x v="3"/>
    <n v="1315882.52999999"/>
    <x v="9"/>
  </r>
  <r>
    <s v="TXN00139"/>
    <x v="194"/>
    <x v="1"/>
    <x v="0"/>
    <x v="7"/>
    <n v="5364.64"/>
    <x v="2"/>
    <x v="0"/>
    <n v="1321247.1699999899"/>
    <x v="9"/>
  </r>
  <r>
    <s v="TXN00480"/>
    <x v="194"/>
    <x v="2"/>
    <x v="0"/>
    <x v="1"/>
    <n v="4951.6099999999997"/>
    <x v="1"/>
    <x v="1"/>
    <n v="1326198.77999999"/>
    <x v="9"/>
  </r>
  <r>
    <s v="TXN00430"/>
    <x v="195"/>
    <x v="9"/>
    <x v="2"/>
    <x v="2"/>
    <n v="946.83"/>
    <x v="1"/>
    <x v="3"/>
    <n v="1327145.6099999901"/>
    <x v="9"/>
  </r>
  <r>
    <s v="TXN00292"/>
    <x v="196"/>
    <x v="6"/>
    <x v="0"/>
    <x v="7"/>
    <n v="5107"/>
    <x v="1"/>
    <x v="3"/>
    <n v="1332252.6099999901"/>
    <x v="9"/>
  </r>
  <r>
    <s v="TXN00123"/>
    <x v="197"/>
    <x v="2"/>
    <x v="2"/>
    <x v="5"/>
    <n v="1966.21"/>
    <x v="2"/>
    <x v="1"/>
    <n v="1334218.8199999901"/>
    <x v="9"/>
  </r>
  <r>
    <s v="TXN00066"/>
    <x v="197"/>
    <x v="8"/>
    <x v="2"/>
    <x v="1"/>
    <n v="8232.19"/>
    <x v="2"/>
    <x v="2"/>
    <n v="1342451.00999999"/>
    <x v="9"/>
  </r>
  <r>
    <s v="TXN00315"/>
    <x v="198"/>
    <x v="8"/>
    <x v="0"/>
    <x v="1"/>
    <n v="5739.39"/>
    <x v="0"/>
    <x v="1"/>
    <n v="1348190.3999999899"/>
    <x v="9"/>
  </r>
  <r>
    <s v="TXN00212"/>
    <x v="199"/>
    <x v="7"/>
    <x v="2"/>
    <x v="0"/>
    <n v="7012.35"/>
    <x v="1"/>
    <x v="2"/>
    <n v="1355202.74999999"/>
    <x v="9"/>
  </r>
  <r>
    <s v="TXN00174"/>
    <x v="200"/>
    <x v="6"/>
    <x v="2"/>
    <x v="2"/>
    <n v="3088.53"/>
    <x v="2"/>
    <x v="3"/>
    <n v="1358291.27999999"/>
    <x v="9"/>
  </r>
  <r>
    <s v="TXN00333"/>
    <x v="201"/>
    <x v="0"/>
    <x v="2"/>
    <x v="0"/>
    <n v="5283.21"/>
    <x v="0"/>
    <x v="2"/>
    <n v="1363574.48999999"/>
    <x v="9"/>
  </r>
  <r>
    <s v="TXN00093"/>
    <x v="202"/>
    <x v="2"/>
    <x v="0"/>
    <x v="6"/>
    <n v="2160.59"/>
    <x v="2"/>
    <x v="3"/>
    <n v="1365735.0799999901"/>
    <x v="9"/>
  </r>
  <r>
    <s v="TXN00309"/>
    <x v="203"/>
    <x v="6"/>
    <x v="1"/>
    <x v="7"/>
    <n v="5541.58"/>
    <x v="1"/>
    <x v="3"/>
    <n v="1371276.6599999899"/>
    <x v="9"/>
  </r>
  <r>
    <s v="TXN00341"/>
    <x v="203"/>
    <x v="7"/>
    <x v="0"/>
    <x v="0"/>
    <n v="3418.68"/>
    <x v="2"/>
    <x v="0"/>
    <n v="1374695.3399999901"/>
    <x v="9"/>
  </r>
  <r>
    <s v="TXN00405"/>
    <x v="203"/>
    <x v="0"/>
    <x v="1"/>
    <x v="5"/>
    <n v="2781.08"/>
    <x v="2"/>
    <x v="3"/>
    <n v="1371914.25999999"/>
    <x v="9"/>
  </r>
  <r>
    <s v="TXN00440"/>
    <x v="204"/>
    <x v="2"/>
    <x v="0"/>
    <x v="1"/>
    <n v="2606.85"/>
    <x v="3"/>
    <x v="3"/>
    <n v="1374521.1099999901"/>
    <x v="9"/>
  </r>
  <r>
    <s v="TXN00329"/>
    <x v="204"/>
    <x v="2"/>
    <x v="2"/>
    <x v="2"/>
    <n v="5922.3"/>
    <x v="2"/>
    <x v="1"/>
    <n v="1380443.4099999899"/>
    <x v="9"/>
  </r>
  <r>
    <s v="TXN00021"/>
    <x v="205"/>
    <x v="8"/>
    <x v="0"/>
    <x v="7"/>
    <n v="9999.08"/>
    <x v="3"/>
    <x v="3"/>
    <n v="1390442.48999999"/>
    <x v="9"/>
  </r>
  <r>
    <s v="TXN00175"/>
    <x v="206"/>
    <x v="9"/>
    <x v="1"/>
    <x v="1"/>
    <n v="6229.22"/>
    <x v="0"/>
    <x v="2"/>
    <n v="1396671.70999999"/>
    <x v="9"/>
  </r>
  <r>
    <s v="TXN00031"/>
    <x v="206"/>
    <x v="8"/>
    <x v="0"/>
    <x v="4"/>
    <n v="1305.9000000000001"/>
    <x v="3"/>
    <x v="1"/>
    <n v="1397977.6099999901"/>
    <x v="9"/>
  </r>
  <r>
    <s v="TXN00019"/>
    <x v="207"/>
    <x v="9"/>
    <x v="1"/>
    <x v="7"/>
    <n v="242.86"/>
    <x v="0"/>
    <x v="1"/>
    <n v="1398220.46999999"/>
    <x v="9"/>
  </r>
  <r>
    <s v="TXN00323"/>
    <x v="207"/>
    <x v="9"/>
    <x v="2"/>
    <x v="6"/>
    <n v="6653.7"/>
    <x v="3"/>
    <x v="0"/>
    <n v="1404874.1699999899"/>
    <x v="9"/>
  </r>
  <r>
    <s v="TXN00331"/>
    <x v="207"/>
    <x v="2"/>
    <x v="1"/>
    <x v="5"/>
    <n v="8748.19"/>
    <x v="3"/>
    <x v="1"/>
    <n v="1413622.3599999901"/>
    <x v="9"/>
  </r>
  <r>
    <s v="TXN00338"/>
    <x v="208"/>
    <x v="8"/>
    <x v="1"/>
    <x v="7"/>
    <n v="1585.89"/>
    <x v="2"/>
    <x v="1"/>
    <n v="1415208.24999999"/>
    <x v="9"/>
  </r>
  <r>
    <s v="TXN00271"/>
    <x v="209"/>
    <x v="0"/>
    <x v="0"/>
    <x v="1"/>
    <n v="6108.27"/>
    <x v="0"/>
    <x v="2"/>
    <n v="1421316.51999999"/>
    <x v="9"/>
  </r>
  <r>
    <s v="TXN00411"/>
    <x v="209"/>
    <x v="8"/>
    <x v="1"/>
    <x v="0"/>
    <n v="4992.4399999999996"/>
    <x v="0"/>
    <x v="0"/>
    <n v="1416324.0799999901"/>
    <x v="9"/>
  </r>
  <r>
    <s v="TXN00449"/>
    <x v="210"/>
    <x v="0"/>
    <x v="2"/>
    <x v="5"/>
    <n v="9666.68"/>
    <x v="1"/>
    <x v="3"/>
    <n v="1425990.75999999"/>
    <x v="9"/>
  </r>
  <r>
    <s v="TXN00037"/>
    <x v="210"/>
    <x v="8"/>
    <x v="2"/>
    <x v="6"/>
    <n v="1719.5"/>
    <x v="2"/>
    <x v="2"/>
    <n v="1427710.25999999"/>
    <x v="9"/>
  </r>
  <r>
    <s v="TXN00130"/>
    <x v="211"/>
    <x v="3"/>
    <x v="1"/>
    <x v="3"/>
    <n v="7259.62"/>
    <x v="2"/>
    <x v="2"/>
    <n v="1420450.6399999899"/>
    <x v="9"/>
  </r>
  <r>
    <s v="TXN00200"/>
    <x v="212"/>
    <x v="9"/>
    <x v="1"/>
    <x v="7"/>
    <n v="5468.4"/>
    <x v="3"/>
    <x v="3"/>
    <n v="1425919.03999999"/>
    <x v="10"/>
  </r>
  <r>
    <s v="TXN00303"/>
    <x v="212"/>
    <x v="2"/>
    <x v="0"/>
    <x v="6"/>
    <n v="5890.03"/>
    <x v="2"/>
    <x v="1"/>
    <n v="1431809.0699999901"/>
    <x v="10"/>
  </r>
  <r>
    <s v="TXN00265"/>
    <x v="212"/>
    <x v="6"/>
    <x v="0"/>
    <x v="1"/>
    <n v="5514.74"/>
    <x v="1"/>
    <x v="3"/>
    <n v="1437323.80999999"/>
    <x v="10"/>
  </r>
  <r>
    <s v="TXN00065"/>
    <x v="213"/>
    <x v="9"/>
    <x v="2"/>
    <x v="1"/>
    <n v="8503.2800000000007"/>
    <x v="3"/>
    <x v="0"/>
    <n v="1445827.0899999901"/>
    <x v="10"/>
  </r>
  <r>
    <s v="TXN00287"/>
    <x v="214"/>
    <x v="5"/>
    <x v="2"/>
    <x v="0"/>
    <n v="9803.43"/>
    <x v="0"/>
    <x v="1"/>
    <n v="1455630.51999999"/>
    <x v="10"/>
  </r>
  <r>
    <s v="TXN00438"/>
    <x v="215"/>
    <x v="9"/>
    <x v="0"/>
    <x v="5"/>
    <n v="9139.2000000000007"/>
    <x v="1"/>
    <x v="3"/>
    <n v="1464769.71999999"/>
    <x v="10"/>
  </r>
  <r>
    <s v="TXN00380"/>
    <x v="215"/>
    <x v="9"/>
    <x v="0"/>
    <x v="7"/>
    <n v="4638.4399999999996"/>
    <x v="3"/>
    <x v="2"/>
    <n v="1469408.1599999899"/>
    <x v="10"/>
  </r>
  <r>
    <s v="TXN00203"/>
    <x v="215"/>
    <x v="7"/>
    <x v="0"/>
    <x v="1"/>
    <n v="8274.98"/>
    <x v="0"/>
    <x v="1"/>
    <n v="1477683.1399999899"/>
    <x v="10"/>
  </r>
  <r>
    <s v="TXN00029"/>
    <x v="215"/>
    <x v="3"/>
    <x v="1"/>
    <x v="0"/>
    <n v="252.78"/>
    <x v="3"/>
    <x v="0"/>
    <n v="1477430.3599999901"/>
    <x v="10"/>
  </r>
  <r>
    <s v="TXN00419"/>
    <x v="216"/>
    <x v="5"/>
    <x v="0"/>
    <x v="2"/>
    <n v="6793.76"/>
    <x v="3"/>
    <x v="3"/>
    <n v="1484224.1199999901"/>
    <x v="10"/>
  </r>
  <r>
    <s v="TXN00485"/>
    <x v="217"/>
    <x v="6"/>
    <x v="0"/>
    <x v="1"/>
    <n v="6721.34"/>
    <x v="3"/>
    <x v="2"/>
    <n v="1490945.45999999"/>
    <x v="10"/>
  </r>
  <r>
    <s v="TXN00228"/>
    <x v="217"/>
    <x v="4"/>
    <x v="2"/>
    <x v="7"/>
    <n v="2731.63"/>
    <x v="1"/>
    <x v="0"/>
    <n v="1493677.0899999901"/>
    <x v="10"/>
  </r>
  <r>
    <s v="TXN00479"/>
    <x v="218"/>
    <x v="1"/>
    <x v="0"/>
    <x v="5"/>
    <n v="3078.43"/>
    <x v="2"/>
    <x v="0"/>
    <n v="1496755.51999999"/>
    <x v="10"/>
  </r>
  <r>
    <s v="TXN00336"/>
    <x v="219"/>
    <x v="8"/>
    <x v="2"/>
    <x v="0"/>
    <n v="4129.29"/>
    <x v="1"/>
    <x v="2"/>
    <n v="1500884.80999999"/>
    <x v="10"/>
  </r>
  <r>
    <s v="TXN00165"/>
    <x v="219"/>
    <x v="1"/>
    <x v="1"/>
    <x v="3"/>
    <n v="7656.21"/>
    <x v="1"/>
    <x v="2"/>
    <n v="1508541.01999999"/>
    <x v="10"/>
  </r>
  <r>
    <s v="TXN00100"/>
    <x v="220"/>
    <x v="7"/>
    <x v="0"/>
    <x v="2"/>
    <n v="9483.2199999999993"/>
    <x v="0"/>
    <x v="3"/>
    <n v="1518024.23999999"/>
    <x v="10"/>
  </r>
  <r>
    <s v="TXN00187"/>
    <x v="220"/>
    <x v="5"/>
    <x v="2"/>
    <x v="1"/>
    <n v="5958.42"/>
    <x v="1"/>
    <x v="2"/>
    <n v="1523982.6599999899"/>
    <x v="10"/>
  </r>
  <r>
    <s v="TXN00310"/>
    <x v="220"/>
    <x v="6"/>
    <x v="2"/>
    <x v="0"/>
    <n v="5457.13"/>
    <x v="3"/>
    <x v="1"/>
    <n v="1529439.78999999"/>
    <x v="10"/>
  </r>
  <r>
    <s v="TXN00196"/>
    <x v="220"/>
    <x v="2"/>
    <x v="0"/>
    <x v="3"/>
    <n v="6269.33"/>
    <x v="3"/>
    <x v="1"/>
    <n v="1535709.1199999901"/>
    <x v="10"/>
  </r>
  <r>
    <s v="TXN00039"/>
    <x v="220"/>
    <x v="3"/>
    <x v="0"/>
    <x v="1"/>
    <n v="7491.86"/>
    <x v="1"/>
    <x v="1"/>
    <n v="1543200.97999999"/>
    <x v="10"/>
  </r>
  <r>
    <s v="TXN00321"/>
    <x v="221"/>
    <x v="2"/>
    <x v="1"/>
    <x v="6"/>
    <n v="8123.52"/>
    <x v="0"/>
    <x v="2"/>
    <n v="1535077.45999999"/>
    <x v="10"/>
  </r>
  <r>
    <s v="TXN00346"/>
    <x v="221"/>
    <x v="6"/>
    <x v="2"/>
    <x v="2"/>
    <n v="8600.4500000000007"/>
    <x v="3"/>
    <x v="0"/>
    <n v="1543677.9099999899"/>
    <x v="10"/>
  </r>
  <r>
    <s v="TXN00330"/>
    <x v="221"/>
    <x v="4"/>
    <x v="2"/>
    <x v="7"/>
    <n v="8703.52"/>
    <x v="1"/>
    <x v="2"/>
    <n v="1552381.4299999899"/>
    <x v="10"/>
  </r>
  <r>
    <s v="TXN00116"/>
    <x v="222"/>
    <x v="2"/>
    <x v="1"/>
    <x v="0"/>
    <n v="4283.76"/>
    <x v="0"/>
    <x v="2"/>
    <n v="1556665.1899999899"/>
    <x v="10"/>
  </r>
  <r>
    <s v="TXN00144"/>
    <x v="223"/>
    <x v="6"/>
    <x v="0"/>
    <x v="4"/>
    <n v="1306.48"/>
    <x v="0"/>
    <x v="1"/>
    <n v="1557971.6699999899"/>
    <x v="10"/>
  </r>
  <r>
    <s v="TXN00335"/>
    <x v="223"/>
    <x v="1"/>
    <x v="2"/>
    <x v="0"/>
    <n v="7238.32"/>
    <x v="3"/>
    <x v="0"/>
    <n v="1565209.98999999"/>
    <x v="10"/>
  </r>
  <r>
    <s v="TXN00111"/>
    <x v="224"/>
    <x v="7"/>
    <x v="1"/>
    <x v="4"/>
    <n v="6933.28"/>
    <x v="0"/>
    <x v="3"/>
    <n v="1558276.70999999"/>
    <x v="10"/>
  </r>
  <r>
    <s v="TXN00073"/>
    <x v="224"/>
    <x v="1"/>
    <x v="1"/>
    <x v="2"/>
    <n v="7351.26"/>
    <x v="3"/>
    <x v="3"/>
    <n v="1550925.4499999899"/>
    <x v="10"/>
  </r>
  <r>
    <s v="TXN00133"/>
    <x v="225"/>
    <x v="6"/>
    <x v="2"/>
    <x v="5"/>
    <n v="2865.84"/>
    <x v="3"/>
    <x v="0"/>
    <n v="1553791.28999999"/>
    <x v="10"/>
  </r>
  <r>
    <s v="TXN00129"/>
    <x v="225"/>
    <x v="8"/>
    <x v="0"/>
    <x v="6"/>
    <n v="4867.78"/>
    <x v="1"/>
    <x v="0"/>
    <n v="1558659.0699999901"/>
    <x v="10"/>
  </r>
  <r>
    <s v="TXN00262"/>
    <x v="225"/>
    <x v="9"/>
    <x v="2"/>
    <x v="1"/>
    <n v="6272.82"/>
    <x v="2"/>
    <x v="2"/>
    <n v="1564931.8899999899"/>
    <x v="10"/>
  </r>
  <r>
    <s v="TXN00261"/>
    <x v="226"/>
    <x v="3"/>
    <x v="1"/>
    <x v="2"/>
    <n v="7576.61"/>
    <x v="0"/>
    <x v="0"/>
    <n v="1572508.49999999"/>
    <x v="10"/>
  </r>
  <r>
    <s v="TXN00324"/>
    <x v="226"/>
    <x v="6"/>
    <x v="2"/>
    <x v="5"/>
    <n v="8216.44"/>
    <x v="1"/>
    <x v="1"/>
    <n v="1580724.9399999899"/>
    <x v="10"/>
  </r>
  <r>
    <s v="TXN00300"/>
    <x v="227"/>
    <x v="4"/>
    <x v="2"/>
    <x v="7"/>
    <n v="8214.4699999999993"/>
    <x v="2"/>
    <x v="3"/>
    <n v="1588939.4099999899"/>
    <x v="10"/>
  </r>
  <r>
    <s v="TXN00316"/>
    <x v="227"/>
    <x v="3"/>
    <x v="2"/>
    <x v="2"/>
    <n v="2373.9499999999998"/>
    <x v="3"/>
    <x v="3"/>
    <n v="1591313.3599999901"/>
    <x v="10"/>
  </r>
  <r>
    <s v="TXN00237"/>
    <x v="228"/>
    <x v="9"/>
    <x v="2"/>
    <x v="1"/>
    <n v="4942.67"/>
    <x v="2"/>
    <x v="0"/>
    <n v="1596256.02999999"/>
    <x v="10"/>
  </r>
  <r>
    <s v="TXN00445"/>
    <x v="229"/>
    <x v="1"/>
    <x v="1"/>
    <x v="6"/>
    <n v="3420.22"/>
    <x v="2"/>
    <x v="1"/>
    <n v="1599676.24999999"/>
    <x v="10"/>
  </r>
  <r>
    <s v="TXN00007"/>
    <x v="229"/>
    <x v="3"/>
    <x v="0"/>
    <x v="2"/>
    <n v="1400.21"/>
    <x v="3"/>
    <x v="1"/>
    <n v="1601076.45999999"/>
    <x v="10"/>
  </r>
  <r>
    <s v="TXN00084"/>
    <x v="230"/>
    <x v="0"/>
    <x v="0"/>
    <x v="1"/>
    <n v="912.3"/>
    <x v="2"/>
    <x v="3"/>
    <n v="1601988.75999999"/>
    <x v="10"/>
  </r>
  <r>
    <s v="TXN00451"/>
    <x v="230"/>
    <x v="9"/>
    <x v="1"/>
    <x v="3"/>
    <n v="7255.96"/>
    <x v="2"/>
    <x v="0"/>
    <n v="1594732.79999999"/>
    <x v="10"/>
  </r>
  <r>
    <s v="TXN00311"/>
    <x v="231"/>
    <x v="3"/>
    <x v="1"/>
    <x v="2"/>
    <n v="4580.68"/>
    <x v="2"/>
    <x v="0"/>
    <n v="1590152.1199999901"/>
    <x v="10"/>
  </r>
  <r>
    <s v="TXN00404"/>
    <x v="231"/>
    <x v="4"/>
    <x v="0"/>
    <x v="0"/>
    <n v="6599.39"/>
    <x v="1"/>
    <x v="2"/>
    <n v="1596751.50999999"/>
    <x v="10"/>
  </r>
  <r>
    <s v="TXN00308"/>
    <x v="231"/>
    <x v="0"/>
    <x v="0"/>
    <x v="7"/>
    <n v="3483.98"/>
    <x v="2"/>
    <x v="0"/>
    <n v="1600235.48999999"/>
    <x v="10"/>
  </r>
  <r>
    <s v="TXN00391"/>
    <x v="232"/>
    <x v="0"/>
    <x v="0"/>
    <x v="1"/>
    <n v="6407.44"/>
    <x v="1"/>
    <x v="0"/>
    <n v="1606642.9299999899"/>
    <x v="10"/>
  </r>
  <r>
    <s v="TXN00301"/>
    <x v="232"/>
    <x v="2"/>
    <x v="1"/>
    <x v="6"/>
    <n v="2864.25"/>
    <x v="3"/>
    <x v="2"/>
    <n v="1603778.6799999899"/>
    <x v="10"/>
  </r>
  <r>
    <s v="TXN00286"/>
    <x v="233"/>
    <x v="1"/>
    <x v="0"/>
    <x v="0"/>
    <n v="8355.5"/>
    <x v="0"/>
    <x v="1"/>
    <n v="1612134.1799999899"/>
    <x v="10"/>
  </r>
  <r>
    <s v="TXN00164"/>
    <x v="233"/>
    <x v="0"/>
    <x v="0"/>
    <x v="4"/>
    <n v="1228.5899999999999"/>
    <x v="0"/>
    <x v="0"/>
    <n v="1613362.76999999"/>
    <x v="10"/>
  </r>
  <r>
    <s v="TXN00476"/>
    <x v="233"/>
    <x v="2"/>
    <x v="1"/>
    <x v="4"/>
    <n v="4112.54"/>
    <x v="0"/>
    <x v="0"/>
    <n v="1609250.22999999"/>
    <x v="10"/>
  </r>
  <r>
    <s v="TXN00077"/>
    <x v="234"/>
    <x v="1"/>
    <x v="2"/>
    <x v="4"/>
    <n v="5404.82"/>
    <x v="0"/>
    <x v="1"/>
    <n v="1614655.04999999"/>
    <x v="10"/>
  </r>
  <r>
    <s v="TXN00115"/>
    <x v="234"/>
    <x v="3"/>
    <x v="1"/>
    <x v="1"/>
    <n v="5332.67"/>
    <x v="0"/>
    <x v="1"/>
    <n v="1609322.3799999901"/>
    <x v="10"/>
  </r>
  <r>
    <s v="TXN00194"/>
    <x v="235"/>
    <x v="9"/>
    <x v="1"/>
    <x v="5"/>
    <n v="9242.91"/>
    <x v="2"/>
    <x v="0"/>
    <n v="1618565.28999999"/>
    <x v="11"/>
  </r>
  <r>
    <s v="TXN00370"/>
    <x v="236"/>
    <x v="5"/>
    <x v="0"/>
    <x v="2"/>
    <n v="5335.1"/>
    <x v="0"/>
    <x v="2"/>
    <n v="1623900.3899999899"/>
    <x v="11"/>
  </r>
  <r>
    <s v="TXN00202"/>
    <x v="237"/>
    <x v="8"/>
    <x v="1"/>
    <x v="5"/>
    <n v="9088.69"/>
    <x v="0"/>
    <x v="0"/>
    <n v="1614811.6999999899"/>
    <x v="11"/>
  </r>
  <r>
    <s v="TXN00320"/>
    <x v="238"/>
    <x v="4"/>
    <x v="0"/>
    <x v="3"/>
    <n v="7067.02"/>
    <x v="3"/>
    <x v="3"/>
    <n v="1621878.71999999"/>
    <x v="11"/>
  </r>
  <r>
    <s v="TXN00328"/>
    <x v="238"/>
    <x v="3"/>
    <x v="0"/>
    <x v="3"/>
    <n v="5047.8"/>
    <x v="1"/>
    <x v="2"/>
    <n v="1626926.51999999"/>
    <x v="11"/>
  </r>
  <r>
    <s v="TXN00128"/>
    <x v="238"/>
    <x v="2"/>
    <x v="1"/>
    <x v="3"/>
    <n v="2203.0300000000002"/>
    <x v="1"/>
    <x v="1"/>
    <n v="1629129.54999999"/>
    <x v="11"/>
  </r>
  <r>
    <s v="TXN00260"/>
    <x v="239"/>
    <x v="0"/>
    <x v="2"/>
    <x v="1"/>
    <n v="3649.7"/>
    <x v="2"/>
    <x v="2"/>
    <n v="1632779.24999999"/>
    <x v="11"/>
  </r>
  <r>
    <s v="TXN00171"/>
    <x v="240"/>
    <x v="8"/>
    <x v="1"/>
    <x v="2"/>
    <n v="4455.07"/>
    <x v="3"/>
    <x v="2"/>
    <n v="1637234.3199999901"/>
    <x v="11"/>
  </r>
  <r>
    <s v="TXN00244"/>
    <x v="240"/>
    <x v="0"/>
    <x v="2"/>
    <x v="4"/>
    <n v="6952.05"/>
    <x v="1"/>
    <x v="3"/>
    <n v="1644186.3699999901"/>
    <x v="11"/>
  </r>
  <r>
    <s v="TXN00054"/>
    <x v="240"/>
    <x v="0"/>
    <x v="0"/>
    <x v="5"/>
    <n v="7736.18"/>
    <x v="3"/>
    <x v="0"/>
    <n v="1651922.54999999"/>
    <x v="11"/>
  </r>
  <r>
    <s v="TXN00274"/>
    <x v="241"/>
    <x v="6"/>
    <x v="1"/>
    <x v="1"/>
    <n v="5530.85"/>
    <x v="2"/>
    <x v="1"/>
    <n v="1657453.3999999899"/>
    <x v="11"/>
  </r>
  <r>
    <s v="TXN00353"/>
    <x v="241"/>
    <x v="5"/>
    <x v="0"/>
    <x v="7"/>
    <n v="730.79"/>
    <x v="2"/>
    <x v="1"/>
    <n v="1658184.1899999899"/>
    <x v="11"/>
  </r>
  <r>
    <s v="TXN00389"/>
    <x v="242"/>
    <x v="3"/>
    <x v="1"/>
    <x v="1"/>
    <n v="3488.38"/>
    <x v="1"/>
    <x v="3"/>
    <n v="1654695.80999999"/>
    <x v="11"/>
  </r>
  <r>
    <s v="TXN00072"/>
    <x v="243"/>
    <x v="0"/>
    <x v="1"/>
    <x v="3"/>
    <n v="4383.1000000000004"/>
    <x v="1"/>
    <x v="3"/>
    <n v="1650312.70999999"/>
    <x v="11"/>
  </r>
  <r>
    <s v="TXN00134"/>
    <x v="244"/>
    <x v="9"/>
    <x v="2"/>
    <x v="4"/>
    <n v="1050.23"/>
    <x v="0"/>
    <x v="0"/>
    <n v="1651362.9399999899"/>
    <x v="11"/>
  </r>
  <r>
    <s v="TXN00444"/>
    <x v="245"/>
    <x v="1"/>
    <x v="2"/>
    <x v="7"/>
    <n v="7478.27"/>
    <x v="3"/>
    <x v="1"/>
    <n v="1658841.20999999"/>
    <x v="11"/>
  </r>
  <r>
    <s v="TXN00486"/>
    <x v="246"/>
    <x v="1"/>
    <x v="2"/>
    <x v="1"/>
    <n v="7444.24"/>
    <x v="3"/>
    <x v="1"/>
    <n v="1666285.4499999899"/>
    <x v="11"/>
  </r>
  <r>
    <s v="TXN00110"/>
    <x v="247"/>
    <x v="6"/>
    <x v="0"/>
    <x v="3"/>
    <n v="2254.88"/>
    <x v="1"/>
    <x v="3"/>
    <n v="1668540.3299999901"/>
    <x v="11"/>
  </r>
  <r>
    <s v="TXN00434"/>
    <x v="248"/>
    <x v="1"/>
    <x v="1"/>
    <x v="7"/>
    <n v="1364.99"/>
    <x v="0"/>
    <x v="2"/>
    <n v="1669905.3199999901"/>
    <x v="11"/>
  </r>
  <r>
    <s v="TXN00025"/>
    <x v="248"/>
    <x v="3"/>
    <x v="1"/>
    <x v="3"/>
    <n v="6534.96"/>
    <x v="0"/>
    <x v="2"/>
    <n v="1663370.3599999901"/>
    <x v="11"/>
  </r>
  <r>
    <s v="TXN00215"/>
    <x v="248"/>
    <x v="4"/>
    <x v="1"/>
    <x v="5"/>
    <n v="4963.26"/>
    <x v="1"/>
    <x v="1"/>
    <n v="1668333.6199999901"/>
    <x v="11"/>
  </r>
  <r>
    <s v="TXN00230"/>
    <x v="249"/>
    <x v="5"/>
    <x v="0"/>
    <x v="7"/>
    <n v="7574.87"/>
    <x v="2"/>
    <x v="1"/>
    <n v="1675908.48999999"/>
    <x v="11"/>
  </r>
  <r>
    <s v="TXN00357"/>
    <x v="250"/>
    <x v="8"/>
    <x v="2"/>
    <x v="1"/>
    <n v="7480.33"/>
    <x v="1"/>
    <x v="1"/>
    <n v="1683388.8199999901"/>
    <x v="11"/>
  </r>
  <r>
    <s v="TXN00347"/>
    <x v="251"/>
    <x v="5"/>
    <x v="1"/>
    <x v="5"/>
    <n v="3831.09"/>
    <x v="2"/>
    <x v="0"/>
    <n v="1687219.9099999899"/>
    <x v="11"/>
  </r>
  <r>
    <s v="TXN00221"/>
    <x v="252"/>
    <x v="1"/>
    <x v="2"/>
    <x v="5"/>
    <n v="958.7"/>
    <x v="3"/>
    <x v="1"/>
    <n v="1688178.6099999901"/>
    <x v="11"/>
  </r>
  <r>
    <s v="TXN00201"/>
    <x v="252"/>
    <x v="2"/>
    <x v="1"/>
    <x v="3"/>
    <n v="6493.97"/>
    <x v="2"/>
    <x v="0"/>
    <n v="1681684.6399999899"/>
    <x v="11"/>
  </r>
  <r>
    <s v="TXN00355"/>
    <x v="253"/>
    <x v="2"/>
    <x v="2"/>
    <x v="7"/>
    <n v="9213.24"/>
    <x v="2"/>
    <x v="3"/>
    <n v="1690897.8799999901"/>
    <x v="11"/>
  </r>
  <r>
    <s v="TXN00099"/>
    <x v="253"/>
    <x v="7"/>
    <x v="1"/>
    <x v="7"/>
    <n v="151"/>
    <x v="1"/>
    <x v="0"/>
    <n v="1690746.8799999901"/>
    <x v="11"/>
  </r>
  <r>
    <s v="TXN00034"/>
    <x v="254"/>
    <x v="9"/>
    <x v="0"/>
    <x v="2"/>
    <n v="2218.75"/>
    <x v="3"/>
    <x v="2"/>
    <n v="1692965.6299999901"/>
    <x v="11"/>
  </r>
  <r>
    <s v="TXN00322"/>
    <x v="255"/>
    <x v="2"/>
    <x v="1"/>
    <x v="1"/>
    <n v="3891.48"/>
    <x v="2"/>
    <x v="0"/>
    <n v="1689074.1499999899"/>
    <x v="11"/>
  </r>
  <r>
    <s v="TXN00351"/>
    <x v="256"/>
    <x v="6"/>
    <x v="1"/>
    <x v="7"/>
    <n v="8730.2099999999991"/>
    <x v="2"/>
    <x v="1"/>
    <n v="1697804.3599999901"/>
    <x v="11"/>
  </r>
  <r>
    <s v="TXN00210"/>
    <x v="257"/>
    <x v="7"/>
    <x v="2"/>
    <x v="6"/>
    <n v="1287.32"/>
    <x v="3"/>
    <x v="0"/>
    <n v="1699091.6799999899"/>
    <x v="11"/>
  </r>
  <r>
    <s v="TXN00183"/>
    <x v="257"/>
    <x v="9"/>
    <x v="0"/>
    <x v="4"/>
    <n v="1779.44"/>
    <x v="2"/>
    <x v="2"/>
    <n v="1700871.1199999901"/>
    <x v="11"/>
  </r>
  <r>
    <s v="TXN00442"/>
    <x v="258"/>
    <x v="4"/>
    <x v="2"/>
    <x v="0"/>
    <n v="4844.3900000000003"/>
    <x v="3"/>
    <x v="1"/>
    <n v="1705715.50999999"/>
    <x v="11"/>
  </r>
  <r>
    <s v="TXN00268"/>
    <x v="258"/>
    <x v="3"/>
    <x v="2"/>
    <x v="3"/>
    <n v="6997.59"/>
    <x v="1"/>
    <x v="3"/>
    <n v="1712713.0999999901"/>
    <x v="11"/>
  </r>
  <r>
    <s v="TXN00061"/>
    <x v="259"/>
    <x v="5"/>
    <x v="1"/>
    <x v="0"/>
    <n v="4312.3599999999997"/>
    <x v="2"/>
    <x v="2"/>
    <n v="1708400.73999999"/>
    <x v="11"/>
  </r>
  <r>
    <s v="TXN00097"/>
    <x v="260"/>
    <x v="2"/>
    <x v="0"/>
    <x v="4"/>
    <n v="7026.78"/>
    <x v="2"/>
    <x v="1"/>
    <n v="1715427.51999999"/>
    <x v="11"/>
  </r>
  <r>
    <s v="TXN00256"/>
    <x v="260"/>
    <x v="0"/>
    <x v="2"/>
    <x v="6"/>
    <n v="6593.72"/>
    <x v="2"/>
    <x v="1"/>
    <n v="1722021.23999999"/>
    <x v="11"/>
  </r>
  <r>
    <s v="TXN00216"/>
    <x v="260"/>
    <x v="2"/>
    <x v="2"/>
    <x v="4"/>
    <n v="850.4"/>
    <x v="0"/>
    <x v="3"/>
    <n v="1722871.6399999899"/>
    <x v="11"/>
  </r>
  <r>
    <s v="TXN00151"/>
    <x v="260"/>
    <x v="3"/>
    <x v="1"/>
    <x v="7"/>
    <n v="1884.42"/>
    <x v="0"/>
    <x v="3"/>
    <n v="1724756.05999999"/>
    <x v="11"/>
  </r>
  <r>
    <s v="TXN00255"/>
    <x v="261"/>
    <x v="2"/>
    <x v="0"/>
    <x v="4"/>
    <n v="9881.7900000000009"/>
    <x v="1"/>
    <x v="1"/>
    <n v="1734637.8499999901"/>
    <x v="11"/>
  </r>
  <r>
    <s v="TXN00199"/>
    <x v="261"/>
    <x v="5"/>
    <x v="1"/>
    <x v="2"/>
    <n v="4280.13"/>
    <x v="3"/>
    <x v="3"/>
    <n v="1738917.97999999"/>
    <x v="11"/>
  </r>
  <r>
    <s v="TXN00087"/>
    <x v="261"/>
    <x v="0"/>
    <x v="0"/>
    <x v="7"/>
    <n v="4673.8500000000004"/>
    <x v="0"/>
    <x v="0"/>
    <n v="1743591.8299999901"/>
    <x v="1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s v="TXN00369"/>
    <x v="0"/>
    <s v="User_5"/>
    <x v="0"/>
    <x v="0"/>
    <n v="1498.42"/>
    <s v="Cash"/>
    <s v="East"/>
    <n v="1498.42"/>
  </r>
  <r>
    <s v="TXN00125"/>
    <x v="0"/>
    <s v="User_7"/>
    <x v="0"/>
    <x v="1"/>
    <n v="5381.85"/>
    <s v="Cash"/>
    <s v="South"/>
    <n v="6880.27"/>
  </r>
  <r>
    <s v="TXN00395"/>
    <x v="0"/>
    <s v="User_9"/>
    <x v="1"/>
    <x v="0"/>
    <n v="2032.21"/>
    <s v="Mobile Payment"/>
    <s v="North"/>
    <n v="8912.48"/>
  </r>
  <r>
    <s v="TXN00291"/>
    <x v="1"/>
    <s v="User_2"/>
    <x v="1"/>
    <x v="2"/>
    <n v="9222.59"/>
    <s v="Credit Card"/>
    <s v="East"/>
    <n v="-310.11"/>
  </r>
  <r>
    <s v="TXN00020"/>
    <x v="2"/>
    <s v="User_8"/>
    <x v="1"/>
    <x v="3"/>
    <n v="5417.22"/>
    <s v="Cash"/>
    <s v="North"/>
    <n v="-5727.33"/>
  </r>
  <r>
    <s v="TXN00428"/>
    <x v="2"/>
    <s v="User_10"/>
    <x v="2"/>
    <x v="4"/>
    <n v="5816.76"/>
    <s v="Credit Card"/>
    <s v="East"/>
    <n v="89.429999999999296"/>
  </r>
  <r>
    <s v="TXN00270"/>
    <x v="2"/>
    <s v="User_5"/>
    <x v="0"/>
    <x v="4"/>
    <n v="9732.81"/>
    <s v="Cash"/>
    <s v="West"/>
    <n v="9822.2399999999907"/>
  </r>
  <r>
    <s v="TXN00482"/>
    <x v="2"/>
    <s v="User_4"/>
    <x v="0"/>
    <x v="0"/>
    <n v="8878.23"/>
    <s v="Cash"/>
    <s v="East"/>
    <n v="18700.469999999899"/>
  </r>
  <r>
    <s v="TXN00298"/>
    <x v="3"/>
    <s v="User_4"/>
    <x v="1"/>
    <x v="3"/>
    <n v="9345.77"/>
    <s v="Cash"/>
    <s v="South"/>
    <n v="28046.2399999999"/>
  </r>
  <r>
    <s v="TXN00101"/>
    <x v="4"/>
    <s v="User_4"/>
    <x v="2"/>
    <x v="0"/>
    <n v="901.85"/>
    <s v="Bank Transfer"/>
    <s v="South"/>
    <n v="28948.089999999898"/>
  </r>
  <r>
    <s v="TXN00127"/>
    <x v="5"/>
    <s v="User_10"/>
    <x v="1"/>
    <x v="5"/>
    <n v="1892.24"/>
    <s v="Mobile Payment"/>
    <s v="South"/>
    <n v="30840.3299999999"/>
  </r>
  <r>
    <s v="TXN00343"/>
    <x v="6"/>
    <s v="User_9"/>
    <x v="1"/>
    <x v="5"/>
    <n v="6515.87"/>
    <s v="Mobile Payment"/>
    <s v="West"/>
    <n v="24324.46"/>
  </r>
  <r>
    <s v="TXN00416"/>
    <x v="6"/>
    <s v="User_5"/>
    <x v="0"/>
    <x v="6"/>
    <n v="3555.59"/>
    <s v="Mobile Payment"/>
    <s v="North"/>
    <n v="27880.05"/>
  </r>
  <r>
    <s v="TXN00013"/>
    <x v="7"/>
    <s v="User_6"/>
    <x v="2"/>
    <x v="2"/>
    <n v="7624.24"/>
    <s v="Mobile Payment"/>
    <s v="East"/>
    <n v="35504.29"/>
  </r>
  <r>
    <s v="TXN00325"/>
    <x v="7"/>
    <s v="User_8"/>
    <x v="2"/>
    <x v="2"/>
    <n v="9809.14"/>
    <s v="Credit Card"/>
    <s v="West"/>
    <n v="45313.43"/>
  </r>
  <r>
    <s v="TXN00002"/>
    <x v="7"/>
    <s v="User_7"/>
    <x v="2"/>
    <x v="6"/>
    <n v="318.32"/>
    <s v="Cash"/>
    <s v="East"/>
    <n v="45631.75"/>
  </r>
  <r>
    <s v="TXN00494"/>
    <x v="8"/>
    <s v="User_3"/>
    <x v="2"/>
    <x v="2"/>
    <n v="4110.75"/>
    <s v="Mobile Payment"/>
    <s v="North"/>
    <n v="49742.5"/>
  </r>
  <r>
    <s v="TXN00010"/>
    <x v="8"/>
    <s v="User_5"/>
    <x v="1"/>
    <x v="7"/>
    <n v="3822.08"/>
    <s v="Credit Card"/>
    <s v="North"/>
    <n v="45920.42"/>
  </r>
  <r>
    <s v="TXN00068"/>
    <x v="9"/>
    <s v="User_6"/>
    <x v="2"/>
    <x v="7"/>
    <n v="9609.84"/>
    <s v="Cash"/>
    <s v="East"/>
    <n v="55530.2599999999"/>
  </r>
  <r>
    <s v="TXN00042"/>
    <x v="10"/>
    <s v="User_6"/>
    <x v="0"/>
    <x v="3"/>
    <n v="9648.9699999999993"/>
    <s v="Mobile Payment"/>
    <s v="East"/>
    <n v="65179.229999999901"/>
  </r>
  <r>
    <s v="TXN00090"/>
    <x v="11"/>
    <s v="User_2"/>
    <x v="2"/>
    <x v="1"/>
    <n v="335.56"/>
    <s v="Bank Transfer"/>
    <s v="North"/>
    <n v="65514.789999999899"/>
  </r>
  <r>
    <s v="TXN00198"/>
    <x v="12"/>
    <s v="User_9"/>
    <x v="0"/>
    <x v="3"/>
    <n v="9340"/>
    <s v="Cash"/>
    <s v="East"/>
    <n v="74854.789999999994"/>
  </r>
  <r>
    <s v="TXN00436"/>
    <x v="12"/>
    <s v="User_8"/>
    <x v="2"/>
    <x v="7"/>
    <n v="9716.32"/>
    <s v="Mobile Payment"/>
    <s v="South"/>
    <n v="84571.109999999899"/>
  </r>
  <r>
    <s v="TXN00225"/>
    <x v="13"/>
    <s v="User_8"/>
    <x v="2"/>
    <x v="1"/>
    <n v="9510.32"/>
    <s v="Mobile Payment"/>
    <s v="South"/>
    <n v="94081.43"/>
  </r>
  <r>
    <s v="TXN00208"/>
    <x v="14"/>
    <s v="User_4"/>
    <x v="0"/>
    <x v="7"/>
    <n v="5713.61"/>
    <s v="Credit Card"/>
    <s v="North"/>
    <n v="99795.04"/>
  </r>
  <r>
    <s v="TXN00132"/>
    <x v="14"/>
    <s v="User_4"/>
    <x v="2"/>
    <x v="5"/>
    <n v="5270.14"/>
    <s v="Cash"/>
    <s v="North"/>
    <n v="105065.18"/>
  </r>
  <r>
    <s v="TXN00095"/>
    <x v="15"/>
    <s v="User_1"/>
    <x v="1"/>
    <x v="4"/>
    <n v="3436.37"/>
    <s v="Cash"/>
    <s v="South"/>
    <n v="108501.549999999"/>
  </r>
  <r>
    <s v="TXN00470"/>
    <x v="15"/>
    <s v="User_4"/>
    <x v="1"/>
    <x v="3"/>
    <n v="9156.7999999999993"/>
    <s v="Mobile Payment"/>
    <s v="North"/>
    <n v="117658.349999999"/>
  </r>
  <r>
    <s v="TXN00376"/>
    <x v="16"/>
    <s v="User_6"/>
    <x v="1"/>
    <x v="5"/>
    <n v="6216.12"/>
    <s v="Cash"/>
    <s v="South"/>
    <n v="123874.469999999"/>
  </r>
  <r>
    <s v="TXN00161"/>
    <x v="16"/>
    <s v="User_5"/>
    <x v="2"/>
    <x v="5"/>
    <n v="5650.25"/>
    <s v="Cash"/>
    <s v="West"/>
    <n v="129524.719999999"/>
  </r>
  <r>
    <s v="TXN00137"/>
    <x v="16"/>
    <s v="User_5"/>
    <x v="1"/>
    <x v="3"/>
    <n v="1835.44"/>
    <s v="Mobile Payment"/>
    <s v="South"/>
    <n v="127689.27999999899"/>
  </r>
  <r>
    <s v="TXN00166"/>
    <x v="16"/>
    <s v="User_1"/>
    <x v="2"/>
    <x v="2"/>
    <n v="6082.86"/>
    <s v="Credit Card"/>
    <s v="South"/>
    <n v="133772.139999999"/>
  </r>
  <r>
    <s v="TXN00257"/>
    <x v="17"/>
    <s v="User_9"/>
    <x v="1"/>
    <x v="0"/>
    <n v="5448.81"/>
    <s v="Cash"/>
    <s v="North"/>
    <n v="139220.94999999899"/>
  </r>
  <r>
    <s v="TXN00420"/>
    <x v="17"/>
    <s v="User_1"/>
    <x v="1"/>
    <x v="0"/>
    <n v="7223.24"/>
    <s v="Bank Transfer"/>
    <s v="South"/>
    <n v="146444.18999999901"/>
  </r>
  <r>
    <s v="TXN00253"/>
    <x v="17"/>
    <s v="User_6"/>
    <x v="1"/>
    <x v="5"/>
    <n v="4071.54"/>
    <s v="Mobile Payment"/>
    <s v="West"/>
    <n v="150515.72999999899"/>
  </r>
  <r>
    <s v="TXN00299"/>
    <x v="18"/>
    <s v="User_4"/>
    <x v="0"/>
    <x v="7"/>
    <n v="5101.99"/>
    <s v="Mobile Payment"/>
    <s v="North"/>
    <n v="155617.71999999901"/>
  </r>
  <r>
    <s v="TXN00461"/>
    <x v="19"/>
    <s v="User_4"/>
    <x v="0"/>
    <x v="1"/>
    <n v="6739.79"/>
    <s v="Credit Card"/>
    <s v="South"/>
    <n v="162357.50999999899"/>
  </r>
  <r>
    <s v="TXN00231"/>
    <x v="20"/>
    <s v="User_6"/>
    <x v="1"/>
    <x v="5"/>
    <n v="4731.4799999999996"/>
    <s v="Bank Transfer"/>
    <s v="East"/>
    <n v="157626.02999999901"/>
  </r>
  <r>
    <s v="TXN00045"/>
    <x v="20"/>
    <s v="User_8"/>
    <x v="1"/>
    <x v="6"/>
    <n v="3153.97"/>
    <s v="Mobile Payment"/>
    <s v="North"/>
    <n v="160779.99999999901"/>
  </r>
  <r>
    <s v="TXN00407"/>
    <x v="21"/>
    <s v="User_10"/>
    <x v="0"/>
    <x v="5"/>
    <n v="6873.7"/>
    <s v="Mobile Payment"/>
    <s v="North"/>
    <n v="167653.69999999899"/>
  </r>
  <r>
    <s v="TXN00135"/>
    <x v="21"/>
    <s v="User_9"/>
    <x v="2"/>
    <x v="4"/>
    <n v="1981.47"/>
    <s v="Mobile Payment"/>
    <s v="North"/>
    <n v="169635.16999999899"/>
  </r>
  <r>
    <s v="TXN00008"/>
    <x v="21"/>
    <s v="User_2"/>
    <x v="2"/>
    <x v="2"/>
    <n v="4643.8999999999996"/>
    <s v="Cash"/>
    <s v="South"/>
    <n v="174279.06999999899"/>
  </r>
  <r>
    <s v="TXN00288"/>
    <x v="22"/>
    <s v="User_9"/>
    <x v="1"/>
    <x v="0"/>
    <n v="2475.12"/>
    <s v="Bank Transfer"/>
    <s v="West"/>
    <n v="171803.94999999899"/>
  </r>
  <r>
    <s v="TXN00027"/>
    <x v="22"/>
    <s v="User_1"/>
    <x v="0"/>
    <x v="0"/>
    <n v="9498.64"/>
    <s v="Bank Transfer"/>
    <s v="North"/>
    <n v="181302.58999999901"/>
  </r>
  <r>
    <s v="TXN00089"/>
    <x v="22"/>
    <s v="User_4"/>
    <x v="1"/>
    <x v="6"/>
    <n v="3820.94"/>
    <s v="Cash"/>
    <s v="West"/>
    <n v="177481.649999999"/>
  </r>
  <r>
    <s v="TXN00177"/>
    <x v="23"/>
    <s v="User_2"/>
    <x v="1"/>
    <x v="0"/>
    <n v="7413.89"/>
    <s v="Credit Card"/>
    <s v="West"/>
    <n v="184895.53999999899"/>
  </r>
  <r>
    <s v="TXN00028"/>
    <x v="23"/>
    <s v="User_9"/>
    <x v="0"/>
    <x v="2"/>
    <n v="2033.64"/>
    <s v="Credit Card"/>
    <s v="East"/>
    <n v="186929.18"/>
  </r>
  <r>
    <s v="TXN00184"/>
    <x v="24"/>
    <s v="User_9"/>
    <x v="2"/>
    <x v="3"/>
    <n v="796.9"/>
    <s v="Mobile Payment"/>
    <s v="North"/>
    <n v="187726.07999999999"/>
  </r>
  <r>
    <s v="TXN00047"/>
    <x v="24"/>
    <s v="User_2"/>
    <x v="2"/>
    <x v="7"/>
    <n v="9583.82"/>
    <s v="Cash"/>
    <s v="North"/>
    <n v="197309.9"/>
  </r>
  <r>
    <s v="TXN00314"/>
    <x v="25"/>
    <s v="User_5"/>
    <x v="1"/>
    <x v="3"/>
    <n v="6990.11"/>
    <s v="Cash"/>
    <s v="North"/>
    <n v="204300.00999999899"/>
  </r>
  <r>
    <s v="TXN00334"/>
    <x v="26"/>
    <s v="User_5"/>
    <x v="2"/>
    <x v="0"/>
    <n v="4596.43"/>
    <s v="Cash"/>
    <s v="East"/>
    <n v="208896.43999999901"/>
  </r>
  <r>
    <s v="TXN00277"/>
    <x v="26"/>
    <s v="User_4"/>
    <x v="0"/>
    <x v="1"/>
    <n v="9922.9599999999991"/>
    <s v="Mobile Payment"/>
    <s v="North"/>
    <n v="218819.399999999"/>
  </r>
  <r>
    <s v="TXN00431"/>
    <x v="26"/>
    <s v="User_8"/>
    <x v="2"/>
    <x v="0"/>
    <n v="2986.35"/>
    <s v="Mobile Payment"/>
    <s v="North"/>
    <n v="221805.74999999901"/>
  </r>
  <r>
    <s v="TXN00359"/>
    <x v="26"/>
    <s v="User_9"/>
    <x v="2"/>
    <x v="3"/>
    <n v="1029.51"/>
    <s v="Cash"/>
    <s v="East"/>
    <n v="222835.25999999899"/>
  </r>
  <r>
    <s v="TXN00091"/>
    <x v="27"/>
    <s v="User_10"/>
    <x v="2"/>
    <x v="3"/>
    <n v="8516.98"/>
    <s v="Cash"/>
    <s v="West"/>
    <n v="231352.24"/>
  </r>
  <r>
    <s v="TXN00107"/>
    <x v="27"/>
    <s v="User_8"/>
    <x v="1"/>
    <x v="6"/>
    <n v="4933.67"/>
    <s v="Cash"/>
    <s v="South"/>
    <n v="226418.56999999899"/>
  </r>
  <r>
    <s v="TXN00354"/>
    <x v="28"/>
    <s v="User_9"/>
    <x v="2"/>
    <x v="7"/>
    <n v="6330.05"/>
    <s v="Credit Card"/>
    <s v="North"/>
    <n v="232748.61999999901"/>
  </r>
  <r>
    <s v="TXN00276"/>
    <x v="28"/>
    <s v="User_5"/>
    <x v="2"/>
    <x v="2"/>
    <n v="977.43"/>
    <s v="Credit Card"/>
    <s v="West"/>
    <n v="233726.049999999"/>
  </r>
  <r>
    <s v="TXN00236"/>
    <x v="29"/>
    <s v="User_2"/>
    <x v="0"/>
    <x v="7"/>
    <n v="6366.11"/>
    <s v="Credit Card"/>
    <s v="West"/>
    <n v="240092.15999999901"/>
  </r>
  <r>
    <s v="TXN00155"/>
    <x v="30"/>
    <s v="User_7"/>
    <x v="1"/>
    <x v="4"/>
    <n v="8230.0499999999993"/>
    <s v="Credit Card"/>
    <s v="South"/>
    <n v="231862.109999999"/>
  </r>
  <r>
    <s v="TXN00306"/>
    <x v="31"/>
    <s v="User_6"/>
    <x v="0"/>
    <x v="5"/>
    <n v="1528.52"/>
    <s v="Mobile Payment"/>
    <s v="South"/>
    <n v="233390.62999999899"/>
  </r>
  <r>
    <s v="TXN00500"/>
    <x v="31"/>
    <s v="User_9"/>
    <x v="0"/>
    <x v="3"/>
    <n v="8561.73"/>
    <s v="Bank Transfer"/>
    <s v="North"/>
    <n v="241952.359999999"/>
  </r>
  <r>
    <s v="TXN00387"/>
    <x v="31"/>
    <s v="User_9"/>
    <x v="2"/>
    <x v="3"/>
    <n v="1621.86"/>
    <s v="Mobile Payment"/>
    <s v="East"/>
    <n v="243574.21999999901"/>
  </r>
  <r>
    <s v="TXN00140"/>
    <x v="31"/>
    <s v="User_1"/>
    <x v="1"/>
    <x v="1"/>
    <n v="2779.4"/>
    <s v="Bank Transfer"/>
    <s v="West"/>
    <n v="240794.81999999899"/>
  </r>
  <r>
    <s v="TXN00170"/>
    <x v="32"/>
    <s v="User_4"/>
    <x v="2"/>
    <x v="2"/>
    <n v="4532.62"/>
    <s v="Cash"/>
    <s v="West"/>
    <n v="245327.43999999901"/>
  </r>
  <r>
    <s v="TXN00275"/>
    <x v="33"/>
    <s v="User_3"/>
    <x v="2"/>
    <x v="2"/>
    <n v="5544.9"/>
    <s v="Credit Card"/>
    <s v="West"/>
    <n v="250872.33999999901"/>
  </r>
  <r>
    <s v="TXN00466"/>
    <x v="34"/>
    <s v="User_4"/>
    <x v="1"/>
    <x v="7"/>
    <n v="2376.5300000000002"/>
    <s v="Mobile Payment"/>
    <s v="North"/>
    <n v="253248.86999999901"/>
  </r>
  <r>
    <s v="TXN00305"/>
    <x v="35"/>
    <s v="User_7"/>
    <x v="2"/>
    <x v="3"/>
    <n v="4921.92"/>
    <s v="Cash"/>
    <s v="West"/>
    <n v="258170.78999999899"/>
  </r>
  <r>
    <s v="TXN00120"/>
    <x v="36"/>
    <s v="User_9"/>
    <x v="2"/>
    <x v="7"/>
    <n v="2745.62"/>
    <s v="Mobile Payment"/>
    <s v="West"/>
    <n v="260916.40999999901"/>
  </r>
  <r>
    <s v="TXN00024"/>
    <x v="37"/>
    <s v="User_4"/>
    <x v="1"/>
    <x v="6"/>
    <n v="7823.27"/>
    <s v="Credit Card"/>
    <s v="North"/>
    <n v="253093.139999999"/>
  </r>
  <r>
    <s v="TXN00319"/>
    <x v="37"/>
    <s v="User_2"/>
    <x v="2"/>
    <x v="5"/>
    <n v="7459.82"/>
    <s v="Bank Transfer"/>
    <s v="South"/>
    <n v="260552.959999999"/>
  </r>
  <r>
    <s v="TXN00219"/>
    <x v="37"/>
    <s v="User_2"/>
    <x v="2"/>
    <x v="6"/>
    <n v="3257.1"/>
    <s v="Bank Transfer"/>
    <s v="South"/>
    <n v="263810.05999999901"/>
  </r>
  <r>
    <s v="TXN00229"/>
    <x v="38"/>
    <s v="User_5"/>
    <x v="1"/>
    <x v="0"/>
    <n v="450.31"/>
    <s v="Mobile Payment"/>
    <s v="West"/>
    <n v="264260.36999999901"/>
  </r>
  <r>
    <s v="TXN00264"/>
    <x v="38"/>
    <s v="User_9"/>
    <x v="0"/>
    <x v="3"/>
    <n v="2075.4"/>
    <s v="Credit Card"/>
    <s v="West"/>
    <n v="266335.76999999897"/>
  </r>
  <r>
    <s v="TXN00059"/>
    <x v="39"/>
    <s v="User_7"/>
    <x v="1"/>
    <x v="4"/>
    <n v="7837.22"/>
    <s v="Bank Transfer"/>
    <s v="South"/>
    <n v="274172.989999999"/>
  </r>
  <r>
    <s v="TXN00204"/>
    <x v="40"/>
    <s v="User_6"/>
    <x v="1"/>
    <x v="2"/>
    <n v="760.53"/>
    <s v="Credit Card"/>
    <s v="South"/>
    <n v="274933.51999999897"/>
  </r>
  <r>
    <s v="TXN00498"/>
    <x v="40"/>
    <s v="User_7"/>
    <x v="2"/>
    <x v="4"/>
    <n v="4461.66"/>
    <s v="Cash"/>
    <s v="North"/>
    <n v="279395.179999999"/>
  </r>
  <r>
    <s v="TXN00057"/>
    <x v="41"/>
    <s v="User_5"/>
    <x v="0"/>
    <x v="4"/>
    <n v="1254.5"/>
    <s v="Credit Card"/>
    <s v="South"/>
    <n v="280649.679999999"/>
  </r>
  <r>
    <s v="TXN00406"/>
    <x v="41"/>
    <s v="User_2"/>
    <x v="2"/>
    <x v="4"/>
    <n v="5680.99"/>
    <s v="Cash"/>
    <s v="South"/>
    <n v="286330.66999999899"/>
  </r>
  <r>
    <s v="TXN00433"/>
    <x v="42"/>
    <s v="User_8"/>
    <x v="0"/>
    <x v="6"/>
    <n v="1797.62"/>
    <s v="Credit Card"/>
    <s v="East"/>
    <n v="288128.28999999899"/>
  </r>
  <r>
    <s v="TXN00114"/>
    <x v="43"/>
    <s v="User_3"/>
    <x v="2"/>
    <x v="0"/>
    <n v="4758.9399999999996"/>
    <s v="Bank Transfer"/>
    <s v="South"/>
    <n v="292887.22999999899"/>
  </r>
  <r>
    <s v="TXN00356"/>
    <x v="43"/>
    <s v="User_2"/>
    <x v="1"/>
    <x v="6"/>
    <n v="9974.39"/>
    <s v="Bank Transfer"/>
    <s v="West"/>
    <n v="282912.83999999898"/>
  </r>
  <r>
    <s v="TXN00232"/>
    <x v="44"/>
    <s v="User_7"/>
    <x v="1"/>
    <x v="1"/>
    <n v="6532.52"/>
    <s v="Bank Transfer"/>
    <s v="East"/>
    <n v="276380.31999999902"/>
  </r>
  <r>
    <s v="TXN00176"/>
    <x v="45"/>
    <s v="User_8"/>
    <x v="1"/>
    <x v="2"/>
    <n v="6115.83"/>
    <s v="Cash"/>
    <s v="South"/>
    <n v="282496.14999999898"/>
  </r>
  <r>
    <s v="TXN00189"/>
    <x v="45"/>
    <s v="User_6"/>
    <x v="2"/>
    <x v="4"/>
    <n v="2353.19"/>
    <s v="Mobile Payment"/>
    <s v="East"/>
    <n v="284849.33999999898"/>
  </r>
  <r>
    <s v="TXN00344"/>
    <x v="46"/>
    <s v="User_5"/>
    <x v="1"/>
    <x v="5"/>
    <n v="8525.06"/>
    <s v="Bank Transfer"/>
    <s v="South"/>
    <n v="293374.39999999898"/>
  </r>
  <r>
    <s v="TXN00423"/>
    <x v="47"/>
    <s v="User_10"/>
    <x v="1"/>
    <x v="1"/>
    <n v="6301.07"/>
    <s v="Credit Card"/>
    <s v="North"/>
    <n v="299675.46999999898"/>
  </r>
  <r>
    <s v="TXN00415"/>
    <x v="48"/>
    <s v="User_3"/>
    <x v="1"/>
    <x v="4"/>
    <n v="6090.3"/>
    <s v="Credit Card"/>
    <s v="East"/>
    <n v="305765.76999999897"/>
  </r>
  <r>
    <s v="TXN00014"/>
    <x v="48"/>
    <s v="User_1"/>
    <x v="2"/>
    <x v="6"/>
    <n v="3822.31"/>
    <s v="Bank Transfer"/>
    <s v="East"/>
    <n v="309588.07999999903"/>
  </r>
  <r>
    <s v="TXN00149"/>
    <x v="49"/>
    <s v="User_1"/>
    <x v="0"/>
    <x v="3"/>
    <n v="4720.5"/>
    <s v="Credit Card"/>
    <s v="West"/>
    <n v="314308.57999999903"/>
  </r>
  <r>
    <s v="TXN00245"/>
    <x v="50"/>
    <s v="User_1"/>
    <x v="2"/>
    <x v="7"/>
    <n v="2917.77"/>
    <s v="Credit Card"/>
    <s v="West"/>
    <n v="317226.34999999899"/>
  </r>
  <r>
    <s v="TXN00282"/>
    <x v="50"/>
    <s v="User_1"/>
    <x v="2"/>
    <x v="7"/>
    <n v="5008.84"/>
    <s v="Credit Card"/>
    <s v="East"/>
    <n v="322235.18999999901"/>
  </r>
  <r>
    <s v="TXN00474"/>
    <x v="51"/>
    <s v="User_10"/>
    <x v="0"/>
    <x v="6"/>
    <n v="9098.41"/>
    <s v="Mobile Payment"/>
    <s v="East"/>
    <n v="331333.59999999899"/>
  </r>
  <r>
    <s v="TXN00052"/>
    <x v="52"/>
    <s v="User_9"/>
    <x v="1"/>
    <x v="2"/>
    <n v="6291.06"/>
    <s v="Bank Transfer"/>
    <s v="East"/>
    <n v="337624.65999999898"/>
  </r>
  <r>
    <s v="TXN00312"/>
    <x v="52"/>
    <s v="User_3"/>
    <x v="2"/>
    <x v="6"/>
    <n v="3251.68"/>
    <s v="Credit Card"/>
    <s v="North"/>
    <n v="340876.33999999898"/>
  </r>
  <r>
    <s v="TXN00071"/>
    <x v="53"/>
    <s v="User_6"/>
    <x v="2"/>
    <x v="7"/>
    <n v="7087.72"/>
    <s v="Mobile Payment"/>
    <s v="East"/>
    <n v="347964.05999999901"/>
  </r>
  <r>
    <s v="TXN00146"/>
    <x v="53"/>
    <s v="User_8"/>
    <x v="1"/>
    <x v="3"/>
    <n v="4934.24"/>
    <s v="Cash"/>
    <s v="South"/>
    <n v="343029.81999999902"/>
  </r>
  <r>
    <s v="TXN00169"/>
    <x v="54"/>
    <s v="User_1"/>
    <x v="1"/>
    <x v="5"/>
    <n v="5249.6"/>
    <s v="Bank Transfer"/>
    <s v="West"/>
    <n v="337780.21999999898"/>
  </r>
  <r>
    <s v="TXN00206"/>
    <x v="54"/>
    <s v="User_4"/>
    <x v="2"/>
    <x v="1"/>
    <n v="3110.74"/>
    <s v="Credit Card"/>
    <s v="West"/>
    <n v="340890.95999999897"/>
  </r>
  <r>
    <s v="TXN00258"/>
    <x v="54"/>
    <s v="User_7"/>
    <x v="1"/>
    <x v="4"/>
    <n v="4161.8100000000004"/>
    <s v="Mobile Payment"/>
    <s v="East"/>
    <n v="336729.14999999898"/>
  </r>
  <r>
    <s v="TXN00402"/>
    <x v="54"/>
    <s v="User_1"/>
    <x v="2"/>
    <x v="6"/>
    <n v="2987.55"/>
    <s v="Bank Transfer"/>
    <s v="North"/>
    <n v="339716.69999999902"/>
  </r>
  <r>
    <s v="TXN00160"/>
    <x v="55"/>
    <s v="User_2"/>
    <x v="1"/>
    <x v="3"/>
    <n v="1534.52"/>
    <s v="Mobile Payment"/>
    <s v="East"/>
    <n v="338182.179999999"/>
  </r>
  <r>
    <s v="TXN00491"/>
    <x v="55"/>
    <s v="User_9"/>
    <x v="0"/>
    <x v="2"/>
    <n v="4178.1000000000004"/>
    <s v="Credit Card"/>
    <s v="West"/>
    <n v="342360.27999999898"/>
  </r>
  <r>
    <s v="TXN00086"/>
    <x v="55"/>
    <s v="User_1"/>
    <x v="0"/>
    <x v="3"/>
    <n v="2476.44"/>
    <s v="Credit Card"/>
    <s v="East"/>
    <n v="344836.71999999898"/>
  </r>
  <r>
    <s v="TXN00017"/>
    <x v="55"/>
    <s v="User_2"/>
    <x v="1"/>
    <x v="7"/>
    <n v="2560.1"/>
    <s v="Credit Card"/>
    <s v="East"/>
    <n v="347396.81999999902"/>
  </r>
  <r>
    <s v="TXN00011"/>
    <x v="55"/>
    <s v="User_7"/>
    <x v="1"/>
    <x v="7"/>
    <n v="2156.02"/>
    <s v="Cash"/>
    <s v="North"/>
    <n v="349552.83999999898"/>
  </r>
  <r>
    <s v="TXN00492"/>
    <x v="55"/>
    <s v="User_4"/>
    <x v="1"/>
    <x v="3"/>
    <n v="1035.27"/>
    <s v="Bank Transfer"/>
    <s v="North"/>
    <n v="350588.109999999"/>
  </r>
  <r>
    <s v="TXN00337"/>
    <x v="56"/>
    <s v="User_5"/>
    <x v="0"/>
    <x v="7"/>
    <n v="6565.07"/>
    <s v="Credit Card"/>
    <s v="East"/>
    <n v="357153.179999999"/>
  </r>
  <r>
    <s v="TXN00004"/>
    <x v="56"/>
    <s v="User_10"/>
    <x v="1"/>
    <x v="1"/>
    <n v="5665.7"/>
    <s v="Cash"/>
    <s v="North"/>
    <n v="362818.87999999902"/>
  </r>
  <r>
    <s v="TXN00414"/>
    <x v="57"/>
    <s v="User_7"/>
    <x v="0"/>
    <x v="7"/>
    <n v="7998.66"/>
    <s v="Cash"/>
    <s v="East"/>
    <n v="370817.53999999899"/>
  </r>
  <r>
    <s v="TXN00156"/>
    <x v="57"/>
    <s v="User_5"/>
    <x v="1"/>
    <x v="7"/>
    <n v="4037.04"/>
    <s v="Mobile Payment"/>
    <s v="East"/>
    <n v="366780.49999999901"/>
  </r>
  <r>
    <s v="TXN00163"/>
    <x v="58"/>
    <s v="User_7"/>
    <x v="1"/>
    <x v="5"/>
    <n v="9939.49"/>
    <s v="Cash"/>
    <s v="West"/>
    <n v="356841.00999999902"/>
  </r>
  <r>
    <s v="TXN00043"/>
    <x v="58"/>
    <s v="User_8"/>
    <x v="1"/>
    <x v="4"/>
    <n v="1125.58"/>
    <s v="Bank Transfer"/>
    <s v="North"/>
    <n v="355715.429999999"/>
  </r>
  <r>
    <s v="TXN00067"/>
    <x v="58"/>
    <s v="User_7"/>
    <x v="1"/>
    <x v="0"/>
    <n v="1100.1099999999999"/>
    <s v="Credit Card"/>
    <s v="South"/>
    <n v="356815.53999999899"/>
  </r>
  <r>
    <s v="TXN00342"/>
    <x v="58"/>
    <s v="User_4"/>
    <x v="2"/>
    <x v="1"/>
    <n v="6942.41"/>
    <s v="Mobile Payment"/>
    <s v="North"/>
    <n v="363757.94999999902"/>
  </r>
  <r>
    <s v="TXN00159"/>
    <x v="59"/>
    <s v="User_8"/>
    <x v="2"/>
    <x v="0"/>
    <n v="583.41"/>
    <s v="Cash"/>
    <s v="West"/>
    <n v="364341.359999999"/>
  </r>
  <r>
    <s v="TXN00467"/>
    <x v="59"/>
    <s v="User_9"/>
    <x v="1"/>
    <x v="2"/>
    <n v="299"/>
    <s v="Mobile Payment"/>
    <s v="West"/>
    <n v="364042.359999999"/>
  </r>
  <r>
    <s v="TXN00046"/>
    <x v="60"/>
    <s v="User_6"/>
    <x v="2"/>
    <x v="0"/>
    <n v="6789.61"/>
    <s v="Credit Card"/>
    <s v="South"/>
    <n v="370831.96999999898"/>
  </r>
  <r>
    <s v="TXN00235"/>
    <x v="61"/>
    <s v="User_7"/>
    <x v="2"/>
    <x v="1"/>
    <n v="5874.03"/>
    <s v="Cash"/>
    <s v="North"/>
    <n v="376705.99999999901"/>
  </r>
  <r>
    <s v="TXN00167"/>
    <x v="62"/>
    <s v="User_4"/>
    <x v="1"/>
    <x v="7"/>
    <n v="7917.87"/>
    <s v="Credit Card"/>
    <s v="East"/>
    <n v="384623.86999999901"/>
  </r>
  <r>
    <s v="TXN00247"/>
    <x v="62"/>
    <s v="User_1"/>
    <x v="2"/>
    <x v="1"/>
    <n v="8144.98"/>
    <s v="Mobile Payment"/>
    <s v="West"/>
    <n v="392768.84999999899"/>
  </r>
  <r>
    <s v="TXN00417"/>
    <x v="63"/>
    <s v="User_7"/>
    <x v="0"/>
    <x v="6"/>
    <n v="6384.35"/>
    <s v="Mobile Payment"/>
    <s v="South"/>
    <n v="399153.19999999902"/>
  </r>
  <r>
    <s v="TXN00426"/>
    <x v="63"/>
    <s v="User_5"/>
    <x v="1"/>
    <x v="1"/>
    <n v="3123.88"/>
    <s v="Mobile Payment"/>
    <s v="West"/>
    <n v="396029.31999999902"/>
  </r>
  <r>
    <s v="TXN00080"/>
    <x v="64"/>
    <s v="User_3"/>
    <x v="2"/>
    <x v="2"/>
    <n v="7323.71"/>
    <s v="Mobile Payment"/>
    <s v="North"/>
    <n v="403353.02999999898"/>
  </r>
  <r>
    <s v="TXN00238"/>
    <x v="64"/>
    <s v="User_5"/>
    <x v="0"/>
    <x v="7"/>
    <n v="957.86"/>
    <s v="Cash"/>
    <s v="West"/>
    <n v="404310.88999999902"/>
  </r>
  <r>
    <s v="TXN00455"/>
    <x v="64"/>
    <s v="User_6"/>
    <x v="1"/>
    <x v="6"/>
    <n v="3689.46"/>
    <s v="Mobile Payment"/>
    <s v="South"/>
    <n v="408000.34999999899"/>
  </r>
  <r>
    <s v="TXN00437"/>
    <x v="65"/>
    <s v="User_4"/>
    <x v="2"/>
    <x v="5"/>
    <n v="5331.98"/>
    <s v="Mobile Payment"/>
    <s v="East"/>
    <n v="413332.32999999903"/>
  </r>
  <r>
    <s v="TXN00313"/>
    <x v="65"/>
    <s v="User_10"/>
    <x v="2"/>
    <x v="0"/>
    <n v="1927.09"/>
    <s v="Bank Transfer"/>
    <s v="East"/>
    <n v="415259.41999999899"/>
  </r>
  <r>
    <s v="TXN00188"/>
    <x v="65"/>
    <s v="User_9"/>
    <x v="1"/>
    <x v="3"/>
    <n v="2948.03"/>
    <s v="Credit Card"/>
    <s v="West"/>
    <n v="412311.38999999902"/>
  </r>
  <r>
    <s v="TXN00193"/>
    <x v="65"/>
    <s v="User_2"/>
    <x v="0"/>
    <x v="2"/>
    <n v="6889.48"/>
    <s v="Cash"/>
    <s v="East"/>
    <n v="419200.86999999901"/>
  </r>
  <r>
    <s v="TXN00367"/>
    <x v="66"/>
    <s v="User_10"/>
    <x v="0"/>
    <x v="4"/>
    <n v="2969.01"/>
    <s v="Credit Card"/>
    <s v="West"/>
    <n v="422169.87999999902"/>
  </r>
  <r>
    <s v="TXN00454"/>
    <x v="67"/>
    <s v="User_10"/>
    <x v="1"/>
    <x v="5"/>
    <n v="8055.65"/>
    <s v="Mobile Payment"/>
    <s v="North"/>
    <n v="414114.22999999899"/>
  </r>
  <r>
    <s v="TXN00294"/>
    <x v="68"/>
    <s v="User_7"/>
    <x v="2"/>
    <x v="7"/>
    <n v="8647.07"/>
    <s v="Credit Card"/>
    <s v="West"/>
    <n v="422761.299999999"/>
  </r>
  <r>
    <s v="TXN00079"/>
    <x v="69"/>
    <s v="User_8"/>
    <x v="0"/>
    <x v="1"/>
    <n v="4383.97"/>
    <s v="Bank Transfer"/>
    <s v="South"/>
    <n v="427145.26999999897"/>
  </r>
  <r>
    <s v="TXN00112"/>
    <x v="69"/>
    <s v="User_3"/>
    <x v="1"/>
    <x v="6"/>
    <n v="3096.75"/>
    <s v="Mobile Payment"/>
    <s v="East"/>
    <n v="424048.51999999897"/>
  </r>
  <r>
    <s v="TXN00284"/>
    <x v="69"/>
    <s v="User_3"/>
    <x v="2"/>
    <x v="7"/>
    <n v="5113.28"/>
    <s v="Bank Transfer"/>
    <s v="West"/>
    <n v="429161.799999999"/>
  </r>
  <r>
    <s v="TXN00082"/>
    <x v="69"/>
    <s v="User_3"/>
    <x v="2"/>
    <x v="7"/>
    <n v="8524.5499999999993"/>
    <s v="Mobile Payment"/>
    <s v="East"/>
    <n v="437686.34999999899"/>
  </r>
  <r>
    <s v="TXN00143"/>
    <x v="70"/>
    <s v="User_5"/>
    <x v="0"/>
    <x v="2"/>
    <n v="6989.3"/>
    <s v="Mobile Payment"/>
    <s v="West"/>
    <n v="444675.64999999898"/>
  </r>
  <r>
    <s v="TXN00358"/>
    <x v="70"/>
    <s v="User_7"/>
    <x v="0"/>
    <x v="1"/>
    <n v="4368.0200000000004"/>
    <s v="Credit Card"/>
    <s v="North"/>
    <n v="449043.66999999899"/>
  </r>
  <r>
    <s v="TXN00053"/>
    <x v="70"/>
    <s v="User_6"/>
    <x v="0"/>
    <x v="2"/>
    <n v="1063.92"/>
    <s v="Cash"/>
    <s v="North"/>
    <n v="450107.58999999898"/>
  </r>
  <r>
    <s v="TXN00070"/>
    <x v="70"/>
    <s v="User_10"/>
    <x v="0"/>
    <x v="2"/>
    <n v="8295.64"/>
    <s v="Cash"/>
    <s v="East"/>
    <n v="458403.22999999899"/>
  </r>
  <r>
    <s v="TXN00332"/>
    <x v="70"/>
    <s v="User_2"/>
    <x v="1"/>
    <x v="1"/>
    <n v="4431.05"/>
    <s v="Cash"/>
    <s v="West"/>
    <n v="462834.27999999898"/>
  </r>
  <r>
    <s v="TXN00259"/>
    <x v="70"/>
    <s v="User_4"/>
    <x v="2"/>
    <x v="5"/>
    <n v="1916.45"/>
    <s v="Cash"/>
    <s v="East"/>
    <n v="464750.72999999899"/>
  </r>
  <r>
    <s v="TXN00105"/>
    <x v="70"/>
    <s v="User_8"/>
    <x v="1"/>
    <x v="3"/>
    <n v="6921.56"/>
    <s v="Bank Transfer"/>
    <s v="South"/>
    <n v="457829.16999999899"/>
  </r>
  <r>
    <s v="TXN00211"/>
    <x v="70"/>
    <s v="User_2"/>
    <x v="1"/>
    <x v="5"/>
    <n v="6902.35"/>
    <s v="Credit Card"/>
    <s v="East"/>
    <n v="464731.51999999897"/>
  </r>
  <r>
    <s v="TXN00463"/>
    <x v="71"/>
    <s v="User_9"/>
    <x v="0"/>
    <x v="7"/>
    <n v="8233.0499999999993"/>
    <s v="Mobile Payment"/>
    <s v="East"/>
    <n v="472964.56999999902"/>
  </r>
  <r>
    <s v="TXN00279"/>
    <x v="71"/>
    <s v="User_8"/>
    <x v="2"/>
    <x v="7"/>
    <n v="4641.41"/>
    <s v="Cash"/>
    <s v="South"/>
    <n v="477605.97999999899"/>
  </r>
  <r>
    <s v="TXN00460"/>
    <x v="72"/>
    <s v="User_2"/>
    <x v="2"/>
    <x v="3"/>
    <n v="6744.64"/>
    <s v="Cash"/>
    <s v="South"/>
    <n v="484350.61999999901"/>
  </r>
  <r>
    <s v="TXN00003"/>
    <x v="72"/>
    <s v="User_6"/>
    <x v="0"/>
    <x v="4"/>
    <n v="3970.5"/>
    <s v="Bank Transfer"/>
    <s v="East"/>
    <n v="488321.11999999901"/>
  </r>
  <r>
    <s v="TXN00192"/>
    <x v="73"/>
    <s v="User_5"/>
    <x v="2"/>
    <x v="0"/>
    <n v="4567.6099999999997"/>
    <s v="Cash"/>
    <s v="West"/>
    <n v="492888.72999999899"/>
  </r>
  <r>
    <s v="TXN00290"/>
    <x v="73"/>
    <s v="User_6"/>
    <x v="0"/>
    <x v="0"/>
    <n v="3866.68"/>
    <s v="Credit Card"/>
    <s v="West"/>
    <n v="496755.40999999898"/>
  </r>
  <r>
    <s v="TXN00048"/>
    <x v="73"/>
    <s v="User_6"/>
    <x v="2"/>
    <x v="3"/>
    <n v="3996.71"/>
    <s v="Credit Card"/>
    <s v="West"/>
    <n v="500752.11999999901"/>
  </r>
  <r>
    <s v="TXN00348"/>
    <x v="74"/>
    <s v="User_10"/>
    <x v="0"/>
    <x v="2"/>
    <n v="3200.78"/>
    <s v="Cash"/>
    <s v="South"/>
    <n v="503952.89999999898"/>
  </r>
  <r>
    <s v="TXN00462"/>
    <x v="75"/>
    <s v="User_8"/>
    <x v="0"/>
    <x v="2"/>
    <n v="5866.37"/>
    <s v="Cash"/>
    <s v="North"/>
    <n v="509819.26999999897"/>
  </r>
  <r>
    <s v="TXN00044"/>
    <x v="76"/>
    <s v="User_5"/>
    <x v="0"/>
    <x v="3"/>
    <n v="305.5"/>
    <s v="Credit Card"/>
    <s v="North"/>
    <n v="510124.76999999897"/>
  </r>
  <r>
    <s v="TXN00396"/>
    <x v="76"/>
    <s v="User_6"/>
    <x v="1"/>
    <x v="0"/>
    <n v="3877.7"/>
    <s v="Mobile Payment"/>
    <s v="North"/>
    <n v="506247.06999999902"/>
  </r>
  <r>
    <s v="TXN00220"/>
    <x v="77"/>
    <s v="User_2"/>
    <x v="2"/>
    <x v="1"/>
    <n v="2541.16"/>
    <s v="Cash"/>
    <s v="South"/>
    <n v="508788.22999999899"/>
  </r>
  <r>
    <s v="TXN00386"/>
    <x v="77"/>
    <s v="User_3"/>
    <x v="0"/>
    <x v="5"/>
    <n v="6792.23"/>
    <s v="Credit Card"/>
    <s v="South"/>
    <n v="515580.45999999897"/>
  </r>
  <r>
    <s v="TXN00382"/>
    <x v="78"/>
    <s v="User_9"/>
    <x v="1"/>
    <x v="4"/>
    <n v="2590.5"/>
    <s v="Bank Transfer"/>
    <s v="East"/>
    <n v="518170.95999999897"/>
  </r>
  <r>
    <s v="TXN00272"/>
    <x v="78"/>
    <s v="User_6"/>
    <x v="2"/>
    <x v="2"/>
    <n v="2431.0100000000002"/>
    <s v="Bank Transfer"/>
    <s v="North"/>
    <n v="520601.96999999898"/>
  </r>
  <r>
    <s v="TXN00250"/>
    <x v="78"/>
    <s v="User_7"/>
    <x v="0"/>
    <x v="7"/>
    <n v="3179.45"/>
    <s v="Bank Transfer"/>
    <s v="East"/>
    <n v="523781.41999999899"/>
  </r>
  <r>
    <s v="TXN00117"/>
    <x v="78"/>
    <s v="User_4"/>
    <x v="1"/>
    <x v="6"/>
    <n v="7472.06"/>
    <s v="Cash"/>
    <s v="East"/>
    <n v="516309.359999999"/>
  </r>
  <r>
    <s v="TXN00393"/>
    <x v="79"/>
    <s v="User_1"/>
    <x v="2"/>
    <x v="0"/>
    <n v="2538.48"/>
    <s v="Cash"/>
    <s v="North"/>
    <n v="518847.83999999898"/>
  </r>
  <r>
    <s v="TXN00340"/>
    <x v="80"/>
    <s v="User_5"/>
    <x v="2"/>
    <x v="0"/>
    <n v="9693.58"/>
    <s v="Bank Transfer"/>
    <s v="South"/>
    <n v="528541.41999999899"/>
  </r>
  <r>
    <s v="TXN00307"/>
    <x v="81"/>
    <s v="User_7"/>
    <x v="2"/>
    <x v="2"/>
    <n v="5408.88"/>
    <s v="Cash"/>
    <s v="South"/>
    <n v="533950.299999999"/>
  </r>
  <r>
    <s v="TXN00131"/>
    <x v="81"/>
    <s v="User_8"/>
    <x v="0"/>
    <x v="2"/>
    <n v="9767.24"/>
    <s v="Mobile Payment"/>
    <s v="South"/>
    <n v="543717.53999999899"/>
  </r>
  <r>
    <s v="TXN00383"/>
    <x v="82"/>
    <s v="User_7"/>
    <x v="2"/>
    <x v="3"/>
    <n v="143.5"/>
    <s v="Credit Card"/>
    <s v="South"/>
    <n v="543861.03999999899"/>
  </r>
  <r>
    <s v="TXN00362"/>
    <x v="83"/>
    <s v="User_9"/>
    <x v="1"/>
    <x v="6"/>
    <n v="4464.6000000000004"/>
    <s v="Bank Transfer"/>
    <s v="East"/>
    <n v="548325.63999999897"/>
  </r>
  <r>
    <s v="TXN00379"/>
    <x v="83"/>
    <s v="User_4"/>
    <x v="0"/>
    <x v="0"/>
    <n v="1474.02"/>
    <s v="Cash"/>
    <s v="South"/>
    <n v="549799.65999999898"/>
  </r>
  <r>
    <s v="TXN00150"/>
    <x v="83"/>
    <s v="User_1"/>
    <x v="0"/>
    <x v="5"/>
    <n v="4432.66"/>
    <s v="Cash"/>
    <s v="North"/>
    <n v="554232.31999999902"/>
  </r>
  <r>
    <s v="TXN00251"/>
    <x v="84"/>
    <s v="User_6"/>
    <x v="0"/>
    <x v="7"/>
    <n v="3266.57"/>
    <s v="Credit Card"/>
    <s v="East"/>
    <n v="557498.88999999897"/>
  </r>
  <r>
    <s v="TXN00069"/>
    <x v="84"/>
    <s v="User_4"/>
    <x v="2"/>
    <x v="5"/>
    <n v="6374.07"/>
    <s v="Credit Card"/>
    <s v="West"/>
    <n v="563872.95999999903"/>
  </r>
  <r>
    <s v="TXN00074"/>
    <x v="84"/>
    <s v="User_1"/>
    <x v="2"/>
    <x v="1"/>
    <n v="9656.4599999999991"/>
    <s v="Credit Card"/>
    <s v="South"/>
    <n v="573529.41999999899"/>
  </r>
  <r>
    <s v="TXN00464"/>
    <x v="85"/>
    <s v="User_4"/>
    <x v="0"/>
    <x v="1"/>
    <n v="9405.9"/>
    <s v="Mobile Payment"/>
    <s v="West"/>
    <n v="582935.31999999902"/>
  </r>
  <r>
    <s v="TXN00126"/>
    <x v="86"/>
    <s v="User_1"/>
    <x v="0"/>
    <x v="2"/>
    <n v="7633.79"/>
    <s v="Cash"/>
    <s v="South"/>
    <n v="590569.10999999905"/>
  </r>
  <r>
    <s v="TXN00345"/>
    <x v="87"/>
    <s v="User_9"/>
    <x v="2"/>
    <x v="7"/>
    <n v="8530.7999999999993"/>
    <s v="Credit Card"/>
    <s v="South"/>
    <n v="599099.90999999898"/>
  </r>
  <r>
    <s v="TXN00378"/>
    <x v="87"/>
    <s v="User_10"/>
    <x v="0"/>
    <x v="4"/>
    <n v="9132.65"/>
    <s v="Mobile Payment"/>
    <s v="East"/>
    <n v="608232.55999999901"/>
  </r>
  <r>
    <s v="TXN00327"/>
    <x v="88"/>
    <s v="User_4"/>
    <x v="2"/>
    <x v="7"/>
    <n v="418.35"/>
    <s v="Mobile Payment"/>
    <s v="North"/>
    <n v="608650.90999999898"/>
  </r>
  <r>
    <s v="TXN00410"/>
    <x v="89"/>
    <s v="User_6"/>
    <x v="1"/>
    <x v="6"/>
    <n v="6083.74"/>
    <s v="Credit Card"/>
    <s v="West"/>
    <n v="602567.16999999899"/>
  </r>
  <r>
    <s v="TXN00026"/>
    <x v="90"/>
    <s v="User_10"/>
    <x v="1"/>
    <x v="2"/>
    <n v="7554.62"/>
    <s v="Credit Card"/>
    <s v="North"/>
    <n v="595012.549999999"/>
  </r>
  <r>
    <s v="TXN00495"/>
    <x v="90"/>
    <s v="User_10"/>
    <x v="2"/>
    <x v="3"/>
    <n v="9517.64"/>
    <s v="Mobile Payment"/>
    <s v="West"/>
    <n v="604530.18999999901"/>
  </r>
  <r>
    <s v="TXN00157"/>
    <x v="90"/>
    <s v="User_5"/>
    <x v="0"/>
    <x v="7"/>
    <n v="787.12"/>
    <s v="Cash"/>
    <s v="North"/>
    <n v="605317.30999999901"/>
  </r>
  <r>
    <s v="TXN00186"/>
    <x v="91"/>
    <s v="User_1"/>
    <x v="0"/>
    <x v="2"/>
    <n v="4532.51"/>
    <s v="Mobile Payment"/>
    <s v="East"/>
    <n v="609849.81999999902"/>
  </r>
  <r>
    <s v="TXN00023"/>
    <x v="91"/>
    <s v="User_9"/>
    <x v="2"/>
    <x v="1"/>
    <n v="6518.93"/>
    <s v="Bank Transfer"/>
    <s v="West"/>
    <n v="616368.74999999895"/>
  </r>
  <r>
    <s v="TXN00483"/>
    <x v="92"/>
    <s v="User_1"/>
    <x v="1"/>
    <x v="1"/>
    <n v="1399.86"/>
    <s v="Cash"/>
    <s v="North"/>
    <n v="617768.60999999905"/>
  </r>
  <r>
    <s v="TXN00375"/>
    <x v="93"/>
    <s v="User_1"/>
    <x v="0"/>
    <x v="7"/>
    <n v="8714.85"/>
    <s v="Bank Transfer"/>
    <s v="East"/>
    <n v="626483.45999999903"/>
  </r>
  <r>
    <s v="TXN00050"/>
    <x v="93"/>
    <s v="User_1"/>
    <x v="1"/>
    <x v="2"/>
    <n v="806.16"/>
    <s v="Credit Card"/>
    <s v="South"/>
    <n v="627289.61999999895"/>
  </r>
  <r>
    <s v="TXN00051"/>
    <x v="94"/>
    <s v="User_8"/>
    <x v="2"/>
    <x v="5"/>
    <n v="6921.61"/>
    <s v="Mobile Payment"/>
    <s v="South"/>
    <n v="634211.22999999905"/>
  </r>
  <r>
    <s v="TXN00263"/>
    <x v="94"/>
    <s v="User_2"/>
    <x v="1"/>
    <x v="0"/>
    <n v="7611.91"/>
    <s v="Bank Transfer"/>
    <s v="East"/>
    <n v="626599.31999999902"/>
  </r>
  <r>
    <s v="TXN00209"/>
    <x v="95"/>
    <s v="User_2"/>
    <x v="1"/>
    <x v="6"/>
    <n v="2921.68"/>
    <s v="Bank Transfer"/>
    <s v="West"/>
    <n v="629520.99999999895"/>
  </r>
  <r>
    <s v="TXN00060"/>
    <x v="95"/>
    <s v="User_5"/>
    <x v="2"/>
    <x v="2"/>
    <n v="3504.68"/>
    <s v="Cash"/>
    <s v="South"/>
    <n v="633025.679999999"/>
  </r>
  <r>
    <s v="TXN00035"/>
    <x v="95"/>
    <s v="User_1"/>
    <x v="2"/>
    <x v="3"/>
    <n v="7009.68"/>
    <s v="Bank Transfer"/>
    <s v="East"/>
    <n v="640035.35999999905"/>
  </r>
  <r>
    <s v="TXN00096"/>
    <x v="96"/>
    <s v="User_8"/>
    <x v="0"/>
    <x v="3"/>
    <n v="8809.18"/>
    <s v="Mobile Payment"/>
    <s v="West"/>
    <n v="648844.53999999899"/>
  </r>
  <r>
    <s v="TXN00481"/>
    <x v="96"/>
    <s v="User_6"/>
    <x v="0"/>
    <x v="1"/>
    <n v="1017.06"/>
    <s v="Credit Card"/>
    <s v="East"/>
    <n v="649861.6"/>
  </r>
  <r>
    <s v="TXN00365"/>
    <x v="97"/>
    <s v="User_8"/>
    <x v="0"/>
    <x v="2"/>
    <n v="507.61"/>
    <s v="Bank Transfer"/>
    <s v="East"/>
    <n v="650369.21"/>
  </r>
  <r>
    <s v="TXN00248"/>
    <x v="98"/>
    <s v="User_9"/>
    <x v="0"/>
    <x v="7"/>
    <n v="5523.46"/>
    <s v="Credit Card"/>
    <s v="East"/>
    <n v="655892.66999999899"/>
  </r>
  <r>
    <s v="TXN00076"/>
    <x v="98"/>
    <s v="User_9"/>
    <x v="2"/>
    <x v="0"/>
    <n v="8091.58"/>
    <s v="Bank Transfer"/>
    <s v="West"/>
    <n v="663984.24999999895"/>
  </r>
  <r>
    <s v="TXN00207"/>
    <x v="99"/>
    <s v="User_4"/>
    <x v="2"/>
    <x v="2"/>
    <n v="7502.13"/>
    <s v="Mobile Payment"/>
    <s v="West"/>
    <n v="671486.37999999896"/>
  </r>
  <r>
    <s v="TXN00350"/>
    <x v="99"/>
    <s v="User_3"/>
    <x v="0"/>
    <x v="1"/>
    <n v="7606.05"/>
    <s v="Bank Transfer"/>
    <s v="West"/>
    <n v="679092.429999999"/>
  </r>
  <r>
    <s v="TXN00085"/>
    <x v="99"/>
    <s v="User_5"/>
    <x v="0"/>
    <x v="7"/>
    <n v="8822.23"/>
    <s v="Mobile Payment"/>
    <s v="West"/>
    <n v="687914.65999999898"/>
  </r>
  <r>
    <s v="TXN00497"/>
    <x v="100"/>
    <s v="User_1"/>
    <x v="1"/>
    <x v="3"/>
    <n v="3736.77"/>
    <s v="Bank Transfer"/>
    <s v="West"/>
    <n v="684177.88999999897"/>
  </r>
  <r>
    <s v="TXN00185"/>
    <x v="100"/>
    <s v="User_1"/>
    <x v="2"/>
    <x v="7"/>
    <n v="76.62"/>
    <s v="Bank Transfer"/>
    <s v="South"/>
    <n v="684254.50999999896"/>
  </r>
  <r>
    <s v="TXN00385"/>
    <x v="100"/>
    <s v="User_2"/>
    <x v="0"/>
    <x v="5"/>
    <n v="9017.0300000000007"/>
    <s v="Mobile Payment"/>
    <s v="East"/>
    <n v="693271.53999999899"/>
  </r>
  <r>
    <s v="TXN00317"/>
    <x v="101"/>
    <s v="User_1"/>
    <x v="0"/>
    <x v="0"/>
    <n v="7766.67"/>
    <s v="Mobile Payment"/>
    <s v="North"/>
    <n v="701038.21"/>
  </r>
  <r>
    <s v="TXN00471"/>
    <x v="102"/>
    <s v="User_10"/>
    <x v="0"/>
    <x v="0"/>
    <n v="2252.6"/>
    <s v="Mobile Payment"/>
    <s v="South"/>
    <n v="703290.80999999901"/>
  </r>
  <r>
    <s v="TXN00384"/>
    <x v="102"/>
    <s v="User_8"/>
    <x v="2"/>
    <x v="3"/>
    <n v="8056.1"/>
    <s v="Mobile Payment"/>
    <s v="East"/>
    <n v="711346.90999999898"/>
  </r>
  <r>
    <s v="TXN00421"/>
    <x v="103"/>
    <s v="User_6"/>
    <x v="2"/>
    <x v="7"/>
    <n v="6608.86"/>
    <s v="Credit Card"/>
    <s v="South"/>
    <n v="717955.76999999897"/>
  </r>
  <r>
    <s v="TXN00473"/>
    <x v="104"/>
    <s v="User_5"/>
    <x v="2"/>
    <x v="6"/>
    <n v="8247.36"/>
    <s v="Cash"/>
    <s v="East"/>
    <n v="726203.12999999896"/>
  </r>
  <r>
    <s v="TXN00487"/>
    <x v="105"/>
    <s v="User_5"/>
    <x v="1"/>
    <x v="3"/>
    <n v="9462.44"/>
    <s v="Credit Card"/>
    <s v="East"/>
    <n v="716740.69"/>
  </r>
  <r>
    <s v="TXN00388"/>
    <x v="105"/>
    <s v="User_7"/>
    <x v="0"/>
    <x v="4"/>
    <n v="4445.21"/>
    <s v="Cash"/>
    <s v="North"/>
    <n v="721185.89999999898"/>
  </r>
  <r>
    <s v="TXN00241"/>
    <x v="105"/>
    <s v="User_1"/>
    <x v="0"/>
    <x v="2"/>
    <n v="6717.83"/>
    <s v="Bank Transfer"/>
    <s v="West"/>
    <n v="727903.72999999905"/>
  </r>
  <r>
    <s v="TXN00475"/>
    <x v="105"/>
    <s v="User_6"/>
    <x v="2"/>
    <x v="4"/>
    <n v="3056.79"/>
    <s v="Credit Card"/>
    <s v="West"/>
    <n v="730960.51999999897"/>
  </r>
  <r>
    <s v="TXN00214"/>
    <x v="106"/>
    <s v="User_4"/>
    <x v="2"/>
    <x v="6"/>
    <n v="5029.7"/>
    <s v="Cash"/>
    <s v="West"/>
    <n v="735990.21999999904"/>
  </r>
  <r>
    <s v="TXN00145"/>
    <x v="106"/>
    <s v="User_4"/>
    <x v="1"/>
    <x v="6"/>
    <n v="8691.19"/>
    <s v="Cash"/>
    <s v="South"/>
    <n v="744681.40999999898"/>
  </r>
  <r>
    <s v="TXN00094"/>
    <x v="106"/>
    <s v="User_1"/>
    <x v="1"/>
    <x v="7"/>
    <n v="7988.43"/>
    <s v="Bank Transfer"/>
    <s v="North"/>
    <n v="752669.83999999904"/>
  </r>
  <r>
    <s v="TXN00191"/>
    <x v="106"/>
    <s v="User_8"/>
    <x v="2"/>
    <x v="6"/>
    <n v="7044.73"/>
    <s v="Credit Card"/>
    <s v="North"/>
    <n v="759714.56999999902"/>
  </r>
  <r>
    <s v="TXN00009"/>
    <x v="106"/>
    <s v="User_9"/>
    <x v="1"/>
    <x v="6"/>
    <n v="550.33000000000004"/>
    <s v="Mobile Payment"/>
    <s v="West"/>
    <n v="759164.23999999894"/>
  </r>
  <r>
    <s v="TXN00289"/>
    <x v="107"/>
    <s v="User_4"/>
    <x v="1"/>
    <x v="6"/>
    <n v="5535.09"/>
    <s v="Bank Transfer"/>
    <s v="South"/>
    <n v="753629.14999999898"/>
  </r>
  <r>
    <s v="TXN00179"/>
    <x v="107"/>
    <s v="User_8"/>
    <x v="1"/>
    <x v="6"/>
    <n v="2117.4899999999998"/>
    <s v="Cash"/>
    <s v="South"/>
    <n v="751511.65999999898"/>
  </r>
  <r>
    <s v="TXN00432"/>
    <x v="107"/>
    <s v="User_4"/>
    <x v="1"/>
    <x v="7"/>
    <n v="7487.43"/>
    <s v="Bank Transfer"/>
    <s v="West"/>
    <n v="744024.22999999905"/>
  </r>
  <r>
    <s v="TXN00297"/>
    <x v="108"/>
    <s v="User_10"/>
    <x v="1"/>
    <x v="3"/>
    <n v="4178.68"/>
    <s v="Bank Transfer"/>
    <s v="South"/>
    <n v="748202.90999999898"/>
  </r>
  <r>
    <s v="TXN00397"/>
    <x v="109"/>
    <s v="User_8"/>
    <x v="1"/>
    <x v="0"/>
    <n v="4857.92"/>
    <s v="Credit Card"/>
    <s v="South"/>
    <n v="753060.83"/>
  </r>
  <r>
    <s v="TXN00178"/>
    <x v="109"/>
    <s v="User_4"/>
    <x v="0"/>
    <x v="3"/>
    <n v="9478.52"/>
    <s v="Mobile Payment"/>
    <s v="East"/>
    <n v="762539.35"/>
  </r>
  <r>
    <s v="TXN00493"/>
    <x v="110"/>
    <s v="User_10"/>
    <x v="0"/>
    <x v="2"/>
    <n v="4919"/>
    <s v="Cash"/>
    <s v="East"/>
    <n v="767458.35"/>
  </r>
  <r>
    <s v="TXN00360"/>
    <x v="110"/>
    <s v="User_6"/>
    <x v="2"/>
    <x v="5"/>
    <n v="6355.79"/>
    <s v="Credit Card"/>
    <s v="North"/>
    <n v="773814.14"/>
  </r>
  <r>
    <s v="TXN00108"/>
    <x v="110"/>
    <s v="User_10"/>
    <x v="2"/>
    <x v="3"/>
    <n v="7939.68"/>
    <s v="Cash"/>
    <s v="South"/>
    <n v="781753.82"/>
  </r>
  <r>
    <s v="TXN00153"/>
    <x v="111"/>
    <s v="User_7"/>
    <x v="2"/>
    <x v="5"/>
    <n v="9413.58"/>
    <s v="Bank Transfer"/>
    <s v="West"/>
    <n v="791167.4"/>
  </r>
  <r>
    <s v="TXN00401"/>
    <x v="112"/>
    <s v="User_4"/>
    <x v="0"/>
    <x v="3"/>
    <n v="9927.2900000000009"/>
    <s v="Mobile Payment"/>
    <s v="South"/>
    <n v="801094.69"/>
  </r>
  <r>
    <s v="TXN00195"/>
    <x v="113"/>
    <s v="User_4"/>
    <x v="1"/>
    <x v="7"/>
    <n v="7888.89"/>
    <s v="Bank Transfer"/>
    <s v="South"/>
    <n v="808983.58"/>
  </r>
  <r>
    <s v="TXN00190"/>
    <x v="114"/>
    <s v="User_6"/>
    <x v="1"/>
    <x v="2"/>
    <n v="7084.21"/>
    <s v="Bank Transfer"/>
    <s v="South"/>
    <n v="816067.79"/>
  </r>
  <r>
    <s v="TXN00109"/>
    <x v="115"/>
    <s v="User_7"/>
    <x v="0"/>
    <x v="7"/>
    <n v="975.88"/>
    <s v="Cash"/>
    <s v="South"/>
    <n v="817043.67"/>
  </r>
  <r>
    <s v="TXN00213"/>
    <x v="115"/>
    <s v="User_10"/>
    <x v="0"/>
    <x v="3"/>
    <n v="9429.6299999999992"/>
    <s v="Mobile Payment"/>
    <s v="South"/>
    <n v="826473.3"/>
  </r>
  <r>
    <s v="TXN00254"/>
    <x v="116"/>
    <s v="User_8"/>
    <x v="0"/>
    <x v="1"/>
    <n v="5170.2299999999996"/>
    <s v="Mobile Payment"/>
    <s v="South"/>
    <n v="831643.53"/>
  </r>
  <r>
    <s v="TXN00078"/>
    <x v="116"/>
    <s v="User_8"/>
    <x v="1"/>
    <x v="4"/>
    <n v="4860.8"/>
    <s v="Credit Card"/>
    <s v="West"/>
    <n v="826782.73"/>
  </r>
  <r>
    <s v="TXN00439"/>
    <x v="116"/>
    <s v="User_6"/>
    <x v="2"/>
    <x v="3"/>
    <n v="8313.2000000000007"/>
    <s v="Mobile Payment"/>
    <s v="North"/>
    <n v="835095.929999999"/>
  </r>
  <r>
    <s v="TXN00339"/>
    <x v="117"/>
    <s v="User_8"/>
    <x v="0"/>
    <x v="3"/>
    <n v="4721.43"/>
    <s v="Mobile Payment"/>
    <s v="North"/>
    <n v="839817.36"/>
  </r>
  <r>
    <s v="TXN00180"/>
    <x v="118"/>
    <s v="User_6"/>
    <x v="0"/>
    <x v="7"/>
    <n v="2149.6999999999998"/>
    <s v="Mobile Payment"/>
    <s v="West"/>
    <n v="841967.05999999901"/>
  </r>
  <r>
    <s v="TXN00400"/>
    <x v="118"/>
    <s v="User_3"/>
    <x v="0"/>
    <x v="0"/>
    <n v="5769.38"/>
    <s v="Mobile Payment"/>
    <s v="East"/>
    <n v="847736.44"/>
  </r>
  <r>
    <s v="TXN00499"/>
    <x v="119"/>
    <s v="User_4"/>
    <x v="0"/>
    <x v="6"/>
    <n v="9508.02"/>
    <s v="Credit Card"/>
    <s v="South"/>
    <n v="857244.46"/>
  </r>
  <r>
    <s v="TXN00173"/>
    <x v="120"/>
    <s v="User_3"/>
    <x v="2"/>
    <x v="5"/>
    <n v="9900.81"/>
    <s v="Cash"/>
    <s v="West"/>
    <n v="867145.27"/>
  </r>
  <r>
    <s v="TXN00403"/>
    <x v="121"/>
    <s v="User_5"/>
    <x v="2"/>
    <x v="1"/>
    <n v="9780.5499999999993"/>
    <s v="Mobile Payment"/>
    <s v="South"/>
    <n v="876925.82"/>
  </r>
  <r>
    <s v="TXN00453"/>
    <x v="121"/>
    <s v="User_1"/>
    <x v="1"/>
    <x v="3"/>
    <n v="9674.33"/>
    <s v="Cash"/>
    <s v="West"/>
    <n v="886600.15"/>
  </r>
  <r>
    <s v="TXN00418"/>
    <x v="121"/>
    <s v="User_1"/>
    <x v="1"/>
    <x v="6"/>
    <n v="6227.87"/>
    <s v="Bank Transfer"/>
    <s v="North"/>
    <n v="892828.02"/>
  </r>
  <r>
    <s v="TXN00141"/>
    <x v="121"/>
    <s v="User_8"/>
    <x v="0"/>
    <x v="7"/>
    <n v="9744.23"/>
    <s v="Credit Card"/>
    <s v="West"/>
    <n v="902572.25"/>
  </r>
  <r>
    <s v="TXN00136"/>
    <x v="122"/>
    <s v="User_6"/>
    <x v="0"/>
    <x v="0"/>
    <n v="2313.46"/>
    <s v="Mobile Payment"/>
    <s v="West"/>
    <n v="904885.71"/>
  </r>
  <r>
    <s v="TXN00205"/>
    <x v="122"/>
    <s v="User_4"/>
    <x v="0"/>
    <x v="7"/>
    <n v="1700.93"/>
    <s v="Cash"/>
    <s v="North"/>
    <n v="906586.64"/>
  </r>
  <r>
    <s v="TXN00285"/>
    <x v="123"/>
    <s v="User_8"/>
    <x v="0"/>
    <x v="5"/>
    <n v="2770.58"/>
    <s v="Mobile Payment"/>
    <s v="South"/>
    <n v="909357.22"/>
  </r>
  <r>
    <s v="TXN00425"/>
    <x v="124"/>
    <s v="User_4"/>
    <x v="0"/>
    <x v="5"/>
    <n v="6481.09"/>
    <s v="Credit Card"/>
    <s v="South"/>
    <n v="915838.30999999901"/>
  </r>
  <r>
    <s v="TXN00113"/>
    <x v="125"/>
    <s v="User_7"/>
    <x v="1"/>
    <x v="5"/>
    <n v="5836.48"/>
    <s v="Cash"/>
    <s v="East"/>
    <n v="921674.78999999899"/>
  </r>
  <r>
    <s v="TXN00227"/>
    <x v="126"/>
    <s v="User_8"/>
    <x v="1"/>
    <x v="4"/>
    <n v="6739.2"/>
    <s v="Mobile Payment"/>
    <s v="East"/>
    <n v="928413.98999999894"/>
  </r>
  <r>
    <s v="TXN00448"/>
    <x v="126"/>
    <s v="User_8"/>
    <x v="1"/>
    <x v="5"/>
    <n v="1450.53"/>
    <s v="Mobile Payment"/>
    <s v="East"/>
    <n v="929864.51999999897"/>
  </r>
  <r>
    <s v="TXN00012"/>
    <x v="126"/>
    <s v="User_7"/>
    <x v="1"/>
    <x v="2"/>
    <n v="3302.12"/>
    <s v="Bank Transfer"/>
    <s v="South"/>
    <n v="926562.39999999898"/>
  </r>
  <r>
    <s v="TXN00088"/>
    <x v="127"/>
    <s v="User_7"/>
    <x v="2"/>
    <x v="6"/>
    <n v="6122.8"/>
    <s v="Credit Card"/>
    <s v="North"/>
    <n v="932685.2"/>
  </r>
  <r>
    <s v="TXN00364"/>
    <x v="128"/>
    <s v="User_3"/>
    <x v="2"/>
    <x v="4"/>
    <n v="9039.07"/>
    <s v="Credit Card"/>
    <s v="South"/>
    <n v="941724.26999999897"/>
  </r>
  <r>
    <s v="TXN00408"/>
    <x v="129"/>
    <s v="User_6"/>
    <x v="1"/>
    <x v="1"/>
    <n v="7459.45"/>
    <s v="Cash"/>
    <s v="East"/>
    <n v="934264.82"/>
  </r>
  <r>
    <s v="TXN00435"/>
    <x v="130"/>
    <s v="User_8"/>
    <x v="0"/>
    <x v="3"/>
    <n v="5417.11"/>
    <s v="Mobile Payment"/>
    <s v="South"/>
    <n v="939681.929999999"/>
  </r>
  <r>
    <s v="TXN00154"/>
    <x v="130"/>
    <s v="User_3"/>
    <x v="1"/>
    <x v="5"/>
    <n v="4803.41"/>
    <s v="Cash"/>
    <s v="South"/>
    <n v="944485.34"/>
  </r>
  <r>
    <s v="TXN00458"/>
    <x v="131"/>
    <s v="User_3"/>
    <x v="1"/>
    <x v="5"/>
    <n v="5388.89"/>
    <s v="Credit Card"/>
    <s v="East"/>
    <n v="949874.23"/>
  </r>
  <r>
    <s v="TXN00243"/>
    <x v="132"/>
    <s v="User_4"/>
    <x v="1"/>
    <x v="0"/>
    <n v="3331.55"/>
    <s v="Bank Transfer"/>
    <s v="North"/>
    <n v="953205.78"/>
  </r>
  <r>
    <s v="TXN00098"/>
    <x v="133"/>
    <s v="User_6"/>
    <x v="1"/>
    <x v="6"/>
    <n v="2798.87"/>
    <s v="Credit Card"/>
    <s v="West"/>
    <n v="950406.91"/>
  </r>
  <r>
    <s v="TXN00124"/>
    <x v="134"/>
    <s v="User_7"/>
    <x v="0"/>
    <x v="0"/>
    <n v="1239.57"/>
    <s v="Bank Transfer"/>
    <s v="East"/>
    <n v="951646.48"/>
  </r>
  <r>
    <s v="TXN00104"/>
    <x v="135"/>
    <s v="User_7"/>
    <x v="2"/>
    <x v="5"/>
    <n v="7593.74"/>
    <s v="Credit Card"/>
    <s v="North"/>
    <n v="959240.22"/>
  </r>
  <r>
    <s v="TXN00352"/>
    <x v="135"/>
    <s v="User_6"/>
    <x v="0"/>
    <x v="4"/>
    <n v="407.2"/>
    <s v="Cash"/>
    <s v="West"/>
    <n v="959647.41999999899"/>
  </r>
  <r>
    <s v="TXN00033"/>
    <x v="135"/>
    <s v="User_7"/>
    <x v="1"/>
    <x v="6"/>
    <n v="5661.5"/>
    <s v="Cash"/>
    <s v="North"/>
    <n v="953985.91999999899"/>
  </r>
  <r>
    <s v="TXN00465"/>
    <x v="136"/>
    <s v="User_2"/>
    <x v="2"/>
    <x v="3"/>
    <n v="1128.04"/>
    <s v="Bank Transfer"/>
    <s v="West"/>
    <n v="955113.96"/>
  </r>
  <r>
    <s v="TXN00371"/>
    <x v="136"/>
    <s v="User_3"/>
    <x v="2"/>
    <x v="4"/>
    <n v="5680.98"/>
    <s v="Mobile Payment"/>
    <s v="West"/>
    <n v="960794.94"/>
  </r>
  <r>
    <s v="TXN00147"/>
    <x v="136"/>
    <s v="User_8"/>
    <x v="0"/>
    <x v="6"/>
    <n v="8733.56"/>
    <s v="Bank Transfer"/>
    <s v="East"/>
    <n v="969528.5"/>
  </r>
  <r>
    <s v="TXN00122"/>
    <x v="136"/>
    <s v="User_10"/>
    <x v="2"/>
    <x v="0"/>
    <n v="1250.53"/>
    <s v="Bank Transfer"/>
    <s v="North"/>
    <n v="970779.03"/>
  </r>
  <r>
    <s v="TXN00472"/>
    <x v="137"/>
    <s v="User_5"/>
    <x v="2"/>
    <x v="1"/>
    <n v="679.01"/>
    <s v="Credit Card"/>
    <s v="South"/>
    <n v="971458.04"/>
  </r>
  <r>
    <s v="TXN00223"/>
    <x v="137"/>
    <s v="User_7"/>
    <x v="1"/>
    <x v="1"/>
    <n v="8367.7900000000009"/>
    <s v="Bank Transfer"/>
    <s v="East"/>
    <n v="963090.25"/>
  </r>
  <r>
    <s v="TXN00489"/>
    <x v="138"/>
    <s v="User_4"/>
    <x v="0"/>
    <x v="6"/>
    <n v="7435.58"/>
    <s v="Bank Transfer"/>
    <s v="West"/>
    <n v="970525.83"/>
  </r>
  <r>
    <s v="TXN00302"/>
    <x v="138"/>
    <s v="User_7"/>
    <x v="1"/>
    <x v="4"/>
    <n v="3020.63"/>
    <s v="Bank Transfer"/>
    <s v="North"/>
    <n v="973546.46"/>
  </r>
  <r>
    <s v="TXN00016"/>
    <x v="138"/>
    <s v="User_3"/>
    <x v="2"/>
    <x v="1"/>
    <n v="8327.65"/>
    <s v="Bank Transfer"/>
    <s v="North"/>
    <n v="981874.11"/>
  </r>
  <r>
    <s v="TXN00394"/>
    <x v="139"/>
    <s v="User_3"/>
    <x v="1"/>
    <x v="6"/>
    <n v="8460.77"/>
    <s v="Bank Transfer"/>
    <s v="North"/>
    <n v="990334.88"/>
  </r>
  <r>
    <s v="TXN00450"/>
    <x v="139"/>
    <s v="User_3"/>
    <x v="2"/>
    <x v="3"/>
    <n v="8608.4"/>
    <s v="Cash"/>
    <s v="North"/>
    <n v="998943.28"/>
  </r>
  <r>
    <s v="TXN00296"/>
    <x v="140"/>
    <s v="User_6"/>
    <x v="0"/>
    <x v="6"/>
    <n v="7910.56"/>
    <s v="Bank Transfer"/>
    <s v="West"/>
    <n v="1006853.84"/>
  </r>
  <r>
    <s v="TXN00197"/>
    <x v="140"/>
    <s v="User_7"/>
    <x v="0"/>
    <x v="1"/>
    <n v="6628.77"/>
    <s v="Bank Transfer"/>
    <s v="North"/>
    <n v="1013482.61"/>
  </r>
  <r>
    <s v="TXN00142"/>
    <x v="140"/>
    <s v="User_3"/>
    <x v="0"/>
    <x v="0"/>
    <n v="5555.92"/>
    <s v="Credit Card"/>
    <s v="North"/>
    <n v="1019038.53"/>
  </r>
  <r>
    <s v="TXN00036"/>
    <x v="141"/>
    <s v="User_8"/>
    <x v="1"/>
    <x v="5"/>
    <n v="7680.64"/>
    <s v="Cash"/>
    <s v="West"/>
    <n v="1011357.89"/>
  </r>
  <r>
    <s v="TXN00278"/>
    <x v="141"/>
    <s v="User_6"/>
    <x v="0"/>
    <x v="6"/>
    <n v="9133.65"/>
    <s v="Credit Card"/>
    <s v="East"/>
    <n v="1020491.54"/>
  </r>
  <r>
    <s v="TXN00217"/>
    <x v="142"/>
    <s v="User_9"/>
    <x v="2"/>
    <x v="6"/>
    <n v="446.61"/>
    <s v="Bank Transfer"/>
    <s v="East"/>
    <n v="1020938.15"/>
  </r>
  <r>
    <s v="TXN00063"/>
    <x v="142"/>
    <s v="User_1"/>
    <x v="0"/>
    <x v="7"/>
    <n v="5084.3100000000004"/>
    <s v="Cash"/>
    <s v="North"/>
    <n v="1026022.46"/>
  </r>
  <r>
    <s v="TXN00081"/>
    <x v="143"/>
    <s v="User_5"/>
    <x v="1"/>
    <x v="0"/>
    <n v="2720.54"/>
    <s v="Credit Card"/>
    <s v="West"/>
    <n v="1023301.92"/>
  </r>
  <r>
    <s v="TXN00172"/>
    <x v="144"/>
    <s v="User_2"/>
    <x v="2"/>
    <x v="0"/>
    <n v="8608.66"/>
    <s v="Cash"/>
    <s v="North"/>
    <n v="1031910.58"/>
  </r>
  <r>
    <s v="TXN00222"/>
    <x v="145"/>
    <s v="User_8"/>
    <x v="0"/>
    <x v="5"/>
    <n v="9621.02"/>
    <s v="Credit Card"/>
    <s v="South"/>
    <n v="1041531.6"/>
  </r>
  <r>
    <s v="TXN00366"/>
    <x v="145"/>
    <s v="User_3"/>
    <x v="0"/>
    <x v="4"/>
    <n v="7971.63"/>
    <s v="Credit Card"/>
    <s v="North"/>
    <n v="1049503.23"/>
  </r>
  <r>
    <s v="TXN00040"/>
    <x v="145"/>
    <s v="User_1"/>
    <x v="2"/>
    <x v="6"/>
    <n v="1189.5999999999999"/>
    <s v="Bank Transfer"/>
    <s v="South"/>
    <n v="1050692.83"/>
  </r>
  <r>
    <s v="TXN00398"/>
    <x v="146"/>
    <s v="User_6"/>
    <x v="1"/>
    <x v="1"/>
    <n v="2410.1999999999998"/>
    <s v="Mobile Payment"/>
    <s v="East"/>
    <n v="1053103.03"/>
  </r>
  <r>
    <s v="TXN00304"/>
    <x v="147"/>
    <s v="User_8"/>
    <x v="1"/>
    <x v="6"/>
    <n v="9989.08"/>
    <s v="Credit Card"/>
    <s v="East"/>
    <n v="1043113.95"/>
  </r>
  <r>
    <s v="TXN00083"/>
    <x v="147"/>
    <s v="User_4"/>
    <x v="0"/>
    <x v="4"/>
    <n v="8315.77"/>
    <s v="Mobile Payment"/>
    <s v="East"/>
    <n v="1051429.72"/>
  </r>
  <r>
    <s v="TXN00242"/>
    <x v="147"/>
    <s v="User_6"/>
    <x v="2"/>
    <x v="2"/>
    <n v="8584.44"/>
    <s v="Cash"/>
    <s v="South"/>
    <n v="1060014.1599999999"/>
  </r>
  <r>
    <s v="TXN00226"/>
    <x v="147"/>
    <s v="User_5"/>
    <x v="2"/>
    <x v="4"/>
    <n v="9995.75"/>
    <s v="Credit Card"/>
    <s v="North"/>
    <n v="1070009.9099999999"/>
  </r>
  <r>
    <s v="TXN00477"/>
    <x v="147"/>
    <s v="User_8"/>
    <x v="2"/>
    <x v="4"/>
    <n v="1440.78"/>
    <s v="Credit Card"/>
    <s v="East"/>
    <n v="1071450.69"/>
  </r>
  <r>
    <s v="TXN00158"/>
    <x v="148"/>
    <s v="User_3"/>
    <x v="0"/>
    <x v="3"/>
    <n v="6312.98"/>
    <s v="Bank Transfer"/>
    <s v="North"/>
    <n v="1077763.67"/>
  </r>
  <r>
    <s v="TXN00018"/>
    <x v="148"/>
    <s v="User_6"/>
    <x v="1"/>
    <x v="4"/>
    <n v="864.97"/>
    <s v="Mobile Payment"/>
    <s v="East"/>
    <n v="1078628.6399999999"/>
  </r>
  <r>
    <s v="TXN00443"/>
    <x v="149"/>
    <s v="User_5"/>
    <x v="2"/>
    <x v="4"/>
    <n v="8074.56"/>
    <s v="Credit Card"/>
    <s v="West"/>
    <n v="1086703.2"/>
  </r>
  <r>
    <s v="TXN00233"/>
    <x v="149"/>
    <s v="User_7"/>
    <x v="2"/>
    <x v="5"/>
    <n v="9164.92"/>
    <s v="Mobile Payment"/>
    <s v="South"/>
    <n v="1095868.1200000001"/>
  </r>
  <r>
    <s v="TXN00239"/>
    <x v="149"/>
    <s v="User_4"/>
    <x v="0"/>
    <x v="5"/>
    <n v="3512.21"/>
    <s v="Bank Transfer"/>
    <s v="South"/>
    <n v="1099380.33"/>
  </r>
  <r>
    <s v="TXN00030"/>
    <x v="150"/>
    <s v="User_2"/>
    <x v="2"/>
    <x v="4"/>
    <n v="1566.2"/>
    <s v="Mobile Payment"/>
    <s v="East"/>
    <n v="1100946.53"/>
  </r>
  <r>
    <s v="TXN00490"/>
    <x v="150"/>
    <s v="User_1"/>
    <x v="2"/>
    <x v="5"/>
    <n v="1587.5"/>
    <s v="Credit Card"/>
    <s v="East"/>
    <n v="1102534.03"/>
  </r>
  <r>
    <s v="TXN00280"/>
    <x v="151"/>
    <s v="User_7"/>
    <x v="1"/>
    <x v="0"/>
    <n v="1218.79"/>
    <s v="Bank Transfer"/>
    <s v="North"/>
    <n v="1103752.82"/>
  </r>
  <r>
    <s v="TXN00363"/>
    <x v="151"/>
    <s v="User_9"/>
    <x v="0"/>
    <x v="6"/>
    <n v="6955.31"/>
    <s v="Cash"/>
    <s v="North"/>
    <n v="1110708.1299999999"/>
  </r>
  <r>
    <s v="TXN00119"/>
    <x v="152"/>
    <s v="User_6"/>
    <x v="0"/>
    <x v="7"/>
    <n v="7043.41"/>
    <s v="Credit Card"/>
    <s v="West"/>
    <n v="1117751.54"/>
  </r>
  <r>
    <s v="TXN00056"/>
    <x v="152"/>
    <s v="User_1"/>
    <x v="2"/>
    <x v="7"/>
    <n v="6024.1"/>
    <s v="Mobile Payment"/>
    <s v="West"/>
    <n v="1123775.6399999999"/>
  </r>
  <r>
    <s v="TXN00267"/>
    <x v="153"/>
    <s v="User_6"/>
    <x v="0"/>
    <x v="3"/>
    <n v="4409.26"/>
    <s v="Credit Card"/>
    <s v="East"/>
    <n v="1128184.8999999999"/>
  </r>
  <r>
    <s v="TXN00446"/>
    <x v="154"/>
    <s v="User_9"/>
    <x v="1"/>
    <x v="3"/>
    <n v="1195.94"/>
    <s v="Credit Card"/>
    <s v="West"/>
    <n v="1129380.8400000001"/>
  </r>
  <r>
    <s v="TXN00392"/>
    <x v="155"/>
    <s v="User_1"/>
    <x v="0"/>
    <x v="3"/>
    <n v="4271.87"/>
    <s v="Credit Card"/>
    <s v="North"/>
    <n v="1133652.71"/>
  </r>
  <r>
    <s v="TXN00240"/>
    <x v="156"/>
    <s v="User_3"/>
    <x v="0"/>
    <x v="2"/>
    <n v="3366.42"/>
    <s v="Cash"/>
    <s v="East"/>
    <n v="1137019.1299999999"/>
  </r>
  <r>
    <s v="TXN00038"/>
    <x v="156"/>
    <s v="User_4"/>
    <x v="1"/>
    <x v="4"/>
    <n v="6092.11"/>
    <s v="Credit Card"/>
    <s v="South"/>
    <n v="1143111.24"/>
  </r>
  <r>
    <s v="TXN00318"/>
    <x v="157"/>
    <s v="User_9"/>
    <x v="1"/>
    <x v="6"/>
    <n v="484.29"/>
    <s v="Credit Card"/>
    <s v="West"/>
    <n v="1143595.53"/>
  </r>
  <r>
    <s v="TXN00092"/>
    <x v="158"/>
    <s v="User_1"/>
    <x v="2"/>
    <x v="2"/>
    <n v="1859.31"/>
    <s v="Cash"/>
    <s v="West"/>
    <n v="1145454.8400000001"/>
  </r>
  <r>
    <s v="TXN00459"/>
    <x v="158"/>
    <s v="User_8"/>
    <x v="1"/>
    <x v="3"/>
    <n v="4575.12"/>
    <s v="Bank Transfer"/>
    <s v="North"/>
    <n v="1140879.72"/>
  </r>
  <r>
    <s v="TXN00422"/>
    <x v="159"/>
    <s v="User_6"/>
    <x v="1"/>
    <x v="4"/>
    <n v="8391.4500000000007"/>
    <s v="Credit Card"/>
    <s v="North"/>
    <n v="1132488.27"/>
  </r>
  <r>
    <s v="TXN00162"/>
    <x v="159"/>
    <s v="User_3"/>
    <x v="0"/>
    <x v="0"/>
    <n v="3073.16"/>
    <s v="Credit Card"/>
    <s v="West"/>
    <n v="1135561.43"/>
  </r>
  <r>
    <s v="TXN00409"/>
    <x v="160"/>
    <s v="User_1"/>
    <x v="0"/>
    <x v="4"/>
    <n v="537.99"/>
    <s v="Mobile Payment"/>
    <s v="West"/>
    <n v="1136099.42"/>
  </r>
  <r>
    <s v="TXN00049"/>
    <x v="161"/>
    <s v="User_10"/>
    <x v="2"/>
    <x v="1"/>
    <n v="7164.4"/>
    <s v="Cash"/>
    <s v="South"/>
    <n v="1143263.82"/>
  </r>
  <r>
    <s v="TXN00283"/>
    <x v="161"/>
    <s v="User_7"/>
    <x v="2"/>
    <x v="3"/>
    <n v="7180.2"/>
    <s v="Bank Transfer"/>
    <s v="South"/>
    <n v="1150444.02"/>
  </r>
  <r>
    <s v="TXN00118"/>
    <x v="162"/>
    <s v="User_8"/>
    <x v="1"/>
    <x v="0"/>
    <n v="3341.37"/>
    <s v="Bank Transfer"/>
    <s v="West"/>
    <n v="1147102.6499999999"/>
  </r>
  <r>
    <s v="TXN00293"/>
    <x v="162"/>
    <s v="User_10"/>
    <x v="1"/>
    <x v="6"/>
    <n v="8799.2999999999993"/>
    <s v="Cash"/>
    <s v="North"/>
    <n v="1155901.95"/>
  </r>
  <r>
    <s v="TXN00456"/>
    <x v="162"/>
    <s v="User_10"/>
    <x v="1"/>
    <x v="0"/>
    <n v="7917.29"/>
    <s v="Credit Card"/>
    <s v="East"/>
    <n v="1147984.6599999999"/>
  </r>
  <r>
    <s v="TXN00349"/>
    <x v="163"/>
    <s v="User_5"/>
    <x v="0"/>
    <x v="4"/>
    <n v="7201.24"/>
    <s v="Mobile Payment"/>
    <s v="West"/>
    <n v="1155185.8999999999"/>
  </r>
  <r>
    <s v="TXN00062"/>
    <x v="163"/>
    <s v="User_1"/>
    <x v="1"/>
    <x v="3"/>
    <n v="3737.18"/>
    <s v="Cash"/>
    <s v="South"/>
    <n v="1151448.72"/>
  </r>
  <r>
    <s v="TXN00001"/>
    <x v="163"/>
    <s v="User_1"/>
    <x v="2"/>
    <x v="4"/>
    <n v="6241.46"/>
    <s v="Mobile Payment"/>
    <s v="West"/>
    <n v="1157690.18"/>
  </r>
  <r>
    <s v="TXN00106"/>
    <x v="163"/>
    <s v="User_9"/>
    <x v="2"/>
    <x v="2"/>
    <n v="6476.73"/>
    <s v="Credit Card"/>
    <s v="South"/>
    <n v="1164166.9099999999"/>
  </r>
  <r>
    <s v="TXN00015"/>
    <x v="164"/>
    <s v="User_8"/>
    <x v="1"/>
    <x v="3"/>
    <n v="7532.5"/>
    <s v="Mobile Payment"/>
    <s v="West"/>
    <n v="1156634.4099999999"/>
  </r>
  <r>
    <s v="TXN00055"/>
    <x v="164"/>
    <s v="User_10"/>
    <x v="0"/>
    <x v="2"/>
    <n v="8510.42"/>
    <s v="Bank Transfer"/>
    <s v="North"/>
    <n v="1165144.8299999901"/>
  </r>
  <r>
    <s v="TXN00152"/>
    <x v="164"/>
    <s v="User_7"/>
    <x v="0"/>
    <x v="0"/>
    <n v="561.20000000000005"/>
    <s v="Bank Transfer"/>
    <s v="South"/>
    <n v="1165706.02999999"/>
  </r>
  <r>
    <s v="TXN00075"/>
    <x v="165"/>
    <s v="User_8"/>
    <x v="1"/>
    <x v="7"/>
    <n v="2737.32"/>
    <s v="Credit Card"/>
    <s v="East"/>
    <n v="1162968.70999999"/>
  </r>
  <r>
    <s v="TXN00269"/>
    <x v="165"/>
    <s v="User_3"/>
    <x v="0"/>
    <x v="2"/>
    <n v="1258.19"/>
    <s v="Mobile Payment"/>
    <s v="West"/>
    <n v="1164226.8999999899"/>
  </r>
  <r>
    <s v="TXN00399"/>
    <x v="165"/>
    <s v="User_2"/>
    <x v="1"/>
    <x v="3"/>
    <n v="5740.63"/>
    <s v="Credit Card"/>
    <s v="North"/>
    <n v="1169967.52999999"/>
  </r>
  <r>
    <s v="TXN00427"/>
    <x v="166"/>
    <s v="User_7"/>
    <x v="2"/>
    <x v="5"/>
    <n v="4436.1899999999996"/>
    <s v="Credit Card"/>
    <s v="South"/>
    <n v="1174403.71999999"/>
  </r>
  <r>
    <s v="TXN00273"/>
    <x v="167"/>
    <s v="User_2"/>
    <x v="0"/>
    <x v="4"/>
    <n v="1625.86"/>
    <s v="Mobile Payment"/>
    <s v="North"/>
    <n v="1176029.5799999901"/>
  </r>
  <r>
    <s v="TXN00377"/>
    <x v="168"/>
    <s v="User_3"/>
    <x v="2"/>
    <x v="0"/>
    <n v="2446.2600000000002"/>
    <s v="Bank Transfer"/>
    <s v="South"/>
    <n v="1178475.8399999901"/>
  </r>
  <r>
    <s v="TXN00441"/>
    <x v="169"/>
    <s v="User_2"/>
    <x v="1"/>
    <x v="1"/>
    <n v="8255.66"/>
    <s v="Mobile Payment"/>
    <s v="North"/>
    <n v="1170220.1799999899"/>
  </r>
  <r>
    <s v="TXN00168"/>
    <x v="169"/>
    <s v="User_6"/>
    <x v="1"/>
    <x v="5"/>
    <n v="2295.59"/>
    <s v="Bank Transfer"/>
    <s v="North"/>
    <n v="1172515.76999999"/>
  </r>
  <r>
    <s v="TXN00249"/>
    <x v="170"/>
    <s v="User_9"/>
    <x v="0"/>
    <x v="5"/>
    <n v="4575.5200000000004"/>
    <s v="Credit Card"/>
    <s v="East"/>
    <n v="1177091.28999999"/>
  </r>
  <r>
    <s v="TXN00374"/>
    <x v="170"/>
    <s v="User_1"/>
    <x v="2"/>
    <x v="6"/>
    <n v="835.74"/>
    <s v="Mobile Payment"/>
    <s v="North"/>
    <n v="1177927.02999999"/>
  </r>
  <r>
    <s v="TXN00413"/>
    <x v="171"/>
    <s v="User_5"/>
    <x v="0"/>
    <x v="4"/>
    <n v="2897.63"/>
    <s v="Cash"/>
    <s v="North"/>
    <n v="1180824.6599999899"/>
  </r>
  <r>
    <s v="TXN00182"/>
    <x v="171"/>
    <s v="User_9"/>
    <x v="2"/>
    <x v="4"/>
    <n v="1612.72"/>
    <s v="Credit Card"/>
    <s v="East"/>
    <n v="1182437.3799999901"/>
  </r>
  <r>
    <s v="TXN00390"/>
    <x v="172"/>
    <s v="User_8"/>
    <x v="0"/>
    <x v="7"/>
    <n v="5896.34"/>
    <s v="Mobile Payment"/>
    <s v="North"/>
    <n v="1188333.71999999"/>
  </r>
  <r>
    <s v="TXN00234"/>
    <x v="172"/>
    <s v="User_9"/>
    <x v="0"/>
    <x v="0"/>
    <n v="1855.82"/>
    <s v="Bank Transfer"/>
    <s v="North"/>
    <n v="1190189.53999999"/>
  </r>
  <r>
    <s v="TXN00006"/>
    <x v="172"/>
    <s v="User_4"/>
    <x v="0"/>
    <x v="2"/>
    <n v="6445.36"/>
    <s v="Bank Transfer"/>
    <s v="West"/>
    <n v="1196634.8999999999"/>
  </r>
  <r>
    <s v="TXN00496"/>
    <x v="173"/>
    <s v="User_10"/>
    <x v="0"/>
    <x v="4"/>
    <n v="375.53"/>
    <s v="Bank Transfer"/>
    <s v="West"/>
    <n v="1197010.43"/>
  </r>
  <r>
    <s v="TXN00103"/>
    <x v="174"/>
    <s v="User_4"/>
    <x v="1"/>
    <x v="5"/>
    <n v="4911.3500000000004"/>
    <s v="Bank Transfer"/>
    <s v="West"/>
    <n v="1201921.78"/>
  </r>
  <r>
    <s v="TXN00064"/>
    <x v="175"/>
    <s v="User_7"/>
    <x v="0"/>
    <x v="0"/>
    <n v="3445.25"/>
    <s v="Credit Card"/>
    <s v="West"/>
    <n v="1205367.03"/>
  </r>
  <r>
    <s v="TXN00468"/>
    <x v="176"/>
    <s v="User_8"/>
    <x v="2"/>
    <x v="3"/>
    <n v="8848.14"/>
    <s v="Credit Card"/>
    <s v="North"/>
    <n v="1214215.17"/>
  </r>
  <r>
    <s v="TXN00478"/>
    <x v="177"/>
    <s v="User_1"/>
    <x v="2"/>
    <x v="4"/>
    <n v="9465.2999999999993"/>
    <s v="Mobile Payment"/>
    <s v="West"/>
    <n v="1223680.47"/>
  </r>
  <r>
    <s v="TXN00424"/>
    <x v="177"/>
    <s v="User_6"/>
    <x v="1"/>
    <x v="7"/>
    <n v="9038.8700000000008"/>
    <s v="Cash"/>
    <s v="North"/>
    <n v="1214641.5999999901"/>
  </r>
  <r>
    <s v="TXN00022"/>
    <x v="178"/>
    <s v="User_3"/>
    <x v="0"/>
    <x v="3"/>
    <n v="3532.11"/>
    <s v="Cash"/>
    <s v="North"/>
    <n v="1218173.71"/>
  </r>
  <r>
    <s v="TXN00041"/>
    <x v="179"/>
    <s v="User_8"/>
    <x v="2"/>
    <x v="0"/>
    <n v="8202.0499999999993"/>
    <s v="Credit Card"/>
    <s v="East"/>
    <n v="1226375.76"/>
  </r>
  <r>
    <s v="TXN00266"/>
    <x v="179"/>
    <s v="User_8"/>
    <x v="1"/>
    <x v="1"/>
    <n v="9280.34"/>
    <s v="Cash"/>
    <s v="East"/>
    <n v="1217095.42"/>
  </r>
  <r>
    <s v="TXN00469"/>
    <x v="180"/>
    <s v="User_9"/>
    <x v="0"/>
    <x v="4"/>
    <n v="5636"/>
    <s v="Cash"/>
    <s v="South"/>
    <n v="1222731.42"/>
  </r>
  <r>
    <s v="TXN00368"/>
    <x v="181"/>
    <s v="User_2"/>
    <x v="0"/>
    <x v="4"/>
    <n v="3779.67"/>
    <s v="Mobile Payment"/>
    <s v="South"/>
    <n v="1226511.0899999901"/>
  </r>
  <r>
    <s v="TXN00218"/>
    <x v="182"/>
    <s v="User_3"/>
    <x v="1"/>
    <x v="6"/>
    <n v="4348.6899999999996"/>
    <s v="Bank Transfer"/>
    <s v="South"/>
    <n v="1230859.77999999"/>
  </r>
  <r>
    <s v="TXN00246"/>
    <x v="182"/>
    <s v="User_9"/>
    <x v="2"/>
    <x v="4"/>
    <n v="9454.68"/>
    <s v="Mobile Payment"/>
    <s v="West"/>
    <n v="1240314.45999999"/>
  </r>
  <r>
    <s v="TXN00281"/>
    <x v="182"/>
    <s v="User_1"/>
    <x v="2"/>
    <x v="4"/>
    <n v="8329.82"/>
    <s v="Mobile Payment"/>
    <s v="South"/>
    <n v="1248644.27999999"/>
  </r>
  <r>
    <s v="TXN00447"/>
    <x v="183"/>
    <s v="User_1"/>
    <x v="2"/>
    <x v="0"/>
    <n v="9630.7900000000009"/>
    <s v="Mobile Payment"/>
    <s v="West"/>
    <n v="1258275.0699999901"/>
  </r>
  <r>
    <s v="TXN00372"/>
    <x v="183"/>
    <s v="User_5"/>
    <x v="2"/>
    <x v="7"/>
    <n v="7935.57"/>
    <s v="Mobile Payment"/>
    <s v="East"/>
    <n v="1266210.6399999999"/>
  </r>
  <r>
    <s v="TXN00102"/>
    <x v="183"/>
    <s v="User_2"/>
    <x v="0"/>
    <x v="6"/>
    <n v="7214.74"/>
    <s v="Mobile Payment"/>
    <s v="West"/>
    <n v="1273425.3799999999"/>
  </r>
  <r>
    <s v="TXN00381"/>
    <x v="183"/>
    <s v="User_10"/>
    <x v="1"/>
    <x v="6"/>
    <n v="2577.0700000000002"/>
    <s v="Credit Card"/>
    <s v="East"/>
    <n v="1270848.30999999"/>
  </r>
  <r>
    <s v="TXN00181"/>
    <x v="184"/>
    <s v="User_9"/>
    <x v="1"/>
    <x v="5"/>
    <n v="6621.26"/>
    <s v="Cash"/>
    <s v="East"/>
    <n v="1264227.04999999"/>
  </r>
  <r>
    <s v="TXN00058"/>
    <x v="184"/>
    <s v="User_5"/>
    <x v="1"/>
    <x v="0"/>
    <n v="9839.25"/>
    <s v="Bank Transfer"/>
    <s v="South"/>
    <n v="1274066.29999999"/>
  </r>
  <r>
    <s v="TXN00361"/>
    <x v="184"/>
    <s v="User_2"/>
    <x v="2"/>
    <x v="3"/>
    <n v="8732.16"/>
    <s v="Bank Transfer"/>
    <s v="East"/>
    <n v="1282798.45999999"/>
  </r>
  <r>
    <s v="TXN00148"/>
    <x v="185"/>
    <s v="User_6"/>
    <x v="2"/>
    <x v="3"/>
    <n v="5761.94"/>
    <s v="Cash"/>
    <s v="North"/>
    <n v="1288560.3999999899"/>
  </r>
  <r>
    <s v="TXN00032"/>
    <x v="185"/>
    <s v="User_2"/>
    <x v="2"/>
    <x v="4"/>
    <n v="6711.12"/>
    <s v="Cash"/>
    <s v="South"/>
    <n v="1295271.51999999"/>
  </r>
  <r>
    <s v="TXN00005"/>
    <x v="186"/>
    <s v="User_4"/>
    <x v="2"/>
    <x v="5"/>
    <n v="319.67"/>
    <s v="Bank Transfer"/>
    <s v="North"/>
    <n v="1295591.1899999899"/>
  </r>
  <r>
    <s v="TXN00326"/>
    <x v="186"/>
    <s v="User_2"/>
    <x v="0"/>
    <x v="6"/>
    <n v="4978.5200000000004"/>
    <s v="Credit Card"/>
    <s v="South"/>
    <n v="1300569.70999999"/>
  </r>
  <r>
    <s v="TXN00295"/>
    <x v="187"/>
    <s v="User_4"/>
    <x v="2"/>
    <x v="1"/>
    <n v="2798.66"/>
    <s v="Credit Card"/>
    <s v="East"/>
    <n v="1303368.3699999901"/>
  </r>
  <r>
    <s v="TXN00373"/>
    <x v="187"/>
    <s v="User_4"/>
    <x v="0"/>
    <x v="4"/>
    <n v="1741.34"/>
    <s v="Mobile Payment"/>
    <s v="East"/>
    <n v="1305109.70999999"/>
  </r>
  <r>
    <s v="TXN00452"/>
    <x v="188"/>
    <s v="User_2"/>
    <x v="2"/>
    <x v="1"/>
    <n v="9800.43"/>
    <s v="Mobile Payment"/>
    <s v="North"/>
    <n v="1314910.1399999899"/>
  </r>
  <r>
    <s v="TXN00488"/>
    <x v="189"/>
    <s v="User_7"/>
    <x v="0"/>
    <x v="2"/>
    <n v="4220.3100000000004"/>
    <s v="Credit Card"/>
    <s v="South"/>
    <n v="1319130.4499999899"/>
  </r>
  <r>
    <s v="TXN00224"/>
    <x v="189"/>
    <s v="User_2"/>
    <x v="2"/>
    <x v="1"/>
    <n v="5773.23"/>
    <s v="Cash"/>
    <s v="West"/>
    <n v="1324903.6799999899"/>
  </r>
  <r>
    <s v="TXN00429"/>
    <x v="190"/>
    <s v="User_3"/>
    <x v="1"/>
    <x v="3"/>
    <n v="7336.98"/>
    <s v="Cash"/>
    <s v="North"/>
    <n v="1332240.6599999899"/>
  </r>
  <r>
    <s v="TXN00412"/>
    <x v="190"/>
    <s v="User_2"/>
    <x v="1"/>
    <x v="7"/>
    <n v="9046.35"/>
    <s v="Mobile Payment"/>
    <s v="North"/>
    <n v="1323194.30999999"/>
  </r>
  <r>
    <s v="TXN00252"/>
    <x v="191"/>
    <s v="User_5"/>
    <x v="1"/>
    <x v="7"/>
    <n v="9703.34"/>
    <s v="Bank Transfer"/>
    <s v="East"/>
    <n v="1313490.96999999"/>
  </r>
  <r>
    <s v="TXN00484"/>
    <x v="191"/>
    <s v="User_7"/>
    <x v="2"/>
    <x v="6"/>
    <n v="4563.76"/>
    <s v="Mobile Payment"/>
    <s v="East"/>
    <n v="1318054.72999999"/>
  </r>
  <r>
    <s v="TXN00138"/>
    <x v="192"/>
    <s v="User_2"/>
    <x v="1"/>
    <x v="1"/>
    <n v="190.78"/>
    <s v="Credit Card"/>
    <s v="North"/>
    <n v="1318245.50999999"/>
  </r>
  <r>
    <s v="TXN00121"/>
    <x v="193"/>
    <s v="User_9"/>
    <x v="1"/>
    <x v="5"/>
    <n v="2551.4699999999998"/>
    <s v="Mobile Payment"/>
    <s v="East"/>
    <n v="1315694.03999999"/>
  </r>
  <r>
    <s v="TXN00457"/>
    <x v="194"/>
    <s v="User_6"/>
    <x v="0"/>
    <x v="2"/>
    <n v="188.49"/>
    <s v="Cash"/>
    <s v="West"/>
    <n v="1315882.52999999"/>
  </r>
  <r>
    <s v="TXN00139"/>
    <x v="194"/>
    <s v="User_7"/>
    <x v="0"/>
    <x v="7"/>
    <n v="5364.64"/>
    <s v="Credit Card"/>
    <s v="East"/>
    <n v="1321247.1699999899"/>
  </r>
  <r>
    <s v="TXN00480"/>
    <x v="194"/>
    <s v="User_9"/>
    <x v="0"/>
    <x v="1"/>
    <n v="4951.6099999999997"/>
    <s v="Mobile Payment"/>
    <s v="South"/>
    <n v="1326198.77999999"/>
  </r>
  <r>
    <s v="TXN00430"/>
    <x v="195"/>
    <s v="User_1"/>
    <x v="2"/>
    <x v="2"/>
    <n v="946.83"/>
    <s v="Mobile Payment"/>
    <s v="West"/>
    <n v="1327145.6099999901"/>
  </r>
  <r>
    <s v="TXN00292"/>
    <x v="196"/>
    <s v="User_4"/>
    <x v="0"/>
    <x v="7"/>
    <n v="5107"/>
    <s v="Mobile Payment"/>
    <s v="West"/>
    <n v="1332252.6099999901"/>
  </r>
  <r>
    <s v="TXN00123"/>
    <x v="197"/>
    <s v="User_9"/>
    <x v="2"/>
    <x v="5"/>
    <n v="1966.21"/>
    <s v="Credit Card"/>
    <s v="South"/>
    <n v="1334218.8199999901"/>
  </r>
  <r>
    <s v="TXN00066"/>
    <x v="197"/>
    <s v="User_3"/>
    <x v="2"/>
    <x v="1"/>
    <n v="8232.19"/>
    <s v="Credit Card"/>
    <s v="North"/>
    <n v="1342451.00999999"/>
  </r>
  <r>
    <s v="TXN00315"/>
    <x v="198"/>
    <s v="User_3"/>
    <x v="0"/>
    <x v="1"/>
    <n v="5739.39"/>
    <s v="Cash"/>
    <s v="South"/>
    <n v="1348190.3999999899"/>
  </r>
  <r>
    <s v="TXN00212"/>
    <x v="199"/>
    <s v="User_6"/>
    <x v="2"/>
    <x v="0"/>
    <n v="7012.35"/>
    <s v="Mobile Payment"/>
    <s v="North"/>
    <n v="1355202.74999999"/>
  </r>
  <r>
    <s v="TXN00174"/>
    <x v="200"/>
    <s v="User_4"/>
    <x v="2"/>
    <x v="2"/>
    <n v="3088.53"/>
    <s v="Credit Card"/>
    <s v="West"/>
    <n v="1358291.27999999"/>
  </r>
  <r>
    <s v="TXN00333"/>
    <x v="201"/>
    <s v="User_5"/>
    <x v="2"/>
    <x v="0"/>
    <n v="5283.21"/>
    <s v="Cash"/>
    <s v="North"/>
    <n v="1363574.48999999"/>
  </r>
  <r>
    <s v="TXN00093"/>
    <x v="202"/>
    <s v="User_9"/>
    <x v="0"/>
    <x v="6"/>
    <n v="2160.59"/>
    <s v="Credit Card"/>
    <s v="West"/>
    <n v="1365735.0799999901"/>
  </r>
  <r>
    <s v="TXN00309"/>
    <x v="203"/>
    <s v="User_4"/>
    <x v="1"/>
    <x v="7"/>
    <n v="5541.58"/>
    <s v="Mobile Payment"/>
    <s v="West"/>
    <n v="1371276.6599999899"/>
  </r>
  <r>
    <s v="TXN00341"/>
    <x v="203"/>
    <s v="User_6"/>
    <x v="0"/>
    <x v="0"/>
    <n v="3418.68"/>
    <s v="Credit Card"/>
    <s v="East"/>
    <n v="1374695.3399999901"/>
  </r>
  <r>
    <s v="TXN00405"/>
    <x v="203"/>
    <s v="User_5"/>
    <x v="1"/>
    <x v="5"/>
    <n v="2781.08"/>
    <s v="Credit Card"/>
    <s v="West"/>
    <n v="1371914.25999999"/>
  </r>
  <r>
    <s v="TXN00440"/>
    <x v="204"/>
    <s v="User_9"/>
    <x v="0"/>
    <x v="1"/>
    <n v="2606.85"/>
    <s v="Bank Transfer"/>
    <s v="West"/>
    <n v="1374521.1099999901"/>
  </r>
  <r>
    <s v="TXN00329"/>
    <x v="204"/>
    <s v="User_9"/>
    <x v="2"/>
    <x v="2"/>
    <n v="5922.3"/>
    <s v="Credit Card"/>
    <s v="South"/>
    <n v="1380443.4099999899"/>
  </r>
  <r>
    <s v="TXN00021"/>
    <x v="205"/>
    <s v="User_3"/>
    <x v="0"/>
    <x v="7"/>
    <n v="9999.08"/>
    <s v="Bank Transfer"/>
    <s v="West"/>
    <n v="1390442.48999999"/>
  </r>
  <r>
    <s v="TXN00175"/>
    <x v="206"/>
    <s v="User_1"/>
    <x v="1"/>
    <x v="1"/>
    <n v="6229.22"/>
    <s v="Cash"/>
    <s v="North"/>
    <n v="1396671.70999999"/>
  </r>
  <r>
    <s v="TXN00031"/>
    <x v="206"/>
    <s v="User_3"/>
    <x v="0"/>
    <x v="4"/>
    <n v="1305.9000000000001"/>
    <s v="Bank Transfer"/>
    <s v="South"/>
    <n v="1397977.6099999901"/>
  </r>
  <r>
    <s v="TXN00019"/>
    <x v="207"/>
    <s v="User_1"/>
    <x v="1"/>
    <x v="7"/>
    <n v="242.86"/>
    <s v="Cash"/>
    <s v="South"/>
    <n v="1398220.46999999"/>
  </r>
  <r>
    <s v="TXN00323"/>
    <x v="207"/>
    <s v="User_1"/>
    <x v="2"/>
    <x v="6"/>
    <n v="6653.7"/>
    <s v="Bank Transfer"/>
    <s v="East"/>
    <n v="1404874.1699999899"/>
  </r>
  <r>
    <s v="TXN00331"/>
    <x v="207"/>
    <s v="User_9"/>
    <x v="1"/>
    <x v="5"/>
    <n v="8748.19"/>
    <s v="Bank Transfer"/>
    <s v="South"/>
    <n v="1413622.3599999901"/>
  </r>
  <r>
    <s v="TXN00338"/>
    <x v="208"/>
    <s v="User_3"/>
    <x v="1"/>
    <x v="7"/>
    <n v="1585.89"/>
    <s v="Credit Card"/>
    <s v="South"/>
    <n v="1415208.24999999"/>
  </r>
  <r>
    <s v="TXN00271"/>
    <x v="209"/>
    <s v="User_5"/>
    <x v="0"/>
    <x v="1"/>
    <n v="6108.27"/>
    <s v="Cash"/>
    <s v="North"/>
    <n v="1421316.51999999"/>
  </r>
  <r>
    <s v="TXN00411"/>
    <x v="209"/>
    <s v="User_3"/>
    <x v="1"/>
    <x v="0"/>
    <n v="4992.4399999999996"/>
    <s v="Cash"/>
    <s v="East"/>
    <n v="1416324.0799999901"/>
  </r>
  <r>
    <s v="TXN00449"/>
    <x v="210"/>
    <s v="User_5"/>
    <x v="2"/>
    <x v="5"/>
    <n v="9666.68"/>
    <s v="Mobile Payment"/>
    <s v="West"/>
    <n v="1425990.75999999"/>
  </r>
  <r>
    <s v="TXN00037"/>
    <x v="210"/>
    <s v="User_3"/>
    <x v="2"/>
    <x v="6"/>
    <n v="1719.5"/>
    <s v="Credit Card"/>
    <s v="North"/>
    <n v="1427710.25999999"/>
  </r>
  <r>
    <s v="TXN00130"/>
    <x v="211"/>
    <s v="User_2"/>
    <x v="1"/>
    <x v="3"/>
    <n v="7259.62"/>
    <s v="Credit Card"/>
    <s v="North"/>
    <n v="1420450.6399999899"/>
  </r>
  <r>
    <s v="TXN00200"/>
    <x v="212"/>
    <s v="User_1"/>
    <x v="1"/>
    <x v="7"/>
    <n v="5468.4"/>
    <s v="Bank Transfer"/>
    <s v="West"/>
    <n v="1425919.03999999"/>
  </r>
  <r>
    <s v="TXN00303"/>
    <x v="212"/>
    <s v="User_9"/>
    <x v="0"/>
    <x v="6"/>
    <n v="5890.03"/>
    <s v="Credit Card"/>
    <s v="South"/>
    <n v="1431809.0699999901"/>
  </r>
  <r>
    <s v="TXN00265"/>
    <x v="212"/>
    <s v="User_4"/>
    <x v="0"/>
    <x v="1"/>
    <n v="5514.74"/>
    <s v="Mobile Payment"/>
    <s v="West"/>
    <n v="1437323.80999999"/>
  </r>
  <r>
    <s v="TXN00065"/>
    <x v="213"/>
    <s v="User_1"/>
    <x v="2"/>
    <x v="1"/>
    <n v="8503.2800000000007"/>
    <s v="Bank Transfer"/>
    <s v="East"/>
    <n v="1445827.0899999901"/>
  </r>
  <r>
    <s v="TXN00287"/>
    <x v="214"/>
    <s v="User_10"/>
    <x v="2"/>
    <x v="0"/>
    <n v="9803.43"/>
    <s v="Cash"/>
    <s v="South"/>
    <n v="1455630.51999999"/>
  </r>
  <r>
    <s v="TXN00438"/>
    <x v="215"/>
    <s v="User_1"/>
    <x v="0"/>
    <x v="5"/>
    <n v="9139.2000000000007"/>
    <s v="Mobile Payment"/>
    <s v="West"/>
    <n v="1464769.71999999"/>
  </r>
  <r>
    <s v="TXN00380"/>
    <x v="215"/>
    <s v="User_1"/>
    <x v="0"/>
    <x v="7"/>
    <n v="4638.4399999999996"/>
    <s v="Bank Transfer"/>
    <s v="North"/>
    <n v="1469408.1599999899"/>
  </r>
  <r>
    <s v="TXN00203"/>
    <x v="215"/>
    <s v="User_6"/>
    <x v="0"/>
    <x v="1"/>
    <n v="8274.98"/>
    <s v="Cash"/>
    <s v="South"/>
    <n v="1477683.1399999899"/>
  </r>
  <r>
    <s v="TXN00029"/>
    <x v="215"/>
    <s v="User_2"/>
    <x v="1"/>
    <x v="0"/>
    <n v="252.78"/>
    <s v="Bank Transfer"/>
    <s v="East"/>
    <n v="1477430.3599999901"/>
  </r>
  <r>
    <s v="TXN00419"/>
    <x v="216"/>
    <s v="User_10"/>
    <x v="0"/>
    <x v="2"/>
    <n v="6793.76"/>
    <s v="Bank Transfer"/>
    <s v="West"/>
    <n v="1484224.1199999901"/>
  </r>
  <r>
    <s v="TXN00485"/>
    <x v="217"/>
    <s v="User_4"/>
    <x v="0"/>
    <x v="1"/>
    <n v="6721.34"/>
    <s v="Bank Transfer"/>
    <s v="North"/>
    <n v="1490945.45999999"/>
  </r>
  <r>
    <s v="TXN00228"/>
    <x v="217"/>
    <s v="User_8"/>
    <x v="2"/>
    <x v="7"/>
    <n v="2731.63"/>
    <s v="Mobile Payment"/>
    <s v="East"/>
    <n v="1493677.0899999901"/>
  </r>
  <r>
    <s v="TXN00479"/>
    <x v="218"/>
    <s v="User_7"/>
    <x v="0"/>
    <x v="5"/>
    <n v="3078.43"/>
    <s v="Credit Card"/>
    <s v="East"/>
    <n v="1496755.51999999"/>
  </r>
  <r>
    <s v="TXN00336"/>
    <x v="219"/>
    <s v="User_3"/>
    <x v="2"/>
    <x v="0"/>
    <n v="4129.29"/>
    <s v="Mobile Payment"/>
    <s v="North"/>
    <n v="1500884.80999999"/>
  </r>
  <r>
    <s v="TXN00165"/>
    <x v="219"/>
    <s v="User_7"/>
    <x v="1"/>
    <x v="3"/>
    <n v="7656.21"/>
    <s v="Mobile Payment"/>
    <s v="North"/>
    <n v="1508541.01999999"/>
  </r>
  <r>
    <s v="TXN00100"/>
    <x v="220"/>
    <s v="User_6"/>
    <x v="0"/>
    <x v="2"/>
    <n v="9483.2199999999993"/>
    <s v="Cash"/>
    <s v="West"/>
    <n v="1518024.23999999"/>
  </r>
  <r>
    <s v="TXN00187"/>
    <x v="220"/>
    <s v="User_10"/>
    <x v="2"/>
    <x v="1"/>
    <n v="5958.42"/>
    <s v="Mobile Payment"/>
    <s v="North"/>
    <n v="1523982.6599999899"/>
  </r>
  <r>
    <s v="TXN00310"/>
    <x v="220"/>
    <s v="User_4"/>
    <x v="2"/>
    <x v="0"/>
    <n v="5457.13"/>
    <s v="Bank Transfer"/>
    <s v="South"/>
    <n v="1529439.78999999"/>
  </r>
  <r>
    <s v="TXN00196"/>
    <x v="220"/>
    <s v="User_9"/>
    <x v="0"/>
    <x v="3"/>
    <n v="6269.33"/>
    <s v="Bank Transfer"/>
    <s v="South"/>
    <n v="1535709.1199999901"/>
  </r>
  <r>
    <s v="TXN00039"/>
    <x v="220"/>
    <s v="User_2"/>
    <x v="0"/>
    <x v="1"/>
    <n v="7491.86"/>
    <s v="Mobile Payment"/>
    <s v="South"/>
    <n v="1543200.97999999"/>
  </r>
  <r>
    <s v="TXN00321"/>
    <x v="221"/>
    <s v="User_9"/>
    <x v="1"/>
    <x v="6"/>
    <n v="8123.52"/>
    <s v="Cash"/>
    <s v="North"/>
    <n v="1535077.45999999"/>
  </r>
  <r>
    <s v="TXN00346"/>
    <x v="221"/>
    <s v="User_4"/>
    <x v="2"/>
    <x v="2"/>
    <n v="8600.4500000000007"/>
    <s v="Bank Transfer"/>
    <s v="East"/>
    <n v="1543677.9099999899"/>
  </r>
  <r>
    <s v="TXN00330"/>
    <x v="221"/>
    <s v="User_8"/>
    <x v="2"/>
    <x v="7"/>
    <n v="8703.52"/>
    <s v="Mobile Payment"/>
    <s v="North"/>
    <n v="1552381.4299999899"/>
  </r>
  <r>
    <s v="TXN00116"/>
    <x v="222"/>
    <s v="User_9"/>
    <x v="1"/>
    <x v="0"/>
    <n v="4283.76"/>
    <s v="Cash"/>
    <s v="North"/>
    <n v="1556665.1899999899"/>
  </r>
  <r>
    <s v="TXN00144"/>
    <x v="223"/>
    <s v="User_4"/>
    <x v="0"/>
    <x v="4"/>
    <n v="1306.48"/>
    <s v="Cash"/>
    <s v="South"/>
    <n v="1557971.6699999899"/>
  </r>
  <r>
    <s v="TXN00335"/>
    <x v="223"/>
    <s v="User_7"/>
    <x v="2"/>
    <x v="0"/>
    <n v="7238.32"/>
    <s v="Bank Transfer"/>
    <s v="East"/>
    <n v="1565209.98999999"/>
  </r>
  <r>
    <s v="TXN00111"/>
    <x v="224"/>
    <s v="User_6"/>
    <x v="1"/>
    <x v="4"/>
    <n v="6933.28"/>
    <s v="Cash"/>
    <s v="West"/>
    <n v="1558276.70999999"/>
  </r>
  <r>
    <s v="TXN00073"/>
    <x v="224"/>
    <s v="User_7"/>
    <x v="1"/>
    <x v="2"/>
    <n v="7351.26"/>
    <s v="Bank Transfer"/>
    <s v="West"/>
    <n v="1550925.4499999899"/>
  </r>
  <r>
    <s v="TXN00133"/>
    <x v="225"/>
    <s v="User_4"/>
    <x v="2"/>
    <x v="5"/>
    <n v="2865.84"/>
    <s v="Bank Transfer"/>
    <s v="East"/>
    <n v="1553791.28999999"/>
  </r>
  <r>
    <s v="TXN00129"/>
    <x v="225"/>
    <s v="User_3"/>
    <x v="0"/>
    <x v="6"/>
    <n v="4867.78"/>
    <s v="Mobile Payment"/>
    <s v="East"/>
    <n v="1558659.0699999901"/>
  </r>
  <r>
    <s v="TXN00262"/>
    <x v="225"/>
    <s v="User_1"/>
    <x v="2"/>
    <x v="1"/>
    <n v="6272.82"/>
    <s v="Credit Card"/>
    <s v="North"/>
    <n v="1564931.8899999899"/>
  </r>
  <r>
    <s v="TXN00261"/>
    <x v="226"/>
    <s v="User_2"/>
    <x v="1"/>
    <x v="2"/>
    <n v="7576.61"/>
    <s v="Cash"/>
    <s v="East"/>
    <n v="1572508.49999999"/>
  </r>
  <r>
    <s v="TXN00324"/>
    <x v="226"/>
    <s v="User_4"/>
    <x v="2"/>
    <x v="5"/>
    <n v="8216.44"/>
    <s v="Mobile Payment"/>
    <s v="South"/>
    <n v="1580724.9399999899"/>
  </r>
  <r>
    <s v="TXN00300"/>
    <x v="227"/>
    <s v="User_8"/>
    <x v="2"/>
    <x v="7"/>
    <n v="8214.4699999999993"/>
    <s v="Credit Card"/>
    <s v="West"/>
    <n v="1588939.4099999899"/>
  </r>
  <r>
    <s v="TXN00316"/>
    <x v="227"/>
    <s v="User_2"/>
    <x v="2"/>
    <x v="2"/>
    <n v="2373.9499999999998"/>
    <s v="Bank Transfer"/>
    <s v="West"/>
    <n v="1591313.3599999901"/>
  </r>
  <r>
    <s v="TXN00237"/>
    <x v="228"/>
    <s v="User_1"/>
    <x v="2"/>
    <x v="1"/>
    <n v="4942.67"/>
    <s v="Credit Card"/>
    <s v="East"/>
    <n v="1596256.02999999"/>
  </r>
  <r>
    <s v="TXN00445"/>
    <x v="229"/>
    <s v="User_7"/>
    <x v="1"/>
    <x v="6"/>
    <n v="3420.22"/>
    <s v="Credit Card"/>
    <s v="South"/>
    <n v="1599676.24999999"/>
  </r>
  <r>
    <s v="TXN00007"/>
    <x v="229"/>
    <s v="User_2"/>
    <x v="0"/>
    <x v="2"/>
    <n v="1400.21"/>
    <s v="Bank Transfer"/>
    <s v="South"/>
    <n v="1601076.45999999"/>
  </r>
  <r>
    <s v="TXN00084"/>
    <x v="230"/>
    <s v="User_5"/>
    <x v="0"/>
    <x v="1"/>
    <n v="912.3"/>
    <s v="Credit Card"/>
    <s v="West"/>
    <n v="1601988.75999999"/>
  </r>
  <r>
    <s v="TXN00451"/>
    <x v="230"/>
    <s v="User_1"/>
    <x v="1"/>
    <x v="3"/>
    <n v="7255.96"/>
    <s v="Credit Card"/>
    <s v="East"/>
    <n v="1594732.79999999"/>
  </r>
  <r>
    <s v="TXN00311"/>
    <x v="231"/>
    <s v="User_2"/>
    <x v="1"/>
    <x v="2"/>
    <n v="4580.68"/>
    <s v="Credit Card"/>
    <s v="East"/>
    <n v="1590152.1199999901"/>
  </r>
  <r>
    <s v="TXN00404"/>
    <x v="231"/>
    <s v="User_8"/>
    <x v="0"/>
    <x v="0"/>
    <n v="6599.39"/>
    <s v="Mobile Payment"/>
    <s v="North"/>
    <n v="1596751.50999999"/>
  </r>
  <r>
    <s v="TXN00308"/>
    <x v="231"/>
    <s v="User_5"/>
    <x v="0"/>
    <x v="7"/>
    <n v="3483.98"/>
    <s v="Credit Card"/>
    <s v="East"/>
    <n v="1600235.48999999"/>
  </r>
  <r>
    <s v="TXN00391"/>
    <x v="232"/>
    <s v="User_5"/>
    <x v="0"/>
    <x v="1"/>
    <n v="6407.44"/>
    <s v="Mobile Payment"/>
    <s v="East"/>
    <n v="1606642.9299999899"/>
  </r>
  <r>
    <s v="TXN00301"/>
    <x v="232"/>
    <s v="User_9"/>
    <x v="1"/>
    <x v="6"/>
    <n v="2864.25"/>
    <s v="Bank Transfer"/>
    <s v="North"/>
    <n v="1603778.6799999899"/>
  </r>
  <r>
    <s v="TXN00286"/>
    <x v="233"/>
    <s v="User_7"/>
    <x v="0"/>
    <x v="0"/>
    <n v="8355.5"/>
    <s v="Cash"/>
    <s v="South"/>
    <n v="1612134.1799999899"/>
  </r>
  <r>
    <s v="TXN00164"/>
    <x v="233"/>
    <s v="User_5"/>
    <x v="0"/>
    <x v="4"/>
    <n v="1228.5899999999999"/>
    <s v="Cash"/>
    <s v="East"/>
    <n v="1613362.76999999"/>
  </r>
  <r>
    <s v="TXN00476"/>
    <x v="233"/>
    <s v="User_9"/>
    <x v="1"/>
    <x v="4"/>
    <n v="4112.54"/>
    <s v="Cash"/>
    <s v="East"/>
    <n v="1609250.22999999"/>
  </r>
  <r>
    <s v="TXN00077"/>
    <x v="234"/>
    <s v="User_7"/>
    <x v="2"/>
    <x v="4"/>
    <n v="5404.82"/>
    <s v="Cash"/>
    <s v="South"/>
    <n v="1614655.04999999"/>
  </r>
  <r>
    <s v="TXN00115"/>
    <x v="234"/>
    <s v="User_2"/>
    <x v="1"/>
    <x v="1"/>
    <n v="5332.67"/>
    <s v="Cash"/>
    <s v="South"/>
    <n v="1609322.3799999901"/>
  </r>
  <r>
    <s v="TXN00194"/>
    <x v="235"/>
    <s v="User_1"/>
    <x v="1"/>
    <x v="5"/>
    <n v="9242.91"/>
    <s v="Credit Card"/>
    <s v="East"/>
    <n v="1618565.28999999"/>
  </r>
  <r>
    <s v="TXN00370"/>
    <x v="236"/>
    <s v="User_10"/>
    <x v="0"/>
    <x v="2"/>
    <n v="5335.1"/>
    <s v="Cash"/>
    <s v="North"/>
    <n v="1623900.3899999899"/>
  </r>
  <r>
    <s v="TXN00202"/>
    <x v="237"/>
    <s v="User_3"/>
    <x v="1"/>
    <x v="5"/>
    <n v="9088.69"/>
    <s v="Cash"/>
    <s v="East"/>
    <n v="1614811.6999999899"/>
  </r>
  <r>
    <s v="TXN00320"/>
    <x v="238"/>
    <s v="User_8"/>
    <x v="0"/>
    <x v="3"/>
    <n v="7067.02"/>
    <s v="Bank Transfer"/>
    <s v="West"/>
    <n v="1621878.71999999"/>
  </r>
  <r>
    <s v="TXN00328"/>
    <x v="238"/>
    <s v="User_2"/>
    <x v="0"/>
    <x v="3"/>
    <n v="5047.8"/>
    <s v="Mobile Payment"/>
    <s v="North"/>
    <n v="1626926.51999999"/>
  </r>
  <r>
    <s v="TXN00128"/>
    <x v="238"/>
    <s v="User_9"/>
    <x v="1"/>
    <x v="3"/>
    <n v="2203.0300000000002"/>
    <s v="Mobile Payment"/>
    <s v="South"/>
    <n v="1629129.54999999"/>
  </r>
  <r>
    <s v="TXN00260"/>
    <x v="239"/>
    <s v="User_5"/>
    <x v="2"/>
    <x v="1"/>
    <n v="3649.7"/>
    <s v="Credit Card"/>
    <s v="North"/>
    <n v="1632779.24999999"/>
  </r>
  <r>
    <s v="TXN00171"/>
    <x v="240"/>
    <s v="User_3"/>
    <x v="1"/>
    <x v="2"/>
    <n v="4455.07"/>
    <s v="Bank Transfer"/>
    <s v="North"/>
    <n v="1637234.3199999901"/>
  </r>
  <r>
    <s v="TXN00244"/>
    <x v="240"/>
    <s v="User_5"/>
    <x v="2"/>
    <x v="4"/>
    <n v="6952.05"/>
    <s v="Mobile Payment"/>
    <s v="West"/>
    <n v="1644186.3699999901"/>
  </r>
  <r>
    <s v="TXN00054"/>
    <x v="240"/>
    <s v="User_5"/>
    <x v="0"/>
    <x v="5"/>
    <n v="7736.18"/>
    <s v="Bank Transfer"/>
    <s v="East"/>
    <n v="1651922.54999999"/>
  </r>
  <r>
    <s v="TXN00274"/>
    <x v="241"/>
    <s v="User_4"/>
    <x v="1"/>
    <x v="1"/>
    <n v="5530.85"/>
    <s v="Credit Card"/>
    <s v="South"/>
    <n v="1657453.3999999899"/>
  </r>
  <r>
    <s v="TXN00353"/>
    <x v="241"/>
    <s v="User_10"/>
    <x v="0"/>
    <x v="7"/>
    <n v="730.79"/>
    <s v="Credit Card"/>
    <s v="South"/>
    <n v="1658184.1899999899"/>
  </r>
  <r>
    <s v="TXN00389"/>
    <x v="242"/>
    <s v="User_2"/>
    <x v="1"/>
    <x v="1"/>
    <n v="3488.38"/>
    <s v="Mobile Payment"/>
    <s v="West"/>
    <n v="1654695.80999999"/>
  </r>
  <r>
    <s v="TXN00072"/>
    <x v="243"/>
    <s v="User_5"/>
    <x v="1"/>
    <x v="3"/>
    <n v="4383.1000000000004"/>
    <s v="Mobile Payment"/>
    <s v="West"/>
    <n v="1650312.70999999"/>
  </r>
  <r>
    <s v="TXN00134"/>
    <x v="244"/>
    <s v="User_1"/>
    <x v="2"/>
    <x v="4"/>
    <n v="1050.23"/>
    <s v="Cash"/>
    <s v="East"/>
    <n v="1651362.9399999899"/>
  </r>
  <r>
    <s v="TXN00444"/>
    <x v="245"/>
    <s v="User_7"/>
    <x v="2"/>
    <x v="7"/>
    <n v="7478.27"/>
    <s v="Bank Transfer"/>
    <s v="South"/>
    <n v="1658841.20999999"/>
  </r>
  <r>
    <s v="TXN00486"/>
    <x v="246"/>
    <s v="User_7"/>
    <x v="2"/>
    <x v="1"/>
    <n v="7444.24"/>
    <s v="Bank Transfer"/>
    <s v="South"/>
    <n v="1666285.4499999899"/>
  </r>
  <r>
    <s v="TXN00110"/>
    <x v="247"/>
    <s v="User_4"/>
    <x v="0"/>
    <x v="3"/>
    <n v="2254.88"/>
    <s v="Mobile Payment"/>
    <s v="West"/>
    <n v="1668540.3299999901"/>
  </r>
  <r>
    <s v="TXN00434"/>
    <x v="248"/>
    <s v="User_7"/>
    <x v="1"/>
    <x v="7"/>
    <n v="1364.99"/>
    <s v="Cash"/>
    <s v="North"/>
    <n v="1669905.3199999901"/>
  </r>
  <r>
    <s v="TXN00025"/>
    <x v="248"/>
    <s v="User_2"/>
    <x v="1"/>
    <x v="3"/>
    <n v="6534.96"/>
    <s v="Cash"/>
    <s v="North"/>
    <n v="1663370.3599999901"/>
  </r>
  <r>
    <s v="TXN00215"/>
    <x v="248"/>
    <s v="User_8"/>
    <x v="1"/>
    <x v="5"/>
    <n v="4963.26"/>
    <s v="Mobile Payment"/>
    <s v="South"/>
    <n v="1668333.6199999901"/>
  </r>
  <r>
    <s v="TXN00230"/>
    <x v="249"/>
    <s v="User_10"/>
    <x v="0"/>
    <x v="7"/>
    <n v="7574.87"/>
    <s v="Credit Card"/>
    <s v="South"/>
    <n v="1675908.48999999"/>
  </r>
  <r>
    <s v="TXN00357"/>
    <x v="250"/>
    <s v="User_3"/>
    <x v="2"/>
    <x v="1"/>
    <n v="7480.33"/>
    <s v="Mobile Payment"/>
    <s v="South"/>
    <n v="1683388.8199999901"/>
  </r>
  <r>
    <s v="TXN00347"/>
    <x v="251"/>
    <s v="User_10"/>
    <x v="1"/>
    <x v="5"/>
    <n v="3831.09"/>
    <s v="Credit Card"/>
    <s v="East"/>
    <n v="1687219.9099999899"/>
  </r>
  <r>
    <s v="TXN00221"/>
    <x v="252"/>
    <s v="User_7"/>
    <x v="2"/>
    <x v="5"/>
    <n v="958.7"/>
    <s v="Bank Transfer"/>
    <s v="South"/>
    <n v="1688178.6099999901"/>
  </r>
  <r>
    <s v="TXN00201"/>
    <x v="252"/>
    <s v="User_9"/>
    <x v="1"/>
    <x v="3"/>
    <n v="6493.97"/>
    <s v="Credit Card"/>
    <s v="East"/>
    <n v="1681684.6399999899"/>
  </r>
  <r>
    <s v="TXN00355"/>
    <x v="253"/>
    <s v="User_9"/>
    <x v="2"/>
    <x v="7"/>
    <n v="9213.24"/>
    <s v="Credit Card"/>
    <s v="West"/>
    <n v="1690897.8799999901"/>
  </r>
  <r>
    <s v="TXN00099"/>
    <x v="253"/>
    <s v="User_6"/>
    <x v="1"/>
    <x v="7"/>
    <n v="151"/>
    <s v="Mobile Payment"/>
    <s v="East"/>
    <n v="1690746.8799999901"/>
  </r>
  <r>
    <s v="TXN00034"/>
    <x v="254"/>
    <s v="User_1"/>
    <x v="0"/>
    <x v="2"/>
    <n v="2218.75"/>
    <s v="Bank Transfer"/>
    <s v="North"/>
    <n v="1692965.6299999901"/>
  </r>
  <r>
    <s v="TXN00322"/>
    <x v="255"/>
    <s v="User_9"/>
    <x v="1"/>
    <x v="1"/>
    <n v="3891.48"/>
    <s v="Credit Card"/>
    <s v="East"/>
    <n v="1689074.1499999899"/>
  </r>
  <r>
    <s v="TXN00351"/>
    <x v="256"/>
    <s v="User_4"/>
    <x v="1"/>
    <x v="7"/>
    <n v="8730.2099999999991"/>
    <s v="Credit Card"/>
    <s v="South"/>
    <n v="1697804.3599999901"/>
  </r>
  <r>
    <s v="TXN00210"/>
    <x v="257"/>
    <s v="User_6"/>
    <x v="2"/>
    <x v="6"/>
    <n v="1287.32"/>
    <s v="Bank Transfer"/>
    <s v="East"/>
    <n v="1699091.6799999899"/>
  </r>
  <r>
    <s v="TXN00183"/>
    <x v="257"/>
    <s v="User_1"/>
    <x v="0"/>
    <x v="4"/>
    <n v="1779.44"/>
    <s v="Credit Card"/>
    <s v="North"/>
    <n v="1700871.1199999901"/>
  </r>
  <r>
    <s v="TXN00442"/>
    <x v="258"/>
    <s v="User_8"/>
    <x v="2"/>
    <x v="0"/>
    <n v="4844.3900000000003"/>
    <s v="Bank Transfer"/>
    <s v="South"/>
    <n v="1705715.50999999"/>
  </r>
  <r>
    <s v="TXN00268"/>
    <x v="258"/>
    <s v="User_2"/>
    <x v="2"/>
    <x v="3"/>
    <n v="6997.59"/>
    <s v="Mobile Payment"/>
    <s v="West"/>
    <n v="1712713.0999999901"/>
  </r>
  <r>
    <s v="TXN00061"/>
    <x v="259"/>
    <s v="User_10"/>
    <x v="1"/>
    <x v="0"/>
    <n v="4312.3599999999997"/>
    <s v="Credit Card"/>
    <s v="North"/>
    <n v="1708400.73999999"/>
  </r>
  <r>
    <s v="TXN00097"/>
    <x v="260"/>
    <s v="User_9"/>
    <x v="0"/>
    <x v="4"/>
    <n v="7026.78"/>
    <s v="Credit Card"/>
    <s v="South"/>
    <n v="1715427.51999999"/>
  </r>
  <r>
    <s v="TXN00256"/>
    <x v="260"/>
    <s v="User_5"/>
    <x v="2"/>
    <x v="6"/>
    <n v="6593.72"/>
    <s v="Credit Card"/>
    <s v="South"/>
    <n v="1722021.23999999"/>
  </r>
  <r>
    <s v="TXN00216"/>
    <x v="260"/>
    <s v="User_9"/>
    <x v="2"/>
    <x v="4"/>
    <n v="850.4"/>
    <s v="Cash"/>
    <s v="West"/>
    <n v="1722871.6399999899"/>
  </r>
  <r>
    <s v="TXN00151"/>
    <x v="260"/>
    <s v="User_2"/>
    <x v="1"/>
    <x v="7"/>
    <n v="1884.42"/>
    <s v="Cash"/>
    <s v="West"/>
    <n v="1724756.05999999"/>
  </r>
  <r>
    <s v="TXN00255"/>
    <x v="261"/>
    <s v="User_9"/>
    <x v="0"/>
    <x v="4"/>
    <n v="9881.7900000000009"/>
    <s v="Mobile Payment"/>
    <s v="South"/>
    <n v="1734637.8499999901"/>
  </r>
  <r>
    <s v="TXN00199"/>
    <x v="261"/>
    <s v="User_10"/>
    <x v="1"/>
    <x v="2"/>
    <n v="4280.13"/>
    <s v="Bank Transfer"/>
    <s v="West"/>
    <n v="1738917.97999999"/>
  </r>
  <r>
    <s v="TXN00087"/>
    <x v="261"/>
    <s v="User_5"/>
    <x v="0"/>
    <x v="7"/>
    <n v="4673.8500000000004"/>
    <s v="Cash"/>
    <s v="East"/>
    <n v="1743591.82999999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183D84-0053-47C1-854F-0C28A6AB48FD}"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G3:K17" firstHeaderRow="1" firstDataRow="2" firstDataCol="1"/>
  <pivotFields count="12">
    <pivotField showAll="0"/>
    <pivotField numFmtId="14" showAll="0">
      <items count="2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t="default"/>
      </items>
    </pivotField>
    <pivotField showAll="0"/>
    <pivotField axis="axisCol" multipleItemSelectionAllowed="1" showAll="0">
      <items count="4">
        <item x="1"/>
        <item x="0"/>
        <item x="2"/>
        <item t="default"/>
      </items>
    </pivotField>
    <pivotField showAll="0">
      <items count="9">
        <item x="3"/>
        <item x="6"/>
        <item x="7"/>
        <item x="5"/>
        <item x="1"/>
        <item x="2"/>
        <item x="0"/>
        <item x="4"/>
        <item t="default"/>
      </items>
    </pivotField>
    <pivotField dataField="1" showAll="0"/>
    <pivotField showAll="0">
      <items count="5">
        <item x="3"/>
        <item x="0"/>
        <item x="2"/>
        <item x="1"/>
        <item t="default"/>
      </items>
    </pivotField>
    <pivotField showAll="0">
      <items count="5">
        <item x="0"/>
        <item x="2"/>
        <item x="1"/>
        <item x="3"/>
        <item t="default"/>
      </items>
    </pivotField>
    <pivotField showAll="0"/>
    <pivotField axis="axisRow" showAll="0">
      <items count="13">
        <item x="0"/>
        <item x="1"/>
        <item x="2"/>
        <item x="3"/>
        <item x="4"/>
        <item x="5"/>
        <item x="6"/>
        <item x="7"/>
        <item x="8"/>
        <item x="9"/>
        <item x="10"/>
        <item x="1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9"/>
  </rowFields>
  <rowItems count="13">
    <i>
      <x/>
    </i>
    <i>
      <x v="1"/>
    </i>
    <i>
      <x v="2"/>
    </i>
    <i>
      <x v="3"/>
    </i>
    <i>
      <x v="4"/>
    </i>
    <i>
      <x v="5"/>
    </i>
    <i>
      <x v="6"/>
    </i>
    <i>
      <x v="7"/>
    </i>
    <i>
      <x v="8"/>
    </i>
    <i>
      <x v="9"/>
    </i>
    <i>
      <x v="10"/>
    </i>
    <i>
      <x v="11"/>
    </i>
    <i t="grand">
      <x/>
    </i>
  </rowItems>
  <colFields count="1">
    <field x="3"/>
  </colFields>
  <colItems count="4">
    <i>
      <x/>
    </i>
    <i>
      <x v="1"/>
    </i>
    <i>
      <x v="2"/>
    </i>
    <i t="grand">
      <x/>
    </i>
  </colItems>
  <dataFields count="1">
    <dataField name="Sum of Amount" fld="5" baseField="0" baseItem="0"/>
  </dataFields>
  <chartFormats count="5">
    <chartFormat chart="12" format="27" series="1">
      <pivotArea type="data" outline="0" fieldPosition="0">
        <references count="1">
          <reference field="4294967294" count="1" selected="0">
            <x v="0"/>
          </reference>
        </references>
      </pivotArea>
    </chartFormat>
    <chartFormat chart="19" format="30" series="1">
      <pivotArea type="data" outline="0" fieldPosition="0">
        <references count="1">
          <reference field="4294967294" count="1" selected="0">
            <x v="0"/>
          </reference>
        </references>
      </pivotArea>
    </chartFormat>
    <chartFormat chart="33" format="4" series="1">
      <pivotArea type="data" outline="0" fieldPosition="0">
        <references count="2">
          <reference field="4294967294" count="1" selected="0">
            <x v="0"/>
          </reference>
          <reference field="3" count="1" selected="0">
            <x v="0"/>
          </reference>
        </references>
      </pivotArea>
    </chartFormat>
    <chartFormat chart="33" format="5" series="1">
      <pivotArea type="data" outline="0" fieldPosition="0">
        <references count="2">
          <reference field="4294967294" count="1" selected="0">
            <x v="0"/>
          </reference>
          <reference field="3" count="1" selected="0">
            <x v="1"/>
          </reference>
        </references>
      </pivotArea>
    </chartFormat>
    <chartFormat chart="33" format="6"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95C54D-3285-4A86-8006-D1A66E7E2E12}"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D64:E77" firstHeaderRow="1" firstDataRow="1" firstDataCol="1"/>
  <pivotFields count="12">
    <pivotField showAll="0"/>
    <pivotField numFmtId="14" showAll="0">
      <items count="2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t="default"/>
      </items>
    </pivotField>
    <pivotField showAll="0"/>
    <pivotField multipleItemSelectionAllowed="1" showAll="0">
      <items count="4">
        <item x="1"/>
        <item x="0"/>
        <item x="2"/>
        <item t="default"/>
      </items>
    </pivotField>
    <pivotField showAll="0">
      <items count="9">
        <item x="3"/>
        <item x="6"/>
        <item x="7"/>
        <item x="5"/>
        <item x="1"/>
        <item x="2"/>
        <item x="0"/>
        <item x="4"/>
        <item t="default"/>
      </items>
    </pivotField>
    <pivotField dataField="1" showAll="0"/>
    <pivotField showAll="0">
      <items count="5">
        <item x="3"/>
        <item x="0"/>
        <item x="2"/>
        <item x="1"/>
        <item t="default"/>
      </items>
    </pivotField>
    <pivotField showAll="0">
      <items count="5">
        <item x="0"/>
        <item x="2"/>
        <item x="1"/>
        <item x="3"/>
        <item t="default"/>
      </items>
    </pivotField>
    <pivotField showAll="0"/>
    <pivotField showAll="0">
      <items count="13">
        <item x="0"/>
        <item x="1"/>
        <item x="2"/>
        <item x="3"/>
        <item x="4"/>
        <item x="5"/>
        <item x="6"/>
        <item x="7"/>
        <item x="8"/>
        <item x="9"/>
        <item x="10"/>
        <item x="1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1"/>
  </rowFields>
  <rowItems count="13">
    <i>
      <x v="1"/>
    </i>
    <i>
      <x v="2"/>
    </i>
    <i>
      <x v="3"/>
    </i>
    <i>
      <x v="4"/>
    </i>
    <i>
      <x v="5"/>
    </i>
    <i>
      <x v="6"/>
    </i>
    <i>
      <x v="7"/>
    </i>
    <i>
      <x v="8"/>
    </i>
    <i>
      <x v="9"/>
    </i>
    <i>
      <x v="10"/>
    </i>
    <i>
      <x v="11"/>
    </i>
    <i>
      <x v="12"/>
    </i>
    <i t="grand">
      <x/>
    </i>
  </rowItems>
  <colItems count="1">
    <i/>
  </colItems>
  <dataFields count="1">
    <dataField name="Average of Amount" fld="5" subtotal="average" baseField="11" baseItem="1"/>
  </dataFields>
  <chartFormats count="2">
    <chartFormat chart="12" format="27" series="1">
      <pivotArea type="data" outline="0" fieldPosition="0">
        <references count="1">
          <reference field="4294967294" count="1" selected="0">
            <x v="0"/>
          </reference>
        </references>
      </pivotArea>
    </chartFormat>
    <chartFormat chart="19" format="3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4EA38B2-42D6-4F8F-BF5A-1E6CA4C434BC}"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J24:O29" firstHeaderRow="1" firstDataRow="2" firstDataCol="1"/>
  <pivotFields count="12">
    <pivotField showAll="0"/>
    <pivotField numFmtId="14" showAll="0">
      <items count="2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t="default"/>
      </items>
    </pivotField>
    <pivotField showAll="0"/>
    <pivotField axis="axisRow" multipleItemSelectionAllowed="1" showAll="0">
      <items count="4">
        <item x="1"/>
        <item x="0"/>
        <item x="2"/>
        <item t="default"/>
      </items>
    </pivotField>
    <pivotField showAll="0">
      <items count="9">
        <item x="3"/>
        <item x="6"/>
        <item x="7"/>
        <item x="5"/>
        <item x="1"/>
        <item x="2"/>
        <item x="0"/>
        <item x="4"/>
        <item t="default"/>
      </items>
    </pivotField>
    <pivotField dataField="1" showAll="0"/>
    <pivotField axis="axisCol" showAll="0">
      <items count="5">
        <item x="3"/>
        <item x="0"/>
        <item x="2"/>
        <item x="1"/>
        <item t="default"/>
      </items>
    </pivotField>
    <pivotField showAll="0">
      <items count="5">
        <item x="0"/>
        <item x="2"/>
        <item x="1"/>
        <item x="3"/>
        <item t="default"/>
      </items>
    </pivotField>
    <pivotField showAll="0"/>
    <pivotField showAll="0">
      <items count="13">
        <item x="0"/>
        <item x="1"/>
        <item x="2"/>
        <item x="3"/>
        <item x="4"/>
        <item x="5"/>
        <item x="6"/>
        <item x="7"/>
        <item x="8"/>
        <item x="9"/>
        <item x="10"/>
        <item x="1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4">
    <i>
      <x/>
    </i>
    <i>
      <x v="1"/>
    </i>
    <i>
      <x v="2"/>
    </i>
    <i t="grand">
      <x/>
    </i>
  </rowItems>
  <colFields count="1">
    <field x="6"/>
  </colFields>
  <colItems count="5">
    <i>
      <x/>
    </i>
    <i>
      <x v="1"/>
    </i>
    <i>
      <x v="2"/>
    </i>
    <i>
      <x v="3"/>
    </i>
    <i t="grand">
      <x/>
    </i>
  </colItems>
  <dataFields count="1">
    <dataField name="Sum of Amount" fld="5" baseField="0" baseItem="0"/>
  </dataFields>
  <chartFormats count="6">
    <chartFormat chart="12" format="27" series="1">
      <pivotArea type="data" outline="0" fieldPosition="0">
        <references count="1">
          <reference field="4294967294" count="1" selected="0">
            <x v="0"/>
          </reference>
        </references>
      </pivotArea>
    </chartFormat>
    <chartFormat chart="19" format="30" series="1">
      <pivotArea type="data" outline="0" fieldPosition="0">
        <references count="1">
          <reference field="4294967294" count="1" selected="0">
            <x v="0"/>
          </reference>
        </references>
      </pivotArea>
    </chartFormat>
    <chartFormat chart="28" format="8" series="1">
      <pivotArea type="data" outline="0" fieldPosition="0">
        <references count="2">
          <reference field="4294967294" count="1" selected="0">
            <x v="0"/>
          </reference>
          <reference field="6" count="1" selected="0">
            <x v="0"/>
          </reference>
        </references>
      </pivotArea>
    </chartFormat>
    <chartFormat chart="28" format="9" series="1">
      <pivotArea type="data" outline="0" fieldPosition="0">
        <references count="2">
          <reference field="4294967294" count="1" selected="0">
            <x v="0"/>
          </reference>
          <reference field="6" count="1" selected="0">
            <x v="1"/>
          </reference>
        </references>
      </pivotArea>
    </chartFormat>
    <chartFormat chart="28" format="10" series="1">
      <pivotArea type="data" outline="0" fieldPosition="0">
        <references count="2">
          <reference field="4294967294" count="1" selected="0">
            <x v="0"/>
          </reference>
          <reference field="6" count="1" selected="0">
            <x v="2"/>
          </reference>
        </references>
      </pivotArea>
    </chartFormat>
    <chartFormat chart="28" format="11"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C16B40-A84E-4458-B070-77A939F5683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L3:M7" firstHeaderRow="1" firstDataRow="1" firstDataCol="1"/>
  <pivotFields count="12">
    <pivotField showAll="0"/>
    <pivotField numFmtId="14" showAll="0">
      <items count="2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t="default"/>
      </items>
    </pivotField>
    <pivotField showAll="0"/>
    <pivotField axis="axisRow" showAll="0">
      <items count="4">
        <item x="1"/>
        <item x="0"/>
        <item x="2"/>
        <item t="default"/>
      </items>
    </pivotField>
    <pivotField showAll="0"/>
    <pivotField dataField="1" showAll="0"/>
    <pivotField showAll="0">
      <items count="5">
        <item x="3"/>
        <item x="0"/>
        <item x="2"/>
        <item x="1"/>
        <item t="default"/>
      </items>
    </pivotField>
    <pivotField showAll="0">
      <items count="5">
        <item x="0"/>
        <item x="2"/>
        <item x="1"/>
        <item x="3"/>
        <item t="default"/>
      </items>
    </pivotField>
    <pivotField showAll="0"/>
    <pivotField showAll="0">
      <items count="13">
        <item x="0"/>
        <item x="1"/>
        <item x="2"/>
        <item x="3"/>
        <item x="4"/>
        <item x="5"/>
        <item x="6"/>
        <item x="7"/>
        <item x="8"/>
        <item x="9"/>
        <item x="10"/>
        <item x="1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4">
    <i>
      <x/>
    </i>
    <i>
      <x v="1"/>
    </i>
    <i>
      <x v="2"/>
    </i>
    <i t="grand">
      <x/>
    </i>
  </rowItems>
  <colItems count="1">
    <i/>
  </colItems>
  <dataFields count="1">
    <dataField name="Sum of Amount" fld="5"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49782D4-3AF5-4AE4-8057-334F95A8E441}"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D3:E7" firstHeaderRow="1" firstDataRow="1" firstDataCol="1"/>
  <pivotFields count="12">
    <pivotField showAll="0"/>
    <pivotField numFmtId="14" showAll="0">
      <items count="2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t="default"/>
      </items>
    </pivotField>
    <pivotField showAll="0"/>
    <pivotField axis="axisRow" multipleItemSelectionAllowed="1" showAll="0">
      <items count="4">
        <item x="1"/>
        <item x="0"/>
        <item x="2"/>
        <item t="default"/>
      </items>
    </pivotField>
    <pivotField showAll="0">
      <items count="9">
        <item x="3"/>
        <item x="6"/>
        <item x="7"/>
        <item x="5"/>
        <item x="1"/>
        <item x="2"/>
        <item x="0"/>
        <item x="4"/>
        <item t="default"/>
      </items>
    </pivotField>
    <pivotField dataField="1" showAll="0"/>
    <pivotField showAll="0">
      <items count="5">
        <item x="3"/>
        <item x="0"/>
        <item x="2"/>
        <item x="1"/>
        <item t="default"/>
      </items>
    </pivotField>
    <pivotField showAll="0">
      <items count="5">
        <item x="0"/>
        <item x="2"/>
        <item x="1"/>
        <item x="3"/>
        <item t="default"/>
      </items>
    </pivotField>
    <pivotField showAll="0"/>
    <pivotField showAll="0">
      <items count="13">
        <item x="0"/>
        <item x="1"/>
        <item x="2"/>
        <item x="3"/>
        <item x="4"/>
        <item x="5"/>
        <item x="6"/>
        <item x="7"/>
        <item x="8"/>
        <item x="9"/>
        <item x="10"/>
        <item x="1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4">
    <i>
      <x/>
    </i>
    <i>
      <x v="1"/>
    </i>
    <i>
      <x v="2"/>
    </i>
    <i t="grand">
      <x/>
    </i>
  </rowItems>
  <colItems count="1">
    <i/>
  </colItems>
  <dataFields count="1">
    <dataField name="Sum of Amount" fld="5" baseField="0" baseItem="0"/>
  </dataFields>
  <chartFormats count="2">
    <chartFormat chart="12" format="27" series="1">
      <pivotArea type="data" outline="0" fieldPosition="0">
        <references count="1">
          <reference field="4294967294" count="1" selected="0">
            <x v="0"/>
          </reference>
        </references>
      </pivotArea>
    </chartFormat>
    <chartFormat chart="19" format="3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B0B8E6F-8BB3-4D4C-B4B6-965025AB543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J20:K22" firstHeaderRow="1" firstDataRow="1" firstDataCol="1"/>
  <pivotFields count="12">
    <pivotField showAll="0"/>
    <pivotField numFmtId="14" showAll="0">
      <items count="2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t="default"/>
      </items>
    </pivotField>
    <pivotField showAll="0"/>
    <pivotField axis="axisRow" showAll="0">
      <items count="4">
        <item x="1"/>
        <item h="1" x="0"/>
        <item h="1" x="2"/>
        <item t="default"/>
      </items>
    </pivotField>
    <pivotField showAll="0">
      <items count="9">
        <item x="3"/>
        <item x="6"/>
        <item x="7"/>
        <item x="5"/>
        <item x="1"/>
        <item x="2"/>
        <item x="0"/>
        <item x="4"/>
        <item t="default"/>
      </items>
    </pivotField>
    <pivotField dataField="1" showAll="0"/>
    <pivotField showAll="0">
      <items count="5">
        <item x="3"/>
        <item x="0"/>
        <item x="2"/>
        <item x="1"/>
        <item t="default"/>
      </items>
    </pivotField>
    <pivotField showAll="0">
      <items count="5">
        <item x="0"/>
        <item x="2"/>
        <item x="1"/>
        <item x="3"/>
        <item t="default"/>
      </items>
    </pivotField>
    <pivotField showAll="0"/>
    <pivotField showAll="0">
      <items count="13">
        <item x="0"/>
        <item x="1"/>
        <item x="2"/>
        <item x="3"/>
        <item x="4"/>
        <item x="5"/>
        <item x="6"/>
        <item x="7"/>
        <item x="8"/>
        <item x="9"/>
        <item x="10"/>
        <item x="1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2">
    <i>
      <x/>
    </i>
    <i t="grand">
      <x/>
    </i>
  </rowItems>
  <colItems count="1">
    <i/>
  </colItems>
  <dataFields count="1">
    <dataField name="Average of Amount" fld="5" subtotal="average" baseField="3" baseItem="0"/>
  </dataFields>
  <chartFormats count="1">
    <chartFormat chart="12" format="2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A82A78-0323-4813-873B-C2A218EB4D45}"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D52:E61" firstHeaderRow="1" firstDataRow="1" firstDataCol="1"/>
  <pivotFields count="12">
    <pivotField showAll="0"/>
    <pivotField numFmtId="14" showAll="0">
      <items count="2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t="default"/>
      </items>
    </pivotField>
    <pivotField showAll="0">
      <items count="11">
        <item x="9"/>
        <item x="5"/>
        <item x="3"/>
        <item x="8"/>
        <item x="6"/>
        <item x="0"/>
        <item x="7"/>
        <item x="1"/>
        <item x="4"/>
        <item x="2"/>
        <item t="default"/>
      </items>
    </pivotField>
    <pivotField multipleItemSelectionAllowed="1" showAll="0">
      <items count="4">
        <item x="1"/>
        <item x="0"/>
        <item x="2"/>
        <item t="default"/>
      </items>
    </pivotField>
    <pivotField axis="axisRow" showAll="0" sortType="descending">
      <items count="9">
        <item x="3"/>
        <item x="6"/>
        <item x="7"/>
        <item x="5"/>
        <item x="1"/>
        <item x="2"/>
        <item x="0"/>
        <item x="4"/>
        <item t="default"/>
      </items>
      <autoSortScope>
        <pivotArea dataOnly="0" outline="0" fieldPosition="0">
          <references count="1">
            <reference field="4294967294" count="1" selected="0">
              <x v="0"/>
            </reference>
          </references>
        </pivotArea>
      </autoSortScope>
    </pivotField>
    <pivotField dataField="1" showAll="0"/>
    <pivotField showAll="0">
      <items count="5">
        <item x="3"/>
        <item x="0"/>
        <item x="2"/>
        <item x="1"/>
        <item t="default"/>
      </items>
    </pivotField>
    <pivotField showAll="0">
      <items count="5">
        <item x="0"/>
        <item x="2"/>
        <item x="1"/>
        <item x="3"/>
        <item t="default"/>
      </items>
    </pivotField>
    <pivotField showAll="0"/>
    <pivotField showAll="0">
      <items count="13">
        <item x="0"/>
        <item x="1"/>
        <item x="2"/>
        <item x="3"/>
        <item x="4"/>
        <item x="5"/>
        <item x="6"/>
        <item x="7"/>
        <item x="8"/>
        <item x="9"/>
        <item x="10"/>
        <item x="1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9">
    <i>
      <x v="2"/>
    </i>
    <i>
      <x/>
    </i>
    <i>
      <x v="4"/>
    </i>
    <i>
      <x v="3"/>
    </i>
    <i>
      <x v="5"/>
    </i>
    <i>
      <x v="1"/>
    </i>
    <i>
      <x v="7"/>
    </i>
    <i>
      <x v="6"/>
    </i>
    <i t="grand">
      <x/>
    </i>
  </rowItems>
  <colItems count="1">
    <i/>
  </colItems>
  <dataFields count="1">
    <dataField name="Sum of Amoun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860AF8E-93E0-4787-A5A0-C59441FE8F5A}"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G37:H42" firstHeaderRow="1" firstDataRow="1" firstDataCol="1" rowPageCount="1" colPageCount="1"/>
  <pivotFields count="12">
    <pivotField showAll="0"/>
    <pivotField numFmtId="14" showAll="0">
      <items count="2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t="default"/>
      </items>
    </pivotField>
    <pivotField showAll="0"/>
    <pivotField axis="axisPage" multipleItemSelectionAllowed="1" showAll="0">
      <items count="4">
        <item x="1"/>
        <item x="0"/>
        <item x="2"/>
        <item t="default"/>
      </items>
    </pivotField>
    <pivotField showAll="0">
      <items count="9">
        <item h="1" x="3"/>
        <item h="1" x="6"/>
        <item x="7"/>
        <item h="1" x="5"/>
        <item h="1" x="1"/>
        <item h="1" x="2"/>
        <item h="1" x="0"/>
        <item h="1" x="4"/>
        <item t="default"/>
      </items>
    </pivotField>
    <pivotField dataField="1" showAll="0"/>
    <pivotField showAll="0">
      <items count="5">
        <item x="3"/>
        <item x="0"/>
        <item x="2"/>
        <item x="1"/>
        <item t="default"/>
      </items>
    </pivotField>
    <pivotField axis="axisRow" showAll="0">
      <items count="5">
        <item x="0"/>
        <item x="2"/>
        <item x="1"/>
        <item x="3"/>
        <item t="default"/>
      </items>
    </pivotField>
    <pivotField showAll="0"/>
    <pivotField showAll="0">
      <items count="13">
        <item x="0"/>
        <item x="1"/>
        <item x="2"/>
        <item x="3"/>
        <item x="4"/>
        <item x="5"/>
        <item x="6"/>
        <item x="7"/>
        <item x="8"/>
        <item x="9"/>
        <item x="10"/>
        <item x="1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5">
    <i>
      <x/>
    </i>
    <i>
      <x v="1"/>
    </i>
    <i>
      <x v="2"/>
    </i>
    <i>
      <x v="3"/>
    </i>
    <i t="grand">
      <x/>
    </i>
  </rowItems>
  <colItems count="1">
    <i/>
  </colItems>
  <pageFields count="1">
    <pageField fld="3" hier="-1"/>
  </pageFields>
  <dataFields count="1">
    <dataField name="Sum of Amoun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C24076-36BD-4918-9364-6E7AE774B5F7}"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64:B69" firstHeaderRow="1" firstDataRow="1" firstDataCol="1" rowPageCount="1" colPageCount="1"/>
  <pivotFields count="12">
    <pivotField showAll="0"/>
    <pivotField numFmtId="14" showAll="0">
      <items count="2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t="default"/>
      </items>
    </pivotField>
    <pivotField showAll="0"/>
    <pivotField axis="axisPage" multipleItemSelectionAllowed="1" showAll="0">
      <items count="4">
        <item x="1"/>
        <item x="0"/>
        <item x="2"/>
        <item t="default"/>
      </items>
    </pivotField>
    <pivotField showAll="0"/>
    <pivotField dataField="1" showAll="0"/>
    <pivotField showAll="0">
      <items count="5">
        <item x="3"/>
        <item x="0"/>
        <item x="2"/>
        <item x="1"/>
        <item t="default"/>
      </items>
    </pivotField>
    <pivotField axis="axisRow" showAll="0" sortType="descending">
      <items count="5">
        <item x="0"/>
        <item x="2"/>
        <item x="1"/>
        <item x="3"/>
        <item t="default"/>
      </items>
      <autoSortScope>
        <pivotArea dataOnly="0" outline="0" fieldPosition="0">
          <references count="1">
            <reference field="4294967294" count="1" selected="0">
              <x v="0"/>
            </reference>
          </references>
        </pivotArea>
      </autoSortScope>
    </pivotField>
    <pivotField showAll="0"/>
    <pivotField showAll="0">
      <items count="13">
        <item x="0"/>
        <item x="1"/>
        <item x="2"/>
        <item x="3"/>
        <item x="4"/>
        <item x="5"/>
        <item x="6"/>
        <item x="7"/>
        <item x="8"/>
        <item x="9"/>
        <item x="10"/>
        <item x="1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5">
    <i>
      <x v="2"/>
    </i>
    <i>
      <x/>
    </i>
    <i>
      <x v="1"/>
    </i>
    <i>
      <x v="3"/>
    </i>
    <i t="grand">
      <x/>
    </i>
  </rowItems>
  <colItems count="1">
    <i/>
  </colItems>
  <pageFields count="1">
    <pageField fld="3" hier="-1"/>
  </pageFields>
  <dataFields count="1">
    <dataField name="Sum of Amount" fld="5" baseField="0" baseItem="0"/>
  </dataFields>
  <chartFormats count="5">
    <chartFormat chart="7" format="18" series="1">
      <pivotArea type="data" outline="0" fieldPosition="0">
        <references count="1">
          <reference field="4294967294" count="1" selected="0">
            <x v="0"/>
          </reference>
        </references>
      </pivotArea>
    </chartFormat>
    <chartFormat chart="7" format="19">
      <pivotArea type="data" outline="0" fieldPosition="0">
        <references count="2">
          <reference field="4294967294" count="1" selected="0">
            <x v="0"/>
          </reference>
          <reference field="7" count="1" selected="0">
            <x v="0"/>
          </reference>
        </references>
      </pivotArea>
    </chartFormat>
    <chartFormat chart="7" format="20">
      <pivotArea type="data" outline="0" fieldPosition="0">
        <references count="2">
          <reference field="4294967294" count="1" selected="0">
            <x v="0"/>
          </reference>
          <reference field="7" count="1" selected="0">
            <x v="2"/>
          </reference>
        </references>
      </pivotArea>
    </chartFormat>
    <chartFormat chart="7" format="21">
      <pivotArea type="data" outline="0" fieldPosition="0">
        <references count="2">
          <reference field="4294967294" count="1" selected="0">
            <x v="0"/>
          </reference>
          <reference field="7" count="1" selected="0">
            <x v="3"/>
          </reference>
        </references>
      </pivotArea>
    </chartFormat>
    <chartFormat chart="7" format="22">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3932FFC-2FB8-4EF8-8325-F2ECE035B1F6}"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G20:H33" firstHeaderRow="1" firstDataRow="1" firstDataCol="1" rowPageCount="1" colPageCount="1"/>
  <pivotFields count="12">
    <pivotField showAll="0"/>
    <pivotField numFmtId="14" showAll="0">
      <items count="2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t="default"/>
      </items>
    </pivotField>
    <pivotField showAll="0"/>
    <pivotField axis="axisPage" multipleItemSelectionAllowed="1" showAll="0">
      <items count="4">
        <item x="1"/>
        <item x="0"/>
        <item x="2"/>
        <item t="default"/>
      </items>
    </pivotField>
    <pivotField showAll="0">
      <items count="9">
        <item x="3"/>
        <item x="6"/>
        <item x="7"/>
        <item x="5"/>
        <item x="1"/>
        <item x="2"/>
        <item x="0"/>
        <item x="4"/>
        <item t="default"/>
      </items>
    </pivotField>
    <pivotField dataField="1" showAll="0"/>
    <pivotField showAll="0">
      <items count="5">
        <item x="3"/>
        <item x="0"/>
        <item x="2"/>
        <item x="1"/>
        <item t="default"/>
      </items>
    </pivotField>
    <pivotField showAll="0">
      <items count="5">
        <item x="0"/>
        <item x="2"/>
        <item x="1"/>
        <item x="3"/>
        <item t="default"/>
      </items>
    </pivotField>
    <pivotField showAll="0"/>
    <pivotField axis="axisRow" showAll="0">
      <items count="13">
        <item x="0"/>
        <item x="1"/>
        <item x="2"/>
        <item x="3"/>
        <item x="4"/>
        <item x="5"/>
        <item x="6"/>
        <item x="7"/>
        <item x="8"/>
        <item x="9"/>
        <item x="10"/>
        <item x="1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9"/>
  </rowFields>
  <rowItems count="13">
    <i>
      <x/>
    </i>
    <i>
      <x v="1"/>
    </i>
    <i>
      <x v="2"/>
    </i>
    <i>
      <x v="3"/>
    </i>
    <i>
      <x v="4"/>
    </i>
    <i>
      <x v="5"/>
    </i>
    <i>
      <x v="6"/>
    </i>
    <i>
      <x v="7"/>
    </i>
    <i>
      <x v="8"/>
    </i>
    <i>
      <x v="9"/>
    </i>
    <i>
      <x v="10"/>
    </i>
    <i>
      <x v="11"/>
    </i>
    <i t="grand">
      <x/>
    </i>
  </rowItems>
  <colItems count="1">
    <i/>
  </colItems>
  <pageFields count="1">
    <pageField fld="3" hier="-1"/>
  </pageFields>
  <dataFields count="1">
    <dataField name="Sum of Amoun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2F9592-5446-4CFC-BB38-DFB2FA095A84}"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D20:E29" firstHeaderRow="1" firstDataRow="1" firstDataCol="1" rowPageCount="1" colPageCount="1"/>
  <pivotFields count="12">
    <pivotField showAll="0"/>
    <pivotField numFmtId="14" showAll="0">
      <items count="2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t="default"/>
      </items>
    </pivotField>
    <pivotField showAll="0"/>
    <pivotField axis="axisPage" multipleItemSelectionAllowed="1" showAll="0">
      <items count="4">
        <item x="1"/>
        <item x="0"/>
        <item x="2"/>
        <item t="default"/>
      </items>
    </pivotField>
    <pivotField axis="axisRow" showAll="0">
      <items count="9">
        <item x="3"/>
        <item x="6"/>
        <item x="7"/>
        <item x="5"/>
        <item x="1"/>
        <item x="2"/>
        <item x="0"/>
        <item x="4"/>
        <item t="default"/>
      </items>
    </pivotField>
    <pivotField dataField="1" showAll="0"/>
    <pivotField showAll="0">
      <items count="5">
        <item x="3"/>
        <item x="0"/>
        <item x="2"/>
        <item x="1"/>
        <item t="default"/>
      </items>
    </pivotField>
    <pivotField showAll="0">
      <items count="5">
        <item x="0"/>
        <item x="2"/>
        <item x="1"/>
        <item x="3"/>
        <item t="default"/>
      </items>
    </pivotField>
    <pivotField showAll="0"/>
    <pivotField showAll="0">
      <items count="13">
        <item x="0"/>
        <item x="1"/>
        <item x="2"/>
        <item x="3"/>
        <item x="4"/>
        <item x="5"/>
        <item x="6"/>
        <item x="7"/>
        <item x="8"/>
        <item x="9"/>
        <item x="10"/>
        <item x="1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9">
    <i>
      <x/>
    </i>
    <i>
      <x v="1"/>
    </i>
    <i>
      <x v="2"/>
    </i>
    <i>
      <x v="3"/>
    </i>
    <i>
      <x v="4"/>
    </i>
    <i>
      <x v="5"/>
    </i>
    <i>
      <x v="6"/>
    </i>
    <i>
      <x v="7"/>
    </i>
    <i t="grand">
      <x/>
    </i>
  </rowItems>
  <colItems count="1">
    <i/>
  </colItems>
  <pageFields count="1">
    <pageField fld="3" hier="-1"/>
  </pageFields>
  <dataFields count="1">
    <dataField name="Sum of Amount" fld="5" baseField="0" baseItem="0"/>
  </dataFields>
  <chartFormats count="2">
    <chartFormat chart="12" format="27" series="1">
      <pivotArea type="data" outline="0" fieldPosition="0">
        <references count="1">
          <reference field="4294967294" count="1" selected="0">
            <x v="0"/>
          </reference>
        </references>
      </pivotArea>
    </chartFormat>
    <chartFormat chart="19" format="3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6626DC3-7617-473B-B721-18CD13F4C78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A37:B48" firstHeaderRow="1" firstDataRow="1" firstDataCol="1" rowPageCount="1" colPageCount="1"/>
  <pivotFields count="12">
    <pivotField showAll="0"/>
    <pivotField numFmtId="14" showAll="0">
      <items count="2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t="default"/>
      </items>
    </pivotField>
    <pivotField axis="axisRow" showAll="0" sortType="descending">
      <items count="11">
        <item x="9"/>
        <item x="5"/>
        <item x="3"/>
        <item x="8"/>
        <item x="6"/>
        <item x="0"/>
        <item x="7"/>
        <item x="1"/>
        <item x="4"/>
        <item x="2"/>
        <item t="default"/>
      </items>
      <autoSortScope>
        <pivotArea dataOnly="0" outline="0" fieldPosition="0">
          <references count="1">
            <reference field="4294967294" count="1" selected="0">
              <x v="0"/>
            </reference>
          </references>
        </pivotArea>
      </autoSortScope>
    </pivotField>
    <pivotField axis="axisPage" multipleItemSelectionAllowed="1" showAll="0">
      <items count="4">
        <item x="1"/>
        <item x="0"/>
        <item x="2"/>
        <item t="default"/>
      </items>
    </pivotField>
    <pivotField showAll="0">
      <items count="9">
        <item x="3"/>
        <item x="6"/>
        <item x="7"/>
        <item x="5"/>
        <item x="1"/>
        <item x="2"/>
        <item x="0"/>
        <item x="4"/>
        <item t="default"/>
      </items>
    </pivotField>
    <pivotField dataField="1" showAll="0"/>
    <pivotField showAll="0">
      <items count="5">
        <item x="3"/>
        <item x="0"/>
        <item x="2"/>
        <item x="1"/>
        <item t="default"/>
      </items>
    </pivotField>
    <pivotField showAll="0">
      <items count="5">
        <item x="0"/>
        <item x="2"/>
        <item x="1"/>
        <item x="3"/>
        <item t="default"/>
      </items>
    </pivotField>
    <pivotField showAll="0"/>
    <pivotField showAll="0">
      <items count="13">
        <item x="0"/>
        <item x="1"/>
        <item x="2"/>
        <item x="3"/>
        <item x="4"/>
        <item x="5"/>
        <item x="6"/>
        <item x="7"/>
        <item x="8"/>
        <item x="9"/>
        <item x="10"/>
        <item x="1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11">
    <i>
      <x v="4"/>
    </i>
    <i>
      <x v="8"/>
    </i>
    <i>
      <x/>
    </i>
    <i>
      <x v="7"/>
    </i>
    <i>
      <x v="2"/>
    </i>
    <i>
      <x v="9"/>
    </i>
    <i>
      <x v="5"/>
    </i>
    <i>
      <x v="6"/>
    </i>
    <i>
      <x v="3"/>
    </i>
    <i>
      <x v="1"/>
    </i>
    <i t="grand">
      <x/>
    </i>
  </rowItems>
  <colItems count="1">
    <i/>
  </colItems>
  <pageFields count="1">
    <pageField fld="3" hier="-1"/>
  </pageFields>
  <dataFields count="1">
    <dataField name="Sum of Amount" fld="5" baseField="0" baseItem="0"/>
  </dataFields>
  <chartFormats count="2">
    <chartFormat chart="28" format="2"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E8D9863-D3D4-4DF9-9E38-7A97968E845C}"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J52:K61" firstHeaderRow="1" firstDataRow="1" firstDataCol="1" rowPageCount="1" colPageCount="1"/>
  <pivotFields count="11">
    <pivotField showAll="0"/>
    <pivotField numFmtId="14" showAll="0">
      <items count="2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t="default"/>
      </items>
    </pivotField>
    <pivotField showAll="0"/>
    <pivotField axis="axisPage" multipleItemSelectionAllowed="1" showAll="0">
      <items count="4">
        <item x="1"/>
        <item h="1" x="0"/>
        <item h="1" x="2"/>
        <item t="default"/>
      </items>
    </pivotField>
    <pivotField axis="axisRow" showAll="0" sortType="descending">
      <items count="9">
        <item x="3"/>
        <item x="6"/>
        <item x="7"/>
        <item x="5"/>
        <item x="1"/>
        <item x="2"/>
        <item x="0"/>
        <item x="4"/>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4"/>
  </rowFields>
  <rowItems count="9">
    <i>
      <x/>
    </i>
    <i>
      <x v="3"/>
    </i>
    <i>
      <x v="1"/>
    </i>
    <i>
      <x v="2"/>
    </i>
    <i>
      <x v="4"/>
    </i>
    <i>
      <x v="6"/>
    </i>
    <i>
      <x v="7"/>
    </i>
    <i>
      <x v="5"/>
    </i>
    <i t="grand">
      <x/>
    </i>
  </rowItems>
  <colItems count="1">
    <i/>
  </colItems>
  <pageFields count="1">
    <pageField fld="3" hier="-1"/>
  </pageFields>
  <dataFields count="1">
    <dataField name="Sum of Amoun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E7399AA-F26C-44EE-A1A0-0E0016D88E96}"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D37:E41" firstHeaderRow="1" firstDataRow="1" firstDataCol="1"/>
  <pivotFields count="12">
    <pivotField showAll="0"/>
    <pivotField numFmtId="14" showAll="0">
      <items count="2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t="default"/>
      </items>
    </pivotField>
    <pivotField showAll="0">
      <items count="11">
        <item x="9"/>
        <item x="5"/>
        <item x="3"/>
        <item x="8"/>
        <item x="6"/>
        <item x="0"/>
        <item x="7"/>
        <item x="1"/>
        <item x="4"/>
        <item x="2"/>
        <item t="default"/>
      </items>
    </pivotField>
    <pivotField axis="axisRow" dataField="1" multipleItemSelectionAllowed="1" showAll="0">
      <items count="4">
        <item x="1"/>
        <item x="0"/>
        <item x="2"/>
        <item t="default"/>
      </items>
    </pivotField>
    <pivotField showAll="0">
      <items count="9">
        <item x="3"/>
        <item x="6"/>
        <item x="7"/>
        <item x="5"/>
        <item x="1"/>
        <item x="2"/>
        <item x="0"/>
        <item x="4"/>
        <item t="default"/>
      </items>
    </pivotField>
    <pivotField showAll="0"/>
    <pivotField showAll="0">
      <items count="5">
        <item x="3"/>
        <item x="0"/>
        <item x="2"/>
        <item x="1"/>
        <item t="default"/>
      </items>
    </pivotField>
    <pivotField showAll="0">
      <items count="5">
        <item x="0"/>
        <item x="2"/>
        <item x="1"/>
        <item x="3"/>
        <item t="default"/>
      </items>
    </pivotField>
    <pivotField showAll="0"/>
    <pivotField showAll="0">
      <items count="13">
        <item x="0"/>
        <item x="1"/>
        <item x="2"/>
        <item x="3"/>
        <item x="4"/>
        <item x="5"/>
        <item x="6"/>
        <item x="7"/>
        <item x="8"/>
        <item x="9"/>
        <item x="10"/>
        <item x="1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4">
    <i>
      <x/>
    </i>
    <i>
      <x v="1"/>
    </i>
    <i>
      <x v="2"/>
    </i>
    <i t="grand">
      <x/>
    </i>
  </rowItems>
  <colItems count="1">
    <i/>
  </colItems>
  <dataFields count="1">
    <dataField name="Count of Transaction Typ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3AF4CEE-1AB3-49EF-820C-57EE01C9D9ED}" name="PivotTable2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A3:B14" firstHeaderRow="1" firstDataRow="1" firstDataCol="1"/>
  <pivotFields count="12">
    <pivotField showAll="0"/>
    <pivotField numFmtId="14" showAll="0">
      <items count="2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t="default"/>
      </items>
    </pivotField>
    <pivotField axis="axisRow" showAll="0" sortType="descending">
      <items count="11">
        <item x="9"/>
        <item x="5"/>
        <item x="3"/>
        <item x="8"/>
        <item x="6"/>
        <item x="0"/>
        <item x="7"/>
        <item x="1"/>
        <item x="4"/>
        <item x="2"/>
        <item t="default"/>
      </items>
      <autoSortScope>
        <pivotArea dataOnly="0" outline="0" fieldPosition="0">
          <references count="1">
            <reference field="4294967294" count="1" selected="0">
              <x v="0"/>
            </reference>
          </references>
        </pivotArea>
      </autoSortScope>
    </pivotField>
    <pivotField multipleItemSelectionAllowed="1" showAll="0">
      <items count="4">
        <item x="1"/>
        <item x="0"/>
        <item x="2"/>
        <item t="default"/>
      </items>
    </pivotField>
    <pivotField showAll="0">
      <items count="9">
        <item x="3"/>
        <item x="6"/>
        <item x="7"/>
        <item x="5"/>
        <item x="1"/>
        <item x="2"/>
        <item x="0"/>
        <item x="4"/>
        <item t="default"/>
      </items>
    </pivotField>
    <pivotField showAll="0"/>
    <pivotField showAll="0">
      <items count="5">
        <item x="3"/>
        <item x="0"/>
        <item x="2"/>
        <item x="1"/>
        <item t="default"/>
      </items>
    </pivotField>
    <pivotField showAll="0">
      <items count="5">
        <item x="0"/>
        <item x="2"/>
        <item x="1"/>
        <item x="3"/>
        <item t="default"/>
      </items>
    </pivotField>
    <pivotField dataField="1" showAll="0"/>
    <pivotField showAll="0">
      <items count="13">
        <item x="0"/>
        <item x="1"/>
        <item x="2"/>
        <item x="3"/>
        <item x="4"/>
        <item x="5"/>
        <item x="6"/>
        <item x="7"/>
        <item x="8"/>
        <item x="9"/>
        <item x="10"/>
        <item x="1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11">
    <i>
      <x v="9"/>
    </i>
    <i>
      <x/>
    </i>
    <i>
      <x v="4"/>
    </i>
    <i>
      <x v="2"/>
    </i>
    <i>
      <x v="7"/>
    </i>
    <i>
      <x v="8"/>
    </i>
    <i>
      <x v="5"/>
    </i>
    <i>
      <x v="3"/>
    </i>
    <i>
      <x v="6"/>
    </i>
    <i>
      <x v="1"/>
    </i>
    <i t="grand">
      <x/>
    </i>
  </rowItems>
  <colItems count="1">
    <i/>
  </colItems>
  <dataFields count="1">
    <dataField name="Sum of Account Balance"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AEF3FB4-01BD-4AAD-A1D0-1C92702525B9}" name="PivotTable12" cacheId="0"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chartFormat="27">
  <location ref="J37:K48" firstHeaderRow="1" firstDataRow="1" firstDataCol="1"/>
  <pivotFields count="12">
    <pivotField showAll="0"/>
    <pivotField numFmtId="14" showAll="0">
      <items count="2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t="default"/>
      </items>
    </pivotField>
    <pivotField axis="axisRow" showAll="0" sortType="descending">
      <items count="11">
        <item x="9"/>
        <item x="5"/>
        <item x="3"/>
        <item x="8"/>
        <item x="6"/>
        <item x="0"/>
        <item x="7"/>
        <item x="1"/>
        <item x="4"/>
        <item x="2"/>
        <item t="default"/>
      </items>
      <autoSortScope>
        <pivotArea dataOnly="0" outline="0" fieldPosition="0">
          <references count="1">
            <reference field="4294967294" count="1" selected="0">
              <x v="0"/>
            </reference>
          </references>
        </pivotArea>
      </autoSortScope>
    </pivotField>
    <pivotField multipleItemSelectionAllowed="1" showAll="0">
      <items count="4">
        <item x="1"/>
        <item x="0"/>
        <item x="2"/>
        <item t="default"/>
      </items>
    </pivotField>
    <pivotField showAll="0">
      <items count="9">
        <item h="1" x="3"/>
        <item h="1" x="6"/>
        <item x="7"/>
        <item h="1" x="5"/>
        <item h="1" x="1"/>
        <item h="1" x="2"/>
        <item h="1" x="0"/>
        <item h="1" x="4"/>
        <item t="default"/>
      </items>
    </pivotField>
    <pivotField dataField="1" showAll="0"/>
    <pivotField showAll="0">
      <items count="5">
        <item x="3"/>
        <item x="0"/>
        <item x="2"/>
        <item x="1"/>
        <item t="default"/>
      </items>
    </pivotField>
    <pivotField showAll="0">
      <items count="5">
        <item x="0"/>
        <item x="2"/>
        <item x="1"/>
        <item x="3"/>
        <item t="default"/>
      </items>
    </pivotField>
    <pivotField showAll="0"/>
    <pivotField showAll="0">
      <items count="13">
        <item x="0"/>
        <item x="1"/>
        <item x="2"/>
        <item x="3"/>
        <item x="4"/>
        <item x="5"/>
        <item x="6"/>
        <item x="7"/>
        <item x="8"/>
        <item x="9"/>
        <item x="10"/>
        <item x="1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11">
    <i>
      <x v="8"/>
    </i>
    <i>
      <x v="1"/>
    </i>
    <i>
      <x v="3"/>
    </i>
    <i>
      <x v="4"/>
    </i>
    <i>
      <x v="2"/>
    </i>
    <i>
      <x v="5"/>
    </i>
    <i>
      <x v="7"/>
    </i>
    <i>
      <x/>
    </i>
    <i>
      <x v="6"/>
    </i>
    <i>
      <x v="9"/>
    </i>
    <i t="grand">
      <x/>
    </i>
  </rowItems>
  <colItems count="1">
    <i/>
  </colItems>
  <dataFields count="1">
    <dataField name="Average of Amount" fld="5" subtotal="average" baseField="2" baseItem="1"/>
  </dataFields>
  <chartFormats count="1">
    <chartFormat chart="23"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8E988C2-B967-4685-AA79-3C1F4D094D06}"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52:B57" firstHeaderRow="1" firstDataRow="1" firstDataCol="1" rowPageCount="1" colPageCount="1"/>
  <pivotFields count="12">
    <pivotField showAll="0"/>
    <pivotField numFmtId="14" showAll="0">
      <items count="2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t="default"/>
      </items>
    </pivotField>
    <pivotField showAll="0">
      <items count="11">
        <item x="9"/>
        <item x="5"/>
        <item x="3"/>
        <item x="8"/>
        <item x="6"/>
        <item x="0"/>
        <item x="7"/>
        <item x="1"/>
        <item x="4"/>
        <item x="2"/>
        <item t="default"/>
      </items>
    </pivotField>
    <pivotField axis="axisPage" multipleItemSelectionAllowed="1" showAll="0">
      <items count="4">
        <item x="1"/>
        <item x="0"/>
        <item x="2"/>
        <item t="default"/>
      </items>
    </pivotField>
    <pivotField showAll="0">
      <items count="9">
        <item h="1" x="3"/>
        <item h="1" x="6"/>
        <item x="7"/>
        <item h="1" x="5"/>
        <item h="1" x="1"/>
        <item h="1" x="2"/>
        <item h="1" x="0"/>
        <item h="1" x="4"/>
        <item t="default"/>
      </items>
    </pivotField>
    <pivotField dataField="1" showAll="0"/>
    <pivotField axis="axisRow" showAll="0">
      <items count="5">
        <item x="3"/>
        <item x="0"/>
        <item x="2"/>
        <item x="1"/>
        <item t="default"/>
      </items>
    </pivotField>
    <pivotField showAll="0">
      <items count="5">
        <item x="0"/>
        <item x="2"/>
        <item x="1"/>
        <item x="3"/>
        <item t="default"/>
      </items>
    </pivotField>
    <pivotField showAll="0"/>
    <pivotField showAll="0">
      <items count="13">
        <item x="0"/>
        <item x="1"/>
        <item x="2"/>
        <item x="3"/>
        <item x="4"/>
        <item x="5"/>
        <item x="6"/>
        <item x="7"/>
        <item x="8"/>
        <item x="9"/>
        <item x="10"/>
        <item x="1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5">
    <i>
      <x/>
    </i>
    <i>
      <x v="1"/>
    </i>
    <i>
      <x v="2"/>
    </i>
    <i>
      <x v="3"/>
    </i>
    <i t="grand">
      <x/>
    </i>
  </rowItems>
  <colItems count="1">
    <i/>
  </colItems>
  <pageFields count="1">
    <pageField fld="3" hier="-1"/>
  </pageFields>
  <dataFields count="1">
    <dataField name="Sum of Amoun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600E1A-25C0-4CEB-9C2E-C747253871BE}"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G52:H56" firstHeaderRow="1" firstDataRow="1" firstDataCol="1"/>
  <pivotFields count="12">
    <pivotField showAll="0"/>
    <pivotField numFmtId="14" showAll="0">
      <items count="2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t="default"/>
      </items>
    </pivotField>
    <pivotField showAll="0">
      <items count="11">
        <item x="9"/>
        <item x="5"/>
        <item x="3"/>
        <item x="8"/>
        <item x="6"/>
        <item x="0"/>
        <item x="7"/>
        <item x="1"/>
        <item x="4"/>
        <item x="2"/>
        <item t="default"/>
      </items>
    </pivotField>
    <pivotField axis="axisRow" multipleItemSelectionAllowed="1" showAll="0">
      <items count="4">
        <item x="1"/>
        <item x="0"/>
        <item x="2"/>
        <item t="default"/>
      </items>
    </pivotField>
    <pivotField showAll="0" sortType="descending">
      <items count="9">
        <item x="3"/>
        <item x="6"/>
        <item x="7"/>
        <item x="5"/>
        <item x="1"/>
        <item x="2"/>
        <item x="0"/>
        <item x="4"/>
        <item t="default"/>
      </items>
      <autoSortScope>
        <pivotArea dataOnly="0" outline="0" fieldPosition="0">
          <references count="1">
            <reference field="4294967294" count="1" selected="0">
              <x v="0"/>
            </reference>
          </references>
        </pivotArea>
      </autoSortScope>
    </pivotField>
    <pivotField dataField="1" showAll="0"/>
    <pivotField showAll="0">
      <items count="5">
        <item x="3"/>
        <item x="0"/>
        <item x="2"/>
        <item x="1"/>
        <item t="default"/>
      </items>
    </pivotField>
    <pivotField showAll="0">
      <items count="5">
        <item x="0"/>
        <item x="2"/>
        <item x="1"/>
        <item x="3"/>
        <item t="default"/>
      </items>
    </pivotField>
    <pivotField showAll="0"/>
    <pivotField showAll="0">
      <items count="13">
        <item x="0"/>
        <item x="1"/>
        <item x="2"/>
        <item x="3"/>
        <item x="4"/>
        <item x="5"/>
        <item x="6"/>
        <item x="7"/>
        <item x="8"/>
        <item x="9"/>
        <item x="10"/>
        <item x="1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4">
    <i>
      <x/>
    </i>
    <i>
      <x v="1"/>
    </i>
    <i>
      <x v="2"/>
    </i>
    <i t="grand">
      <x/>
    </i>
  </rowItems>
  <colItems count="1">
    <i/>
  </colItems>
  <dataFields count="1">
    <dataField name="Sum of Amount" fld="5" baseField="0" baseItem="0"/>
  </dataFields>
  <chartFormats count="1">
    <chartFormat chart="28"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D34C62B-1D2E-4031-8120-27596ACBA5C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20:B33" firstHeaderRow="1" firstDataRow="1" firstDataCol="1"/>
  <pivotFields count="12">
    <pivotField showAll="0"/>
    <pivotField numFmtId="14" showAll="0">
      <items count="2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t="default"/>
      </items>
    </pivotField>
    <pivotField showAll="0"/>
    <pivotField showAll="0">
      <items count="4">
        <item x="1"/>
        <item x="0"/>
        <item x="2"/>
        <item t="default"/>
      </items>
    </pivotField>
    <pivotField showAll="0"/>
    <pivotField showAll="0"/>
    <pivotField showAll="0">
      <items count="5">
        <item x="3"/>
        <item x="0"/>
        <item x="2"/>
        <item x="1"/>
        <item t="default"/>
      </items>
    </pivotField>
    <pivotField showAll="0">
      <items count="5">
        <item x="0"/>
        <item x="2"/>
        <item x="1"/>
        <item x="3"/>
        <item t="default"/>
      </items>
    </pivotField>
    <pivotField dataField="1" showAll="0"/>
    <pivotField showAll="0">
      <items count="13">
        <item x="0"/>
        <item x="1"/>
        <item x="2"/>
        <item x="3"/>
        <item x="4"/>
        <item x="5"/>
        <item x="6"/>
        <item x="7"/>
        <item x="8"/>
        <item x="9"/>
        <item x="10"/>
        <item x="1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1"/>
  </rowFields>
  <rowItems count="13">
    <i>
      <x v="1"/>
    </i>
    <i>
      <x v="2"/>
    </i>
    <i>
      <x v="3"/>
    </i>
    <i>
      <x v="4"/>
    </i>
    <i>
      <x v="5"/>
    </i>
    <i>
      <x v="6"/>
    </i>
    <i>
      <x v="7"/>
    </i>
    <i>
      <x v="8"/>
    </i>
    <i>
      <x v="9"/>
    </i>
    <i>
      <x v="10"/>
    </i>
    <i>
      <x v="11"/>
    </i>
    <i>
      <x v="12"/>
    </i>
    <i t="grand">
      <x/>
    </i>
  </rowItems>
  <colItems count="1">
    <i/>
  </colItems>
  <dataFields count="1">
    <dataField name="Sum of Account Balance"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1C458D0-ECDF-45AC-A1C3-A4B6F39434EE}" sourceName="Region">
  <pivotTables>
    <pivotTable tabId="27" name="PivotTable22"/>
    <pivotTable tabId="27" name="PivotTable10"/>
    <pivotTable tabId="27" name="PivotTable11"/>
    <pivotTable tabId="27" name="PivotTable12"/>
    <pivotTable tabId="27" name="PivotTable13"/>
    <pivotTable tabId="27" name="PivotTable14"/>
    <pivotTable tabId="27" name="PivotTable15"/>
    <pivotTable tabId="27" name="PivotTable17"/>
    <pivotTable tabId="27" name="PivotTable21"/>
    <pivotTable tabId="27" name="PivotTable24"/>
    <pivotTable tabId="27" name="PivotTable4"/>
    <pivotTable tabId="27" name="PivotTable5"/>
    <pivotTable tabId="27" name="PivotTable6"/>
    <pivotTable tabId="27" name="PivotTable7"/>
    <pivotTable tabId="27" name="PivotTable8"/>
    <pivotTable tabId="27" name="PivotTable9"/>
    <pivotTable tabId="27" name="PivotTable25"/>
    <pivotTable tabId="27" name="PivotTable26"/>
  </pivotTables>
  <data>
    <tabular pivotCacheId="736800321">
      <items count="4">
        <i x="0"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nsaction_Type" xr10:uid="{342E832C-0129-4EDA-9DA1-11EC03716CF4}" sourceName="Transaction Type">
  <pivotTables>
    <pivotTable tabId="27" name="PivotTable9"/>
    <pivotTable tabId="27" name="PivotTable10"/>
    <pivotTable tabId="27" name="PivotTable11"/>
    <pivotTable tabId="27" name="PivotTable12"/>
    <pivotTable tabId="27" name="PivotTable13"/>
    <pivotTable tabId="27" name="PivotTable14"/>
    <pivotTable tabId="27" name="PivotTable15"/>
    <pivotTable tabId="27" name="PivotTable17"/>
    <pivotTable tabId="27" name="PivotTable21"/>
    <pivotTable tabId="27" name="PivotTable22"/>
    <pivotTable tabId="27" name="PivotTable24"/>
    <pivotTable tabId="27" name="PivotTable25"/>
    <pivotTable tabId="27" name="PivotTable26"/>
    <pivotTable tabId="27" name="PivotTable4"/>
    <pivotTable tabId="27" name="PivotTable5"/>
    <pivotTable tabId="27" name="PivotTable6"/>
    <pivotTable tabId="27" name="PivotTable7"/>
  </pivotTables>
  <data>
    <tabular pivotCacheId="736800321">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A1D75B2E-4958-49A0-B921-A316F06EE0CB}" sourceName="Payment Method">
  <pivotTables>
    <pivotTable tabId="27" name="PivotTable9"/>
    <pivotTable tabId="27" name="PivotTable10"/>
    <pivotTable tabId="27" name="PivotTable11"/>
    <pivotTable tabId="27" name="PivotTable12"/>
    <pivotTable tabId="27" name="PivotTable13"/>
    <pivotTable tabId="27" name="PivotTable14"/>
    <pivotTable tabId="27" name="PivotTable15"/>
    <pivotTable tabId="27" name="PivotTable17"/>
    <pivotTable tabId="27" name="PivotTable21"/>
    <pivotTable tabId="27" name="PivotTable22"/>
    <pivotTable tabId="27" name="PivotTable24"/>
    <pivotTable tabId="27" name="PivotTable25"/>
    <pivotTable tabId="27" name="PivotTable26"/>
    <pivotTable tabId="27" name="PivotTable4"/>
    <pivotTable tabId="27" name="PivotTable5"/>
    <pivotTable tabId="27" name="PivotTable6"/>
    <pivotTable tabId="27" name="PivotTable7"/>
    <pivotTable tabId="27" name="PivotTable8"/>
  </pivotTables>
  <data>
    <tabular pivotCacheId="736800321">
      <items count="4">
        <i x="3" s="1"/>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BABBFF7-4AE3-4467-8C35-76FDCF237DB5}" sourceName="MONTH">
  <pivotTables>
    <pivotTable tabId="27" name="PivotTable9"/>
    <pivotTable tabId="27" name="PivotTable10"/>
    <pivotTable tabId="27" name="PivotTable11"/>
    <pivotTable tabId="27" name="PivotTable12"/>
    <pivotTable tabId="27" name="PivotTable13"/>
    <pivotTable tabId="27" name="PivotTable14"/>
    <pivotTable tabId="27" name="PivotTable15"/>
    <pivotTable tabId="27" name="PivotTable17"/>
    <pivotTable tabId="27" name="PivotTable21"/>
    <pivotTable tabId="27" name="PivotTable22"/>
    <pivotTable tabId="27" name="PivotTable24"/>
    <pivotTable tabId="27" name="PivotTable25"/>
    <pivotTable tabId="27" name="PivotTable26"/>
    <pivotTable tabId="27" name="PivotTable4"/>
    <pivotTable tabId="27" name="PivotTable5"/>
    <pivotTable tabId="27" name="PivotTable6"/>
    <pivotTable tabId="27" name="PivotTable7"/>
    <pivotTable tabId="27" name="PivotTable8"/>
  </pivotTables>
  <data>
    <tabular pivotCacheId="736800321">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C0EB5D5D-3B45-493A-A1BF-CD0BB0A60FBF}" cache="Slicer_Region" caption="Region" lockedPosition="1" rowHeight="241300"/>
  <slicer name="Transaction Type" xr10:uid="{F02942B1-ED36-447A-AA09-303C9645D66A}" cache="Slicer_Transaction_Type" caption="Transaction Type" lockedPosition="1" rowHeight="241300"/>
  <slicer name="Payment Method" xr10:uid="{7BB2EE1D-A648-4D95-8820-D799714384F5}" cache="Slicer_Payment_Method" caption="Payment Method" lockedPosition="1" rowHeight="241300"/>
  <slicer name="MONTH" xr10:uid="{E546D5B8-FC2E-48A3-B353-2AFC099EC42C}" cache="Slicer_MONTH" caption="MONTH" lockedPosition="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221547-B862-4EE6-88FA-6CBC3CD83B27}" name="Table2" displayName="Table2" ref="C2:K502" totalsRowShown="0">
  <autoFilter ref="C2:K502" xr:uid="{8F221547-B862-4EE6-88FA-6CBC3CD83B27}"/>
  <sortState xmlns:xlrd2="http://schemas.microsoft.com/office/spreadsheetml/2017/richdata2" ref="C3:K502">
    <sortCondition ref="D2:D502"/>
  </sortState>
  <tableColumns count="9">
    <tableColumn id="2" xr3:uid="{3DF094E0-6EA2-4D4A-BEA5-FA9CAC5822B0}" name="Date" dataDxfId="0"/>
    <tableColumn id="3" xr3:uid="{F97CD834-BAA3-4730-BCB4-8A50E18F526C}" name="Account Holder"/>
    <tableColumn id="4" xr3:uid="{C7DADE12-910A-4B0C-9A58-14439D9EE617}" name="Transaction Type"/>
    <tableColumn id="5" xr3:uid="{4A200F94-A115-44D8-A734-D5DB1F745636}" name="Category"/>
    <tableColumn id="6" xr3:uid="{4F233BBD-6F0C-42B1-8632-0B668D427216}" name="Amount"/>
    <tableColumn id="7" xr3:uid="{0CD36D9E-854E-4F07-9201-3394FBA8EEE4}" name="Payment Method"/>
    <tableColumn id="8" xr3:uid="{DAE55226-A5F9-49A0-B06B-284240CAF1A0}" name="Region"/>
    <tableColumn id="9" xr3:uid="{90E85EB6-06F5-4C4D-A8C6-88700C199C2A}" name="Account Balance"/>
    <tableColumn id="10" xr3:uid="{39A28F1D-3B2D-4365-9ED4-861E58B9DEDD}" name="MONTH">
      <calculatedColumnFormula>TEXT(C3, "MMMM")</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drawing" Target="../drawings/drawing4.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C4CA0-3A77-4318-A478-D29238B2FBF4}">
  <dimension ref="A23:A48"/>
  <sheetViews>
    <sheetView tabSelected="1" zoomScale="39" zoomScaleNormal="39" workbookViewId="0">
      <selection activeCell="AU42" sqref="AU42"/>
    </sheetView>
  </sheetViews>
  <sheetFormatPr defaultRowHeight="14.5" x14ac:dyDescent="0.35"/>
  <cols>
    <col min="1" max="1" width="13.26953125" style="7" customWidth="1"/>
    <col min="2" max="10" width="8.7265625" style="4"/>
    <col min="11" max="12" width="8.7265625" style="4" customWidth="1"/>
    <col min="13" max="16384" width="8.7265625" style="4"/>
  </cols>
  <sheetData>
    <row r="23" spans="1:1" x14ac:dyDescent="0.35">
      <c r="A23" s="5">
        <f>GETPIVOTDATA("Amount",'Pivot Tables'!$D$64)</f>
        <v>5260.6323400000001</v>
      </c>
    </row>
    <row r="25" spans="1:1" x14ac:dyDescent="0.35">
      <c r="A25" s="6">
        <f>GETPIVOTDATA("Account Balance",'Pivot Tables'!$A$3)</f>
        <v>441325376.27999812</v>
      </c>
    </row>
    <row r="27" spans="1:1" x14ac:dyDescent="0.35">
      <c r="A27" s="5">
        <f>GETPIVOTDATA("Amount",'Pivot Tables'!$D$3,"Transaction Type","Expense")</f>
        <v>850722.62999999931</v>
      </c>
    </row>
    <row r="29" spans="1:1" x14ac:dyDescent="0.35">
      <c r="A29" s="5">
        <f>GETPIVOTDATA("Amount",'Pivot Tables'!$D$3,"Transaction Type","Income")</f>
        <v>849772.04</v>
      </c>
    </row>
    <row r="31" spans="1:1" x14ac:dyDescent="0.35">
      <c r="A31" s="5">
        <f>GETPIVOTDATA("Amount",'Pivot Tables'!$D$3,"Transaction Type","Investment")</f>
        <v>929821.49999999942</v>
      </c>
    </row>
    <row r="33" spans="1:1" x14ac:dyDescent="0.35">
      <c r="A33" s="7" t="str">
        <f>'Pivot Tables'!A4</f>
        <v>User_9</v>
      </c>
    </row>
    <row r="35" spans="1:1" x14ac:dyDescent="0.35">
      <c r="A35" s="8">
        <f>GETPIVOTDATA("Account Balance",'Pivot Tables'!$A$3,"Account Holder","User_9")</f>
        <v>52214306.659999736</v>
      </c>
    </row>
    <row r="37" spans="1:1" x14ac:dyDescent="0.35">
      <c r="A37" s="7" t="str">
        <f>'Pivot Tables'!D53</f>
        <v>Groceries</v>
      </c>
    </row>
    <row r="39" spans="1:1" x14ac:dyDescent="0.35">
      <c r="A39" s="5">
        <f>GETPIVOTDATA("Amount",'Pivot Tables'!$D$52,"Category","Groceries")</f>
        <v>392988.82000000007</v>
      </c>
    </row>
    <row r="48" spans="1:1" x14ac:dyDescent="0.35">
      <c r="A48" s="5">
        <f>GETPIVOTDATA("Amount",'Pivot Tables'!$A$64)</f>
        <v>2630316.1699999995</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E7F5A-8E01-41B7-B923-95F4718DDA25}">
  <sheetPr>
    <tabColor theme="4"/>
  </sheetPr>
  <dimension ref="C1:K502"/>
  <sheetViews>
    <sheetView workbookViewId="0">
      <selection sqref="A1:XFD1"/>
    </sheetView>
  </sheetViews>
  <sheetFormatPr defaultRowHeight="14.5" x14ac:dyDescent="0.35"/>
  <cols>
    <col min="1" max="1" width="10.453125" bestFit="1" customWidth="1"/>
    <col min="2" max="2" width="15.7265625" customWidth="1"/>
    <col min="3" max="3" width="10.453125" bestFit="1" customWidth="1"/>
    <col min="4" max="4" width="16.08984375" bestFit="1" customWidth="1"/>
    <col min="5" max="5" width="17.453125" bestFit="1" customWidth="1"/>
    <col min="6" max="6" width="12.90625" bestFit="1" customWidth="1"/>
    <col min="7" max="7" width="9.90625" bestFit="1" customWidth="1"/>
    <col min="8" max="8" width="17.81640625" bestFit="1" customWidth="1"/>
    <col min="9" max="9" width="8.7265625" bestFit="1" customWidth="1"/>
    <col min="10" max="10" width="16.90625" bestFit="1" customWidth="1"/>
    <col min="11" max="11" width="9.90625" bestFit="1" customWidth="1"/>
    <col min="12" max="12" width="11.1796875" bestFit="1" customWidth="1"/>
  </cols>
  <sheetData>
    <row r="1" spans="3:11" s="13" customFormat="1" ht="33.5" customHeight="1" x14ac:dyDescent="0.35"/>
    <row r="2" spans="3:11" x14ac:dyDescent="0.35">
      <c r="C2" t="s">
        <v>1</v>
      </c>
      <c r="D2" t="s">
        <v>2</v>
      </c>
      <c r="E2" t="s">
        <v>3</v>
      </c>
      <c r="F2" t="s">
        <v>4</v>
      </c>
      <c r="G2" t="s">
        <v>5</v>
      </c>
      <c r="H2" t="s">
        <v>6</v>
      </c>
      <c r="I2" t="s">
        <v>7</v>
      </c>
      <c r="J2" t="s">
        <v>8</v>
      </c>
      <c r="K2" t="s">
        <v>554</v>
      </c>
    </row>
    <row r="3" spans="3:11" x14ac:dyDescent="0.35">
      <c r="C3" s="9">
        <v>45315</v>
      </c>
      <c r="D3" t="s">
        <v>64</v>
      </c>
      <c r="E3" t="s">
        <v>21</v>
      </c>
      <c r="F3" t="s">
        <v>34</v>
      </c>
      <c r="G3">
        <v>3436.37</v>
      </c>
      <c r="H3" t="s">
        <v>13</v>
      </c>
      <c r="I3" t="s">
        <v>18</v>
      </c>
      <c r="J3">
        <v>108501.549999999</v>
      </c>
      <c r="K3" t="str">
        <f t="shared" ref="K3:K66" si="0">TEXT(C3, "MMMM")</f>
        <v>January</v>
      </c>
    </row>
    <row r="4" spans="3:11" x14ac:dyDescent="0.35">
      <c r="C4" s="9">
        <v>45317</v>
      </c>
      <c r="D4" t="s">
        <v>64</v>
      </c>
      <c r="E4" t="s">
        <v>33</v>
      </c>
      <c r="F4" t="s">
        <v>26</v>
      </c>
      <c r="G4">
        <v>6082.86</v>
      </c>
      <c r="H4" t="s">
        <v>27</v>
      </c>
      <c r="I4" t="s">
        <v>18</v>
      </c>
      <c r="J4">
        <v>133772.139999999</v>
      </c>
      <c r="K4" t="str">
        <f t="shared" si="0"/>
        <v>January</v>
      </c>
    </row>
    <row r="5" spans="3:11" x14ac:dyDescent="0.35">
      <c r="C5" s="9">
        <v>45318</v>
      </c>
      <c r="D5" t="s">
        <v>64</v>
      </c>
      <c r="E5" t="s">
        <v>21</v>
      </c>
      <c r="F5" t="s">
        <v>12</v>
      </c>
      <c r="G5">
        <v>7223.24</v>
      </c>
      <c r="H5" t="s">
        <v>41</v>
      </c>
      <c r="I5" t="s">
        <v>18</v>
      </c>
      <c r="J5">
        <v>146444.18999999901</v>
      </c>
      <c r="K5" t="str">
        <f t="shared" si="0"/>
        <v>January</v>
      </c>
    </row>
    <row r="6" spans="3:11" x14ac:dyDescent="0.35">
      <c r="C6" s="9">
        <v>45325</v>
      </c>
      <c r="D6" t="s">
        <v>64</v>
      </c>
      <c r="E6" t="s">
        <v>11</v>
      </c>
      <c r="F6" t="s">
        <v>12</v>
      </c>
      <c r="G6">
        <v>9498.64</v>
      </c>
      <c r="H6" t="s">
        <v>41</v>
      </c>
      <c r="I6" t="s">
        <v>23</v>
      </c>
      <c r="J6">
        <v>181302.58999999901</v>
      </c>
      <c r="K6" t="str">
        <f t="shared" si="0"/>
        <v>February</v>
      </c>
    </row>
    <row r="7" spans="3:11" x14ac:dyDescent="0.35">
      <c r="C7" s="9">
        <v>45338</v>
      </c>
      <c r="D7" t="s">
        <v>64</v>
      </c>
      <c r="E7" t="s">
        <v>21</v>
      </c>
      <c r="F7" t="s">
        <v>17</v>
      </c>
      <c r="G7">
        <v>2779.4</v>
      </c>
      <c r="H7" t="s">
        <v>41</v>
      </c>
      <c r="I7" t="s">
        <v>36</v>
      </c>
      <c r="J7">
        <v>240794.81999999899</v>
      </c>
      <c r="K7" t="str">
        <f t="shared" si="0"/>
        <v>February</v>
      </c>
    </row>
    <row r="8" spans="3:11" x14ac:dyDescent="0.35">
      <c r="C8" s="9">
        <v>45364</v>
      </c>
      <c r="D8" t="s">
        <v>64</v>
      </c>
      <c r="E8" t="s">
        <v>33</v>
      </c>
      <c r="F8" t="s">
        <v>46</v>
      </c>
      <c r="G8">
        <v>3822.31</v>
      </c>
      <c r="H8" t="s">
        <v>41</v>
      </c>
      <c r="I8" t="s">
        <v>14</v>
      </c>
      <c r="J8">
        <v>309588.07999999903</v>
      </c>
      <c r="K8" t="str">
        <f t="shared" si="0"/>
        <v>March</v>
      </c>
    </row>
    <row r="9" spans="3:11" x14ac:dyDescent="0.35">
      <c r="C9" s="9">
        <v>45365</v>
      </c>
      <c r="D9" t="s">
        <v>64</v>
      </c>
      <c r="E9" t="s">
        <v>11</v>
      </c>
      <c r="F9" t="s">
        <v>30</v>
      </c>
      <c r="G9">
        <v>4720.5</v>
      </c>
      <c r="H9" t="s">
        <v>27</v>
      </c>
      <c r="I9" t="s">
        <v>36</v>
      </c>
      <c r="J9">
        <v>314308.57999999903</v>
      </c>
      <c r="K9" t="str">
        <f t="shared" si="0"/>
        <v>March</v>
      </c>
    </row>
    <row r="10" spans="3:11" x14ac:dyDescent="0.35">
      <c r="C10" s="9">
        <v>45366</v>
      </c>
      <c r="D10" t="s">
        <v>64</v>
      </c>
      <c r="E10" t="s">
        <v>33</v>
      </c>
      <c r="F10" t="s">
        <v>54</v>
      </c>
      <c r="G10">
        <v>2917.77</v>
      </c>
      <c r="H10" t="s">
        <v>27</v>
      </c>
      <c r="I10" t="s">
        <v>36</v>
      </c>
      <c r="J10">
        <v>317226.34999999899</v>
      </c>
      <c r="K10" t="str">
        <f t="shared" si="0"/>
        <v>March</v>
      </c>
    </row>
    <row r="11" spans="3:11" x14ac:dyDescent="0.35">
      <c r="C11" s="9">
        <v>45366</v>
      </c>
      <c r="D11" t="s">
        <v>64</v>
      </c>
      <c r="E11" t="s">
        <v>33</v>
      </c>
      <c r="F11" t="s">
        <v>54</v>
      </c>
      <c r="G11">
        <v>5008.84</v>
      </c>
      <c r="H11" t="s">
        <v>27</v>
      </c>
      <c r="I11" t="s">
        <v>14</v>
      </c>
      <c r="J11">
        <v>322235.18999999901</v>
      </c>
      <c r="K11" t="str">
        <f t="shared" si="0"/>
        <v>March</v>
      </c>
    </row>
    <row r="12" spans="3:11" x14ac:dyDescent="0.35">
      <c r="C12" s="9">
        <v>45370</v>
      </c>
      <c r="D12" t="s">
        <v>64</v>
      </c>
      <c r="E12" t="s">
        <v>21</v>
      </c>
      <c r="F12" t="s">
        <v>43</v>
      </c>
      <c r="G12">
        <v>5249.6</v>
      </c>
      <c r="H12" t="s">
        <v>41</v>
      </c>
      <c r="I12" t="s">
        <v>36</v>
      </c>
      <c r="J12">
        <v>337780.21999999898</v>
      </c>
      <c r="K12" t="str">
        <f t="shared" si="0"/>
        <v>March</v>
      </c>
    </row>
    <row r="13" spans="3:11" x14ac:dyDescent="0.35">
      <c r="C13" s="9">
        <v>45370</v>
      </c>
      <c r="D13" t="s">
        <v>64</v>
      </c>
      <c r="E13" t="s">
        <v>33</v>
      </c>
      <c r="F13" t="s">
        <v>46</v>
      </c>
      <c r="G13">
        <v>2987.55</v>
      </c>
      <c r="H13" t="s">
        <v>41</v>
      </c>
      <c r="I13" t="s">
        <v>23</v>
      </c>
      <c r="J13">
        <v>339716.69999999902</v>
      </c>
      <c r="K13" t="str">
        <f t="shared" si="0"/>
        <v>March</v>
      </c>
    </row>
    <row r="14" spans="3:11" x14ac:dyDescent="0.35">
      <c r="C14" s="9">
        <v>45372</v>
      </c>
      <c r="D14" t="s">
        <v>64</v>
      </c>
      <c r="E14" t="s">
        <v>11</v>
      </c>
      <c r="F14" t="s">
        <v>30</v>
      </c>
      <c r="G14">
        <v>2476.44</v>
      </c>
      <c r="H14" t="s">
        <v>27</v>
      </c>
      <c r="I14" t="s">
        <v>14</v>
      </c>
      <c r="J14">
        <v>344836.71999999898</v>
      </c>
      <c r="K14" t="str">
        <f t="shared" si="0"/>
        <v>March</v>
      </c>
    </row>
    <row r="15" spans="3:11" x14ac:dyDescent="0.35">
      <c r="C15" s="9">
        <v>45379</v>
      </c>
      <c r="D15" t="s">
        <v>64</v>
      </c>
      <c r="E15" t="s">
        <v>33</v>
      </c>
      <c r="F15" t="s">
        <v>17</v>
      </c>
      <c r="G15">
        <v>8144.98</v>
      </c>
      <c r="H15" t="s">
        <v>22</v>
      </c>
      <c r="I15" t="s">
        <v>36</v>
      </c>
      <c r="J15">
        <v>392768.84999999899</v>
      </c>
      <c r="K15" t="str">
        <f t="shared" si="0"/>
        <v>March</v>
      </c>
    </row>
    <row r="16" spans="3:11" x14ac:dyDescent="0.35">
      <c r="C16" s="9">
        <v>45402</v>
      </c>
      <c r="D16" t="s">
        <v>64</v>
      </c>
      <c r="E16" t="s">
        <v>33</v>
      </c>
      <c r="F16" t="s">
        <v>12</v>
      </c>
      <c r="G16">
        <v>2538.48</v>
      </c>
      <c r="H16" t="s">
        <v>13</v>
      </c>
      <c r="I16" t="s">
        <v>23</v>
      </c>
      <c r="J16">
        <v>518847.83999999898</v>
      </c>
      <c r="K16" t="str">
        <f t="shared" si="0"/>
        <v>April</v>
      </c>
    </row>
    <row r="17" spans="3:11" x14ac:dyDescent="0.35">
      <c r="C17" s="9">
        <v>45406</v>
      </c>
      <c r="D17" t="s">
        <v>64</v>
      </c>
      <c r="E17" t="s">
        <v>11</v>
      </c>
      <c r="F17" t="s">
        <v>43</v>
      </c>
      <c r="G17">
        <v>4432.66</v>
      </c>
      <c r="H17" t="s">
        <v>13</v>
      </c>
      <c r="I17" t="s">
        <v>23</v>
      </c>
      <c r="J17">
        <v>554232.31999999902</v>
      </c>
      <c r="K17" t="str">
        <f t="shared" si="0"/>
        <v>April</v>
      </c>
    </row>
    <row r="18" spans="3:11" x14ac:dyDescent="0.35">
      <c r="C18" s="9">
        <v>45407</v>
      </c>
      <c r="D18" t="s">
        <v>64</v>
      </c>
      <c r="E18" t="s">
        <v>33</v>
      </c>
      <c r="F18" t="s">
        <v>17</v>
      </c>
      <c r="G18">
        <v>9656.4599999999991</v>
      </c>
      <c r="H18" t="s">
        <v>27</v>
      </c>
      <c r="I18" t="s">
        <v>18</v>
      </c>
      <c r="J18">
        <v>573529.41999999899</v>
      </c>
      <c r="K18" t="str">
        <f t="shared" si="0"/>
        <v>April</v>
      </c>
    </row>
    <row r="19" spans="3:11" x14ac:dyDescent="0.35">
      <c r="C19" s="9">
        <v>45410</v>
      </c>
      <c r="D19" t="s">
        <v>64</v>
      </c>
      <c r="E19" t="s">
        <v>11</v>
      </c>
      <c r="F19" t="s">
        <v>26</v>
      </c>
      <c r="G19">
        <v>7633.79</v>
      </c>
      <c r="H19" t="s">
        <v>13</v>
      </c>
      <c r="I19" t="s">
        <v>18</v>
      </c>
      <c r="J19">
        <v>590569.10999999905</v>
      </c>
      <c r="K19" t="str">
        <f t="shared" si="0"/>
        <v>April</v>
      </c>
    </row>
    <row r="20" spans="3:11" x14ac:dyDescent="0.35">
      <c r="C20" s="9">
        <v>45416</v>
      </c>
      <c r="D20" t="s">
        <v>64</v>
      </c>
      <c r="E20" t="s">
        <v>11</v>
      </c>
      <c r="F20" t="s">
        <v>26</v>
      </c>
      <c r="G20">
        <v>4532.51</v>
      </c>
      <c r="H20" t="s">
        <v>22</v>
      </c>
      <c r="I20" t="s">
        <v>14</v>
      </c>
      <c r="J20">
        <v>609849.81999999902</v>
      </c>
      <c r="K20" t="str">
        <f t="shared" si="0"/>
        <v>May</v>
      </c>
    </row>
    <row r="21" spans="3:11" x14ac:dyDescent="0.35">
      <c r="C21" s="9">
        <v>45420</v>
      </c>
      <c r="D21" t="s">
        <v>64</v>
      </c>
      <c r="E21" t="s">
        <v>21</v>
      </c>
      <c r="F21" t="s">
        <v>17</v>
      </c>
      <c r="G21">
        <v>1399.86</v>
      </c>
      <c r="H21" t="s">
        <v>13</v>
      </c>
      <c r="I21" t="s">
        <v>23</v>
      </c>
      <c r="J21">
        <v>617768.60999999905</v>
      </c>
      <c r="K21" t="str">
        <f t="shared" si="0"/>
        <v>May</v>
      </c>
    </row>
    <row r="22" spans="3:11" x14ac:dyDescent="0.35">
      <c r="C22" s="9">
        <v>45425</v>
      </c>
      <c r="D22" t="s">
        <v>64</v>
      </c>
      <c r="E22" t="s">
        <v>11</v>
      </c>
      <c r="F22" t="s">
        <v>54</v>
      </c>
      <c r="G22">
        <v>8714.85</v>
      </c>
      <c r="H22" t="s">
        <v>41</v>
      </c>
      <c r="I22" t="s">
        <v>14</v>
      </c>
      <c r="J22">
        <v>626483.45999999903</v>
      </c>
      <c r="K22" t="str">
        <f t="shared" si="0"/>
        <v>May</v>
      </c>
    </row>
    <row r="23" spans="3:11" x14ac:dyDescent="0.35">
      <c r="C23" s="9">
        <v>45425</v>
      </c>
      <c r="D23" t="s">
        <v>64</v>
      </c>
      <c r="E23" t="s">
        <v>21</v>
      </c>
      <c r="F23" t="s">
        <v>26</v>
      </c>
      <c r="G23">
        <v>806.16</v>
      </c>
      <c r="H23" t="s">
        <v>27</v>
      </c>
      <c r="I23" t="s">
        <v>18</v>
      </c>
      <c r="J23">
        <v>627289.61999999895</v>
      </c>
      <c r="K23" t="str">
        <f t="shared" si="0"/>
        <v>May</v>
      </c>
    </row>
    <row r="24" spans="3:11" x14ac:dyDescent="0.35">
      <c r="C24" s="9">
        <v>45430</v>
      </c>
      <c r="D24" t="s">
        <v>64</v>
      </c>
      <c r="E24" t="s">
        <v>33</v>
      </c>
      <c r="F24" t="s">
        <v>30</v>
      </c>
      <c r="G24">
        <v>7009.68</v>
      </c>
      <c r="H24" t="s">
        <v>41</v>
      </c>
      <c r="I24" t="s">
        <v>14</v>
      </c>
      <c r="J24">
        <v>640035.35999999905</v>
      </c>
      <c r="K24" t="str">
        <f t="shared" si="0"/>
        <v>May</v>
      </c>
    </row>
    <row r="25" spans="3:11" x14ac:dyDescent="0.35">
      <c r="C25" s="9">
        <v>45439</v>
      </c>
      <c r="D25" t="s">
        <v>64</v>
      </c>
      <c r="E25" t="s">
        <v>21</v>
      </c>
      <c r="F25" t="s">
        <v>30</v>
      </c>
      <c r="G25">
        <v>3736.77</v>
      </c>
      <c r="H25" t="s">
        <v>41</v>
      </c>
      <c r="I25" t="s">
        <v>36</v>
      </c>
      <c r="J25">
        <v>684177.88999999897</v>
      </c>
      <c r="K25" t="str">
        <f t="shared" si="0"/>
        <v>May</v>
      </c>
    </row>
    <row r="26" spans="3:11" x14ac:dyDescent="0.35">
      <c r="C26" s="9">
        <v>45439</v>
      </c>
      <c r="D26" t="s">
        <v>64</v>
      </c>
      <c r="E26" t="s">
        <v>33</v>
      </c>
      <c r="F26" t="s">
        <v>54</v>
      </c>
      <c r="G26">
        <v>76.62</v>
      </c>
      <c r="H26" t="s">
        <v>41</v>
      </c>
      <c r="I26" t="s">
        <v>18</v>
      </c>
      <c r="J26">
        <v>684254.50999999896</v>
      </c>
      <c r="K26" t="str">
        <f t="shared" si="0"/>
        <v>May</v>
      </c>
    </row>
    <row r="27" spans="3:11" x14ac:dyDescent="0.35">
      <c r="C27" s="9">
        <v>45440</v>
      </c>
      <c r="D27" t="s">
        <v>64</v>
      </c>
      <c r="E27" t="s">
        <v>11</v>
      </c>
      <c r="F27" t="s">
        <v>12</v>
      </c>
      <c r="G27">
        <v>7766.67</v>
      </c>
      <c r="H27" t="s">
        <v>22</v>
      </c>
      <c r="I27" t="s">
        <v>23</v>
      </c>
      <c r="J27">
        <v>701038.21</v>
      </c>
      <c r="K27" t="str">
        <f t="shared" si="0"/>
        <v>May</v>
      </c>
    </row>
    <row r="28" spans="3:11" x14ac:dyDescent="0.35">
      <c r="C28" s="9">
        <v>45445</v>
      </c>
      <c r="D28" t="s">
        <v>64</v>
      </c>
      <c r="E28" t="s">
        <v>11</v>
      </c>
      <c r="F28" t="s">
        <v>26</v>
      </c>
      <c r="G28">
        <v>6717.83</v>
      </c>
      <c r="H28" t="s">
        <v>41</v>
      </c>
      <c r="I28" t="s">
        <v>36</v>
      </c>
      <c r="J28">
        <v>727903.72999999905</v>
      </c>
      <c r="K28" t="str">
        <f t="shared" si="0"/>
        <v>June</v>
      </c>
    </row>
    <row r="29" spans="3:11" x14ac:dyDescent="0.35">
      <c r="C29" s="9">
        <v>45446</v>
      </c>
      <c r="D29" t="s">
        <v>64</v>
      </c>
      <c r="E29" t="s">
        <v>21</v>
      </c>
      <c r="F29" t="s">
        <v>54</v>
      </c>
      <c r="G29">
        <v>7988.43</v>
      </c>
      <c r="H29" t="s">
        <v>41</v>
      </c>
      <c r="I29" t="s">
        <v>23</v>
      </c>
      <c r="J29">
        <v>752669.83999999904</v>
      </c>
      <c r="K29" t="str">
        <f t="shared" si="0"/>
        <v>June</v>
      </c>
    </row>
    <row r="30" spans="3:11" x14ac:dyDescent="0.35">
      <c r="C30" s="9">
        <v>45465</v>
      </c>
      <c r="D30" t="s">
        <v>64</v>
      </c>
      <c r="E30" t="s">
        <v>21</v>
      </c>
      <c r="F30" t="s">
        <v>30</v>
      </c>
      <c r="G30">
        <v>9674.33</v>
      </c>
      <c r="H30" t="s">
        <v>13</v>
      </c>
      <c r="I30" t="s">
        <v>36</v>
      </c>
      <c r="J30">
        <v>886600.15</v>
      </c>
      <c r="K30" t="str">
        <f t="shared" si="0"/>
        <v>June</v>
      </c>
    </row>
    <row r="31" spans="3:11" x14ac:dyDescent="0.35">
      <c r="C31" s="9">
        <v>45465</v>
      </c>
      <c r="D31" t="s">
        <v>64</v>
      </c>
      <c r="E31" t="s">
        <v>21</v>
      </c>
      <c r="F31" t="s">
        <v>46</v>
      </c>
      <c r="G31">
        <v>6227.87</v>
      </c>
      <c r="H31" t="s">
        <v>41</v>
      </c>
      <c r="I31" t="s">
        <v>23</v>
      </c>
      <c r="J31">
        <v>892828.02</v>
      </c>
      <c r="K31" t="str">
        <f t="shared" si="0"/>
        <v>June</v>
      </c>
    </row>
    <row r="32" spans="3:11" x14ac:dyDescent="0.35">
      <c r="C32" s="9">
        <v>45495</v>
      </c>
      <c r="D32" t="s">
        <v>64</v>
      </c>
      <c r="E32" t="s">
        <v>11</v>
      </c>
      <c r="F32" t="s">
        <v>54</v>
      </c>
      <c r="G32">
        <v>5084.3100000000004</v>
      </c>
      <c r="H32" t="s">
        <v>13</v>
      </c>
      <c r="I32" t="s">
        <v>23</v>
      </c>
      <c r="J32">
        <v>1026022.46</v>
      </c>
      <c r="K32" t="str">
        <f t="shared" si="0"/>
        <v>July</v>
      </c>
    </row>
    <row r="33" spans="3:11" x14ac:dyDescent="0.35">
      <c r="C33" s="9">
        <v>45503</v>
      </c>
      <c r="D33" t="s">
        <v>64</v>
      </c>
      <c r="E33" t="s">
        <v>33</v>
      </c>
      <c r="F33" t="s">
        <v>46</v>
      </c>
      <c r="G33">
        <v>1189.5999999999999</v>
      </c>
      <c r="H33" t="s">
        <v>41</v>
      </c>
      <c r="I33" t="s">
        <v>18</v>
      </c>
      <c r="J33">
        <v>1050692.83</v>
      </c>
      <c r="K33" t="str">
        <f t="shared" si="0"/>
        <v>July</v>
      </c>
    </row>
    <row r="34" spans="3:11" x14ac:dyDescent="0.35">
      <c r="C34" s="9">
        <v>45512</v>
      </c>
      <c r="D34" t="s">
        <v>64</v>
      </c>
      <c r="E34" t="s">
        <v>33</v>
      </c>
      <c r="F34" t="s">
        <v>43</v>
      </c>
      <c r="G34">
        <v>1587.5</v>
      </c>
      <c r="H34" t="s">
        <v>27</v>
      </c>
      <c r="I34" t="s">
        <v>14</v>
      </c>
      <c r="J34">
        <v>1102534.03</v>
      </c>
      <c r="K34" t="str">
        <f t="shared" si="0"/>
        <v>August</v>
      </c>
    </row>
    <row r="35" spans="3:11" x14ac:dyDescent="0.35">
      <c r="C35" s="9">
        <v>45514</v>
      </c>
      <c r="D35" t="s">
        <v>64</v>
      </c>
      <c r="E35" t="s">
        <v>33</v>
      </c>
      <c r="F35" t="s">
        <v>54</v>
      </c>
      <c r="G35">
        <v>6024.1</v>
      </c>
      <c r="H35" t="s">
        <v>22</v>
      </c>
      <c r="I35" t="s">
        <v>36</v>
      </c>
      <c r="J35">
        <v>1123775.6399999999</v>
      </c>
      <c r="K35" t="str">
        <f t="shared" si="0"/>
        <v>August</v>
      </c>
    </row>
    <row r="36" spans="3:11" x14ac:dyDescent="0.35">
      <c r="C36" s="9">
        <v>45517</v>
      </c>
      <c r="D36" t="s">
        <v>64</v>
      </c>
      <c r="E36" t="s">
        <v>11</v>
      </c>
      <c r="F36" t="s">
        <v>30</v>
      </c>
      <c r="G36">
        <v>4271.87</v>
      </c>
      <c r="H36" t="s">
        <v>27</v>
      </c>
      <c r="I36" t="s">
        <v>23</v>
      </c>
      <c r="J36">
        <v>1133652.71</v>
      </c>
      <c r="K36" t="str">
        <f t="shared" si="0"/>
        <v>August</v>
      </c>
    </row>
    <row r="37" spans="3:11" x14ac:dyDescent="0.35">
      <c r="C37" s="9">
        <v>45521</v>
      </c>
      <c r="D37" t="s">
        <v>64</v>
      </c>
      <c r="E37" t="s">
        <v>33</v>
      </c>
      <c r="F37" t="s">
        <v>26</v>
      </c>
      <c r="G37">
        <v>1859.31</v>
      </c>
      <c r="H37" t="s">
        <v>13</v>
      </c>
      <c r="I37" t="s">
        <v>36</v>
      </c>
      <c r="J37">
        <v>1145454.8400000001</v>
      </c>
      <c r="K37" t="str">
        <f t="shared" si="0"/>
        <v>August</v>
      </c>
    </row>
    <row r="38" spans="3:11" x14ac:dyDescent="0.35">
      <c r="C38" s="9">
        <v>45523</v>
      </c>
      <c r="D38" t="s">
        <v>64</v>
      </c>
      <c r="E38" t="s">
        <v>11</v>
      </c>
      <c r="F38" t="s">
        <v>34</v>
      </c>
      <c r="G38">
        <v>537.99</v>
      </c>
      <c r="H38" t="s">
        <v>22</v>
      </c>
      <c r="I38" t="s">
        <v>36</v>
      </c>
      <c r="J38">
        <v>1136099.42</v>
      </c>
      <c r="K38" t="str">
        <f t="shared" si="0"/>
        <v>August</v>
      </c>
    </row>
    <row r="39" spans="3:11" x14ac:dyDescent="0.35">
      <c r="C39" s="9">
        <v>45526</v>
      </c>
      <c r="D39" t="s">
        <v>64</v>
      </c>
      <c r="E39" t="s">
        <v>21</v>
      </c>
      <c r="F39" t="s">
        <v>30</v>
      </c>
      <c r="G39">
        <v>3737.18</v>
      </c>
      <c r="H39" t="s">
        <v>13</v>
      </c>
      <c r="I39" t="s">
        <v>18</v>
      </c>
      <c r="J39">
        <v>1151448.72</v>
      </c>
      <c r="K39" t="str">
        <f t="shared" si="0"/>
        <v>August</v>
      </c>
    </row>
    <row r="40" spans="3:11" x14ac:dyDescent="0.35">
      <c r="C40" s="9">
        <v>45526</v>
      </c>
      <c r="D40" t="s">
        <v>64</v>
      </c>
      <c r="E40" t="s">
        <v>33</v>
      </c>
      <c r="F40" t="s">
        <v>34</v>
      </c>
      <c r="G40">
        <v>6241.46</v>
      </c>
      <c r="H40" t="s">
        <v>22</v>
      </c>
      <c r="I40" t="s">
        <v>36</v>
      </c>
      <c r="J40">
        <v>1157690.18</v>
      </c>
      <c r="K40" t="str">
        <f t="shared" si="0"/>
        <v>August</v>
      </c>
    </row>
    <row r="41" spans="3:11" x14ac:dyDescent="0.35">
      <c r="C41" s="9">
        <v>45537</v>
      </c>
      <c r="D41" t="s">
        <v>64</v>
      </c>
      <c r="E41" t="s">
        <v>33</v>
      </c>
      <c r="F41" t="s">
        <v>46</v>
      </c>
      <c r="G41">
        <v>835.74</v>
      </c>
      <c r="H41" t="s">
        <v>22</v>
      </c>
      <c r="I41" t="s">
        <v>23</v>
      </c>
      <c r="J41">
        <v>1177927.02999999</v>
      </c>
      <c r="K41" t="str">
        <f t="shared" si="0"/>
        <v>September</v>
      </c>
    </row>
    <row r="42" spans="3:11" x14ac:dyDescent="0.35">
      <c r="C42" s="9">
        <v>45546</v>
      </c>
      <c r="D42" t="s">
        <v>64</v>
      </c>
      <c r="E42" t="s">
        <v>33</v>
      </c>
      <c r="F42" t="s">
        <v>34</v>
      </c>
      <c r="G42">
        <v>9465.2999999999993</v>
      </c>
      <c r="H42" t="s">
        <v>22</v>
      </c>
      <c r="I42" t="s">
        <v>36</v>
      </c>
      <c r="J42">
        <v>1223680.47</v>
      </c>
      <c r="K42" t="str">
        <f t="shared" si="0"/>
        <v>September</v>
      </c>
    </row>
    <row r="43" spans="3:11" x14ac:dyDescent="0.35">
      <c r="C43" s="9">
        <v>45554</v>
      </c>
      <c r="D43" t="s">
        <v>64</v>
      </c>
      <c r="E43" t="s">
        <v>33</v>
      </c>
      <c r="F43" t="s">
        <v>34</v>
      </c>
      <c r="G43">
        <v>8329.82</v>
      </c>
      <c r="H43" t="s">
        <v>22</v>
      </c>
      <c r="I43" t="s">
        <v>18</v>
      </c>
      <c r="J43">
        <v>1248644.27999999</v>
      </c>
      <c r="K43" t="str">
        <f t="shared" si="0"/>
        <v>September</v>
      </c>
    </row>
    <row r="44" spans="3:11" x14ac:dyDescent="0.35">
      <c r="C44" s="9">
        <v>45555</v>
      </c>
      <c r="D44" t="s">
        <v>64</v>
      </c>
      <c r="E44" t="s">
        <v>33</v>
      </c>
      <c r="F44" t="s">
        <v>12</v>
      </c>
      <c r="G44">
        <v>9630.7900000000009</v>
      </c>
      <c r="H44" t="s">
        <v>22</v>
      </c>
      <c r="I44" t="s">
        <v>36</v>
      </c>
      <c r="J44">
        <v>1258275.0699999901</v>
      </c>
      <c r="K44" t="str">
        <f t="shared" si="0"/>
        <v>September</v>
      </c>
    </row>
    <row r="45" spans="3:11" x14ac:dyDescent="0.35">
      <c r="C45" s="9">
        <v>45573</v>
      </c>
      <c r="D45" t="s">
        <v>64</v>
      </c>
      <c r="E45" t="s">
        <v>33</v>
      </c>
      <c r="F45" t="s">
        <v>26</v>
      </c>
      <c r="G45">
        <v>946.83</v>
      </c>
      <c r="H45" t="s">
        <v>22</v>
      </c>
      <c r="I45" t="s">
        <v>36</v>
      </c>
      <c r="J45">
        <v>1327145.6099999901</v>
      </c>
      <c r="K45" t="str">
        <f t="shared" si="0"/>
        <v>October</v>
      </c>
    </row>
    <row r="46" spans="3:11" x14ac:dyDescent="0.35">
      <c r="C46" s="9">
        <v>45587</v>
      </c>
      <c r="D46" t="s">
        <v>64</v>
      </c>
      <c r="E46" t="s">
        <v>21</v>
      </c>
      <c r="F46" t="s">
        <v>17</v>
      </c>
      <c r="G46">
        <v>6229.22</v>
      </c>
      <c r="H46" t="s">
        <v>13</v>
      </c>
      <c r="I46" t="s">
        <v>23</v>
      </c>
      <c r="J46">
        <v>1396671.70999999</v>
      </c>
      <c r="K46" t="str">
        <f t="shared" si="0"/>
        <v>October</v>
      </c>
    </row>
    <row r="47" spans="3:11" x14ac:dyDescent="0.35">
      <c r="C47" s="9">
        <v>45588</v>
      </c>
      <c r="D47" t="s">
        <v>64</v>
      </c>
      <c r="E47" t="s">
        <v>21</v>
      </c>
      <c r="F47" t="s">
        <v>54</v>
      </c>
      <c r="G47">
        <v>242.86</v>
      </c>
      <c r="H47" t="s">
        <v>13</v>
      </c>
      <c r="I47" t="s">
        <v>18</v>
      </c>
      <c r="J47">
        <v>1398220.46999999</v>
      </c>
      <c r="K47" t="str">
        <f t="shared" si="0"/>
        <v>October</v>
      </c>
    </row>
    <row r="48" spans="3:11" x14ac:dyDescent="0.35">
      <c r="C48" s="9">
        <v>45588</v>
      </c>
      <c r="D48" t="s">
        <v>64</v>
      </c>
      <c r="E48" t="s">
        <v>33</v>
      </c>
      <c r="F48" t="s">
        <v>46</v>
      </c>
      <c r="G48">
        <v>6653.7</v>
      </c>
      <c r="H48" t="s">
        <v>41</v>
      </c>
      <c r="I48" t="s">
        <v>14</v>
      </c>
      <c r="J48">
        <v>1404874.1699999899</v>
      </c>
      <c r="K48" t="str">
        <f t="shared" si="0"/>
        <v>October</v>
      </c>
    </row>
    <row r="49" spans="3:11" x14ac:dyDescent="0.35">
      <c r="C49" s="9">
        <v>45597</v>
      </c>
      <c r="D49" t="s">
        <v>64</v>
      </c>
      <c r="E49" t="s">
        <v>21</v>
      </c>
      <c r="F49" t="s">
        <v>54</v>
      </c>
      <c r="G49">
        <v>5468.4</v>
      </c>
      <c r="H49" t="s">
        <v>41</v>
      </c>
      <c r="I49" t="s">
        <v>36</v>
      </c>
      <c r="J49">
        <v>1425919.03999999</v>
      </c>
      <c r="K49" t="str">
        <f t="shared" si="0"/>
        <v>November</v>
      </c>
    </row>
    <row r="50" spans="3:11" x14ac:dyDescent="0.35">
      <c r="C50" s="9">
        <v>45600</v>
      </c>
      <c r="D50" t="s">
        <v>64</v>
      </c>
      <c r="E50" t="s">
        <v>33</v>
      </c>
      <c r="F50" t="s">
        <v>17</v>
      </c>
      <c r="G50">
        <v>8503.2800000000007</v>
      </c>
      <c r="H50" t="s">
        <v>41</v>
      </c>
      <c r="I50" t="s">
        <v>14</v>
      </c>
      <c r="J50">
        <v>1445827.0899999901</v>
      </c>
      <c r="K50" t="str">
        <f t="shared" si="0"/>
        <v>November</v>
      </c>
    </row>
    <row r="51" spans="3:11" x14ac:dyDescent="0.35">
      <c r="C51" s="9">
        <v>45602</v>
      </c>
      <c r="D51" t="s">
        <v>64</v>
      </c>
      <c r="E51" t="s">
        <v>11</v>
      </c>
      <c r="F51" t="s">
        <v>43</v>
      </c>
      <c r="G51">
        <v>9139.2000000000007</v>
      </c>
      <c r="H51" t="s">
        <v>22</v>
      </c>
      <c r="I51" t="s">
        <v>36</v>
      </c>
      <c r="J51">
        <v>1464769.71999999</v>
      </c>
      <c r="K51" t="str">
        <f t="shared" si="0"/>
        <v>November</v>
      </c>
    </row>
    <row r="52" spans="3:11" x14ac:dyDescent="0.35">
      <c r="C52" s="9">
        <v>45602</v>
      </c>
      <c r="D52" t="s">
        <v>64</v>
      </c>
      <c r="E52" t="s">
        <v>11</v>
      </c>
      <c r="F52" t="s">
        <v>54</v>
      </c>
      <c r="G52">
        <v>4638.4399999999996</v>
      </c>
      <c r="H52" t="s">
        <v>41</v>
      </c>
      <c r="I52" t="s">
        <v>23</v>
      </c>
      <c r="J52">
        <v>1469408.1599999899</v>
      </c>
      <c r="K52" t="str">
        <f t="shared" si="0"/>
        <v>November</v>
      </c>
    </row>
    <row r="53" spans="3:11" x14ac:dyDescent="0.35">
      <c r="C53" s="9">
        <v>45613</v>
      </c>
      <c r="D53" t="s">
        <v>64</v>
      </c>
      <c r="E53" t="s">
        <v>33</v>
      </c>
      <c r="F53" t="s">
        <v>17</v>
      </c>
      <c r="G53">
        <v>6272.82</v>
      </c>
      <c r="H53" t="s">
        <v>27</v>
      </c>
      <c r="I53" t="s">
        <v>23</v>
      </c>
      <c r="J53">
        <v>1564931.8899999899</v>
      </c>
      <c r="K53" t="str">
        <f t="shared" si="0"/>
        <v>November</v>
      </c>
    </row>
    <row r="54" spans="3:11" x14ac:dyDescent="0.35">
      <c r="C54" s="9">
        <v>45617</v>
      </c>
      <c r="D54" t="s">
        <v>64</v>
      </c>
      <c r="E54" t="s">
        <v>33</v>
      </c>
      <c r="F54" t="s">
        <v>17</v>
      </c>
      <c r="G54">
        <v>4942.67</v>
      </c>
      <c r="H54" t="s">
        <v>27</v>
      </c>
      <c r="I54" t="s">
        <v>14</v>
      </c>
      <c r="J54">
        <v>1596256.02999999</v>
      </c>
      <c r="K54" t="str">
        <f t="shared" si="0"/>
        <v>November</v>
      </c>
    </row>
    <row r="55" spans="3:11" x14ac:dyDescent="0.35">
      <c r="C55" s="9">
        <v>45620</v>
      </c>
      <c r="D55" t="s">
        <v>64</v>
      </c>
      <c r="E55" t="s">
        <v>21</v>
      </c>
      <c r="F55" t="s">
        <v>30</v>
      </c>
      <c r="G55">
        <v>7255.96</v>
      </c>
      <c r="H55" t="s">
        <v>27</v>
      </c>
      <c r="I55" t="s">
        <v>14</v>
      </c>
      <c r="J55">
        <v>1594732.79999999</v>
      </c>
      <c r="K55" t="str">
        <f t="shared" si="0"/>
        <v>November</v>
      </c>
    </row>
    <row r="56" spans="3:11" x14ac:dyDescent="0.35">
      <c r="C56" s="9">
        <v>45629</v>
      </c>
      <c r="D56" t="s">
        <v>64</v>
      </c>
      <c r="E56" t="s">
        <v>21</v>
      </c>
      <c r="F56" t="s">
        <v>43</v>
      </c>
      <c r="G56">
        <v>9242.91</v>
      </c>
      <c r="H56" t="s">
        <v>27</v>
      </c>
      <c r="I56" t="s">
        <v>14</v>
      </c>
      <c r="J56">
        <v>1618565.28999999</v>
      </c>
      <c r="K56" t="str">
        <f t="shared" si="0"/>
        <v>December</v>
      </c>
    </row>
    <row r="57" spans="3:11" x14ac:dyDescent="0.35">
      <c r="C57" s="9">
        <v>45638</v>
      </c>
      <c r="D57" t="s">
        <v>64</v>
      </c>
      <c r="E57" t="s">
        <v>33</v>
      </c>
      <c r="F57" t="s">
        <v>34</v>
      </c>
      <c r="G57">
        <v>1050.23</v>
      </c>
      <c r="H57" t="s">
        <v>13</v>
      </c>
      <c r="I57" t="s">
        <v>14</v>
      </c>
      <c r="J57">
        <v>1651362.9399999899</v>
      </c>
      <c r="K57" t="str">
        <f t="shared" si="0"/>
        <v>December</v>
      </c>
    </row>
    <row r="58" spans="3:11" x14ac:dyDescent="0.35">
      <c r="C58" s="9">
        <v>45648</v>
      </c>
      <c r="D58" t="s">
        <v>64</v>
      </c>
      <c r="E58" t="s">
        <v>11</v>
      </c>
      <c r="F58" t="s">
        <v>26</v>
      </c>
      <c r="G58">
        <v>2218.75</v>
      </c>
      <c r="H58" t="s">
        <v>41</v>
      </c>
      <c r="I58" t="s">
        <v>23</v>
      </c>
      <c r="J58">
        <v>1692965.6299999901</v>
      </c>
      <c r="K58" t="str">
        <f t="shared" si="0"/>
        <v>December</v>
      </c>
    </row>
    <row r="59" spans="3:11" x14ac:dyDescent="0.35">
      <c r="C59" s="9">
        <v>45652</v>
      </c>
      <c r="D59" t="s">
        <v>64</v>
      </c>
      <c r="E59" t="s">
        <v>11</v>
      </c>
      <c r="F59" t="s">
        <v>34</v>
      </c>
      <c r="G59">
        <v>1779.44</v>
      </c>
      <c r="H59" t="s">
        <v>27</v>
      </c>
      <c r="I59" t="s">
        <v>23</v>
      </c>
      <c r="J59">
        <v>1700871.1199999901</v>
      </c>
      <c r="K59" t="str">
        <f t="shared" si="0"/>
        <v>December</v>
      </c>
    </row>
    <row r="60" spans="3:11" x14ac:dyDescent="0.35">
      <c r="C60" s="9">
        <v>45294</v>
      </c>
      <c r="D60" t="s">
        <v>32</v>
      </c>
      <c r="E60" t="s">
        <v>33</v>
      </c>
      <c r="F60" t="s">
        <v>34</v>
      </c>
      <c r="G60">
        <v>5816.76</v>
      </c>
      <c r="H60" t="s">
        <v>27</v>
      </c>
      <c r="I60" t="s">
        <v>14</v>
      </c>
      <c r="J60">
        <v>89.429999999999296</v>
      </c>
      <c r="K60" t="str">
        <f t="shared" si="0"/>
        <v>January</v>
      </c>
    </row>
    <row r="61" spans="3:11" x14ac:dyDescent="0.35">
      <c r="C61" s="9">
        <v>45299</v>
      </c>
      <c r="D61" t="s">
        <v>32</v>
      </c>
      <c r="E61" t="s">
        <v>21</v>
      </c>
      <c r="F61" t="s">
        <v>43</v>
      </c>
      <c r="G61">
        <v>1892.24</v>
      </c>
      <c r="H61" t="s">
        <v>22</v>
      </c>
      <c r="I61" t="s">
        <v>18</v>
      </c>
      <c r="J61">
        <v>30840.3299999999</v>
      </c>
      <c r="K61" t="str">
        <f t="shared" si="0"/>
        <v>January</v>
      </c>
    </row>
    <row r="62" spans="3:11" x14ac:dyDescent="0.35">
      <c r="C62" s="9">
        <v>45323</v>
      </c>
      <c r="D62" t="s">
        <v>32</v>
      </c>
      <c r="E62" t="s">
        <v>11</v>
      </c>
      <c r="F62" t="s">
        <v>43</v>
      </c>
      <c r="G62">
        <v>6873.7</v>
      </c>
      <c r="H62" t="s">
        <v>22</v>
      </c>
      <c r="I62" t="s">
        <v>23</v>
      </c>
      <c r="J62">
        <v>167653.69999999899</v>
      </c>
      <c r="K62" t="str">
        <f t="shared" si="0"/>
        <v>February</v>
      </c>
    </row>
    <row r="63" spans="3:11" x14ac:dyDescent="0.35">
      <c r="C63" s="9">
        <v>45332</v>
      </c>
      <c r="D63" t="s">
        <v>32</v>
      </c>
      <c r="E63" t="s">
        <v>33</v>
      </c>
      <c r="F63" t="s">
        <v>30</v>
      </c>
      <c r="G63">
        <v>8516.98</v>
      </c>
      <c r="H63" t="s">
        <v>13</v>
      </c>
      <c r="I63" t="s">
        <v>36</v>
      </c>
      <c r="J63">
        <v>231352.24</v>
      </c>
      <c r="K63" t="str">
        <f t="shared" si="0"/>
        <v>February</v>
      </c>
    </row>
    <row r="64" spans="3:11" x14ac:dyDescent="0.35">
      <c r="C64" s="9">
        <v>45363</v>
      </c>
      <c r="D64" t="s">
        <v>32</v>
      </c>
      <c r="E64" t="s">
        <v>21</v>
      </c>
      <c r="F64" t="s">
        <v>17</v>
      </c>
      <c r="G64">
        <v>6301.07</v>
      </c>
      <c r="H64" t="s">
        <v>27</v>
      </c>
      <c r="I64" t="s">
        <v>23</v>
      </c>
      <c r="J64">
        <v>299675.46999999898</v>
      </c>
      <c r="K64" t="str">
        <f t="shared" si="0"/>
        <v>March</v>
      </c>
    </row>
    <row r="65" spans="3:11" x14ac:dyDescent="0.35">
      <c r="C65" s="9">
        <v>45367</v>
      </c>
      <c r="D65" t="s">
        <v>32</v>
      </c>
      <c r="E65" t="s">
        <v>11</v>
      </c>
      <c r="F65" t="s">
        <v>46</v>
      </c>
      <c r="G65">
        <v>9098.41</v>
      </c>
      <c r="H65" t="s">
        <v>22</v>
      </c>
      <c r="I65" t="s">
        <v>14</v>
      </c>
      <c r="J65">
        <v>331333.59999999899</v>
      </c>
      <c r="K65" t="str">
        <f t="shared" si="0"/>
        <v>March</v>
      </c>
    </row>
    <row r="66" spans="3:11" x14ac:dyDescent="0.35">
      <c r="C66" s="9">
        <v>45373</v>
      </c>
      <c r="D66" t="s">
        <v>32</v>
      </c>
      <c r="E66" t="s">
        <v>21</v>
      </c>
      <c r="F66" t="s">
        <v>17</v>
      </c>
      <c r="G66">
        <v>5665.7</v>
      </c>
      <c r="H66" t="s">
        <v>13</v>
      </c>
      <c r="I66" t="s">
        <v>23</v>
      </c>
      <c r="J66">
        <v>362818.87999999902</v>
      </c>
      <c r="K66" t="str">
        <f t="shared" si="0"/>
        <v>March</v>
      </c>
    </row>
    <row r="67" spans="3:11" x14ac:dyDescent="0.35">
      <c r="C67" s="9">
        <v>45383</v>
      </c>
      <c r="D67" t="s">
        <v>32</v>
      </c>
      <c r="E67" t="s">
        <v>33</v>
      </c>
      <c r="F67" t="s">
        <v>12</v>
      </c>
      <c r="G67">
        <v>1927.09</v>
      </c>
      <c r="H67" t="s">
        <v>41</v>
      </c>
      <c r="I67" t="s">
        <v>14</v>
      </c>
      <c r="J67">
        <v>415259.41999999899</v>
      </c>
      <c r="K67" t="str">
        <f t="shared" ref="K67:K130" si="1">TEXT(C67, "MMMM")</f>
        <v>April</v>
      </c>
    </row>
    <row r="68" spans="3:11" x14ac:dyDescent="0.35">
      <c r="C68" s="9">
        <v>45385</v>
      </c>
      <c r="D68" t="s">
        <v>32</v>
      </c>
      <c r="E68" t="s">
        <v>11</v>
      </c>
      <c r="F68" t="s">
        <v>34</v>
      </c>
      <c r="G68">
        <v>2969.01</v>
      </c>
      <c r="H68" t="s">
        <v>27</v>
      </c>
      <c r="I68" t="s">
        <v>36</v>
      </c>
      <c r="J68">
        <v>422169.87999999902</v>
      </c>
      <c r="K68" t="str">
        <f t="shared" si="1"/>
        <v>April</v>
      </c>
    </row>
    <row r="69" spans="3:11" x14ac:dyDescent="0.35">
      <c r="C69" s="9">
        <v>45386</v>
      </c>
      <c r="D69" t="s">
        <v>32</v>
      </c>
      <c r="E69" t="s">
        <v>21</v>
      </c>
      <c r="F69" t="s">
        <v>43</v>
      </c>
      <c r="G69">
        <v>8055.65</v>
      </c>
      <c r="H69" t="s">
        <v>22</v>
      </c>
      <c r="I69" t="s">
        <v>23</v>
      </c>
      <c r="J69">
        <v>414114.22999999899</v>
      </c>
      <c r="K69" t="str">
        <f t="shared" si="1"/>
        <v>April</v>
      </c>
    </row>
    <row r="70" spans="3:11" x14ac:dyDescent="0.35">
      <c r="C70" s="9">
        <v>45389</v>
      </c>
      <c r="D70" t="s">
        <v>32</v>
      </c>
      <c r="E70" t="s">
        <v>11</v>
      </c>
      <c r="F70" t="s">
        <v>26</v>
      </c>
      <c r="G70">
        <v>8295.64</v>
      </c>
      <c r="H70" t="s">
        <v>13</v>
      </c>
      <c r="I70" t="s">
        <v>14</v>
      </c>
      <c r="J70">
        <v>458403.22999999899</v>
      </c>
      <c r="K70" t="str">
        <f t="shared" si="1"/>
        <v>April</v>
      </c>
    </row>
    <row r="71" spans="3:11" x14ac:dyDescent="0.35">
      <c r="C71" s="9">
        <v>45394</v>
      </c>
      <c r="D71" t="s">
        <v>32</v>
      </c>
      <c r="E71" t="s">
        <v>11</v>
      </c>
      <c r="F71" t="s">
        <v>26</v>
      </c>
      <c r="G71">
        <v>3200.78</v>
      </c>
      <c r="H71" t="s">
        <v>13</v>
      </c>
      <c r="I71" t="s">
        <v>18</v>
      </c>
      <c r="J71">
        <v>503952.89999999898</v>
      </c>
      <c r="K71" t="str">
        <f t="shared" si="1"/>
        <v>April</v>
      </c>
    </row>
    <row r="72" spans="3:11" x14ac:dyDescent="0.35">
      <c r="C72" s="9">
        <v>45412</v>
      </c>
      <c r="D72" t="s">
        <v>32</v>
      </c>
      <c r="E72" t="s">
        <v>11</v>
      </c>
      <c r="F72" t="s">
        <v>34</v>
      </c>
      <c r="G72">
        <v>9132.65</v>
      </c>
      <c r="H72" t="s">
        <v>22</v>
      </c>
      <c r="I72" t="s">
        <v>14</v>
      </c>
      <c r="J72">
        <v>608232.55999999901</v>
      </c>
      <c r="K72" t="str">
        <f t="shared" si="1"/>
        <v>April</v>
      </c>
    </row>
    <row r="73" spans="3:11" x14ac:dyDescent="0.35">
      <c r="C73" s="9">
        <v>45415</v>
      </c>
      <c r="D73" t="s">
        <v>32</v>
      </c>
      <c r="E73" t="s">
        <v>21</v>
      </c>
      <c r="F73" t="s">
        <v>26</v>
      </c>
      <c r="G73">
        <v>7554.62</v>
      </c>
      <c r="H73" t="s">
        <v>27</v>
      </c>
      <c r="I73" t="s">
        <v>23</v>
      </c>
      <c r="J73">
        <v>595012.549999999</v>
      </c>
      <c r="K73" t="str">
        <f t="shared" si="1"/>
        <v>May</v>
      </c>
    </row>
    <row r="74" spans="3:11" x14ac:dyDescent="0.35">
      <c r="C74" s="9">
        <v>45415</v>
      </c>
      <c r="D74" t="s">
        <v>32</v>
      </c>
      <c r="E74" t="s">
        <v>33</v>
      </c>
      <c r="F74" t="s">
        <v>30</v>
      </c>
      <c r="G74">
        <v>9517.64</v>
      </c>
      <c r="H74" t="s">
        <v>22</v>
      </c>
      <c r="I74" t="s">
        <v>36</v>
      </c>
      <c r="J74">
        <v>604530.18999999901</v>
      </c>
      <c r="K74" t="str">
        <f t="shared" si="1"/>
        <v>May</v>
      </c>
    </row>
    <row r="75" spans="3:11" x14ac:dyDescent="0.35">
      <c r="C75" s="9">
        <v>45441</v>
      </c>
      <c r="D75" t="s">
        <v>32</v>
      </c>
      <c r="E75" t="s">
        <v>11</v>
      </c>
      <c r="F75" t="s">
        <v>12</v>
      </c>
      <c r="G75">
        <v>2252.6</v>
      </c>
      <c r="H75" t="s">
        <v>22</v>
      </c>
      <c r="I75" t="s">
        <v>18</v>
      </c>
      <c r="J75">
        <v>703290.80999999901</v>
      </c>
      <c r="K75" t="str">
        <f t="shared" si="1"/>
        <v>May</v>
      </c>
    </row>
    <row r="76" spans="3:11" x14ac:dyDescent="0.35">
      <c r="C76" s="9">
        <v>45448</v>
      </c>
      <c r="D76" t="s">
        <v>32</v>
      </c>
      <c r="E76" t="s">
        <v>21</v>
      </c>
      <c r="F76" t="s">
        <v>30</v>
      </c>
      <c r="G76">
        <v>4178.68</v>
      </c>
      <c r="H76" t="s">
        <v>41</v>
      </c>
      <c r="I76" t="s">
        <v>18</v>
      </c>
      <c r="J76">
        <v>748202.90999999898</v>
      </c>
      <c r="K76" t="str">
        <f t="shared" si="1"/>
        <v>June</v>
      </c>
    </row>
    <row r="77" spans="3:11" x14ac:dyDescent="0.35">
      <c r="C77" s="9">
        <v>45451</v>
      </c>
      <c r="D77" t="s">
        <v>32</v>
      </c>
      <c r="E77" t="s">
        <v>11</v>
      </c>
      <c r="F77" t="s">
        <v>26</v>
      </c>
      <c r="G77">
        <v>4919</v>
      </c>
      <c r="H77" t="s">
        <v>13</v>
      </c>
      <c r="I77" t="s">
        <v>14</v>
      </c>
      <c r="J77">
        <v>767458.35</v>
      </c>
      <c r="K77" t="str">
        <f t="shared" si="1"/>
        <v>June</v>
      </c>
    </row>
    <row r="78" spans="3:11" x14ac:dyDescent="0.35">
      <c r="C78" s="9">
        <v>45451</v>
      </c>
      <c r="D78" t="s">
        <v>32</v>
      </c>
      <c r="E78" t="s">
        <v>33</v>
      </c>
      <c r="F78" t="s">
        <v>30</v>
      </c>
      <c r="G78">
        <v>7939.68</v>
      </c>
      <c r="H78" t="s">
        <v>13</v>
      </c>
      <c r="I78" t="s">
        <v>18</v>
      </c>
      <c r="J78">
        <v>781753.82</v>
      </c>
      <c r="K78" t="str">
        <f t="shared" si="1"/>
        <v>June</v>
      </c>
    </row>
    <row r="79" spans="3:11" x14ac:dyDescent="0.35">
      <c r="C79" s="9">
        <v>45458</v>
      </c>
      <c r="D79" t="s">
        <v>32</v>
      </c>
      <c r="E79" t="s">
        <v>11</v>
      </c>
      <c r="F79" t="s">
        <v>30</v>
      </c>
      <c r="G79">
        <v>9429.6299999999992</v>
      </c>
      <c r="H79" t="s">
        <v>22</v>
      </c>
      <c r="I79" t="s">
        <v>18</v>
      </c>
      <c r="J79">
        <v>826473.3</v>
      </c>
      <c r="K79" t="str">
        <f t="shared" si="1"/>
        <v>June</v>
      </c>
    </row>
    <row r="80" spans="3:11" x14ac:dyDescent="0.35">
      <c r="C80" s="9">
        <v>45489</v>
      </c>
      <c r="D80" t="s">
        <v>32</v>
      </c>
      <c r="E80" t="s">
        <v>33</v>
      </c>
      <c r="F80" t="s">
        <v>12</v>
      </c>
      <c r="G80">
        <v>1250.53</v>
      </c>
      <c r="H80" t="s">
        <v>41</v>
      </c>
      <c r="I80" t="s">
        <v>23</v>
      </c>
      <c r="J80">
        <v>970779.03</v>
      </c>
      <c r="K80" t="str">
        <f t="shared" si="1"/>
        <v>July</v>
      </c>
    </row>
    <row r="81" spans="3:11" x14ac:dyDescent="0.35">
      <c r="C81" s="9">
        <v>45524</v>
      </c>
      <c r="D81" t="s">
        <v>32</v>
      </c>
      <c r="E81" t="s">
        <v>33</v>
      </c>
      <c r="F81" t="s">
        <v>17</v>
      </c>
      <c r="G81">
        <v>7164.4</v>
      </c>
      <c r="H81" t="s">
        <v>13</v>
      </c>
      <c r="I81" t="s">
        <v>18</v>
      </c>
      <c r="J81">
        <v>1143263.82</v>
      </c>
      <c r="K81" t="str">
        <f t="shared" si="1"/>
        <v>August</v>
      </c>
    </row>
    <row r="82" spans="3:11" x14ac:dyDescent="0.35">
      <c r="C82" s="9">
        <v>45525</v>
      </c>
      <c r="D82" t="s">
        <v>32</v>
      </c>
      <c r="E82" t="s">
        <v>21</v>
      </c>
      <c r="F82" t="s">
        <v>46</v>
      </c>
      <c r="G82">
        <v>8799.2999999999993</v>
      </c>
      <c r="H82" t="s">
        <v>13</v>
      </c>
      <c r="I82" t="s">
        <v>23</v>
      </c>
      <c r="J82">
        <v>1155901.95</v>
      </c>
      <c r="K82" t="str">
        <f t="shared" si="1"/>
        <v>August</v>
      </c>
    </row>
    <row r="83" spans="3:11" x14ac:dyDescent="0.35">
      <c r="C83" s="9">
        <v>45525</v>
      </c>
      <c r="D83" t="s">
        <v>32</v>
      </c>
      <c r="E83" t="s">
        <v>21</v>
      </c>
      <c r="F83" t="s">
        <v>12</v>
      </c>
      <c r="G83">
        <v>7917.29</v>
      </c>
      <c r="H83" t="s">
        <v>27</v>
      </c>
      <c r="I83" t="s">
        <v>14</v>
      </c>
      <c r="J83">
        <v>1147984.6599999999</v>
      </c>
      <c r="K83" t="str">
        <f t="shared" si="1"/>
        <v>August</v>
      </c>
    </row>
    <row r="84" spans="3:11" x14ac:dyDescent="0.35">
      <c r="C84" s="9">
        <v>45529</v>
      </c>
      <c r="D84" t="s">
        <v>32</v>
      </c>
      <c r="E84" t="s">
        <v>11</v>
      </c>
      <c r="F84" t="s">
        <v>26</v>
      </c>
      <c r="G84">
        <v>8510.42</v>
      </c>
      <c r="H84" t="s">
        <v>41</v>
      </c>
      <c r="I84" t="s">
        <v>23</v>
      </c>
      <c r="J84">
        <v>1165144.8299999901</v>
      </c>
      <c r="K84" t="str">
        <f t="shared" si="1"/>
        <v>August</v>
      </c>
    </row>
    <row r="85" spans="3:11" x14ac:dyDescent="0.35">
      <c r="C85" s="9">
        <v>45540</v>
      </c>
      <c r="D85" t="s">
        <v>32</v>
      </c>
      <c r="E85" t="s">
        <v>11</v>
      </c>
      <c r="F85" t="s">
        <v>34</v>
      </c>
      <c r="G85">
        <v>375.53</v>
      </c>
      <c r="H85" t="s">
        <v>41</v>
      </c>
      <c r="I85" t="s">
        <v>36</v>
      </c>
      <c r="J85">
        <v>1197010.43</v>
      </c>
      <c r="K85" t="str">
        <f t="shared" si="1"/>
        <v>September</v>
      </c>
    </row>
    <row r="86" spans="3:11" x14ac:dyDescent="0.35">
      <c r="C86" s="9">
        <v>45555</v>
      </c>
      <c r="D86" t="s">
        <v>32</v>
      </c>
      <c r="E86" t="s">
        <v>21</v>
      </c>
      <c r="F86" t="s">
        <v>46</v>
      </c>
      <c r="G86">
        <v>2577.0700000000002</v>
      </c>
      <c r="H86" t="s">
        <v>27</v>
      </c>
      <c r="I86" t="s">
        <v>14</v>
      </c>
      <c r="J86">
        <v>1270848.30999999</v>
      </c>
      <c r="K86" t="str">
        <f t="shared" si="1"/>
        <v>September</v>
      </c>
    </row>
    <row r="87" spans="3:11" x14ac:dyDescent="0.35">
      <c r="C87" s="9">
        <v>45601</v>
      </c>
      <c r="D87" t="s">
        <v>32</v>
      </c>
      <c r="E87" t="s">
        <v>33</v>
      </c>
      <c r="F87" t="s">
        <v>12</v>
      </c>
      <c r="G87">
        <v>9803.43</v>
      </c>
      <c r="H87" t="s">
        <v>13</v>
      </c>
      <c r="I87" t="s">
        <v>18</v>
      </c>
      <c r="J87">
        <v>1455630.51999999</v>
      </c>
      <c r="K87" t="str">
        <f t="shared" si="1"/>
        <v>November</v>
      </c>
    </row>
    <row r="88" spans="3:11" x14ac:dyDescent="0.35">
      <c r="C88" s="9">
        <v>45603</v>
      </c>
      <c r="D88" t="s">
        <v>32</v>
      </c>
      <c r="E88" t="s">
        <v>11</v>
      </c>
      <c r="F88" t="s">
        <v>26</v>
      </c>
      <c r="G88">
        <v>6793.76</v>
      </c>
      <c r="H88" t="s">
        <v>41</v>
      </c>
      <c r="I88" t="s">
        <v>36</v>
      </c>
      <c r="J88">
        <v>1484224.1199999901</v>
      </c>
      <c r="K88" t="str">
        <f t="shared" si="1"/>
        <v>November</v>
      </c>
    </row>
    <row r="89" spans="3:11" x14ac:dyDescent="0.35">
      <c r="C89" s="9">
        <v>45607</v>
      </c>
      <c r="D89" t="s">
        <v>32</v>
      </c>
      <c r="E89" t="s">
        <v>33</v>
      </c>
      <c r="F89" t="s">
        <v>17</v>
      </c>
      <c r="G89">
        <v>5958.42</v>
      </c>
      <c r="H89" t="s">
        <v>22</v>
      </c>
      <c r="I89" t="s">
        <v>23</v>
      </c>
      <c r="J89">
        <v>1523982.6599999899</v>
      </c>
      <c r="K89" t="str">
        <f t="shared" si="1"/>
        <v>November</v>
      </c>
    </row>
    <row r="90" spans="3:11" x14ac:dyDescent="0.35">
      <c r="C90" s="9">
        <v>45630</v>
      </c>
      <c r="D90" t="s">
        <v>32</v>
      </c>
      <c r="E90" t="s">
        <v>11</v>
      </c>
      <c r="F90" t="s">
        <v>26</v>
      </c>
      <c r="G90">
        <v>5335.1</v>
      </c>
      <c r="H90" t="s">
        <v>13</v>
      </c>
      <c r="I90" t="s">
        <v>23</v>
      </c>
      <c r="J90">
        <v>1623900.3899999899</v>
      </c>
      <c r="K90" t="str">
        <f t="shared" si="1"/>
        <v>December</v>
      </c>
    </row>
    <row r="91" spans="3:11" x14ac:dyDescent="0.35">
      <c r="C91" s="9">
        <v>45635</v>
      </c>
      <c r="D91" t="s">
        <v>32</v>
      </c>
      <c r="E91" t="s">
        <v>11</v>
      </c>
      <c r="F91" t="s">
        <v>54</v>
      </c>
      <c r="G91">
        <v>730.79</v>
      </c>
      <c r="H91" t="s">
        <v>27</v>
      </c>
      <c r="I91" t="s">
        <v>18</v>
      </c>
      <c r="J91">
        <v>1658184.1899999899</v>
      </c>
      <c r="K91" t="str">
        <f t="shared" si="1"/>
        <v>December</v>
      </c>
    </row>
    <row r="92" spans="3:11" x14ac:dyDescent="0.35">
      <c r="C92" s="9">
        <v>45643</v>
      </c>
      <c r="D92" t="s">
        <v>32</v>
      </c>
      <c r="E92" t="s">
        <v>11</v>
      </c>
      <c r="F92" t="s">
        <v>54</v>
      </c>
      <c r="G92">
        <v>7574.87</v>
      </c>
      <c r="H92" t="s">
        <v>27</v>
      </c>
      <c r="I92" t="s">
        <v>18</v>
      </c>
      <c r="J92">
        <v>1675908.48999999</v>
      </c>
      <c r="K92" t="str">
        <f t="shared" si="1"/>
        <v>December</v>
      </c>
    </row>
    <row r="93" spans="3:11" x14ac:dyDescent="0.35">
      <c r="C93" s="9">
        <v>45645</v>
      </c>
      <c r="D93" t="s">
        <v>32</v>
      </c>
      <c r="E93" t="s">
        <v>21</v>
      </c>
      <c r="F93" t="s">
        <v>43</v>
      </c>
      <c r="G93">
        <v>3831.09</v>
      </c>
      <c r="H93" t="s">
        <v>27</v>
      </c>
      <c r="I93" t="s">
        <v>14</v>
      </c>
      <c r="J93">
        <v>1687219.9099999899</v>
      </c>
      <c r="K93" t="str">
        <f t="shared" si="1"/>
        <v>December</v>
      </c>
    </row>
    <row r="94" spans="3:11" x14ac:dyDescent="0.35">
      <c r="C94" s="9">
        <v>45654</v>
      </c>
      <c r="D94" t="s">
        <v>32</v>
      </c>
      <c r="E94" t="s">
        <v>21</v>
      </c>
      <c r="F94" t="s">
        <v>12</v>
      </c>
      <c r="G94">
        <v>4312.3599999999997</v>
      </c>
      <c r="H94" t="s">
        <v>27</v>
      </c>
      <c r="I94" t="s">
        <v>23</v>
      </c>
      <c r="J94">
        <v>1708400.73999999</v>
      </c>
      <c r="K94" t="str">
        <f t="shared" si="1"/>
        <v>December</v>
      </c>
    </row>
    <row r="95" spans="3:11" x14ac:dyDescent="0.35">
      <c r="C95" s="9">
        <v>45657</v>
      </c>
      <c r="D95" t="s">
        <v>32</v>
      </c>
      <c r="E95" t="s">
        <v>21</v>
      </c>
      <c r="F95" t="s">
        <v>26</v>
      </c>
      <c r="G95">
        <v>4280.13</v>
      </c>
      <c r="H95" t="s">
        <v>41</v>
      </c>
      <c r="I95" t="s">
        <v>36</v>
      </c>
      <c r="J95">
        <v>1738917.97999999</v>
      </c>
      <c r="K95" t="str">
        <f t="shared" si="1"/>
        <v>December</v>
      </c>
    </row>
    <row r="96" spans="3:11" x14ac:dyDescent="0.35">
      <c r="C96" s="9">
        <v>45293</v>
      </c>
      <c r="D96" t="s">
        <v>25</v>
      </c>
      <c r="E96" t="s">
        <v>21</v>
      </c>
      <c r="F96" t="s">
        <v>26</v>
      </c>
      <c r="G96">
        <v>9222.59</v>
      </c>
      <c r="H96" t="s">
        <v>27</v>
      </c>
      <c r="I96" t="s">
        <v>14</v>
      </c>
      <c r="J96">
        <v>-310.11</v>
      </c>
      <c r="K96" t="str">
        <f t="shared" si="1"/>
        <v>January</v>
      </c>
    </row>
    <row r="97" spans="3:11" x14ac:dyDescent="0.35">
      <c r="C97" s="9">
        <v>45309</v>
      </c>
      <c r="D97" t="s">
        <v>25</v>
      </c>
      <c r="E97" t="s">
        <v>33</v>
      </c>
      <c r="F97" t="s">
        <v>17</v>
      </c>
      <c r="G97">
        <v>335.56</v>
      </c>
      <c r="H97" t="s">
        <v>41</v>
      </c>
      <c r="I97" t="s">
        <v>23</v>
      </c>
      <c r="J97">
        <v>65514.789999999899</v>
      </c>
      <c r="K97" t="str">
        <f t="shared" si="1"/>
        <v>January</v>
      </c>
    </row>
    <row r="98" spans="3:11" x14ac:dyDescent="0.35">
      <c r="C98" s="9">
        <v>45323</v>
      </c>
      <c r="D98" t="s">
        <v>25</v>
      </c>
      <c r="E98" t="s">
        <v>33</v>
      </c>
      <c r="F98" t="s">
        <v>26</v>
      </c>
      <c r="G98">
        <v>4643.8999999999996</v>
      </c>
      <c r="H98" t="s">
        <v>13</v>
      </c>
      <c r="I98" t="s">
        <v>18</v>
      </c>
      <c r="J98">
        <v>174279.06999999899</v>
      </c>
      <c r="K98" t="str">
        <f t="shared" si="1"/>
        <v>February</v>
      </c>
    </row>
    <row r="99" spans="3:11" x14ac:dyDescent="0.35">
      <c r="C99" s="9">
        <v>45327</v>
      </c>
      <c r="D99" t="s">
        <v>25</v>
      </c>
      <c r="E99" t="s">
        <v>21</v>
      </c>
      <c r="F99" t="s">
        <v>12</v>
      </c>
      <c r="G99">
        <v>7413.89</v>
      </c>
      <c r="H99" t="s">
        <v>27</v>
      </c>
      <c r="I99" t="s">
        <v>36</v>
      </c>
      <c r="J99">
        <v>184895.53999999899</v>
      </c>
      <c r="K99" t="str">
        <f t="shared" si="1"/>
        <v>February</v>
      </c>
    </row>
    <row r="100" spans="3:11" x14ac:dyDescent="0.35">
      <c r="C100" s="9">
        <v>45328</v>
      </c>
      <c r="D100" t="s">
        <v>25</v>
      </c>
      <c r="E100" t="s">
        <v>33</v>
      </c>
      <c r="F100" t="s">
        <v>54</v>
      </c>
      <c r="G100">
        <v>9583.82</v>
      </c>
      <c r="H100" t="s">
        <v>13</v>
      </c>
      <c r="I100" t="s">
        <v>23</v>
      </c>
      <c r="J100">
        <v>197309.9</v>
      </c>
      <c r="K100" t="str">
        <f t="shared" si="1"/>
        <v>February</v>
      </c>
    </row>
    <row r="101" spans="3:11" x14ac:dyDescent="0.35">
      <c r="C101" s="9">
        <v>45335</v>
      </c>
      <c r="D101" t="s">
        <v>25</v>
      </c>
      <c r="E101" t="s">
        <v>11</v>
      </c>
      <c r="F101" t="s">
        <v>54</v>
      </c>
      <c r="G101">
        <v>6366.11</v>
      </c>
      <c r="H101" t="s">
        <v>27</v>
      </c>
      <c r="I101" t="s">
        <v>36</v>
      </c>
      <c r="J101">
        <v>240092.15999999901</v>
      </c>
      <c r="K101" t="str">
        <f t="shared" si="1"/>
        <v>February</v>
      </c>
    </row>
    <row r="102" spans="3:11" x14ac:dyDescent="0.35">
      <c r="C102" s="9">
        <v>45348</v>
      </c>
      <c r="D102" t="s">
        <v>25</v>
      </c>
      <c r="E102" t="s">
        <v>33</v>
      </c>
      <c r="F102" t="s">
        <v>43</v>
      </c>
      <c r="G102">
        <v>7459.82</v>
      </c>
      <c r="H102" t="s">
        <v>41</v>
      </c>
      <c r="I102" t="s">
        <v>18</v>
      </c>
      <c r="J102">
        <v>260552.959999999</v>
      </c>
      <c r="K102" t="str">
        <f t="shared" si="1"/>
        <v>February</v>
      </c>
    </row>
    <row r="103" spans="3:11" x14ac:dyDescent="0.35">
      <c r="C103" s="9">
        <v>45348</v>
      </c>
      <c r="D103" t="s">
        <v>25</v>
      </c>
      <c r="E103" t="s">
        <v>33</v>
      </c>
      <c r="F103" t="s">
        <v>46</v>
      </c>
      <c r="G103">
        <v>3257.1</v>
      </c>
      <c r="H103" t="s">
        <v>41</v>
      </c>
      <c r="I103" t="s">
        <v>18</v>
      </c>
      <c r="J103">
        <v>263810.05999999901</v>
      </c>
      <c r="K103" t="str">
        <f t="shared" si="1"/>
        <v>February</v>
      </c>
    </row>
    <row r="104" spans="3:11" x14ac:dyDescent="0.35">
      <c r="C104" s="9">
        <v>45354</v>
      </c>
      <c r="D104" t="s">
        <v>25</v>
      </c>
      <c r="E104" t="s">
        <v>33</v>
      </c>
      <c r="F104" t="s">
        <v>34</v>
      </c>
      <c r="G104">
        <v>5680.99</v>
      </c>
      <c r="H104" t="s">
        <v>13</v>
      </c>
      <c r="I104" t="s">
        <v>18</v>
      </c>
      <c r="J104">
        <v>286330.66999999899</v>
      </c>
      <c r="K104" t="str">
        <f t="shared" si="1"/>
        <v>March</v>
      </c>
    </row>
    <row r="105" spans="3:11" x14ac:dyDescent="0.35">
      <c r="C105" s="9">
        <v>45357</v>
      </c>
      <c r="D105" t="s">
        <v>25</v>
      </c>
      <c r="E105" t="s">
        <v>21</v>
      </c>
      <c r="F105" t="s">
        <v>46</v>
      </c>
      <c r="G105">
        <v>9974.39</v>
      </c>
      <c r="H105" t="s">
        <v>41</v>
      </c>
      <c r="I105" t="s">
        <v>36</v>
      </c>
      <c r="J105">
        <v>282912.83999999898</v>
      </c>
      <c r="K105" t="str">
        <f t="shared" si="1"/>
        <v>March</v>
      </c>
    </row>
    <row r="106" spans="3:11" x14ac:dyDescent="0.35">
      <c r="C106" s="9">
        <v>45372</v>
      </c>
      <c r="D106" t="s">
        <v>25</v>
      </c>
      <c r="E106" t="s">
        <v>21</v>
      </c>
      <c r="F106" t="s">
        <v>30</v>
      </c>
      <c r="G106">
        <v>1534.52</v>
      </c>
      <c r="H106" t="s">
        <v>22</v>
      </c>
      <c r="I106" t="s">
        <v>14</v>
      </c>
      <c r="J106">
        <v>338182.179999999</v>
      </c>
      <c r="K106" t="str">
        <f t="shared" si="1"/>
        <v>March</v>
      </c>
    </row>
    <row r="107" spans="3:11" x14ac:dyDescent="0.35">
      <c r="C107" s="9">
        <v>45372</v>
      </c>
      <c r="D107" t="s">
        <v>25</v>
      </c>
      <c r="E107" t="s">
        <v>21</v>
      </c>
      <c r="F107" t="s">
        <v>54</v>
      </c>
      <c r="G107">
        <v>2560.1</v>
      </c>
      <c r="H107" t="s">
        <v>27</v>
      </c>
      <c r="I107" t="s">
        <v>14</v>
      </c>
      <c r="J107">
        <v>347396.81999999902</v>
      </c>
      <c r="K107" t="str">
        <f t="shared" si="1"/>
        <v>March</v>
      </c>
    </row>
    <row r="108" spans="3:11" x14ac:dyDescent="0.35">
      <c r="C108" s="9">
        <v>45383</v>
      </c>
      <c r="D108" t="s">
        <v>25</v>
      </c>
      <c r="E108" t="s">
        <v>11</v>
      </c>
      <c r="F108" t="s">
        <v>26</v>
      </c>
      <c r="G108">
        <v>6889.48</v>
      </c>
      <c r="H108" t="s">
        <v>13</v>
      </c>
      <c r="I108" t="s">
        <v>14</v>
      </c>
      <c r="J108">
        <v>419200.86999999901</v>
      </c>
      <c r="K108" t="str">
        <f t="shared" si="1"/>
        <v>April</v>
      </c>
    </row>
    <row r="109" spans="3:11" x14ac:dyDescent="0.35">
      <c r="C109" s="9">
        <v>45389</v>
      </c>
      <c r="D109" t="s">
        <v>25</v>
      </c>
      <c r="E109" t="s">
        <v>21</v>
      </c>
      <c r="F109" t="s">
        <v>17</v>
      </c>
      <c r="G109">
        <v>4431.05</v>
      </c>
      <c r="H109" t="s">
        <v>13</v>
      </c>
      <c r="I109" t="s">
        <v>36</v>
      </c>
      <c r="J109">
        <v>462834.27999999898</v>
      </c>
      <c r="K109" t="str">
        <f t="shared" si="1"/>
        <v>April</v>
      </c>
    </row>
    <row r="110" spans="3:11" x14ac:dyDescent="0.35">
      <c r="C110" s="9">
        <v>45389</v>
      </c>
      <c r="D110" t="s">
        <v>25</v>
      </c>
      <c r="E110" t="s">
        <v>21</v>
      </c>
      <c r="F110" t="s">
        <v>43</v>
      </c>
      <c r="G110">
        <v>6902.35</v>
      </c>
      <c r="H110" t="s">
        <v>27</v>
      </c>
      <c r="I110" t="s">
        <v>14</v>
      </c>
      <c r="J110">
        <v>464731.51999999897</v>
      </c>
      <c r="K110" t="str">
        <f t="shared" si="1"/>
        <v>April</v>
      </c>
    </row>
    <row r="111" spans="3:11" x14ac:dyDescent="0.35">
      <c r="C111" s="9">
        <v>45392</v>
      </c>
      <c r="D111" t="s">
        <v>25</v>
      </c>
      <c r="E111" t="s">
        <v>33</v>
      </c>
      <c r="F111" t="s">
        <v>30</v>
      </c>
      <c r="G111">
        <v>6744.64</v>
      </c>
      <c r="H111" t="s">
        <v>13</v>
      </c>
      <c r="I111" t="s">
        <v>18</v>
      </c>
      <c r="J111">
        <v>484350.61999999901</v>
      </c>
      <c r="K111" t="str">
        <f t="shared" si="1"/>
        <v>April</v>
      </c>
    </row>
    <row r="112" spans="3:11" x14ac:dyDescent="0.35">
      <c r="C112" s="9">
        <v>45400</v>
      </c>
      <c r="D112" t="s">
        <v>25</v>
      </c>
      <c r="E112" t="s">
        <v>33</v>
      </c>
      <c r="F112" t="s">
        <v>17</v>
      </c>
      <c r="G112">
        <v>2541.16</v>
      </c>
      <c r="H112" t="s">
        <v>13</v>
      </c>
      <c r="I112" t="s">
        <v>18</v>
      </c>
      <c r="J112">
        <v>508788.22999999899</v>
      </c>
      <c r="K112" t="str">
        <f t="shared" si="1"/>
        <v>April</v>
      </c>
    </row>
    <row r="113" spans="3:11" x14ac:dyDescent="0.35">
      <c r="C113" s="9">
        <v>45427</v>
      </c>
      <c r="D113" t="s">
        <v>25</v>
      </c>
      <c r="E113" t="s">
        <v>21</v>
      </c>
      <c r="F113" t="s">
        <v>12</v>
      </c>
      <c r="G113">
        <v>7611.91</v>
      </c>
      <c r="H113" t="s">
        <v>41</v>
      </c>
      <c r="I113" t="s">
        <v>14</v>
      </c>
      <c r="J113">
        <v>626599.31999999902</v>
      </c>
      <c r="K113" t="str">
        <f t="shared" si="1"/>
        <v>May</v>
      </c>
    </row>
    <row r="114" spans="3:11" x14ac:dyDescent="0.35">
      <c r="C114" s="9">
        <v>45430</v>
      </c>
      <c r="D114" t="s">
        <v>25</v>
      </c>
      <c r="E114" t="s">
        <v>21</v>
      </c>
      <c r="F114" t="s">
        <v>46</v>
      </c>
      <c r="G114">
        <v>2921.68</v>
      </c>
      <c r="H114" t="s">
        <v>41</v>
      </c>
      <c r="I114" t="s">
        <v>36</v>
      </c>
      <c r="J114">
        <v>629520.99999999895</v>
      </c>
      <c r="K114" t="str">
        <f t="shared" si="1"/>
        <v>May</v>
      </c>
    </row>
    <row r="115" spans="3:11" x14ac:dyDescent="0.35">
      <c r="C115" s="9">
        <v>45439</v>
      </c>
      <c r="D115" t="s">
        <v>25</v>
      </c>
      <c r="E115" t="s">
        <v>11</v>
      </c>
      <c r="F115" t="s">
        <v>43</v>
      </c>
      <c r="G115">
        <v>9017.0300000000007</v>
      </c>
      <c r="H115" t="s">
        <v>22</v>
      </c>
      <c r="I115" t="s">
        <v>14</v>
      </c>
      <c r="J115">
        <v>693271.53999999899</v>
      </c>
      <c r="K115" t="str">
        <f t="shared" si="1"/>
        <v>May</v>
      </c>
    </row>
    <row r="116" spans="3:11" x14ac:dyDescent="0.35">
      <c r="C116" s="9">
        <v>45489</v>
      </c>
      <c r="D116" t="s">
        <v>25</v>
      </c>
      <c r="E116" t="s">
        <v>33</v>
      </c>
      <c r="F116" t="s">
        <v>30</v>
      </c>
      <c r="G116">
        <v>1128.04</v>
      </c>
      <c r="H116" t="s">
        <v>41</v>
      </c>
      <c r="I116" t="s">
        <v>36</v>
      </c>
      <c r="J116">
        <v>955113.96</v>
      </c>
      <c r="K116" t="str">
        <f t="shared" si="1"/>
        <v>July</v>
      </c>
    </row>
    <row r="117" spans="3:11" x14ac:dyDescent="0.35">
      <c r="C117" s="9">
        <v>45501</v>
      </c>
      <c r="D117" t="s">
        <v>25</v>
      </c>
      <c r="E117" t="s">
        <v>33</v>
      </c>
      <c r="F117" t="s">
        <v>12</v>
      </c>
      <c r="G117">
        <v>8608.66</v>
      </c>
      <c r="H117" t="s">
        <v>13</v>
      </c>
      <c r="I117" t="s">
        <v>23</v>
      </c>
      <c r="J117">
        <v>1031910.58</v>
      </c>
      <c r="K117" t="str">
        <f t="shared" si="1"/>
        <v>July</v>
      </c>
    </row>
    <row r="118" spans="3:11" x14ac:dyDescent="0.35">
      <c r="C118" s="9">
        <v>45512</v>
      </c>
      <c r="D118" t="s">
        <v>25</v>
      </c>
      <c r="E118" t="s">
        <v>33</v>
      </c>
      <c r="F118" t="s">
        <v>34</v>
      </c>
      <c r="G118">
        <v>1566.2</v>
      </c>
      <c r="H118" t="s">
        <v>22</v>
      </c>
      <c r="I118" t="s">
        <v>14</v>
      </c>
      <c r="J118">
        <v>1100946.53</v>
      </c>
      <c r="K118" t="str">
        <f t="shared" si="1"/>
        <v>August</v>
      </c>
    </row>
    <row r="119" spans="3:11" x14ac:dyDescent="0.35">
      <c r="C119" s="9">
        <v>45531</v>
      </c>
      <c r="D119" t="s">
        <v>25</v>
      </c>
      <c r="E119" t="s">
        <v>21</v>
      </c>
      <c r="F119" t="s">
        <v>30</v>
      </c>
      <c r="G119">
        <v>5740.63</v>
      </c>
      <c r="H119" t="s">
        <v>27</v>
      </c>
      <c r="I119" t="s">
        <v>23</v>
      </c>
      <c r="J119">
        <v>1169967.52999999</v>
      </c>
      <c r="K119" t="str">
        <f t="shared" si="1"/>
        <v>August</v>
      </c>
    </row>
    <row r="120" spans="3:11" x14ac:dyDescent="0.35">
      <c r="C120" s="9">
        <v>45534</v>
      </c>
      <c r="D120" t="s">
        <v>25</v>
      </c>
      <c r="E120" t="s">
        <v>11</v>
      </c>
      <c r="F120" t="s">
        <v>34</v>
      </c>
      <c r="G120">
        <v>1625.86</v>
      </c>
      <c r="H120" t="s">
        <v>22</v>
      </c>
      <c r="I120" t="s">
        <v>23</v>
      </c>
      <c r="J120">
        <v>1176029.5799999901</v>
      </c>
      <c r="K120" t="str">
        <f t="shared" si="1"/>
        <v>August</v>
      </c>
    </row>
    <row r="121" spans="3:11" x14ac:dyDescent="0.35">
      <c r="C121" s="9">
        <v>45536</v>
      </c>
      <c r="D121" t="s">
        <v>25</v>
      </c>
      <c r="E121" t="s">
        <v>21</v>
      </c>
      <c r="F121" t="s">
        <v>17</v>
      </c>
      <c r="G121">
        <v>8255.66</v>
      </c>
      <c r="H121" t="s">
        <v>22</v>
      </c>
      <c r="I121" t="s">
        <v>23</v>
      </c>
      <c r="J121">
        <v>1170220.1799999899</v>
      </c>
      <c r="K121" t="str">
        <f t="shared" si="1"/>
        <v>September</v>
      </c>
    </row>
    <row r="122" spans="3:11" x14ac:dyDescent="0.35">
      <c r="C122" s="9">
        <v>45551</v>
      </c>
      <c r="D122" t="s">
        <v>25</v>
      </c>
      <c r="E122" t="s">
        <v>11</v>
      </c>
      <c r="F122" t="s">
        <v>34</v>
      </c>
      <c r="G122">
        <v>3779.67</v>
      </c>
      <c r="H122" t="s">
        <v>22</v>
      </c>
      <c r="I122" t="s">
        <v>18</v>
      </c>
      <c r="J122">
        <v>1226511.0899999901</v>
      </c>
      <c r="K122" t="str">
        <f t="shared" si="1"/>
        <v>September</v>
      </c>
    </row>
    <row r="123" spans="3:11" x14ac:dyDescent="0.35">
      <c r="C123" s="9">
        <v>45555</v>
      </c>
      <c r="D123" t="s">
        <v>25</v>
      </c>
      <c r="E123" t="s">
        <v>11</v>
      </c>
      <c r="F123" t="s">
        <v>46</v>
      </c>
      <c r="G123">
        <v>7214.74</v>
      </c>
      <c r="H123" t="s">
        <v>22</v>
      </c>
      <c r="I123" t="s">
        <v>36</v>
      </c>
      <c r="J123">
        <v>1273425.3799999999</v>
      </c>
      <c r="K123" t="str">
        <f t="shared" si="1"/>
        <v>September</v>
      </c>
    </row>
    <row r="124" spans="3:11" x14ac:dyDescent="0.35">
      <c r="C124" s="9">
        <v>45558</v>
      </c>
      <c r="D124" t="s">
        <v>25</v>
      </c>
      <c r="E124" t="s">
        <v>33</v>
      </c>
      <c r="F124" t="s">
        <v>30</v>
      </c>
      <c r="G124">
        <v>8732.16</v>
      </c>
      <c r="H124" t="s">
        <v>41</v>
      </c>
      <c r="I124" t="s">
        <v>14</v>
      </c>
      <c r="J124">
        <v>1282798.45999999</v>
      </c>
      <c r="K124" t="str">
        <f t="shared" si="1"/>
        <v>September</v>
      </c>
    </row>
    <row r="125" spans="3:11" x14ac:dyDescent="0.35">
      <c r="C125" s="9">
        <v>45559</v>
      </c>
      <c r="D125" t="s">
        <v>25</v>
      </c>
      <c r="E125" t="s">
        <v>33</v>
      </c>
      <c r="F125" t="s">
        <v>34</v>
      </c>
      <c r="G125">
        <v>6711.12</v>
      </c>
      <c r="H125" t="s">
        <v>13</v>
      </c>
      <c r="I125" t="s">
        <v>18</v>
      </c>
      <c r="J125">
        <v>1295271.51999999</v>
      </c>
      <c r="K125" t="str">
        <f t="shared" si="1"/>
        <v>September</v>
      </c>
    </row>
    <row r="126" spans="3:11" x14ac:dyDescent="0.35">
      <c r="C126" s="9">
        <v>45561</v>
      </c>
      <c r="D126" t="s">
        <v>25</v>
      </c>
      <c r="E126" t="s">
        <v>11</v>
      </c>
      <c r="F126" t="s">
        <v>46</v>
      </c>
      <c r="G126">
        <v>4978.5200000000004</v>
      </c>
      <c r="H126" t="s">
        <v>27</v>
      </c>
      <c r="I126" t="s">
        <v>18</v>
      </c>
      <c r="J126">
        <v>1300569.70999999</v>
      </c>
      <c r="K126" t="str">
        <f t="shared" si="1"/>
        <v>September</v>
      </c>
    </row>
    <row r="127" spans="3:11" x14ac:dyDescent="0.35">
      <c r="C127" s="9">
        <v>45564</v>
      </c>
      <c r="D127" t="s">
        <v>25</v>
      </c>
      <c r="E127" t="s">
        <v>33</v>
      </c>
      <c r="F127" t="s">
        <v>17</v>
      </c>
      <c r="G127">
        <v>9800.43</v>
      </c>
      <c r="H127" t="s">
        <v>22</v>
      </c>
      <c r="I127" t="s">
        <v>23</v>
      </c>
      <c r="J127">
        <v>1314910.1399999899</v>
      </c>
      <c r="K127" t="str">
        <f t="shared" si="1"/>
        <v>September</v>
      </c>
    </row>
    <row r="128" spans="3:11" x14ac:dyDescent="0.35">
      <c r="C128" s="9">
        <v>45565</v>
      </c>
      <c r="D128" t="s">
        <v>25</v>
      </c>
      <c r="E128" t="s">
        <v>33</v>
      </c>
      <c r="F128" t="s">
        <v>17</v>
      </c>
      <c r="G128">
        <v>5773.23</v>
      </c>
      <c r="H128" t="s">
        <v>13</v>
      </c>
      <c r="I128" t="s">
        <v>36</v>
      </c>
      <c r="J128">
        <v>1324903.6799999899</v>
      </c>
      <c r="K128" t="str">
        <f t="shared" si="1"/>
        <v>September</v>
      </c>
    </row>
    <row r="129" spans="3:11" x14ac:dyDescent="0.35">
      <c r="C129" s="9">
        <v>45566</v>
      </c>
      <c r="D129" t="s">
        <v>25</v>
      </c>
      <c r="E129" t="s">
        <v>21</v>
      </c>
      <c r="F129" t="s">
        <v>54</v>
      </c>
      <c r="G129">
        <v>9046.35</v>
      </c>
      <c r="H129" t="s">
        <v>22</v>
      </c>
      <c r="I129" t="s">
        <v>23</v>
      </c>
      <c r="J129">
        <v>1323194.30999999</v>
      </c>
      <c r="K129" t="str">
        <f t="shared" si="1"/>
        <v>October</v>
      </c>
    </row>
    <row r="130" spans="3:11" x14ac:dyDescent="0.35">
      <c r="C130" s="9">
        <v>45570</v>
      </c>
      <c r="D130" t="s">
        <v>25</v>
      </c>
      <c r="E130" t="s">
        <v>21</v>
      </c>
      <c r="F130" t="s">
        <v>17</v>
      </c>
      <c r="G130">
        <v>190.78</v>
      </c>
      <c r="H130" t="s">
        <v>27</v>
      </c>
      <c r="I130" t="s">
        <v>23</v>
      </c>
      <c r="J130">
        <v>1318245.50999999</v>
      </c>
      <c r="K130" t="str">
        <f t="shared" si="1"/>
        <v>October</v>
      </c>
    </row>
    <row r="131" spans="3:11" x14ac:dyDescent="0.35">
      <c r="C131" s="9">
        <v>45596</v>
      </c>
      <c r="D131" t="s">
        <v>25</v>
      </c>
      <c r="E131" t="s">
        <v>21</v>
      </c>
      <c r="F131" t="s">
        <v>30</v>
      </c>
      <c r="G131">
        <v>7259.62</v>
      </c>
      <c r="H131" t="s">
        <v>27</v>
      </c>
      <c r="I131" t="s">
        <v>23</v>
      </c>
      <c r="J131">
        <v>1420450.6399999899</v>
      </c>
      <c r="K131" t="str">
        <f t="shared" ref="K131:K194" si="2">TEXT(C131, "MMMM")</f>
        <v>October</v>
      </c>
    </row>
    <row r="132" spans="3:11" x14ac:dyDescent="0.35">
      <c r="C132" s="9">
        <v>45602</v>
      </c>
      <c r="D132" t="s">
        <v>25</v>
      </c>
      <c r="E132" t="s">
        <v>21</v>
      </c>
      <c r="F132" t="s">
        <v>12</v>
      </c>
      <c r="G132">
        <v>252.78</v>
      </c>
      <c r="H132" t="s">
        <v>41</v>
      </c>
      <c r="I132" t="s">
        <v>14</v>
      </c>
      <c r="J132">
        <v>1477430.3599999901</v>
      </c>
      <c r="K132" t="str">
        <f t="shared" si="2"/>
        <v>November</v>
      </c>
    </row>
    <row r="133" spans="3:11" x14ac:dyDescent="0.35">
      <c r="C133" s="9">
        <v>45607</v>
      </c>
      <c r="D133" t="s">
        <v>25</v>
      </c>
      <c r="E133" t="s">
        <v>11</v>
      </c>
      <c r="F133" t="s">
        <v>17</v>
      </c>
      <c r="G133">
        <v>7491.86</v>
      </c>
      <c r="H133" t="s">
        <v>22</v>
      </c>
      <c r="I133" t="s">
        <v>18</v>
      </c>
      <c r="J133">
        <v>1543200.97999999</v>
      </c>
      <c r="K133" t="str">
        <f t="shared" si="2"/>
        <v>November</v>
      </c>
    </row>
    <row r="134" spans="3:11" x14ac:dyDescent="0.35">
      <c r="C134" s="9">
        <v>45614</v>
      </c>
      <c r="D134" t="s">
        <v>25</v>
      </c>
      <c r="E134" t="s">
        <v>21</v>
      </c>
      <c r="F134" t="s">
        <v>26</v>
      </c>
      <c r="G134">
        <v>7576.61</v>
      </c>
      <c r="H134" t="s">
        <v>13</v>
      </c>
      <c r="I134" t="s">
        <v>14</v>
      </c>
      <c r="J134">
        <v>1572508.49999999</v>
      </c>
      <c r="K134" t="str">
        <f t="shared" si="2"/>
        <v>November</v>
      </c>
    </row>
    <row r="135" spans="3:11" x14ac:dyDescent="0.35">
      <c r="C135" s="9">
        <v>45615</v>
      </c>
      <c r="D135" t="s">
        <v>25</v>
      </c>
      <c r="E135" t="s">
        <v>33</v>
      </c>
      <c r="F135" t="s">
        <v>26</v>
      </c>
      <c r="G135">
        <v>2373.9499999999998</v>
      </c>
      <c r="H135" t="s">
        <v>41</v>
      </c>
      <c r="I135" t="s">
        <v>36</v>
      </c>
      <c r="J135">
        <v>1591313.3599999901</v>
      </c>
      <c r="K135" t="str">
        <f t="shared" si="2"/>
        <v>November</v>
      </c>
    </row>
    <row r="136" spans="3:11" x14ac:dyDescent="0.35">
      <c r="C136" s="9">
        <v>45618</v>
      </c>
      <c r="D136" t="s">
        <v>25</v>
      </c>
      <c r="E136" t="s">
        <v>11</v>
      </c>
      <c r="F136" t="s">
        <v>26</v>
      </c>
      <c r="G136">
        <v>1400.21</v>
      </c>
      <c r="H136" t="s">
        <v>41</v>
      </c>
      <c r="I136" t="s">
        <v>18</v>
      </c>
      <c r="J136">
        <v>1601076.45999999</v>
      </c>
      <c r="K136" t="str">
        <f t="shared" si="2"/>
        <v>November</v>
      </c>
    </row>
    <row r="137" spans="3:11" x14ac:dyDescent="0.35">
      <c r="C137" s="9">
        <v>45621</v>
      </c>
      <c r="D137" t="s">
        <v>25</v>
      </c>
      <c r="E137" t="s">
        <v>21</v>
      </c>
      <c r="F137" t="s">
        <v>26</v>
      </c>
      <c r="G137">
        <v>4580.68</v>
      </c>
      <c r="H137" t="s">
        <v>27</v>
      </c>
      <c r="I137" t="s">
        <v>14</v>
      </c>
      <c r="J137">
        <v>1590152.1199999901</v>
      </c>
      <c r="K137" t="str">
        <f t="shared" si="2"/>
        <v>November</v>
      </c>
    </row>
    <row r="138" spans="3:11" x14ac:dyDescent="0.35">
      <c r="C138" s="9">
        <v>45626</v>
      </c>
      <c r="D138" t="s">
        <v>25</v>
      </c>
      <c r="E138" t="s">
        <v>21</v>
      </c>
      <c r="F138" t="s">
        <v>17</v>
      </c>
      <c r="G138">
        <v>5332.67</v>
      </c>
      <c r="H138" t="s">
        <v>13</v>
      </c>
      <c r="I138" t="s">
        <v>18</v>
      </c>
      <c r="J138">
        <v>1609322.3799999901</v>
      </c>
      <c r="K138" t="str">
        <f t="shared" si="2"/>
        <v>November</v>
      </c>
    </row>
    <row r="139" spans="3:11" x14ac:dyDescent="0.35">
      <c r="C139" s="9">
        <v>45632</v>
      </c>
      <c r="D139" t="s">
        <v>25</v>
      </c>
      <c r="E139" t="s">
        <v>11</v>
      </c>
      <c r="F139" t="s">
        <v>30</v>
      </c>
      <c r="G139">
        <v>5047.8</v>
      </c>
      <c r="H139" t="s">
        <v>22</v>
      </c>
      <c r="I139" t="s">
        <v>23</v>
      </c>
      <c r="J139">
        <v>1626926.51999999</v>
      </c>
      <c r="K139" t="str">
        <f t="shared" si="2"/>
        <v>December</v>
      </c>
    </row>
    <row r="140" spans="3:11" x14ac:dyDescent="0.35">
      <c r="C140" s="9">
        <v>45636</v>
      </c>
      <c r="D140" t="s">
        <v>25</v>
      </c>
      <c r="E140" t="s">
        <v>21</v>
      </c>
      <c r="F140" t="s">
        <v>17</v>
      </c>
      <c r="G140">
        <v>3488.38</v>
      </c>
      <c r="H140" t="s">
        <v>22</v>
      </c>
      <c r="I140" t="s">
        <v>36</v>
      </c>
      <c r="J140">
        <v>1654695.80999999</v>
      </c>
      <c r="K140" t="str">
        <f t="shared" si="2"/>
        <v>December</v>
      </c>
    </row>
    <row r="141" spans="3:11" x14ac:dyDescent="0.35">
      <c r="C141" s="9">
        <v>45642</v>
      </c>
      <c r="D141" t="s">
        <v>25</v>
      </c>
      <c r="E141" t="s">
        <v>21</v>
      </c>
      <c r="F141" t="s">
        <v>30</v>
      </c>
      <c r="G141">
        <v>6534.96</v>
      </c>
      <c r="H141" t="s">
        <v>13</v>
      </c>
      <c r="I141" t="s">
        <v>23</v>
      </c>
      <c r="J141">
        <v>1663370.3599999901</v>
      </c>
      <c r="K141" t="str">
        <f t="shared" si="2"/>
        <v>December</v>
      </c>
    </row>
    <row r="142" spans="3:11" x14ac:dyDescent="0.35">
      <c r="C142" s="9">
        <v>45653</v>
      </c>
      <c r="D142" t="s">
        <v>25</v>
      </c>
      <c r="E142" t="s">
        <v>33</v>
      </c>
      <c r="F142" t="s">
        <v>30</v>
      </c>
      <c r="G142">
        <v>6997.59</v>
      </c>
      <c r="H142" t="s">
        <v>22</v>
      </c>
      <c r="I142" t="s">
        <v>36</v>
      </c>
      <c r="J142">
        <v>1712713.0999999901</v>
      </c>
      <c r="K142" t="str">
        <f t="shared" si="2"/>
        <v>December</v>
      </c>
    </row>
    <row r="143" spans="3:11" x14ac:dyDescent="0.35">
      <c r="C143" s="9">
        <v>45656</v>
      </c>
      <c r="D143" t="s">
        <v>25</v>
      </c>
      <c r="E143" t="s">
        <v>21</v>
      </c>
      <c r="F143" t="s">
        <v>54</v>
      </c>
      <c r="G143">
        <v>1884.42</v>
      </c>
      <c r="H143" t="s">
        <v>13</v>
      </c>
      <c r="I143" t="s">
        <v>36</v>
      </c>
      <c r="J143">
        <v>1724756.05999999</v>
      </c>
      <c r="K143" t="str">
        <f t="shared" si="2"/>
        <v>December</v>
      </c>
    </row>
    <row r="144" spans="3:11" x14ac:dyDescent="0.35">
      <c r="C144" s="9">
        <v>45302</v>
      </c>
      <c r="D144" t="s">
        <v>52</v>
      </c>
      <c r="E144" t="s">
        <v>33</v>
      </c>
      <c r="F144" t="s">
        <v>26</v>
      </c>
      <c r="G144">
        <v>4110.75</v>
      </c>
      <c r="H144" t="s">
        <v>22</v>
      </c>
      <c r="I144" t="s">
        <v>23</v>
      </c>
      <c r="J144">
        <v>49742.5</v>
      </c>
      <c r="K144" t="str">
        <f t="shared" si="2"/>
        <v>January</v>
      </c>
    </row>
    <row r="145" spans="3:11" x14ac:dyDescent="0.35">
      <c r="C145" s="9">
        <v>45341</v>
      </c>
      <c r="D145" t="s">
        <v>52</v>
      </c>
      <c r="E145" t="s">
        <v>33</v>
      </c>
      <c r="F145" t="s">
        <v>26</v>
      </c>
      <c r="G145">
        <v>5544.9</v>
      </c>
      <c r="H145" t="s">
        <v>27</v>
      </c>
      <c r="I145" t="s">
        <v>36</v>
      </c>
      <c r="J145">
        <v>250872.33999999901</v>
      </c>
      <c r="K145" t="str">
        <f t="shared" si="2"/>
        <v>February</v>
      </c>
    </row>
    <row r="146" spans="3:11" x14ac:dyDescent="0.35">
      <c r="C146" s="9">
        <v>45357</v>
      </c>
      <c r="D146" t="s">
        <v>52</v>
      </c>
      <c r="E146" t="s">
        <v>33</v>
      </c>
      <c r="F146" t="s">
        <v>12</v>
      </c>
      <c r="G146">
        <v>4758.9399999999996</v>
      </c>
      <c r="H146" t="s">
        <v>41</v>
      </c>
      <c r="I146" t="s">
        <v>18</v>
      </c>
      <c r="J146">
        <v>292887.22999999899</v>
      </c>
      <c r="K146" t="str">
        <f t="shared" si="2"/>
        <v>March</v>
      </c>
    </row>
    <row r="147" spans="3:11" x14ac:dyDescent="0.35">
      <c r="C147" s="9">
        <v>45364</v>
      </c>
      <c r="D147" t="s">
        <v>52</v>
      </c>
      <c r="E147" t="s">
        <v>21</v>
      </c>
      <c r="F147" t="s">
        <v>34</v>
      </c>
      <c r="G147">
        <v>6090.3</v>
      </c>
      <c r="H147" t="s">
        <v>27</v>
      </c>
      <c r="I147" t="s">
        <v>14</v>
      </c>
      <c r="J147">
        <v>305765.76999999897</v>
      </c>
      <c r="K147" t="str">
        <f t="shared" si="2"/>
        <v>March</v>
      </c>
    </row>
    <row r="148" spans="3:11" x14ac:dyDescent="0.35">
      <c r="C148" s="9">
        <v>45368</v>
      </c>
      <c r="D148" t="s">
        <v>52</v>
      </c>
      <c r="E148" t="s">
        <v>33</v>
      </c>
      <c r="F148" t="s">
        <v>46</v>
      </c>
      <c r="G148">
        <v>3251.68</v>
      </c>
      <c r="H148" t="s">
        <v>27</v>
      </c>
      <c r="I148" t="s">
        <v>23</v>
      </c>
      <c r="J148">
        <v>340876.33999999898</v>
      </c>
      <c r="K148" t="str">
        <f t="shared" si="2"/>
        <v>March</v>
      </c>
    </row>
    <row r="149" spans="3:11" x14ac:dyDescent="0.35">
      <c r="C149" s="9">
        <v>45382</v>
      </c>
      <c r="D149" t="s">
        <v>52</v>
      </c>
      <c r="E149" t="s">
        <v>33</v>
      </c>
      <c r="F149" t="s">
        <v>26</v>
      </c>
      <c r="G149">
        <v>7323.71</v>
      </c>
      <c r="H149" t="s">
        <v>22</v>
      </c>
      <c r="I149" t="s">
        <v>23</v>
      </c>
      <c r="J149">
        <v>403353.02999999898</v>
      </c>
      <c r="K149" t="str">
        <f t="shared" si="2"/>
        <v>March</v>
      </c>
    </row>
    <row r="150" spans="3:11" x14ac:dyDescent="0.35">
      <c r="C150" s="9">
        <v>45388</v>
      </c>
      <c r="D150" t="s">
        <v>52</v>
      </c>
      <c r="E150" t="s">
        <v>21</v>
      </c>
      <c r="F150" t="s">
        <v>46</v>
      </c>
      <c r="G150">
        <v>3096.75</v>
      </c>
      <c r="H150" t="s">
        <v>22</v>
      </c>
      <c r="I150" t="s">
        <v>14</v>
      </c>
      <c r="J150">
        <v>424048.51999999897</v>
      </c>
      <c r="K150" t="str">
        <f t="shared" si="2"/>
        <v>April</v>
      </c>
    </row>
    <row r="151" spans="3:11" x14ac:dyDescent="0.35">
      <c r="C151" s="9">
        <v>45388</v>
      </c>
      <c r="D151" t="s">
        <v>52</v>
      </c>
      <c r="E151" t="s">
        <v>33</v>
      </c>
      <c r="F151" t="s">
        <v>54</v>
      </c>
      <c r="G151">
        <v>5113.28</v>
      </c>
      <c r="H151" t="s">
        <v>41</v>
      </c>
      <c r="I151" t="s">
        <v>36</v>
      </c>
      <c r="J151">
        <v>429161.799999999</v>
      </c>
      <c r="K151" t="str">
        <f t="shared" si="2"/>
        <v>April</v>
      </c>
    </row>
    <row r="152" spans="3:11" x14ac:dyDescent="0.35">
      <c r="C152" s="9">
        <v>45388</v>
      </c>
      <c r="D152" t="s">
        <v>52</v>
      </c>
      <c r="E152" t="s">
        <v>33</v>
      </c>
      <c r="F152" t="s">
        <v>54</v>
      </c>
      <c r="G152">
        <v>8524.5499999999993</v>
      </c>
      <c r="H152" t="s">
        <v>22</v>
      </c>
      <c r="I152" t="s">
        <v>14</v>
      </c>
      <c r="J152">
        <v>437686.34999999899</v>
      </c>
      <c r="K152" t="str">
        <f t="shared" si="2"/>
        <v>April</v>
      </c>
    </row>
    <row r="153" spans="3:11" x14ac:dyDescent="0.35">
      <c r="C153" s="9">
        <v>45400</v>
      </c>
      <c r="D153" t="s">
        <v>52</v>
      </c>
      <c r="E153" t="s">
        <v>11</v>
      </c>
      <c r="F153" t="s">
        <v>43</v>
      </c>
      <c r="G153">
        <v>6792.23</v>
      </c>
      <c r="H153" t="s">
        <v>27</v>
      </c>
      <c r="I153" t="s">
        <v>18</v>
      </c>
      <c r="J153">
        <v>515580.45999999897</v>
      </c>
      <c r="K153" t="str">
        <f t="shared" si="2"/>
        <v>April</v>
      </c>
    </row>
    <row r="154" spans="3:11" x14ac:dyDescent="0.35">
      <c r="C154" s="9">
        <v>45438</v>
      </c>
      <c r="D154" t="s">
        <v>52</v>
      </c>
      <c r="E154" t="s">
        <v>11</v>
      </c>
      <c r="F154" t="s">
        <v>17</v>
      </c>
      <c r="G154">
        <v>7606.05</v>
      </c>
      <c r="H154" t="s">
        <v>41</v>
      </c>
      <c r="I154" t="s">
        <v>36</v>
      </c>
      <c r="J154">
        <v>679092.429999999</v>
      </c>
      <c r="K154" t="str">
        <f t="shared" si="2"/>
        <v>May</v>
      </c>
    </row>
    <row r="155" spans="3:11" x14ac:dyDescent="0.35">
      <c r="C155" s="9">
        <v>45462</v>
      </c>
      <c r="D155" t="s">
        <v>52</v>
      </c>
      <c r="E155" t="s">
        <v>11</v>
      </c>
      <c r="F155" t="s">
        <v>12</v>
      </c>
      <c r="G155">
        <v>5769.38</v>
      </c>
      <c r="H155" t="s">
        <v>22</v>
      </c>
      <c r="I155" t="s">
        <v>14</v>
      </c>
      <c r="J155">
        <v>847736.44</v>
      </c>
      <c r="K155" t="str">
        <f t="shared" si="2"/>
        <v>June</v>
      </c>
    </row>
    <row r="156" spans="3:11" x14ac:dyDescent="0.35">
      <c r="C156" s="9">
        <v>45464</v>
      </c>
      <c r="D156" t="s">
        <v>52</v>
      </c>
      <c r="E156" t="s">
        <v>33</v>
      </c>
      <c r="F156" t="s">
        <v>43</v>
      </c>
      <c r="G156">
        <v>9900.81</v>
      </c>
      <c r="H156" t="s">
        <v>13</v>
      </c>
      <c r="I156" t="s">
        <v>36</v>
      </c>
      <c r="J156">
        <v>867145.27</v>
      </c>
      <c r="K156" t="str">
        <f t="shared" si="2"/>
        <v>June</v>
      </c>
    </row>
    <row r="157" spans="3:11" x14ac:dyDescent="0.35">
      <c r="C157" s="9">
        <v>45479</v>
      </c>
      <c r="D157" t="s">
        <v>52</v>
      </c>
      <c r="E157" t="s">
        <v>33</v>
      </c>
      <c r="F157" t="s">
        <v>34</v>
      </c>
      <c r="G157">
        <v>9039.07</v>
      </c>
      <c r="H157" t="s">
        <v>27</v>
      </c>
      <c r="I157" t="s">
        <v>18</v>
      </c>
      <c r="J157">
        <v>941724.26999999897</v>
      </c>
      <c r="K157" t="str">
        <f t="shared" si="2"/>
        <v>July</v>
      </c>
    </row>
    <row r="158" spans="3:11" x14ac:dyDescent="0.35">
      <c r="C158" s="9">
        <v>45481</v>
      </c>
      <c r="D158" t="s">
        <v>52</v>
      </c>
      <c r="E158" t="s">
        <v>21</v>
      </c>
      <c r="F158" t="s">
        <v>43</v>
      </c>
      <c r="G158">
        <v>4803.41</v>
      </c>
      <c r="H158" t="s">
        <v>13</v>
      </c>
      <c r="I158" t="s">
        <v>18</v>
      </c>
      <c r="J158">
        <v>944485.34</v>
      </c>
      <c r="K158" t="str">
        <f t="shared" si="2"/>
        <v>July</v>
      </c>
    </row>
    <row r="159" spans="3:11" x14ac:dyDescent="0.35">
      <c r="C159" s="9">
        <v>45482</v>
      </c>
      <c r="D159" t="s">
        <v>52</v>
      </c>
      <c r="E159" t="s">
        <v>21</v>
      </c>
      <c r="F159" t="s">
        <v>43</v>
      </c>
      <c r="G159">
        <v>5388.89</v>
      </c>
      <c r="H159" t="s">
        <v>27</v>
      </c>
      <c r="I159" t="s">
        <v>14</v>
      </c>
      <c r="J159">
        <v>949874.23</v>
      </c>
      <c r="K159" t="str">
        <f t="shared" si="2"/>
        <v>July</v>
      </c>
    </row>
    <row r="160" spans="3:11" x14ac:dyDescent="0.35">
      <c r="C160" s="9">
        <v>45489</v>
      </c>
      <c r="D160" t="s">
        <v>52</v>
      </c>
      <c r="E160" t="s">
        <v>33</v>
      </c>
      <c r="F160" t="s">
        <v>34</v>
      </c>
      <c r="G160">
        <v>5680.98</v>
      </c>
      <c r="H160" t="s">
        <v>22</v>
      </c>
      <c r="I160" t="s">
        <v>36</v>
      </c>
      <c r="J160">
        <v>960794.94</v>
      </c>
      <c r="K160" t="str">
        <f t="shared" si="2"/>
        <v>July</v>
      </c>
    </row>
    <row r="161" spans="3:11" x14ac:dyDescent="0.35">
      <c r="C161" s="9">
        <v>45491</v>
      </c>
      <c r="D161" t="s">
        <v>52</v>
      </c>
      <c r="E161" t="s">
        <v>33</v>
      </c>
      <c r="F161" t="s">
        <v>17</v>
      </c>
      <c r="G161">
        <v>8327.65</v>
      </c>
      <c r="H161" t="s">
        <v>41</v>
      </c>
      <c r="I161" t="s">
        <v>23</v>
      </c>
      <c r="J161">
        <v>981874.11</v>
      </c>
      <c r="K161" t="str">
        <f t="shared" si="2"/>
        <v>July</v>
      </c>
    </row>
    <row r="162" spans="3:11" x14ac:dyDescent="0.35">
      <c r="C162" s="9">
        <v>45492</v>
      </c>
      <c r="D162" t="s">
        <v>52</v>
      </c>
      <c r="E162" t="s">
        <v>21</v>
      </c>
      <c r="F162" t="s">
        <v>46</v>
      </c>
      <c r="G162">
        <v>8460.77</v>
      </c>
      <c r="H162" t="s">
        <v>41</v>
      </c>
      <c r="I162" t="s">
        <v>23</v>
      </c>
      <c r="J162">
        <v>990334.88</v>
      </c>
      <c r="K162" t="str">
        <f t="shared" si="2"/>
        <v>July</v>
      </c>
    </row>
    <row r="163" spans="3:11" x14ac:dyDescent="0.35">
      <c r="C163" s="9">
        <v>45492</v>
      </c>
      <c r="D163" t="s">
        <v>52</v>
      </c>
      <c r="E163" t="s">
        <v>33</v>
      </c>
      <c r="F163" t="s">
        <v>30</v>
      </c>
      <c r="G163">
        <v>8608.4</v>
      </c>
      <c r="H163" t="s">
        <v>13</v>
      </c>
      <c r="I163" t="s">
        <v>23</v>
      </c>
      <c r="J163">
        <v>998943.28</v>
      </c>
      <c r="K163" t="str">
        <f t="shared" si="2"/>
        <v>July</v>
      </c>
    </row>
    <row r="164" spans="3:11" x14ac:dyDescent="0.35">
      <c r="C164" s="9">
        <v>45493</v>
      </c>
      <c r="D164" t="s">
        <v>52</v>
      </c>
      <c r="E164" t="s">
        <v>11</v>
      </c>
      <c r="F164" t="s">
        <v>12</v>
      </c>
      <c r="G164">
        <v>5555.92</v>
      </c>
      <c r="H164" t="s">
        <v>27</v>
      </c>
      <c r="I164" t="s">
        <v>23</v>
      </c>
      <c r="J164">
        <v>1019038.53</v>
      </c>
      <c r="K164" t="str">
        <f t="shared" si="2"/>
        <v>July</v>
      </c>
    </row>
    <row r="165" spans="3:11" x14ac:dyDescent="0.35">
      <c r="C165" s="9">
        <v>45503</v>
      </c>
      <c r="D165" t="s">
        <v>52</v>
      </c>
      <c r="E165" t="s">
        <v>11</v>
      </c>
      <c r="F165" t="s">
        <v>34</v>
      </c>
      <c r="G165">
        <v>7971.63</v>
      </c>
      <c r="H165" t="s">
        <v>27</v>
      </c>
      <c r="I165" t="s">
        <v>23</v>
      </c>
      <c r="J165">
        <v>1049503.23</v>
      </c>
      <c r="K165" t="str">
        <f t="shared" si="2"/>
        <v>July</v>
      </c>
    </row>
    <row r="166" spans="3:11" x14ac:dyDescent="0.35">
      <c r="C166" s="9">
        <v>45507</v>
      </c>
      <c r="D166" t="s">
        <v>52</v>
      </c>
      <c r="E166" t="s">
        <v>11</v>
      </c>
      <c r="F166" t="s">
        <v>30</v>
      </c>
      <c r="G166">
        <v>6312.98</v>
      </c>
      <c r="H166" t="s">
        <v>41</v>
      </c>
      <c r="I166" t="s">
        <v>23</v>
      </c>
      <c r="J166">
        <v>1077763.67</v>
      </c>
      <c r="K166" t="str">
        <f t="shared" si="2"/>
        <v>August</v>
      </c>
    </row>
    <row r="167" spans="3:11" x14ac:dyDescent="0.35">
      <c r="C167" s="9">
        <v>45518</v>
      </c>
      <c r="D167" t="s">
        <v>52</v>
      </c>
      <c r="E167" t="s">
        <v>11</v>
      </c>
      <c r="F167" t="s">
        <v>26</v>
      </c>
      <c r="G167">
        <v>3366.42</v>
      </c>
      <c r="H167" t="s">
        <v>13</v>
      </c>
      <c r="I167" t="s">
        <v>14</v>
      </c>
      <c r="J167">
        <v>1137019.1299999999</v>
      </c>
      <c r="K167" t="str">
        <f t="shared" si="2"/>
        <v>August</v>
      </c>
    </row>
    <row r="168" spans="3:11" x14ac:dyDescent="0.35">
      <c r="C168" s="9">
        <v>45522</v>
      </c>
      <c r="D168" t="s">
        <v>52</v>
      </c>
      <c r="E168" t="s">
        <v>11</v>
      </c>
      <c r="F168" t="s">
        <v>12</v>
      </c>
      <c r="G168">
        <v>3073.16</v>
      </c>
      <c r="H168" t="s">
        <v>27</v>
      </c>
      <c r="I168" t="s">
        <v>36</v>
      </c>
      <c r="J168">
        <v>1135561.43</v>
      </c>
      <c r="K168" t="str">
        <f t="shared" si="2"/>
        <v>August</v>
      </c>
    </row>
    <row r="169" spans="3:11" x14ac:dyDescent="0.35">
      <c r="C169" s="9">
        <v>45531</v>
      </c>
      <c r="D169" t="s">
        <v>52</v>
      </c>
      <c r="E169" t="s">
        <v>11</v>
      </c>
      <c r="F169" t="s">
        <v>26</v>
      </c>
      <c r="G169">
        <v>1258.19</v>
      </c>
      <c r="H169" t="s">
        <v>22</v>
      </c>
      <c r="I169" t="s">
        <v>36</v>
      </c>
      <c r="J169">
        <v>1164226.8999999899</v>
      </c>
      <c r="K169" t="str">
        <f t="shared" si="2"/>
        <v>August</v>
      </c>
    </row>
    <row r="170" spans="3:11" x14ac:dyDescent="0.35">
      <c r="C170" s="9">
        <v>45535</v>
      </c>
      <c r="D170" t="s">
        <v>52</v>
      </c>
      <c r="E170" t="s">
        <v>33</v>
      </c>
      <c r="F170" t="s">
        <v>12</v>
      </c>
      <c r="G170">
        <v>2446.2600000000002</v>
      </c>
      <c r="H170" t="s">
        <v>41</v>
      </c>
      <c r="I170" t="s">
        <v>18</v>
      </c>
      <c r="J170">
        <v>1178475.8399999901</v>
      </c>
      <c r="K170" t="str">
        <f t="shared" si="2"/>
        <v>August</v>
      </c>
    </row>
    <row r="171" spans="3:11" x14ac:dyDescent="0.35">
      <c r="C171" s="9">
        <v>45547</v>
      </c>
      <c r="D171" t="s">
        <v>52</v>
      </c>
      <c r="E171" t="s">
        <v>11</v>
      </c>
      <c r="F171" t="s">
        <v>30</v>
      </c>
      <c r="G171">
        <v>3532.11</v>
      </c>
      <c r="H171" t="s">
        <v>13</v>
      </c>
      <c r="I171" t="s">
        <v>23</v>
      </c>
      <c r="J171">
        <v>1218173.71</v>
      </c>
      <c r="K171" t="str">
        <f t="shared" si="2"/>
        <v>September</v>
      </c>
    </row>
    <row r="172" spans="3:11" x14ac:dyDescent="0.35">
      <c r="C172" s="9">
        <v>45554</v>
      </c>
      <c r="D172" t="s">
        <v>52</v>
      </c>
      <c r="E172" t="s">
        <v>21</v>
      </c>
      <c r="F172" t="s">
        <v>46</v>
      </c>
      <c r="G172">
        <v>4348.6899999999996</v>
      </c>
      <c r="H172" t="s">
        <v>41</v>
      </c>
      <c r="I172" t="s">
        <v>18</v>
      </c>
      <c r="J172">
        <v>1230859.77999999</v>
      </c>
      <c r="K172" t="str">
        <f t="shared" si="2"/>
        <v>September</v>
      </c>
    </row>
    <row r="173" spans="3:11" x14ac:dyDescent="0.35">
      <c r="C173" s="9">
        <v>45566</v>
      </c>
      <c r="D173" t="s">
        <v>52</v>
      </c>
      <c r="E173" t="s">
        <v>21</v>
      </c>
      <c r="F173" t="s">
        <v>30</v>
      </c>
      <c r="G173">
        <v>7336.98</v>
      </c>
      <c r="H173" t="s">
        <v>13</v>
      </c>
      <c r="I173" t="s">
        <v>23</v>
      </c>
      <c r="J173">
        <v>1332240.6599999899</v>
      </c>
      <c r="K173" t="str">
        <f t="shared" si="2"/>
        <v>October</v>
      </c>
    </row>
    <row r="174" spans="3:11" x14ac:dyDescent="0.35">
      <c r="C174" s="9">
        <v>45576</v>
      </c>
      <c r="D174" t="s">
        <v>52</v>
      </c>
      <c r="E174" t="s">
        <v>33</v>
      </c>
      <c r="F174" t="s">
        <v>17</v>
      </c>
      <c r="G174">
        <v>8232.19</v>
      </c>
      <c r="H174" t="s">
        <v>27</v>
      </c>
      <c r="I174" t="s">
        <v>23</v>
      </c>
      <c r="J174">
        <v>1342451.00999999</v>
      </c>
      <c r="K174" t="str">
        <f t="shared" si="2"/>
        <v>October</v>
      </c>
    </row>
    <row r="175" spans="3:11" x14ac:dyDescent="0.35">
      <c r="C175" s="9">
        <v>45577</v>
      </c>
      <c r="D175" t="s">
        <v>52</v>
      </c>
      <c r="E175" t="s">
        <v>11</v>
      </c>
      <c r="F175" t="s">
        <v>17</v>
      </c>
      <c r="G175">
        <v>5739.39</v>
      </c>
      <c r="H175" t="s">
        <v>13</v>
      </c>
      <c r="I175" t="s">
        <v>18</v>
      </c>
      <c r="J175">
        <v>1348190.3999999899</v>
      </c>
      <c r="K175" t="str">
        <f t="shared" si="2"/>
        <v>October</v>
      </c>
    </row>
    <row r="176" spans="3:11" x14ac:dyDescent="0.35">
      <c r="C176" s="9">
        <v>45586</v>
      </c>
      <c r="D176" t="s">
        <v>52</v>
      </c>
      <c r="E176" t="s">
        <v>11</v>
      </c>
      <c r="F176" t="s">
        <v>54</v>
      </c>
      <c r="G176">
        <v>9999.08</v>
      </c>
      <c r="H176" t="s">
        <v>41</v>
      </c>
      <c r="I176" t="s">
        <v>36</v>
      </c>
      <c r="J176">
        <v>1390442.48999999</v>
      </c>
      <c r="K176" t="str">
        <f t="shared" si="2"/>
        <v>October</v>
      </c>
    </row>
    <row r="177" spans="3:11" x14ac:dyDescent="0.35">
      <c r="C177" s="9">
        <v>45587</v>
      </c>
      <c r="D177" t="s">
        <v>52</v>
      </c>
      <c r="E177" t="s">
        <v>11</v>
      </c>
      <c r="F177" t="s">
        <v>34</v>
      </c>
      <c r="G177">
        <v>1305.9000000000001</v>
      </c>
      <c r="H177" t="s">
        <v>41</v>
      </c>
      <c r="I177" t="s">
        <v>18</v>
      </c>
      <c r="J177">
        <v>1397977.6099999901</v>
      </c>
      <c r="K177" t="str">
        <f t="shared" si="2"/>
        <v>October</v>
      </c>
    </row>
    <row r="178" spans="3:11" x14ac:dyDescent="0.35">
      <c r="C178" s="9">
        <v>45590</v>
      </c>
      <c r="D178" t="s">
        <v>52</v>
      </c>
      <c r="E178" t="s">
        <v>21</v>
      </c>
      <c r="F178" t="s">
        <v>54</v>
      </c>
      <c r="G178">
        <v>1585.89</v>
      </c>
      <c r="H178" t="s">
        <v>27</v>
      </c>
      <c r="I178" t="s">
        <v>18</v>
      </c>
      <c r="J178">
        <v>1415208.24999999</v>
      </c>
      <c r="K178" t="str">
        <f t="shared" si="2"/>
        <v>October</v>
      </c>
    </row>
    <row r="179" spans="3:11" x14ac:dyDescent="0.35">
      <c r="C179" s="9">
        <v>45591</v>
      </c>
      <c r="D179" t="s">
        <v>52</v>
      </c>
      <c r="E179" t="s">
        <v>21</v>
      </c>
      <c r="F179" t="s">
        <v>12</v>
      </c>
      <c r="G179">
        <v>4992.4399999999996</v>
      </c>
      <c r="H179" t="s">
        <v>13</v>
      </c>
      <c r="I179" t="s">
        <v>14</v>
      </c>
      <c r="J179">
        <v>1416324.0799999901</v>
      </c>
      <c r="K179" t="str">
        <f t="shared" si="2"/>
        <v>October</v>
      </c>
    </row>
    <row r="180" spans="3:11" x14ac:dyDescent="0.35">
      <c r="C180" s="9">
        <v>45595</v>
      </c>
      <c r="D180" t="s">
        <v>52</v>
      </c>
      <c r="E180" t="s">
        <v>33</v>
      </c>
      <c r="F180" t="s">
        <v>46</v>
      </c>
      <c r="G180">
        <v>1719.5</v>
      </c>
      <c r="H180" t="s">
        <v>27</v>
      </c>
      <c r="I180" t="s">
        <v>23</v>
      </c>
      <c r="J180">
        <v>1427710.25999999</v>
      </c>
      <c r="K180" t="str">
        <f t="shared" si="2"/>
        <v>October</v>
      </c>
    </row>
    <row r="181" spans="3:11" x14ac:dyDescent="0.35">
      <c r="C181" s="9">
        <v>45606</v>
      </c>
      <c r="D181" t="s">
        <v>52</v>
      </c>
      <c r="E181" t="s">
        <v>33</v>
      </c>
      <c r="F181" t="s">
        <v>12</v>
      </c>
      <c r="G181">
        <v>4129.29</v>
      </c>
      <c r="H181" t="s">
        <v>22</v>
      </c>
      <c r="I181" t="s">
        <v>23</v>
      </c>
      <c r="J181">
        <v>1500884.80999999</v>
      </c>
      <c r="K181" t="str">
        <f t="shared" si="2"/>
        <v>November</v>
      </c>
    </row>
    <row r="182" spans="3:11" x14ac:dyDescent="0.35">
      <c r="C182" s="9">
        <v>45613</v>
      </c>
      <c r="D182" t="s">
        <v>52</v>
      </c>
      <c r="E182" t="s">
        <v>11</v>
      </c>
      <c r="F182" t="s">
        <v>46</v>
      </c>
      <c r="G182">
        <v>4867.78</v>
      </c>
      <c r="H182" t="s">
        <v>22</v>
      </c>
      <c r="I182" t="s">
        <v>14</v>
      </c>
      <c r="J182">
        <v>1558659.0699999901</v>
      </c>
      <c r="K182" t="str">
        <f t="shared" si="2"/>
        <v>November</v>
      </c>
    </row>
    <row r="183" spans="3:11" x14ac:dyDescent="0.35">
      <c r="C183" s="9">
        <v>45631</v>
      </c>
      <c r="D183" t="s">
        <v>52</v>
      </c>
      <c r="E183" t="s">
        <v>21</v>
      </c>
      <c r="F183" t="s">
        <v>43</v>
      </c>
      <c r="G183">
        <v>9088.69</v>
      </c>
      <c r="H183" t="s">
        <v>13</v>
      </c>
      <c r="I183" t="s">
        <v>14</v>
      </c>
      <c r="J183">
        <v>1614811.6999999899</v>
      </c>
      <c r="K183" t="str">
        <f t="shared" si="2"/>
        <v>December</v>
      </c>
    </row>
    <row r="184" spans="3:11" x14ac:dyDescent="0.35">
      <c r="C184" s="9">
        <v>45634</v>
      </c>
      <c r="D184" t="s">
        <v>52</v>
      </c>
      <c r="E184" t="s">
        <v>21</v>
      </c>
      <c r="F184" t="s">
        <v>26</v>
      </c>
      <c r="G184">
        <v>4455.07</v>
      </c>
      <c r="H184" t="s">
        <v>41</v>
      </c>
      <c r="I184" t="s">
        <v>23</v>
      </c>
      <c r="J184">
        <v>1637234.3199999901</v>
      </c>
      <c r="K184" t="str">
        <f t="shared" si="2"/>
        <v>December</v>
      </c>
    </row>
    <row r="185" spans="3:11" x14ac:dyDescent="0.35">
      <c r="C185" s="9">
        <v>45644</v>
      </c>
      <c r="D185" t="s">
        <v>52</v>
      </c>
      <c r="E185" t="s">
        <v>33</v>
      </c>
      <c r="F185" t="s">
        <v>17</v>
      </c>
      <c r="G185">
        <v>7480.33</v>
      </c>
      <c r="H185" t="s">
        <v>22</v>
      </c>
      <c r="I185" t="s">
        <v>18</v>
      </c>
      <c r="J185">
        <v>1683388.8199999901</v>
      </c>
      <c r="K185" t="str">
        <f t="shared" si="2"/>
        <v>December</v>
      </c>
    </row>
    <row r="186" spans="3:11" x14ac:dyDescent="0.35">
      <c r="C186" s="9">
        <v>45294</v>
      </c>
      <c r="D186" t="s">
        <v>38</v>
      </c>
      <c r="E186" t="s">
        <v>11</v>
      </c>
      <c r="F186" t="s">
        <v>12</v>
      </c>
      <c r="G186">
        <v>8878.23</v>
      </c>
      <c r="H186" t="s">
        <v>13</v>
      </c>
      <c r="I186" t="s">
        <v>14</v>
      </c>
      <c r="J186">
        <v>18700.469999999899</v>
      </c>
      <c r="K186" t="str">
        <f t="shared" si="2"/>
        <v>January</v>
      </c>
    </row>
    <row r="187" spans="3:11" x14ac:dyDescent="0.35">
      <c r="C187" s="9">
        <v>45295</v>
      </c>
      <c r="D187" t="s">
        <v>38</v>
      </c>
      <c r="E187" t="s">
        <v>21</v>
      </c>
      <c r="F187" t="s">
        <v>30</v>
      </c>
      <c r="G187">
        <v>9345.77</v>
      </c>
      <c r="H187" t="s">
        <v>13</v>
      </c>
      <c r="I187" t="s">
        <v>18</v>
      </c>
      <c r="J187">
        <v>28046.2399999999</v>
      </c>
      <c r="K187" t="str">
        <f t="shared" si="2"/>
        <v>January</v>
      </c>
    </row>
    <row r="188" spans="3:11" x14ac:dyDescent="0.35">
      <c r="C188" s="9">
        <v>45296</v>
      </c>
      <c r="D188" t="s">
        <v>38</v>
      </c>
      <c r="E188" t="s">
        <v>33</v>
      </c>
      <c r="F188" t="s">
        <v>12</v>
      </c>
      <c r="G188">
        <v>901.85</v>
      </c>
      <c r="H188" t="s">
        <v>41</v>
      </c>
      <c r="I188" t="s">
        <v>18</v>
      </c>
      <c r="J188">
        <v>28948.089999999898</v>
      </c>
      <c r="K188" t="str">
        <f t="shared" si="2"/>
        <v>January</v>
      </c>
    </row>
    <row r="189" spans="3:11" x14ac:dyDescent="0.35">
      <c r="C189" s="9">
        <v>45313</v>
      </c>
      <c r="D189" t="s">
        <v>38</v>
      </c>
      <c r="E189" t="s">
        <v>11</v>
      </c>
      <c r="F189" t="s">
        <v>54</v>
      </c>
      <c r="G189">
        <v>5713.61</v>
      </c>
      <c r="H189" t="s">
        <v>27</v>
      </c>
      <c r="I189" t="s">
        <v>23</v>
      </c>
      <c r="J189">
        <v>99795.04</v>
      </c>
      <c r="K189" t="str">
        <f t="shared" si="2"/>
        <v>January</v>
      </c>
    </row>
    <row r="190" spans="3:11" x14ac:dyDescent="0.35">
      <c r="C190" s="9">
        <v>45313</v>
      </c>
      <c r="D190" t="s">
        <v>38</v>
      </c>
      <c r="E190" t="s">
        <v>33</v>
      </c>
      <c r="F190" t="s">
        <v>43</v>
      </c>
      <c r="G190">
        <v>5270.14</v>
      </c>
      <c r="H190" t="s">
        <v>13</v>
      </c>
      <c r="I190" t="s">
        <v>23</v>
      </c>
      <c r="J190">
        <v>105065.18</v>
      </c>
      <c r="K190" t="str">
        <f t="shared" si="2"/>
        <v>January</v>
      </c>
    </row>
    <row r="191" spans="3:11" x14ac:dyDescent="0.35">
      <c r="C191" s="9">
        <v>45315</v>
      </c>
      <c r="D191" t="s">
        <v>38</v>
      </c>
      <c r="E191" t="s">
        <v>21</v>
      </c>
      <c r="F191" t="s">
        <v>30</v>
      </c>
      <c r="G191">
        <v>9156.7999999999993</v>
      </c>
      <c r="H191" t="s">
        <v>22</v>
      </c>
      <c r="I191" t="s">
        <v>23</v>
      </c>
      <c r="J191">
        <v>117658.349999999</v>
      </c>
      <c r="K191" t="str">
        <f t="shared" si="2"/>
        <v>January</v>
      </c>
    </row>
    <row r="192" spans="3:11" x14ac:dyDescent="0.35">
      <c r="C192" s="9">
        <v>45319</v>
      </c>
      <c r="D192" t="s">
        <v>38</v>
      </c>
      <c r="E192" t="s">
        <v>11</v>
      </c>
      <c r="F192" t="s">
        <v>54</v>
      </c>
      <c r="G192">
        <v>5101.99</v>
      </c>
      <c r="H192" t="s">
        <v>22</v>
      </c>
      <c r="I192" t="s">
        <v>23</v>
      </c>
      <c r="J192">
        <v>155617.71999999901</v>
      </c>
      <c r="K192" t="str">
        <f t="shared" si="2"/>
        <v>January</v>
      </c>
    </row>
    <row r="193" spans="3:11" x14ac:dyDescent="0.35">
      <c r="C193" s="9">
        <v>45320</v>
      </c>
      <c r="D193" t="s">
        <v>38</v>
      </c>
      <c r="E193" t="s">
        <v>11</v>
      </c>
      <c r="F193" t="s">
        <v>17</v>
      </c>
      <c r="G193">
        <v>6739.79</v>
      </c>
      <c r="H193" t="s">
        <v>27</v>
      </c>
      <c r="I193" t="s">
        <v>18</v>
      </c>
      <c r="J193">
        <v>162357.50999999899</v>
      </c>
      <c r="K193" t="str">
        <f t="shared" si="2"/>
        <v>January</v>
      </c>
    </row>
    <row r="194" spans="3:11" x14ac:dyDescent="0.35">
      <c r="C194" s="9">
        <v>45325</v>
      </c>
      <c r="D194" t="s">
        <v>38</v>
      </c>
      <c r="E194" t="s">
        <v>21</v>
      </c>
      <c r="F194" t="s">
        <v>46</v>
      </c>
      <c r="G194">
        <v>3820.94</v>
      </c>
      <c r="H194" t="s">
        <v>13</v>
      </c>
      <c r="I194" t="s">
        <v>36</v>
      </c>
      <c r="J194">
        <v>177481.649999999</v>
      </c>
      <c r="K194" t="str">
        <f t="shared" si="2"/>
        <v>February</v>
      </c>
    </row>
    <row r="195" spans="3:11" x14ac:dyDescent="0.35">
      <c r="C195" s="9">
        <v>45331</v>
      </c>
      <c r="D195" t="s">
        <v>38</v>
      </c>
      <c r="E195" t="s">
        <v>11</v>
      </c>
      <c r="F195" t="s">
        <v>17</v>
      </c>
      <c r="G195">
        <v>9922.9599999999991</v>
      </c>
      <c r="H195" t="s">
        <v>22</v>
      </c>
      <c r="I195" t="s">
        <v>23</v>
      </c>
      <c r="J195">
        <v>218819.399999999</v>
      </c>
      <c r="K195" t="str">
        <f t="shared" ref="K195:K258" si="3">TEXT(C195, "MMMM")</f>
        <v>February</v>
      </c>
    </row>
    <row r="196" spans="3:11" x14ac:dyDescent="0.35">
      <c r="C196" s="9">
        <v>45340</v>
      </c>
      <c r="D196" t="s">
        <v>38</v>
      </c>
      <c r="E196" t="s">
        <v>33</v>
      </c>
      <c r="F196" t="s">
        <v>26</v>
      </c>
      <c r="G196">
        <v>4532.62</v>
      </c>
      <c r="H196" t="s">
        <v>13</v>
      </c>
      <c r="I196" t="s">
        <v>36</v>
      </c>
      <c r="J196">
        <v>245327.43999999901</v>
      </c>
      <c r="K196" t="str">
        <f t="shared" si="3"/>
        <v>February</v>
      </c>
    </row>
    <row r="197" spans="3:11" x14ac:dyDescent="0.35">
      <c r="C197" s="9">
        <v>45342</v>
      </c>
      <c r="D197" t="s">
        <v>38</v>
      </c>
      <c r="E197" t="s">
        <v>21</v>
      </c>
      <c r="F197" t="s">
        <v>54</v>
      </c>
      <c r="G197">
        <v>2376.5300000000002</v>
      </c>
      <c r="H197" t="s">
        <v>22</v>
      </c>
      <c r="I197" t="s">
        <v>23</v>
      </c>
      <c r="J197">
        <v>253248.86999999901</v>
      </c>
      <c r="K197" t="str">
        <f t="shared" si="3"/>
        <v>February</v>
      </c>
    </row>
    <row r="198" spans="3:11" x14ac:dyDescent="0.35">
      <c r="C198" s="9">
        <v>45348</v>
      </c>
      <c r="D198" t="s">
        <v>38</v>
      </c>
      <c r="E198" t="s">
        <v>21</v>
      </c>
      <c r="F198" t="s">
        <v>46</v>
      </c>
      <c r="G198">
        <v>7823.27</v>
      </c>
      <c r="H198" t="s">
        <v>27</v>
      </c>
      <c r="I198" t="s">
        <v>23</v>
      </c>
      <c r="J198">
        <v>253093.139999999</v>
      </c>
      <c r="K198" t="str">
        <f t="shared" si="3"/>
        <v>February</v>
      </c>
    </row>
    <row r="199" spans="3:11" x14ac:dyDescent="0.35">
      <c r="C199" s="9">
        <v>45370</v>
      </c>
      <c r="D199" t="s">
        <v>38</v>
      </c>
      <c r="E199" t="s">
        <v>33</v>
      </c>
      <c r="F199" t="s">
        <v>17</v>
      </c>
      <c r="G199">
        <v>3110.74</v>
      </c>
      <c r="H199" t="s">
        <v>27</v>
      </c>
      <c r="I199" t="s">
        <v>36</v>
      </c>
      <c r="J199">
        <v>340890.95999999897</v>
      </c>
      <c r="K199" t="str">
        <f t="shared" si="3"/>
        <v>March</v>
      </c>
    </row>
    <row r="200" spans="3:11" x14ac:dyDescent="0.35">
      <c r="C200" s="9">
        <v>45372</v>
      </c>
      <c r="D200" t="s">
        <v>38</v>
      </c>
      <c r="E200" t="s">
        <v>21</v>
      </c>
      <c r="F200" t="s">
        <v>30</v>
      </c>
      <c r="G200">
        <v>1035.27</v>
      </c>
      <c r="H200" t="s">
        <v>41</v>
      </c>
      <c r="I200" t="s">
        <v>23</v>
      </c>
      <c r="J200">
        <v>350588.109999999</v>
      </c>
      <c r="K200" t="str">
        <f t="shared" si="3"/>
        <v>March</v>
      </c>
    </row>
    <row r="201" spans="3:11" x14ac:dyDescent="0.35">
      <c r="C201" s="9">
        <v>45375</v>
      </c>
      <c r="D201" t="s">
        <v>38</v>
      </c>
      <c r="E201" t="s">
        <v>33</v>
      </c>
      <c r="F201" t="s">
        <v>17</v>
      </c>
      <c r="G201">
        <v>6942.41</v>
      </c>
      <c r="H201" t="s">
        <v>22</v>
      </c>
      <c r="I201" t="s">
        <v>23</v>
      </c>
      <c r="J201">
        <v>363757.94999999902</v>
      </c>
      <c r="K201" t="str">
        <f t="shared" si="3"/>
        <v>March</v>
      </c>
    </row>
    <row r="202" spans="3:11" x14ac:dyDescent="0.35">
      <c r="C202" s="9">
        <v>45379</v>
      </c>
      <c r="D202" t="s">
        <v>38</v>
      </c>
      <c r="E202" t="s">
        <v>21</v>
      </c>
      <c r="F202" t="s">
        <v>54</v>
      </c>
      <c r="G202">
        <v>7917.87</v>
      </c>
      <c r="H202" t="s">
        <v>27</v>
      </c>
      <c r="I202" t="s">
        <v>14</v>
      </c>
      <c r="J202">
        <v>384623.86999999901</v>
      </c>
      <c r="K202" t="str">
        <f t="shared" si="3"/>
        <v>March</v>
      </c>
    </row>
    <row r="203" spans="3:11" x14ac:dyDescent="0.35">
      <c r="C203" s="9">
        <v>45383</v>
      </c>
      <c r="D203" t="s">
        <v>38</v>
      </c>
      <c r="E203" t="s">
        <v>33</v>
      </c>
      <c r="F203" t="s">
        <v>43</v>
      </c>
      <c r="G203">
        <v>5331.98</v>
      </c>
      <c r="H203" t="s">
        <v>22</v>
      </c>
      <c r="I203" t="s">
        <v>14</v>
      </c>
      <c r="J203">
        <v>413332.32999999903</v>
      </c>
      <c r="K203" t="str">
        <f t="shared" si="3"/>
        <v>April</v>
      </c>
    </row>
    <row r="204" spans="3:11" x14ac:dyDescent="0.35">
      <c r="C204" s="9">
        <v>45389</v>
      </c>
      <c r="D204" t="s">
        <v>38</v>
      </c>
      <c r="E204" t="s">
        <v>33</v>
      </c>
      <c r="F204" t="s">
        <v>43</v>
      </c>
      <c r="G204">
        <v>1916.45</v>
      </c>
      <c r="H204" t="s">
        <v>13</v>
      </c>
      <c r="I204" t="s">
        <v>14</v>
      </c>
      <c r="J204">
        <v>464750.72999999899</v>
      </c>
      <c r="K204" t="str">
        <f t="shared" si="3"/>
        <v>April</v>
      </c>
    </row>
    <row r="205" spans="3:11" x14ac:dyDescent="0.35">
      <c r="C205" s="9">
        <v>45401</v>
      </c>
      <c r="D205" t="s">
        <v>38</v>
      </c>
      <c r="E205" t="s">
        <v>21</v>
      </c>
      <c r="F205" t="s">
        <v>46</v>
      </c>
      <c r="G205">
        <v>7472.06</v>
      </c>
      <c r="H205" t="s">
        <v>13</v>
      </c>
      <c r="I205" t="s">
        <v>14</v>
      </c>
      <c r="J205">
        <v>516309.359999999</v>
      </c>
      <c r="K205" t="str">
        <f t="shared" si="3"/>
        <v>April</v>
      </c>
    </row>
    <row r="206" spans="3:11" x14ac:dyDescent="0.35">
      <c r="C206" s="9">
        <v>45406</v>
      </c>
      <c r="D206" t="s">
        <v>38</v>
      </c>
      <c r="E206" t="s">
        <v>11</v>
      </c>
      <c r="F206" t="s">
        <v>12</v>
      </c>
      <c r="G206">
        <v>1474.02</v>
      </c>
      <c r="H206" t="s">
        <v>13</v>
      </c>
      <c r="I206" t="s">
        <v>18</v>
      </c>
      <c r="J206">
        <v>549799.65999999898</v>
      </c>
      <c r="K206" t="str">
        <f t="shared" si="3"/>
        <v>April</v>
      </c>
    </row>
    <row r="207" spans="3:11" x14ac:dyDescent="0.35">
      <c r="C207" s="9">
        <v>45407</v>
      </c>
      <c r="D207" t="s">
        <v>38</v>
      </c>
      <c r="E207" t="s">
        <v>33</v>
      </c>
      <c r="F207" t="s">
        <v>43</v>
      </c>
      <c r="G207">
        <v>6374.07</v>
      </c>
      <c r="H207" t="s">
        <v>27</v>
      </c>
      <c r="I207" t="s">
        <v>36</v>
      </c>
      <c r="J207">
        <v>563872.95999999903</v>
      </c>
      <c r="K207" t="str">
        <f t="shared" si="3"/>
        <v>April</v>
      </c>
    </row>
    <row r="208" spans="3:11" x14ac:dyDescent="0.35">
      <c r="C208" s="9">
        <v>45409</v>
      </c>
      <c r="D208" t="s">
        <v>38</v>
      </c>
      <c r="E208" t="s">
        <v>11</v>
      </c>
      <c r="F208" t="s">
        <v>17</v>
      </c>
      <c r="G208">
        <v>9405.9</v>
      </c>
      <c r="H208" t="s">
        <v>22</v>
      </c>
      <c r="I208" t="s">
        <v>36</v>
      </c>
      <c r="J208">
        <v>582935.31999999902</v>
      </c>
      <c r="K208" t="str">
        <f t="shared" si="3"/>
        <v>April</v>
      </c>
    </row>
    <row r="209" spans="3:11" x14ac:dyDescent="0.35">
      <c r="C209" s="9">
        <v>45413</v>
      </c>
      <c r="D209" t="s">
        <v>38</v>
      </c>
      <c r="E209" t="s">
        <v>33</v>
      </c>
      <c r="F209" t="s">
        <v>54</v>
      </c>
      <c r="G209">
        <v>418.35</v>
      </c>
      <c r="H209" t="s">
        <v>22</v>
      </c>
      <c r="I209" t="s">
        <v>23</v>
      </c>
      <c r="J209">
        <v>608650.90999999898</v>
      </c>
      <c r="K209" t="str">
        <f t="shared" si="3"/>
        <v>May</v>
      </c>
    </row>
    <row r="210" spans="3:11" x14ac:dyDescent="0.35">
      <c r="C210" s="9">
        <v>45438</v>
      </c>
      <c r="D210" t="s">
        <v>38</v>
      </c>
      <c r="E210" t="s">
        <v>33</v>
      </c>
      <c r="F210" t="s">
        <v>26</v>
      </c>
      <c r="G210">
        <v>7502.13</v>
      </c>
      <c r="H210" t="s">
        <v>22</v>
      </c>
      <c r="I210" t="s">
        <v>36</v>
      </c>
      <c r="J210">
        <v>671486.37999999896</v>
      </c>
      <c r="K210" t="str">
        <f t="shared" si="3"/>
        <v>May</v>
      </c>
    </row>
    <row r="211" spans="3:11" x14ac:dyDescent="0.35">
      <c r="C211" s="9">
        <v>45446</v>
      </c>
      <c r="D211" t="s">
        <v>38</v>
      </c>
      <c r="E211" t="s">
        <v>33</v>
      </c>
      <c r="F211" t="s">
        <v>46</v>
      </c>
      <c r="G211">
        <v>5029.7</v>
      </c>
      <c r="H211" t="s">
        <v>13</v>
      </c>
      <c r="I211" t="s">
        <v>36</v>
      </c>
      <c r="J211">
        <v>735990.21999999904</v>
      </c>
      <c r="K211" t="str">
        <f t="shared" si="3"/>
        <v>June</v>
      </c>
    </row>
    <row r="212" spans="3:11" x14ac:dyDescent="0.35">
      <c r="C212" s="9">
        <v>45446</v>
      </c>
      <c r="D212" t="s">
        <v>38</v>
      </c>
      <c r="E212" t="s">
        <v>21</v>
      </c>
      <c r="F212" t="s">
        <v>46</v>
      </c>
      <c r="G212">
        <v>8691.19</v>
      </c>
      <c r="H212" t="s">
        <v>13</v>
      </c>
      <c r="I212" t="s">
        <v>18</v>
      </c>
      <c r="J212">
        <v>744681.40999999898</v>
      </c>
      <c r="K212" t="str">
        <f t="shared" si="3"/>
        <v>June</v>
      </c>
    </row>
    <row r="213" spans="3:11" x14ac:dyDescent="0.35">
      <c r="C213" s="9">
        <v>45447</v>
      </c>
      <c r="D213" t="s">
        <v>38</v>
      </c>
      <c r="E213" t="s">
        <v>21</v>
      </c>
      <c r="F213" t="s">
        <v>46</v>
      </c>
      <c r="G213">
        <v>5535.09</v>
      </c>
      <c r="H213" t="s">
        <v>41</v>
      </c>
      <c r="I213" t="s">
        <v>18</v>
      </c>
      <c r="J213">
        <v>753629.14999999898</v>
      </c>
      <c r="K213" t="str">
        <f t="shared" si="3"/>
        <v>June</v>
      </c>
    </row>
    <row r="214" spans="3:11" x14ac:dyDescent="0.35">
      <c r="C214" s="9">
        <v>45447</v>
      </c>
      <c r="D214" t="s">
        <v>38</v>
      </c>
      <c r="E214" t="s">
        <v>21</v>
      </c>
      <c r="F214" t="s">
        <v>54</v>
      </c>
      <c r="G214">
        <v>7487.43</v>
      </c>
      <c r="H214" t="s">
        <v>41</v>
      </c>
      <c r="I214" t="s">
        <v>36</v>
      </c>
      <c r="J214">
        <v>744024.22999999905</v>
      </c>
      <c r="K214" t="str">
        <f t="shared" si="3"/>
        <v>June</v>
      </c>
    </row>
    <row r="215" spans="3:11" x14ac:dyDescent="0.35">
      <c r="C215" s="9">
        <v>45449</v>
      </c>
      <c r="D215" t="s">
        <v>38</v>
      </c>
      <c r="E215" t="s">
        <v>11</v>
      </c>
      <c r="F215" t="s">
        <v>30</v>
      </c>
      <c r="G215">
        <v>9478.52</v>
      </c>
      <c r="H215" t="s">
        <v>22</v>
      </c>
      <c r="I215" t="s">
        <v>14</v>
      </c>
      <c r="J215">
        <v>762539.35</v>
      </c>
      <c r="K215" t="str">
        <f t="shared" si="3"/>
        <v>June</v>
      </c>
    </row>
    <row r="216" spans="3:11" x14ac:dyDescent="0.35">
      <c r="C216" s="9">
        <v>45453</v>
      </c>
      <c r="D216" t="s">
        <v>38</v>
      </c>
      <c r="E216" t="s">
        <v>11</v>
      </c>
      <c r="F216" t="s">
        <v>30</v>
      </c>
      <c r="G216">
        <v>9927.2900000000009</v>
      </c>
      <c r="H216" t="s">
        <v>22</v>
      </c>
      <c r="I216" t="s">
        <v>18</v>
      </c>
      <c r="J216">
        <v>801094.69</v>
      </c>
      <c r="K216" t="str">
        <f t="shared" si="3"/>
        <v>June</v>
      </c>
    </row>
    <row r="217" spans="3:11" x14ac:dyDescent="0.35">
      <c r="C217" s="9">
        <v>45454</v>
      </c>
      <c r="D217" t="s">
        <v>38</v>
      </c>
      <c r="E217" t="s">
        <v>21</v>
      </c>
      <c r="F217" t="s">
        <v>54</v>
      </c>
      <c r="G217">
        <v>7888.89</v>
      </c>
      <c r="H217" t="s">
        <v>41</v>
      </c>
      <c r="I217" t="s">
        <v>18</v>
      </c>
      <c r="J217">
        <v>808983.58</v>
      </c>
      <c r="K217" t="str">
        <f t="shared" si="3"/>
        <v>June</v>
      </c>
    </row>
    <row r="218" spans="3:11" x14ac:dyDescent="0.35">
      <c r="C218" s="9">
        <v>45463</v>
      </c>
      <c r="D218" t="s">
        <v>38</v>
      </c>
      <c r="E218" t="s">
        <v>11</v>
      </c>
      <c r="F218" t="s">
        <v>46</v>
      </c>
      <c r="G218">
        <v>9508.02</v>
      </c>
      <c r="H218" t="s">
        <v>27</v>
      </c>
      <c r="I218" t="s">
        <v>18</v>
      </c>
      <c r="J218">
        <v>857244.46</v>
      </c>
      <c r="K218" t="str">
        <f t="shared" si="3"/>
        <v>June</v>
      </c>
    </row>
    <row r="219" spans="3:11" x14ac:dyDescent="0.35">
      <c r="C219" s="9">
        <v>45469</v>
      </c>
      <c r="D219" t="s">
        <v>38</v>
      </c>
      <c r="E219" t="s">
        <v>11</v>
      </c>
      <c r="F219" t="s">
        <v>54</v>
      </c>
      <c r="G219">
        <v>1700.93</v>
      </c>
      <c r="H219" t="s">
        <v>13</v>
      </c>
      <c r="I219" t="s">
        <v>23</v>
      </c>
      <c r="J219">
        <v>906586.64</v>
      </c>
      <c r="K219" t="str">
        <f t="shared" si="3"/>
        <v>June</v>
      </c>
    </row>
    <row r="220" spans="3:11" x14ac:dyDescent="0.35">
      <c r="C220" s="9">
        <v>45472</v>
      </c>
      <c r="D220" t="s">
        <v>38</v>
      </c>
      <c r="E220" t="s">
        <v>11</v>
      </c>
      <c r="F220" t="s">
        <v>43</v>
      </c>
      <c r="G220">
        <v>6481.09</v>
      </c>
      <c r="H220" t="s">
        <v>27</v>
      </c>
      <c r="I220" t="s">
        <v>18</v>
      </c>
      <c r="J220">
        <v>915838.30999999901</v>
      </c>
      <c r="K220" t="str">
        <f t="shared" si="3"/>
        <v>June</v>
      </c>
    </row>
    <row r="221" spans="3:11" x14ac:dyDescent="0.35">
      <c r="C221" s="9">
        <v>45483</v>
      </c>
      <c r="D221" t="s">
        <v>38</v>
      </c>
      <c r="E221" t="s">
        <v>21</v>
      </c>
      <c r="F221" t="s">
        <v>12</v>
      </c>
      <c r="G221">
        <v>3331.55</v>
      </c>
      <c r="H221" t="s">
        <v>41</v>
      </c>
      <c r="I221" t="s">
        <v>23</v>
      </c>
      <c r="J221">
        <v>953205.78</v>
      </c>
      <c r="K221" t="str">
        <f t="shared" si="3"/>
        <v>July</v>
      </c>
    </row>
    <row r="222" spans="3:11" x14ac:dyDescent="0.35">
      <c r="C222" s="9">
        <v>45491</v>
      </c>
      <c r="D222" t="s">
        <v>38</v>
      </c>
      <c r="E222" t="s">
        <v>11</v>
      </c>
      <c r="F222" t="s">
        <v>46</v>
      </c>
      <c r="G222">
        <v>7435.58</v>
      </c>
      <c r="H222" t="s">
        <v>41</v>
      </c>
      <c r="I222" t="s">
        <v>36</v>
      </c>
      <c r="J222">
        <v>970525.83</v>
      </c>
      <c r="K222" t="str">
        <f t="shared" si="3"/>
        <v>July</v>
      </c>
    </row>
    <row r="223" spans="3:11" x14ac:dyDescent="0.35">
      <c r="C223" s="9">
        <v>45505</v>
      </c>
      <c r="D223" t="s">
        <v>38</v>
      </c>
      <c r="E223" t="s">
        <v>11</v>
      </c>
      <c r="F223" t="s">
        <v>34</v>
      </c>
      <c r="G223">
        <v>8315.77</v>
      </c>
      <c r="H223" t="s">
        <v>22</v>
      </c>
      <c r="I223" t="s">
        <v>14</v>
      </c>
      <c r="J223">
        <v>1051429.72</v>
      </c>
      <c r="K223" t="str">
        <f t="shared" si="3"/>
        <v>August</v>
      </c>
    </row>
    <row r="224" spans="3:11" x14ac:dyDescent="0.35">
      <c r="C224" s="9">
        <v>45509</v>
      </c>
      <c r="D224" t="s">
        <v>38</v>
      </c>
      <c r="E224" t="s">
        <v>11</v>
      </c>
      <c r="F224" t="s">
        <v>43</v>
      </c>
      <c r="G224">
        <v>3512.21</v>
      </c>
      <c r="H224" t="s">
        <v>41</v>
      </c>
      <c r="I224" t="s">
        <v>18</v>
      </c>
      <c r="J224">
        <v>1099380.33</v>
      </c>
      <c r="K224" t="str">
        <f t="shared" si="3"/>
        <v>August</v>
      </c>
    </row>
    <row r="225" spans="3:11" x14ac:dyDescent="0.35">
      <c r="C225" s="9">
        <v>45518</v>
      </c>
      <c r="D225" t="s">
        <v>38</v>
      </c>
      <c r="E225" t="s">
        <v>21</v>
      </c>
      <c r="F225" t="s">
        <v>34</v>
      </c>
      <c r="G225">
        <v>6092.11</v>
      </c>
      <c r="H225" t="s">
        <v>27</v>
      </c>
      <c r="I225" t="s">
        <v>18</v>
      </c>
      <c r="J225">
        <v>1143111.24</v>
      </c>
      <c r="K225" t="str">
        <f t="shared" si="3"/>
        <v>August</v>
      </c>
    </row>
    <row r="226" spans="3:11" x14ac:dyDescent="0.35">
      <c r="C226" s="9">
        <v>45539</v>
      </c>
      <c r="D226" t="s">
        <v>38</v>
      </c>
      <c r="E226" t="s">
        <v>11</v>
      </c>
      <c r="F226" t="s">
        <v>26</v>
      </c>
      <c r="G226">
        <v>6445.36</v>
      </c>
      <c r="H226" t="s">
        <v>41</v>
      </c>
      <c r="I226" t="s">
        <v>36</v>
      </c>
      <c r="J226">
        <v>1196634.8999999999</v>
      </c>
      <c r="K226" t="str">
        <f t="shared" si="3"/>
        <v>September</v>
      </c>
    </row>
    <row r="227" spans="3:11" x14ac:dyDescent="0.35">
      <c r="C227" s="9">
        <v>45541</v>
      </c>
      <c r="D227" t="s">
        <v>38</v>
      </c>
      <c r="E227" t="s">
        <v>21</v>
      </c>
      <c r="F227" t="s">
        <v>43</v>
      </c>
      <c r="G227">
        <v>4911.3500000000004</v>
      </c>
      <c r="H227" t="s">
        <v>41</v>
      </c>
      <c r="I227" t="s">
        <v>36</v>
      </c>
      <c r="J227">
        <v>1201921.78</v>
      </c>
      <c r="K227" t="str">
        <f t="shared" si="3"/>
        <v>September</v>
      </c>
    </row>
    <row r="228" spans="3:11" x14ac:dyDescent="0.35">
      <c r="C228" s="9">
        <v>45561</v>
      </c>
      <c r="D228" t="s">
        <v>38</v>
      </c>
      <c r="E228" t="s">
        <v>33</v>
      </c>
      <c r="F228" t="s">
        <v>43</v>
      </c>
      <c r="G228">
        <v>319.67</v>
      </c>
      <c r="H228" t="s">
        <v>41</v>
      </c>
      <c r="I228" t="s">
        <v>23</v>
      </c>
      <c r="J228">
        <v>1295591.1899999899</v>
      </c>
      <c r="K228" t="str">
        <f t="shared" si="3"/>
        <v>September</v>
      </c>
    </row>
    <row r="229" spans="3:11" x14ac:dyDescent="0.35">
      <c r="C229" s="9">
        <v>45563</v>
      </c>
      <c r="D229" t="s">
        <v>38</v>
      </c>
      <c r="E229" t="s">
        <v>33</v>
      </c>
      <c r="F229" t="s">
        <v>17</v>
      </c>
      <c r="G229">
        <v>2798.66</v>
      </c>
      <c r="H229" t="s">
        <v>27</v>
      </c>
      <c r="I229" t="s">
        <v>14</v>
      </c>
      <c r="J229">
        <v>1303368.3699999901</v>
      </c>
      <c r="K229" t="str">
        <f t="shared" si="3"/>
        <v>September</v>
      </c>
    </row>
    <row r="230" spans="3:11" x14ac:dyDescent="0.35">
      <c r="C230" s="9">
        <v>45563</v>
      </c>
      <c r="D230" t="s">
        <v>38</v>
      </c>
      <c r="E230" t="s">
        <v>11</v>
      </c>
      <c r="F230" t="s">
        <v>34</v>
      </c>
      <c r="G230">
        <v>1741.34</v>
      </c>
      <c r="H230" t="s">
        <v>22</v>
      </c>
      <c r="I230" t="s">
        <v>14</v>
      </c>
      <c r="J230">
        <v>1305109.70999999</v>
      </c>
      <c r="K230" t="str">
        <f t="shared" si="3"/>
        <v>September</v>
      </c>
    </row>
    <row r="231" spans="3:11" x14ac:dyDescent="0.35">
      <c r="C231" s="9">
        <v>45574</v>
      </c>
      <c r="D231" t="s">
        <v>38</v>
      </c>
      <c r="E231" t="s">
        <v>11</v>
      </c>
      <c r="F231" t="s">
        <v>54</v>
      </c>
      <c r="G231">
        <v>5107</v>
      </c>
      <c r="H231" t="s">
        <v>22</v>
      </c>
      <c r="I231" t="s">
        <v>36</v>
      </c>
      <c r="J231">
        <v>1332252.6099999901</v>
      </c>
      <c r="K231" t="str">
        <f t="shared" si="3"/>
        <v>October</v>
      </c>
    </row>
    <row r="232" spans="3:11" x14ac:dyDescent="0.35">
      <c r="C232" s="9">
        <v>45579</v>
      </c>
      <c r="D232" t="s">
        <v>38</v>
      </c>
      <c r="E232" t="s">
        <v>33</v>
      </c>
      <c r="F232" t="s">
        <v>26</v>
      </c>
      <c r="G232">
        <v>3088.53</v>
      </c>
      <c r="H232" t="s">
        <v>27</v>
      </c>
      <c r="I232" t="s">
        <v>36</v>
      </c>
      <c r="J232">
        <v>1358291.27999999</v>
      </c>
      <c r="K232" t="str">
        <f t="shared" si="3"/>
        <v>October</v>
      </c>
    </row>
    <row r="233" spans="3:11" x14ac:dyDescent="0.35">
      <c r="C233" s="9">
        <v>45583</v>
      </c>
      <c r="D233" t="s">
        <v>38</v>
      </c>
      <c r="E233" t="s">
        <v>21</v>
      </c>
      <c r="F233" t="s">
        <v>54</v>
      </c>
      <c r="G233">
        <v>5541.58</v>
      </c>
      <c r="H233" t="s">
        <v>22</v>
      </c>
      <c r="I233" t="s">
        <v>36</v>
      </c>
      <c r="J233">
        <v>1371276.6599999899</v>
      </c>
      <c r="K233" t="str">
        <f t="shared" si="3"/>
        <v>October</v>
      </c>
    </row>
    <row r="234" spans="3:11" x14ac:dyDescent="0.35">
      <c r="C234" s="9">
        <v>45597</v>
      </c>
      <c r="D234" t="s">
        <v>38</v>
      </c>
      <c r="E234" t="s">
        <v>11</v>
      </c>
      <c r="F234" t="s">
        <v>17</v>
      </c>
      <c r="G234">
        <v>5514.74</v>
      </c>
      <c r="H234" t="s">
        <v>22</v>
      </c>
      <c r="I234" t="s">
        <v>36</v>
      </c>
      <c r="J234">
        <v>1437323.80999999</v>
      </c>
      <c r="K234" t="str">
        <f t="shared" si="3"/>
        <v>November</v>
      </c>
    </row>
    <row r="235" spans="3:11" x14ac:dyDescent="0.35">
      <c r="C235" s="9">
        <v>45604</v>
      </c>
      <c r="D235" t="s">
        <v>38</v>
      </c>
      <c r="E235" t="s">
        <v>11</v>
      </c>
      <c r="F235" t="s">
        <v>17</v>
      </c>
      <c r="G235">
        <v>6721.34</v>
      </c>
      <c r="H235" t="s">
        <v>41</v>
      </c>
      <c r="I235" t="s">
        <v>23</v>
      </c>
      <c r="J235">
        <v>1490945.45999999</v>
      </c>
      <c r="K235" t="str">
        <f t="shared" si="3"/>
        <v>November</v>
      </c>
    </row>
    <row r="236" spans="3:11" x14ac:dyDescent="0.35">
      <c r="C236" s="9">
        <v>45607</v>
      </c>
      <c r="D236" t="s">
        <v>38</v>
      </c>
      <c r="E236" t="s">
        <v>33</v>
      </c>
      <c r="F236" t="s">
        <v>12</v>
      </c>
      <c r="G236">
        <v>5457.13</v>
      </c>
      <c r="H236" t="s">
        <v>41</v>
      </c>
      <c r="I236" t="s">
        <v>18</v>
      </c>
      <c r="J236">
        <v>1529439.78999999</v>
      </c>
      <c r="K236" t="str">
        <f t="shared" si="3"/>
        <v>November</v>
      </c>
    </row>
    <row r="237" spans="3:11" x14ac:dyDescent="0.35">
      <c r="C237" s="9">
        <v>45608</v>
      </c>
      <c r="D237" t="s">
        <v>38</v>
      </c>
      <c r="E237" t="s">
        <v>33</v>
      </c>
      <c r="F237" t="s">
        <v>26</v>
      </c>
      <c r="G237">
        <v>8600.4500000000007</v>
      </c>
      <c r="H237" t="s">
        <v>41</v>
      </c>
      <c r="I237" t="s">
        <v>14</v>
      </c>
      <c r="J237">
        <v>1543677.9099999899</v>
      </c>
      <c r="K237" t="str">
        <f t="shared" si="3"/>
        <v>November</v>
      </c>
    </row>
    <row r="238" spans="3:11" x14ac:dyDescent="0.35">
      <c r="C238" s="9">
        <v>45611</v>
      </c>
      <c r="D238" t="s">
        <v>38</v>
      </c>
      <c r="E238" t="s">
        <v>11</v>
      </c>
      <c r="F238" t="s">
        <v>34</v>
      </c>
      <c r="G238">
        <v>1306.48</v>
      </c>
      <c r="H238" t="s">
        <v>13</v>
      </c>
      <c r="I238" t="s">
        <v>18</v>
      </c>
      <c r="J238">
        <v>1557971.6699999899</v>
      </c>
      <c r="K238" t="str">
        <f t="shared" si="3"/>
        <v>November</v>
      </c>
    </row>
    <row r="239" spans="3:11" x14ac:dyDescent="0.35">
      <c r="C239" s="9">
        <v>45613</v>
      </c>
      <c r="D239" t="s">
        <v>38</v>
      </c>
      <c r="E239" t="s">
        <v>33</v>
      </c>
      <c r="F239" t="s">
        <v>43</v>
      </c>
      <c r="G239">
        <v>2865.84</v>
      </c>
      <c r="H239" t="s">
        <v>41</v>
      </c>
      <c r="I239" t="s">
        <v>14</v>
      </c>
      <c r="J239">
        <v>1553791.28999999</v>
      </c>
      <c r="K239" t="str">
        <f t="shared" si="3"/>
        <v>November</v>
      </c>
    </row>
    <row r="240" spans="3:11" x14ac:dyDescent="0.35">
      <c r="C240" s="9">
        <v>45614</v>
      </c>
      <c r="D240" t="s">
        <v>38</v>
      </c>
      <c r="E240" t="s">
        <v>33</v>
      </c>
      <c r="F240" t="s">
        <v>43</v>
      </c>
      <c r="G240">
        <v>8216.44</v>
      </c>
      <c r="H240" t="s">
        <v>22</v>
      </c>
      <c r="I240" t="s">
        <v>18</v>
      </c>
      <c r="J240">
        <v>1580724.9399999899</v>
      </c>
      <c r="K240" t="str">
        <f t="shared" si="3"/>
        <v>November</v>
      </c>
    </row>
    <row r="241" spans="3:11" x14ac:dyDescent="0.35">
      <c r="C241" s="9">
        <v>45635</v>
      </c>
      <c r="D241" t="s">
        <v>38</v>
      </c>
      <c r="E241" t="s">
        <v>21</v>
      </c>
      <c r="F241" t="s">
        <v>17</v>
      </c>
      <c r="G241">
        <v>5530.85</v>
      </c>
      <c r="H241" t="s">
        <v>27</v>
      </c>
      <c r="I241" t="s">
        <v>18</v>
      </c>
      <c r="J241">
        <v>1657453.3999999899</v>
      </c>
      <c r="K241" t="str">
        <f t="shared" si="3"/>
        <v>December</v>
      </c>
    </row>
    <row r="242" spans="3:11" x14ac:dyDescent="0.35">
      <c r="C242" s="9">
        <v>45641</v>
      </c>
      <c r="D242" t="s">
        <v>38</v>
      </c>
      <c r="E242" t="s">
        <v>11</v>
      </c>
      <c r="F242" t="s">
        <v>30</v>
      </c>
      <c r="G242">
        <v>2254.88</v>
      </c>
      <c r="H242" t="s">
        <v>22</v>
      </c>
      <c r="I242" t="s">
        <v>36</v>
      </c>
      <c r="J242">
        <v>1668540.3299999901</v>
      </c>
      <c r="K242" t="str">
        <f t="shared" si="3"/>
        <v>December</v>
      </c>
    </row>
    <row r="243" spans="3:11" x14ac:dyDescent="0.35">
      <c r="C243" s="9">
        <v>45651</v>
      </c>
      <c r="D243" t="s">
        <v>38</v>
      </c>
      <c r="E243" t="s">
        <v>21</v>
      </c>
      <c r="F243" t="s">
        <v>54</v>
      </c>
      <c r="G243">
        <v>8730.2099999999991</v>
      </c>
      <c r="H243" t="s">
        <v>27</v>
      </c>
      <c r="I243" t="s">
        <v>18</v>
      </c>
      <c r="J243">
        <v>1697804.3599999901</v>
      </c>
      <c r="K243" t="str">
        <f t="shared" si="3"/>
        <v>December</v>
      </c>
    </row>
    <row r="244" spans="3:11" x14ac:dyDescent="0.35">
      <c r="C244" s="9">
        <v>45292</v>
      </c>
      <c r="D244" t="s">
        <v>10</v>
      </c>
      <c r="E244" t="s">
        <v>11</v>
      </c>
      <c r="F244" t="s">
        <v>12</v>
      </c>
      <c r="G244">
        <v>1498.42</v>
      </c>
      <c r="H244" t="s">
        <v>13</v>
      </c>
      <c r="I244" t="s">
        <v>14</v>
      </c>
      <c r="J244">
        <v>1498.42</v>
      </c>
      <c r="K244" t="str">
        <f t="shared" si="3"/>
        <v>January</v>
      </c>
    </row>
    <row r="245" spans="3:11" x14ac:dyDescent="0.35">
      <c r="C245" s="9">
        <v>45294</v>
      </c>
      <c r="D245" t="s">
        <v>10</v>
      </c>
      <c r="E245" t="s">
        <v>11</v>
      </c>
      <c r="F245" t="s">
        <v>34</v>
      </c>
      <c r="G245">
        <v>9732.81</v>
      </c>
      <c r="H245" t="s">
        <v>13</v>
      </c>
      <c r="I245" t="s">
        <v>36</v>
      </c>
      <c r="J245">
        <v>9822.2399999999907</v>
      </c>
      <c r="K245" t="str">
        <f t="shared" si="3"/>
        <v>January</v>
      </c>
    </row>
    <row r="246" spans="3:11" x14ac:dyDescent="0.35">
      <c r="C246" s="9">
        <v>45300</v>
      </c>
      <c r="D246" t="s">
        <v>10</v>
      </c>
      <c r="E246" t="s">
        <v>11</v>
      </c>
      <c r="F246" t="s">
        <v>46</v>
      </c>
      <c r="G246">
        <v>3555.59</v>
      </c>
      <c r="H246" t="s">
        <v>22</v>
      </c>
      <c r="I246" t="s">
        <v>23</v>
      </c>
      <c r="J246">
        <v>27880.05</v>
      </c>
      <c r="K246" t="str">
        <f t="shared" si="3"/>
        <v>January</v>
      </c>
    </row>
    <row r="247" spans="3:11" x14ac:dyDescent="0.35">
      <c r="C247" s="9">
        <v>45302</v>
      </c>
      <c r="D247" t="s">
        <v>10</v>
      </c>
      <c r="E247" t="s">
        <v>21</v>
      </c>
      <c r="F247" t="s">
        <v>54</v>
      </c>
      <c r="G247">
        <v>3822.08</v>
      </c>
      <c r="H247" t="s">
        <v>27</v>
      </c>
      <c r="I247" t="s">
        <v>23</v>
      </c>
      <c r="J247">
        <v>45920.42</v>
      </c>
      <c r="K247" t="str">
        <f t="shared" si="3"/>
        <v>January</v>
      </c>
    </row>
    <row r="248" spans="3:11" x14ac:dyDescent="0.35">
      <c r="C248" s="9">
        <v>45317</v>
      </c>
      <c r="D248" t="s">
        <v>10</v>
      </c>
      <c r="E248" t="s">
        <v>33</v>
      </c>
      <c r="F248" t="s">
        <v>43</v>
      </c>
      <c r="G248">
        <v>5650.25</v>
      </c>
      <c r="H248" t="s">
        <v>13</v>
      </c>
      <c r="I248" t="s">
        <v>36</v>
      </c>
      <c r="J248">
        <v>129524.719999999</v>
      </c>
      <c r="K248" t="str">
        <f t="shared" si="3"/>
        <v>January</v>
      </c>
    </row>
    <row r="249" spans="3:11" x14ac:dyDescent="0.35">
      <c r="C249" s="9">
        <v>45317</v>
      </c>
      <c r="D249" t="s">
        <v>10</v>
      </c>
      <c r="E249" t="s">
        <v>21</v>
      </c>
      <c r="F249" t="s">
        <v>30</v>
      </c>
      <c r="G249">
        <v>1835.44</v>
      </c>
      <c r="H249" t="s">
        <v>22</v>
      </c>
      <c r="I249" t="s">
        <v>18</v>
      </c>
      <c r="J249">
        <v>127689.27999999899</v>
      </c>
      <c r="K249" t="str">
        <f t="shared" si="3"/>
        <v>January</v>
      </c>
    </row>
    <row r="250" spans="3:11" x14ac:dyDescent="0.35">
      <c r="C250" s="9">
        <v>45329</v>
      </c>
      <c r="D250" t="s">
        <v>10</v>
      </c>
      <c r="E250" t="s">
        <v>21</v>
      </c>
      <c r="F250" t="s">
        <v>30</v>
      </c>
      <c r="G250">
        <v>6990.11</v>
      </c>
      <c r="H250" t="s">
        <v>13</v>
      </c>
      <c r="I250" t="s">
        <v>23</v>
      </c>
      <c r="J250">
        <v>204300.00999999899</v>
      </c>
      <c r="K250" t="str">
        <f t="shared" si="3"/>
        <v>February</v>
      </c>
    </row>
    <row r="251" spans="3:11" x14ac:dyDescent="0.35">
      <c r="C251" s="9">
        <v>45331</v>
      </c>
      <c r="D251" t="s">
        <v>10</v>
      </c>
      <c r="E251" t="s">
        <v>33</v>
      </c>
      <c r="F251" t="s">
        <v>12</v>
      </c>
      <c r="G251">
        <v>4596.43</v>
      </c>
      <c r="H251" t="s">
        <v>13</v>
      </c>
      <c r="I251" t="s">
        <v>14</v>
      </c>
      <c r="J251">
        <v>208896.43999999901</v>
      </c>
      <c r="K251" t="str">
        <f t="shared" si="3"/>
        <v>February</v>
      </c>
    </row>
    <row r="252" spans="3:11" x14ac:dyDescent="0.35">
      <c r="C252" s="9">
        <v>45334</v>
      </c>
      <c r="D252" t="s">
        <v>10</v>
      </c>
      <c r="E252" t="s">
        <v>33</v>
      </c>
      <c r="F252" t="s">
        <v>26</v>
      </c>
      <c r="G252">
        <v>977.43</v>
      </c>
      <c r="H252" t="s">
        <v>27</v>
      </c>
      <c r="I252" t="s">
        <v>36</v>
      </c>
      <c r="J252">
        <v>233726.049999999</v>
      </c>
      <c r="K252" t="str">
        <f t="shared" si="3"/>
        <v>February</v>
      </c>
    </row>
    <row r="253" spans="3:11" x14ac:dyDescent="0.35">
      <c r="C253" s="9">
        <v>45349</v>
      </c>
      <c r="D253" t="s">
        <v>10</v>
      </c>
      <c r="E253" t="s">
        <v>21</v>
      </c>
      <c r="F253" t="s">
        <v>12</v>
      </c>
      <c r="G253">
        <v>450.31</v>
      </c>
      <c r="H253" t="s">
        <v>22</v>
      </c>
      <c r="I253" t="s">
        <v>36</v>
      </c>
      <c r="J253">
        <v>264260.36999999901</v>
      </c>
      <c r="K253" t="str">
        <f t="shared" si="3"/>
        <v>February</v>
      </c>
    </row>
    <row r="254" spans="3:11" x14ac:dyDescent="0.35">
      <c r="C254" s="9">
        <v>45354</v>
      </c>
      <c r="D254" t="s">
        <v>10</v>
      </c>
      <c r="E254" t="s">
        <v>11</v>
      </c>
      <c r="F254" t="s">
        <v>34</v>
      </c>
      <c r="G254">
        <v>1254.5</v>
      </c>
      <c r="H254" t="s">
        <v>27</v>
      </c>
      <c r="I254" t="s">
        <v>18</v>
      </c>
      <c r="J254">
        <v>280649.679999999</v>
      </c>
      <c r="K254" t="str">
        <f t="shared" si="3"/>
        <v>March</v>
      </c>
    </row>
    <row r="255" spans="3:11" x14ac:dyDescent="0.35">
      <c r="C255" s="9">
        <v>45362</v>
      </c>
      <c r="D255" t="s">
        <v>10</v>
      </c>
      <c r="E255" t="s">
        <v>21</v>
      </c>
      <c r="F255" t="s">
        <v>43</v>
      </c>
      <c r="G255">
        <v>8525.06</v>
      </c>
      <c r="H255" t="s">
        <v>41</v>
      </c>
      <c r="I255" t="s">
        <v>18</v>
      </c>
      <c r="J255">
        <v>293374.39999999898</v>
      </c>
      <c r="K255" t="str">
        <f t="shared" si="3"/>
        <v>March</v>
      </c>
    </row>
    <row r="256" spans="3:11" x14ac:dyDescent="0.35">
      <c r="C256" s="9">
        <v>45373</v>
      </c>
      <c r="D256" t="s">
        <v>10</v>
      </c>
      <c r="E256" t="s">
        <v>11</v>
      </c>
      <c r="F256" t="s">
        <v>54</v>
      </c>
      <c r="G256">
        <v>6565.07</v>
      </c>
      <c r="H256" t="s">
        <v>27</v>
      </c>
      <c r="I256" t="s">
        <v>14</v>
      </c>
      <c r="J256">
        <v>357153.179999999</v>
      </c>
      <c r="K256" t="str">
        <f t="shared" si="3"/>
        <v>March</v>
      </c>
    </row>
    <row r="257" spans="3:11" x14ac:dyDescent="0.35">
      <c r="C257" s="9">
        <v>45374</v>
      </c>
      <c r="D257" t="s">
        <v>10</v>
      </c>
      <c r="E257" t="s">
        <v>21</v>
      </c>
      <c r="F257" t="s">
        <v>54</v>
      </c>
      <c r="G257">
        <v>4037.04</v>
      </c>
      <c r="H257" t="s">
        <v>22</v>
      </c>
      <c r="I257" t="s">
        <v>14</v>
      </c>
      <c r="J257">
        <v>366780.49999999901</v>
      </c>
      <c r="K257" t="str">
        <f t="shared" si="3"/>
        <v>March</v>
      </c>
    </row>
    <row r="258" spans="3:11" x14ac:dyDescent="0.35">
      <c r="C258" s="9">
        <v>45381</v>
      </c>
      <c r="D258" t="s">
        <v>10</v>
      </c>
      <c r="E258" t="s">
        <v>21</v>
      </c>
      <c r="F258" t="s">
        <v>17</v>
      </c>
      <c r="G258">
        <v>3123.88</v>
      </c>
      <c r="H258" t="s">
        <v>22</v>
      </c>
      <c r="I258" t="s">
        <v>36</v>
      </c>
      <c r="J258">
        <v>396029.31999999902</v>
      </c>
      <c r="K258" t="str">
        <f t="shared" si="3"/>
        <v>March</v>
      </c>
    </row>
    <row r="259" spans="3:11" x14ac:dyDescent="0.35">
      <c r="C259" s="9">
        <v>45382</v>
      </c>
      <c r="D259" t="s">
        <v>10</v>
      </c>
      <c r="E259" t="s">
        <v>11</v>
      </c>
      <c r="F259" t="s">
        <v>54</v>
      </c>
      <c r="G259">
        <v>957.86</v>
      </c>
      <c r="H259" t="s">
        <v>13</v>
      </c>
      <c r="I259" t="s">
        <v>36</v>
      </c>
      <c r="J259">
        <v>404310.88999999902</v>
      </c>
      <c r="K259" t="str">
        <f t="shared" ref="K259:K322" si="4">TEXT(C259, "MMMM")</f>
        <v>March</v>
      </c>
    </row>
    <row r="260" spans="3:11" x14ac:dyDescent="0.35">
      <c r="C260" s="9">
        <v>45389</v>
      </c>
      <c r="D260" t="s">
        <v>10</v>
      </c>
      <c r="E260" t="s">
        <v>11</v>
      </c>
      <c r="F260" t="s">
        <v>26</v>
      </c>
      <c r="G260">
        <v>6989.3</v>
      </c>
      <c r="H260" t="s">
        <v>22</v>
      </c>
      <c r="I260" t="s">
        <v>36</v>
      </c>
      <c r="J260">
        <v>444675.64999999898</v>
      </c>
      <c r="K260" t="str">
        <f t="shared" si="4"/>
        <v>April</v>
      </c>
    </row>
    <row r="261" spans="3:11" x14ac:dyDescent="0.35">
      <c r="C261" s="9">
        <v>45393</v>
      </c>
      <c r="D261" t="s">
        <v>10</v>
      </c>
      <c r="E261" t="s">
        <v>33</v>
      </c>
      <c r="F261" t="s">
        <v>12</v>
      </c>
      <c r="G261">
        <v>4567.6099999999997</v>
      </c>
      <c r="H261" t="s">
        <v>13</v>
      </c>
      <c r="I261" t="s">
        <v>36</v>
      </c>
      <c r="J261">
        <v>492888.72999999899</v>
      </c>
      <c r="K261" t="str">
        <f t="shared" si="4"/>
        <v>April</v>
      </c>
    </row>
    <row r="262" spans="3:11" x14ac:dyDescent="0.35">
      <c r="C262" s="9">
        <v>45397</v>
      </c>
      <c r="D262" t="s">
        <v>10</v>
      </c>
      <c r="E262" t="s">
        <v>11</v>
      </c>
      <c r="F262" t="s">
        <v>30</v>
      </c>
      <c r="G262">
        <v>305.5</v>
      </c>
      <c r="H262" t="s">
        <v>27</v>
      </c>
      <c r="I262" t="s">
        <v>23</v>
      </c>
      <c r="J262">
        <v>510124.76999999897</v>
      </c>
      <c r="K262" t="str">
        <f t="shared" si="4"/>
        <v>April</v>
      </c>
    </row>
    <row r="263" spans="3:11" x14ac:dyDescent="0.35">
      <c r="C263" s="9">
        <v>45403</v>
      </c>
      <c r="D263" t="s">
        <v>10</v>
      </c>
      <c r="E263" t="s">
        <v>33</v>
      </c>
      <c r="F263" t="s">
        <v>12</v>
      </c>
      <c r="G263">
        <v>9693.58</v>
      </c>
      <c r="H263" t="s">
        <v>41</v>
      </c>
      <c r="I263" t="s">
        <v>18</v>
      </c>
      <c r="J263">
        <v>528541.41999999899</v>
      </c>
      <c r="K263" t="str">
        <f t="shared" si="4"/>
        <v>April</v>
      </c>
    </row>
    <row r="264" spans="3:11" x14ac:dyDescent="0.35">
      <c r="C264" s="9">
        <v>45415</v>
      </c>
      <c r="D264" t="s">
        <v>10</v>
      </c>
      <c r="E264" t="s">
        <v>11</v>
      </c>
      <c r="F264" t="s">
        <v>54</v>
      </c>
      <c r="G264">
        <v>787.12</v>
      </c>
      <c r="H264" t="s">
        <v>13</v>
      </c>
      <c r="I264" t="s">
        <v>23</v>
      </c>
      <c r="J264">
        <v>605317.30999999901</v>
      </c>
      <c r="K264" t="str">
        <f t="shared" si="4"/>
        <v>May</v>
      </c>
    </row>
    <row r="265" spans="3:11" x14ac:dyDescent="0.35">
      <c r="C265" s="9">
        <v>45430</v>
      </c>
      <c r="D265" t="s">
        <v>10</v>
      </c>
      <c r="E265" t="s">
        <v>33</v>
      </c>
      <c r="F265" t="s">
        <v>26</v>
      </c>
      <c r="G265">
        <v>3504.68</v>
      </c>
      <c r="H265" t="s">
        <v>13</v>
      </c>
      <c r="I265" t="s">
        <v>18</v>
      </c>
      <c r="J265">
        <v>633025.679999999</v>
      </c>
      <c r="K265" t="str">
        <f t="shared" si="4"/>
        <v>May</v>
      </c>
    </row>
    <row r="266" spans="3:11" x14ac:dyDescent="0.35">
      <c r="C266" s="9">
        <v>45438</v>
      </c>
      <c r="D266" t="s">
        <v>10</v>
      </c>
      <c r="E266" t="s">
        <v>11</v>
      </c>
      <c r="F266" t="s">
        <v>54</v>
      </c>
      <c r="G266">
        <v>8822.23</v>
      </c>
      <c r="H266" t="s">
        <v>22</v>
      </c>
      <c r="I266" t="s">
        <v>36</v>
      </c>
      <c r="J266">
        <v>687914.65999999898</v>
      </c>
      <c r="K266" t="str">
        <f t="shared" si="4"/>
        <v>May</v>
      </c>
    </row>
    <row r="267" spans="3:11" x14ac:dyDescent="0.35">
      <c r="C267" s="9">
        <v>45444</v>
      </c>
      <c r="D267" t="s">
        <v>10</v>
      </c>
      <c r="E267" t="s">
        <v>33</v>
      </c>
      <c r="F267" t="s">
        <v>46</v>
      </c>
      <c r="G267">
        <v>8247.36</v>
      </c>
      <c r="H267" t="s">
        <v>13</v>
      </c>
      <c r="I267" t="s">
        <v>14</v>
      </c>
      <c r="J267">
        <v>726203.12999999896</v>
      </c>
      <c r="K267" t="str">
        <f t="shared" si="4"/>
        <v>June</v>
      </c>
    </row>
    <row r="268" spans="3:11" x14ac:dyDescent="0.35">
      <c r="C268" s="9">
        <v>45445</v>
      </c>
      <c r="D268" t="s">
        <v>10</v>
      </c>
      <c r="E268" t="s">
        <v>21</v>
      </c>
      <c r="F268" t="s">
        <v>30</v>
      </c>
      <c r="G268">
        <v>9462.44</v>
      </c>
      <c r="H268" t="s">
        <v>27</v>
      </c>
      <c r="I268" t="s">
        <v>14</v>
      </c>
      <c r="J268">
        <v>716740.69</v>
      </c>
      <c r="K268" t="str">
        <f t="shared" si="4"/>
        <v>June</v>
      </c>
    </row>
    <row r="269" spans="3:11" x14ac:dyDescent="0.35">
      <c r="C269" s="9">
        <v>45465</v>
      </c>
      <c r="D269" t="s">
        <v>10</v>
      </c>
      <c r="E269" t="s">
        <v>33</v>
      </c>
      <c r="F269" t="s">
        <v>17</v>
      </c>
      <c r="G269">
        <v>9780.5499999999993</v>
      </c>
      <c r="H269" t="s">
        <v>22</v>
      </c>
      <c r="I269" t="s">
        <v>18</v>
      </c>
      <c r="J269">
        <v>876925.82</v>
      </c>
      <c r="K269" t="str">
        <f t="shared" si="4"/>
        <v>June</v>
      </c>
    </row>
    <row r="270" spans="3:11" x14ac:dyDescent="0.35">
      <c r="C270" s="9">
        <v>45490</v>
      </c>
      <c r="D270" t="s">
        <v>10</v>
      </c>
      <c r="E270" t="s">
        <v>33</v>
      </c>
      <c r="F270" t="s">
        <v>17</v>
      </c>
      <c r="G270">
        <v>679.01</v>
      </c>
      <c r="H270" t="s">
        <v>27</v>
      </c>
      <c r="I270" t="s">
        <v>18</v>
      </c>
      <c r="J270">
        <v>971458.04</v>
      </c>
      <c r="K270" t="str">
        <f t="shared" si="4"/>
        <v>July</v>
      </c>
    </row>
    <row r="271" spans="3:11" x14ac:dyDescent="0.35">
      <c r="C271" s="9">
        <v>45497</v>
      </c>
      <c r="D271" t="s">
        <v>10</v>
      </c>
      <c r="E271" t="s">
        <v>21</v>
      </c>
      <c r="F271" t="s">
        <v>12</v>
      </c>
      <c r="G271">
        <v>2720.54</v>
      </c>
      <c r="H271" t="s">
        <v>27</v>
      </c>
      <c r="I271" t="s">
        <v>36</v>
      </c>
      <c r="J271">
        <v>1023301.92</v>
      </c>
      <c r="K271" t="str">
        <f t="shared" si="4"/>
        <v>July</v>
      </c>
    </row>
    <row r="272" spans="3:11" x14ac:dyDescent="0.35">
      <c r="C272" s="9">
        <v>45505</v>
      </c>
      <c r="D272" t="s">
        <v>10</v>
      </c>
      <c r="E272" t="s">
        <v>33</v>
      </c>
      <c r="F272" t="s">
        <v>34</v>
      </c>
      <c r="G272">
        <v>9995.75</v>
      </c>
      <c r="H272" t="s">
        <v>27</v>
      </c>
      <c r="I272" t="s">
        <v>23</v>
      </c>
      <c r="J272">
        <v>1070009.9099999999</v>
      </c>
      <c r="K272" t="str">
        <f t="shared" si="4"/>
        <v>August</v>
      </c>
    </row>
    <row r="273" spans="3:11" x14ac:dyDescent="0.35">
      <c r="C273" s="9">
        <v>45509</v>
      </c>
      <c r="D273" t="s">
        <v>10</v>
      </c>
      <c r="E273" t="s">
        <v>33</v>
      </c>
      <c r="F273" t="s">
        <v>34</v>
      </c>
      <c r="G273">
        <v>8074.56</v>
      </c>
      <c r="H273" t="s">
        <v>27</v>
      </c>
      <c r="I273" t="s">
        <v>36</v>
      </c>
      <c r="J273">
        <v>1086703.2</v>
      </c>
      <c r="K273" t="str">
        <f t="shared" si="4"/>
        <v>August</v>
      </c>
    </row>
    <row r="274" spans="3:11" x14ac:dyDescent="0.35">
      <c r="C274" s="9">
        <v>45526</v>
      </c>
      <c r="D274" t="s">
        <v>10</v>
      </c>
      <c r="E274" t="s">
        <v>11</v>
      </c>
      <c r="F274" t="s">
        <v>34</v>
      </c>
      <c r="G274">
        <v>7201.24</v>
      </c>
      <c r="H274" t="s">
        <v>22</v>
      </c>
      <c r="I274" t="s">
        <v>36</v>
      </c>
      <c r="J274">
        <v>1155185.8999999999</v>
      </c>
      <c r="K274" t="str">
        <f t="shared" si="4"/>
        <v>August</v>
      </c>
    </row>
    <row r="275" spans="3:11" x14ac:dyDescent="0.35">
      <c r="C275" s="9">
        <v>45538</v>
      </c>
      <c r="D275" t="s">
        <v>10</v>
      </c>
      <c r="E275" t="s">
        <v>11</v>
      </c>
      <c r="F275" t="s">
        <v>34</v>
      </c>
      <c r="G275">
        <v>2897.63</v>
      </c>
      <c r="H275" t="s">
        <v>13</v>
      </c>
      <c r="I275" t="s">
        <v>23</v>
      </c>
      <c r="J275">
        <v>1180824.6599999899</v>
      </c>
      <c r="K275" t="str">
        <f t="shared" si="4"/>
        <v>September</v>
      </c>
    </row>
    <row r="276" spans="3:11" x14ac:dyDescent="0.35">
      <c r="C276" s="9">
        <v>45555</v>
      </c>
      <c r="D276" t="s">
        <v>10</v>
      </c>
      <c r="E276" t="s">
        <v>33</v>
      </c>
      <c r="F276" t="s">
        <v>54</v>
      </c>
      <c r="G276">
        <v>7935.57</v>
      </c>
      <c r="H276" t="s">
        <v>22</v>
      </c>
      <c r="I276" t="s">
        <v>14</v>
      </c>
      <c r="J276">
        <v>1266210.6399999999</v>
      </c>
      <c r="K276" t="str">
        <f t="shared" si="4"/>
        <v>September</v>
      </c>
    </row>
    <row r="277" spans="3:11" x14ac:dyDescent="0.35">
      <c r="C277" s="9">
        <v>45558</v>
      </c>
      <c r="D277" t="s">
        <v>10</v>
      </c>
      <c r="E277" t="s">
        <v>21</v>
      </c>
      <c r="F277" t="s">
        <v>12</v>
      </c>
      <c r="G277">
        <v>9839.25</v>
      </c>
      <c r="H277" t="s">
        <v>41</v>
      </c>
      <c r="I277" t="s">
        <v>18</v>
      </c>
      <c r="J277">
        <v>1274066.29999999</v>
      </c>
      <c r="K277" t="str">
        <f t="shared" si="4"/>
        <v>September</v>
      </c>
    </row>
    <row r="278" spans="3:11" x14ac:dyDescent="0.35">
      <c r="C278" s="9">
        <v>45567</v>
      </c>
      <c r="D278" t="s">
        <v>10</v>
      </c>
      <c r="E278" t="s">
        <v>21</v>
      </c>
      <c r="F278" t="s">
        <v>54</v>
      </c>
      <c r="G278">
        <v>9703.34</v>
      </c>
      <c r="H278" t="s">
        <v>41</v>
      </c>
      <c r="I278" t="s">
        <v>14</v>
      </c>
      <c r="J278">
        <v>1313490.96999999</v>
      </c>
      <c r="K278" t="str">
        <f t="shared" si="4"/>
        <v>October</v>
      </c>
    </row>
    <row r="279" spans="3:11" x14ac:dyDescent="0.35">
      <c r="C279" s="9">
        <v>45580</v>
      </c>
      <c r="D279" t="s">
        <v>10</v>
      </c>
      <c r="E279" t="s">
        <v>33</v>
      </c>
      <c r="F279" t="s">
        <v>12</v>
      </c>
      <c r="G279">
        <v>5283.21</v>
      </c>
      <c r="H279" t="s">
        <v>13</v>
      </c>
      <c r="I279" t="s">
        <v>23</v>
      </c>
      <c r="J279">
        <v>1363574.48999999</v>
      </c>
      <c r="K279" t="str">
        <f t="shared" si="4"/>
        <v>October</v>
      </c>
    </row>
    <row r="280" spans="3:11" x14ac:dyDescent="0.35">
      <c r="C280" s="9">
        <v>45583</v>
      </c>
      <c r="D280" t="s">
        <v>10</v>
      </c>
      <c r="E280" t="s">
        <v>21</v>
      </c>
      <c r="F280" t="s">
        <v>43</v>
      </c>
      <c r="G280">
        <v>2781.08</v>
      </c>
      <c r="H280" t="s">
        <v>27</v>
      </c>
      <c r="I280" t="s">
        <v>36</v>
      </c>
      <c r="J280">
        <v>1371914.25999999</v>
      </c>
      <c r="K280" t="str">
        <f t="shared" si="4"/>
        <v>October</v>
      </c>
    </row>
    <row r="281" spans="3:11" x14ac:dyDescent="0.35">
      <c r="C281" s="9">
        <v>45591</v>
      </c>
      <c r="D281" t="s">
        <v>10</v>
      </c>
      <c r="E281" t="s">
        <v>11</v>
      </c>
      <c r="F281" t="s">
        <v>17</v>
      </c>
      <c r="G281">
        <v>6108.27</v>
      </c>
      <c r="H281" t="s">
        <v>13</v>
      </c>
      <c r="I281" t="s">
        <v>23</v>
      </c>
      <c r="J281">
        <v>1421316.51999999</v>
      </c>
      <c r="K281" t="str">
        <f t="shared" si="4"/>
        <v>October</v>
      </c>
    </row>
    <row r="282" spans="3:11" x14ac:dyDescent="0.35">
      <c r="C282" s="9">
        <v>45595</v>
      </c>
      <c r="D282" t="s">
        <v>10</v>
      </c>
      <c r="E282" t="s">
        <v>33</v>
      </c>
      <c r="F282" t="s">
        <v>43</v>
      </c>
      <c r="G282">
        <v>9666.68</v>
      </c>
      <c r="H282" t="s">
        <v>22</v>
      </c>
      <c r="I282" t="s">
        <v>36</v>
      </c>
      <c r="J282">
        <v>1425990.75999999</v>
      </c>
      <c r="K282" t="str">
        <f t="shared" si="4"/>
        <v>October</v>
      </c>
    </row>
    <row r="283" spans="3:11" x14ac:dyDescent="0.35">
      <c r="C283" s="9">
        <v>45620</v>
      </c>
      <c r="D283" t="s">
        <v>10</v>
      </c>
      <c r="E283" t="s">
        <v>11</v>
      </c>
      <c r="F283" t="s">
        <v>17</v>
      </c>
      <c r="G283">
        <v>912.3</v>
      </c>
      <c r="H283" t="s">
        <v>27</v>
      </c>
      <c r="I283" t="s">
        <v>36</v>
      </c>
      <c r="J283">
        <v>1601988.75999999</v>
      </c>
      <c r="K283" t="str">
        <f t="shared" si="4"/>
        <v>November</v>
      </c>
    </row>
    <row r="284" spans="3:11" x14ac:dyDescent="0.35">
      <c r="C284" s="9">
        <v>45621</v>
      </c>
      <c r="D284" t="s">
        <v>10</v>
      </c>
      <c r="E284" t="s">
        <v>11</v>
      </c>
      <c r="F284" t="s">
        <v>54</v>
      </c>
      <c r="G284">
        <v>3483.98</v>
      </c>
      <c r="H284" t="s">
        <v>27</v>
      </c>
      <c r="I284" t="s">
        <v>14</v>
      </c>
      <c r="J284">
        <v>1600235.48999999</v>
      </c>
      <c r="K284" t="str">
        <f t="shared" si="4"/>
        <v>November</v>
      </c>
    </row>
    <row r="285" spans="3:11" x14ac:dyDescent="0.35">
      <c r="C285" s="9">
        <v>45622</v>
      </c>
      <c r="D285" t="s">
        <v>10</v>
      </c>
      <c r="E285" t="s">
        <v>11</v>
      </c>
      <c r="F285" t="s">
        <v>17</v>
      </c>
      <c r="G285">
        <v>6407.44</v>
      </c>
      <c r="H285" t="s">
        <v>22</v>
      </c>
      <c r="I285" t="s">
        <v>14</v>
      </c>
      <c r="J285">
        <v>1606642.9299999899</v>
      </c>
      <c r="K285" t="str">
        <f t="shared" si="4"/>
        <v>November</v>
      </c>
    </row>
    <row r="286" spans="3:11" x14ac:dyDescent="0.35">
      <c r="C286" s="9">
        <v>45623</v>
      </c>
      <c r="D286" t="s">
        <v>10</v>
      </c>
      <c r="E286" t="s">
        <v>11</v>
      </c>
      <c r="F286" t="s">
        <v>34</v>
      </c>
      <c r="G286">
        <v>1228.5899999999999</v>
      </c>
      <c r="H286" t="s">
        <v>13</v>
      </c>
      <c r="I286" t="s">
        <v>14</v>
      </c>
      <c r="J286">
        <v>1613362.76999999</v>
      </c>
      <c r="K286" t="str">
        <f t="shared" si="4"/>
        <v>November</v>
      </c>
    </row>
    <row r="287" spans="3:11" x14ac:dyDescent="0.35">
      <c r="C287" s="9">
        <v>45633</v>
      </c>
      <c r="D287" t="s">
        <v>10</v>
      </c>
      <c r="E287" t="s">
        <v>33</v>
      </c>
      <c r="F287" t="s">
        <v>17</v>
      </c>
      <c r="G287">
        <v>3649.7</v>
      </c>
      <c r="H287" t="s">
        <v>27</v>
      </c>
      <c r="I287" t="s">
        <v>23</v>
      </c>
      <c r="J287">
        <v>1632779.24999999</v>
      </c>
      <c r="K287" t="str">
        <f t="shared" si="4"/>
        <v>December</v>
      </c>
    </row>
    <row r="288" spans="3:11" x14ac:dyDescent="0.35">
      <c r="C288" s="9">
        <v>45634</v>
      </c>
      <c r="D288" t="s">
        <v>10</v>
      </c>
      <c r="E288" t="s">
        <v>33</v>
      </c>
      <c r="F288" t="s">
        <v>34</v>
      </c>
      <c r="G288">
        <v>6952.05</v>
      </c>
      <c r="H288" t="s">
        <v>22</v>
      </c>
      <c r="I288" t="s">
        <v>36</v>
      </c>
      <c r="J288">
        <v>1644186.3699999901</v>
      </c>
      <c r="K288" t="str">
        <f t="shared" si="4"/>
        <v>December</v>
      </c>
    </row>
    <row r="289" spans="3:11" x14ac:dyDescent="0.35">
      <c r="C289" s="9">
        <v>45634</v>
      </c>
      <c r="D289" t="s">
        <v>10</v>
      </c>
      <c r="E289" t="s">
        <v>11</v>
      </c>
      <c r="F289" t="s">
        <v>43</v>
      </c>
      <c r="G289">
        <v>7736.18</v>
      </c>
      <c r="H289" t="s">
        <v>41</v>
      </c>
      <c r="I289" t="s">
        <v>14</v>
      </c>
      <c r="J289">
        <v>1651922.54999999</v>
      </c>
      <c r="K289" t="str">
        <f t="shared" si="4"/>
        <v>December</v>
      </c>
    </row>
    <row r="290" spans="3:11" x14ac:dyDescent="0.35">
      <c r="C290" s="9">
        <v>45637</v>
      </c>
      <c r="D290" t="s">
        <v>10</v>
      </c>
      <c r="E290" t="s">
        <v>21</v>
      </c>
      <c r="F290" t="s">
        <v>30</v>
      </c>
      <c r="G290">
        <v>4383.1000000000004</v>
      </c>
      <c r="H290" t="s">
        <v>22</v>
      </c>
      <c r="I290" t="s">
        <v>36</v>
      </c>
      <c r="J290">
        <v>1650312.70999999</v>
      </c>
      <c r="K290" t="str">
        <f t="shared" si="4"/>
        <v>December</v>
      </c>
    </row>
    <row r="291" spans="3:11" x14ac:dyDescent="0.35">
      <c r="C291" s="9">
        <v>45656</v>
      </c>
      <c r="D291" t="s">
        <v>10</v>
      </c>
      <c r="E291" t="s">
        <v>33</v>
      </c>
      <c r="F291" t="s">
        <v>46</v>
      </c>
      <c r="G291">
        <v>6593.72</v>
      </c>
      <c r="H291" t="s">
        <v>27</v>
      </c>
      <c r="I291" t="s">
        <v>18</v>
      </c>
      <c r="J291">
        <v>1722021.23999999</v>
      </c>
      <c r="K291" t="str">
        <f t="shared" si="4"/>
        <v>December</v>
      </c>
    </row>
    <row r="292" spans="3:11" x14ac:dyDescent="0.35">
      <c r="C292" s="9">
        <v>45657</v>
      </c>
      <c r="D292" t="s">
        <v>10</v>
      </c>
      <c r="E292" t="s">
        <v>11</v>
      </c>
      <c r="F292" t="s">
        <v>54</v>
      </c>
      <c r="G292">
        <v>4673.8500000000004</v>
      </c>
      <c r="H292" t="s">
        <v>13</v>
      </c>
      <c r="I292" t="s">
        <v>14</v>
      </c>
      <c r="J292">
        <v>1743591.8299999901</v>
      </c>
      <c r="K292" t="str">
        <f t="shared" si="4"/>
        <v>December</v>
      </c>
    </row>
    <row r="293" spans="3:11" x14ac:dyDescent="0.35">
      <c r="C293" s="9">
        <v>45301</v>
      </c>
      <c r="D293" t="s">
        <v>48</v>
      </c>
      <c r="E293" t="s">
        <v>33</v>
      </c>
      <c r="F293" t="s">
        <v>26</v>
      </c>
      <c r="G293">
        <v>7624.24</v>
      </c>
      <c r="H293" t="s">
        <v>22</v>
      </c>
      <c r="I293" t="s">
        <v>14</v>
      </c>
      <c r="J293">
        <v>35504.29</v>
      </c>
      <c r="K293" t="str">
        <f t="shared" si="4"/>
        <v>January</v>
      </c>
    </row>
    <row r="294" spans="3:11" x14ac:dyDescent="0.35">
      <c r="C294" s="9">
        <v>45303</v>
      </c>
      <c r="D294" t="s">
        <v>48</v>
      </c>
      <c r="E294" t="s">
        <v>33</v>
      </c>
      <c r="F294" t="s">
        <v>54</v>
      </c>
      <c r="G294">
        <v>9609.84</v>
      </c>
      <c r="H294" t="s">
        <v>13</v>
      </c>
      <c r="I294" t="s">
        <v>14</v>
      </c>
      <c r="J294">
        <v>55530.2599999999</v>
      </c>
      <c r="K294" t="str">
        <f t="shared" si="4"/>
        <v>January</v>
      </c>
    </row>
    <row r="295" spans="3:11" x14ac:dyDescent="0.35">
      <c r="C295" s="9">
        <v>45308</v>
      </c>
      <c r="D295" t="s">
        <v>48</v>
      </c>
      <c r="E295" t="s">
        <v>11</v>
      </c>
      <c r="F295" t="s">
        <v>30</v>
      </c>
      <c r="G295">
        <v>9648.9699999999993</v>
      </c>
      <c r="H295" t="s">
        <v>22</v>
      </c>
      <c r="I295" t="s">
        <v>14</v>
      </c>
      <c r="J295">
        <v>65179.229999999901</v>
      </c>
      <c r="K295" t="str">
        <f t="shared" si="4"/>
        <v>January</v>
      </c>
    </row>
    <row r="296" spans="3:11" x14ac:dyDescent="0.35">
      <c r="C296" s="9">
        <v>45317</v>
      </c>
      <c r="D296" t="s">
        <v>48</v>
      </c>
      <c r="E296" t="s">
        <v>21</v>
      </c>
      <c r="F296" t="s">
        <v>43</v>
      </c>
      <c r="G296">
        <v>6216.12</v>
      </c>
      <c r="H296" t="s">
        <v>13</v>
      </c>
      <c r="I296" t="s">
        <v>18</v>
      </c>
      <c r="J296">
        <v>123874.469999999</v>
      </c>
      <c r="K296" t="str">
        <f t="shared" si="4"/>
        <v>January</v>
      </c>
    </row>
    <row r="297" spans="3:11" x14ac:dyDescent="0.35">
      <c r="C297" s="9">
        <v>45318</v>
      </c>
      <c r="D297" t="s">
        <v>48</v>
      </c>
      <c r="E297" t="s">
        <v>21</v>
      </c>
      <c r="F297" t="s">
        <v>43</v>
      </c>
      <c r="G297">
        <v>4071.54</v>
      </c>
      <c r="H297" t="s">
        <v>22</v>
      </c>
      <c r="I297" t="s">
        <v>36</v>
      </c>
      <c r="J297">
        <v>150515.72999999899</v>
      </c>
      <c r="K297" t="str">
        <f t="shared" si="4"/>
        <v>January</v>
      </c>
    </row>
    <row r="298" spans="3:11" x14ac:dyDescent="0.35">
      <c r="C298" s="9">
        <v>45321</v>
      </c>
      <c r="D298" t="s">
        <v>48</v>
      </c>
      <c r="E298" t="s">
        <v>21</v>
      </c>
      <c r="F298" t="s">
        <v>43</v>
      </c>
      <c r="G298">
        <v>4731.4799999999996</v>
      </c>
      <c r="H298" t="s">
        <v>41</v>
      </c>
      <c r="I298" t="s">
        <v>14</v>
      </c>
      <c r="J298">
        <v>157626.02999999901</v>
      </c>
      <c r="K298" t="str">
        <f t="shared" si="4"/>
        <v>January</v>
      </c>
    </row>
    <row r="299" spans="3:11" x14ac:dyDescent="0.35">
      <c r="C299" s="9">
        <v>45338</v>
      </c>
      <c r="D299" t="s">
        <v>48</v>
      </c>
      <c r="E299" t="s">
        <v>11</v>
      </c>
      <c r="F299" t="s">
        <v>43</v>
      </c>
      <c r="G299">
        <v>1528.52</v>
      </c>
      <c r="H299" t="s">
        <v>22</v>
      </c>
      <c r="I299" t="s">
        <v>18</v>
      </c>
      <c r="J299">
        <v>233390.62999999899</v>
      </c>
      <c r="K299" t="str">
        <f t="shared" si="4"/>
        <v>February</v>
      </c>
    </row>
    <row r="300" spans="3:11" x14ac:dyDescent="0.35">
      <c r="C300" s="9">
        <v>45352</v>
      </c>
      <c r="D300" t="s">
        <v>48</v>
      </c>
      <c r="E300" t="s">
        <v>21</v>
      </c>
      <c r="F300" t="s">
        <v>26</v>
      </c>
      <c r="G300">
        <v>760.53</v>
      </c>
      <c r="H300" t="s">
        <v>27</v>
      </c>
      <c r="I300" t="s">
        <v>18</v>
      </c>
      <c r="J300">
        <v>274933.51999999897</v>
      </c>
      <c r="K300" t="str">
        <f t="shared" si="4"/>
        <v>March</v>
      </c>
    </row>
    <row r="301" spans="3:11" x14ac:dyDescent="0.35">
      <c r="C301" s="9">
        <v>45361</v>
      </c>
      <c r="D301" t="s">
        <v>48</v>
      </c>
      <c r="E301" t="s">
        <v>33</v>
      </c>
      <c r="F301" t="s">
        <v>34</v>
      </c>
      <c r="G301">
        <v>2353.19</v>
      </c>
      <c r="H301" t="s">
        <v>22</v>
      </c>
      <c r="I301" t="s">
        <v>14</v>
      </c>
      <c r="J301">
        <v>284849.33999999898</v>
      </c>
      <c r="K301" t="str">
        <f t="shared" si="4"/>
        <v>March</v>
      </c>
    </row>
    <row r="302" spans="3:11" x14ac:dyDescent="0.35">
      <c r="C302" s="9">
        <v>45369</v>
      </c>
      <c r="D302" t="s">
        <v>48</v>
      </c>
      <c r="E302" t="s">
        <v>33</v>
      </c>
      <c r="F302" t="s">
        <v>54</v>
      </c>
      <c r="G302">
        <v>7087.72</v>
      </c>
      <c r="H302" t="s">
        <v>22</v>
      </c>
      <c r="I302" t="s">
        <v>14</v>
      </c>
      <c r="J302">
        <v>347964.05999999901</v>
      </c>
      <c r="K302" t="str">
        <f t="shared" si="4"/>
        <v>March</v>
      </c>
    </row>
    <row r="303" spans="3:11" x14ac:dyDescent="0.35">
      <c r="C303" s="9">
        <v>45377</v>
      </c>
      <c r="D303" t="s">
        <v>48</v>
      </c>
      <c r="E303" t="s">
        <v>33</v>
      </c>
      <c r="F303" t="s">
        <v>12</v>
      </c>
      <c r="G303">
        <v>6789.61</v>
      </c>
      <c r="H303" t="s">
        <v>27</v>
      </c>
      <c r="I303" t="s">
        <v>18</v>
      </c>
      <c r="J303">
        <v>370831.96999999898</v>
      </c>
      <c r="K303" t="str">
        <f t="shared" si="4"/>
        <v>March</v>
      </c>
    </row>
    <row r="304" spans="3:11" x14ac:dyDescent="0.35">
      <c r="C304" s="9">
        <v>45382</v>
      </c>
      <c r="D304" t="s">
        <v>48</v>
      </c>
      <c r="E304" t="s">
        <v>21</v>
      </c>
      <c r="F304" t="s">
        <v>46</v>
      </c>
      <c r="G304">
        <v>3689.46</v>
      </c>
      <c r="H304" t="s">
        <v>22</v>
      </c>
      <c r="I304" t="s">
        <v>18</v>
      </c>
      <c r="J304">
        <v>408000.34999999899</v>
      </c>
      <c r="K304" t="str">
        <f t="shared" si="4"/>
        <v>March</v>
      </c>
    </row>
    <row r="305" spans="3:11" x14ac:dyDescent="0.35">
      <c r="C305" s="9">
        <v>45389</v>
      </c>
      <c r="D305" t="s">
        <v>48</v>
      </c>
      <c r="E305" t="s">
        <v>11</v>
      </c>
      <c r="F305" t="s">
        <v>26</v>
      </c>
      <c r="G305">
        <v>1063.92</v>
      </c>
      <c r="H305" t="s">
        <v>13</v>
      </c>
      <c r="I305" t="s">
        <v>23</v>
      </c>
      <c r="J305">
        <v>450107.58999999898</v>
      </c>
      <c r="K305" t="str">
        <f t="shared" si="4"/>
        <v>April</v>
      </c>
    </row>
    <row r="306" spans="3:11" x14ac:dyDescent="0.35">
      <c r="C306" s="9">
        <v>45392</v>
      </c>
      <c r="D306" t="s">
        <v>48</v>
      </c>
      <c r="E306" t="s">
        <v>11</v>
      </c>
      <c r="F306" t="s">
        <v>34</v>
      </c>
      <c r="G306">
        <v>3970.5</v>
      </c>
      <c r="H306" t="s">
        <v>41</v>
      </c>
      <c r="I306" t="s">
        <v>14</v>
      </c>
      <c r="J306">
        <v>488321.11999999901</v>
      </c>
      <c r="K306" t="str">
        <f t="shared" si="4"/>
        <v>April</v>
      </c>
    </row>
    <row r="307" spans="3:11" x14ac:dyDescent="0.35">
      <c r="C307" s="9">
        <v>45393</v>
      </c>
      <c r="D307" t="s">
        <v>48</v>
      </c>
      <c r="E307" t="s">
        <v>11</v>
      </c>
      <c r="F307" t="s">
        <v>12</v>
      </c>
      <c r="G307">
        <v>3866.68</v>
      </c>
      <c r="H307" t="s">
        <v>27</v>
      </c>
      <c r="I307" t="s">
        <v>36</v>
      </c>
      <c r="J307">
        <v>496755.40999999898</v>
      </c>
      <c r="K307" t="str">
        <f t="shared" si="4"/>
        <v>April</v>
      </c>
    </row>
    <row r="308" spans="3:11" x14ac:dyDescent="0.35">
      <c r="C308" s="9">
        <v>45393</v>
      </c>
      <c r="D308" t="s">
        <v>48</v>
      </c>
      <c r="E308" t="s">
        <v>33</v>
      </c>
      <c r="F308" t="s">
        <v>30</v>
      </c>
      <c r="G308">
        <v>3996.71</v>
      </c>
      <c r="H308" t="s">
        <v>27</v>
      </c>
      <c r="I308" t="s">
        <v>36</v>
      </c>
      <c r="J308">
        <v>500752.11999999901</v>
      </c>
      <c r="K308" t="str">
        <f t="shared" si="4"/>
        <v>April</v>
      </c>
    </row>
    <row r="309" spans="3:11" x14ac:dyDescent="0.35">
      <c r="C309" s="9">
        <v>45397</v>
      </c>
      <c r="D309" t="s">
        <v>48</v>
      </c>
      <c r="E309" t="s">
        <v>21</v>
      </c>
      <c r="F309" t="s">
        <v>12</v>
      </c>
      <c r="G309">
        <v>3877.7</v>
      </c>
      <c r="H309" t="s">
        <v>22</v>
      </c>
      <c r="I309" t="s">
        <v>23</v>
      </c>
      <c r="J309">
        <v>506247.06999999902</v>
      </c>
      <c r="K309" t="str">
        <f t="shared" si="4"/>
        <v>April</v>
      </c>
    </row>
    <row r="310" spans="3:11" x14ac:dyDescent="0.35">
      <c r="C310" s="9">
        <v>45401</v>
      </c>
      <c r="D310" t="s">
        <v>48</v>
      </c>
      <c r="E310" t="s">
        <v>33</v>
      </c>
      <c r="F310" t="s">
        <v>26</v>
      </c>
      <c r="G310">
        <v>2431.0100000000002</v>
      </c>
      <c r="H310" t="s">
        <v>41</v>
      </c>
      <c r="I310" t="s">
        <v>23</v>
      </c>
      <c r="J310">
        <v>520601.96999999898</v>
      </c>
      <c r="K310" t="str">
        <f t="shared" si="4"/>
        <v>April</v>
      </c>
    </row>
    <row r="311" spans="3:11" x14ac:dyDescent="0.35">
      <c r="C311" s="9">
        <v>45407</v>
      </c>
      <c r="D311" t="s">
        <v>48</v>
      </c>
      <c r="E311" t="s">
        <v>11</v>
      </c>
      <c r="F311" t="s">
        <v>54</v>
      </c>
      <c r="G311">
        <v>3266.57</v>
      </c>
      <c r="H311" t="s">
        <v>27</v>
      </c>
      <c r="I311" t="s">
        <v>14</v>
      </c>
      <c r="J311">
        <v>557498.88999999897</v>
      </c>
      <c r="K311" t="str">
        <f t="shared" si="4"/>
        <v>April</v>
      </c>
    </row>
    <row r="312" spans="3:11" x14ac:dyDescent="0.35">
      <c r="C312" s="9">
        <v>45414</v>
      </c>
      <c r="D312" t="s">
        <v>48</v>
      </c>
      <c r="E312" t="s">
        <v>21</v>
      </c>
      <c r="F312" t="s">
        <v>46</v>
      </c>
      <c r="G312">
        <v>6083.74</v>
      </c>
      <c r="H312" t="s">
        <v>27</v>
      </c>
      <c r="I312" t="s">
        <v>36</v>
      </c>
      <c r="J312">
        <v>602567.16999999899</v>
      </c>
      <c r="K312" t="str">
        <f t="shared" si="4"/>
        <v>May</v>
      </c>
    </row>
    <row r="313" spans="3:11" x14ac:dyDescent="0.35">
      <c r="C313" s="9">
        <v>45431</v>
      </c>
      <c r="D313" t="s">
        <v>48</v>
      </c>
      <c r="E313" t="s">
        <v>11</v>
      </c>
      <c r="F313" t="s">
        <v>17</v>
      </c>
      <c r="G313">
        <v>1017.06</v>
      </c>
      <c r="H313" t="s">
        <v>27</v>
      </c>
      <c r="I313" t="s">
        <v>14</v>
      </c>
      <c r="J313">
        <v>649861.6</v>
      </c>
      <c r="K313" t="str">
        <f t="shared" si="4"/>
        <v>May</v>
      </c>
    </row>
    <row r="314" spans="3:11" x14ac:dyDescent="0.35">
      <c r="C314" s="9">
        <v>45443</v>
      </c>
      <c r="D314" t="s">
        <v>48</v>
      </c>
      <c r="E314" t="s">
        <v>33</v>
      </c>
      <c r="F314" t="s">
        <v>54</v>
      </c>
      <c r="G314">
        <v>6608.86</v>
      </c>
      <c r="H314" t="s">
        <v>27</v>
      </c>
      <c r="I314" t="s">
        <v>18</v>
      </c>
      <c r="J314">
        <v>717955.76999999897</v>
      </c>
      <c r="K314" t="str">
        <f t="shared" si="4"/>
        <v>May</v>
      </c>
    </row>
    <row r="315" spans="3:11" x14ac:dyDescent="0.35">
      <c r="C315" s="9">
        <v>45445</v>
      </c>
      <c r="D315" t="s">
        <v>48</v>
      </c>
      <c r="E315" t="s">
        <v>33</v>
      </c>
      <c r="F315" t="s">
        <v>34</v>
      </c>
      <c r="G315">
        <v>3056.79</v>
      </c>
      <c r="H315" t="s">
        <v>27</v>
      </c>
      <c r="I315" t="s">
        <v>36</v>
      </c>
      <c r="J315">
        <v>730960.51999999897</v>
      </c>
      <c r="K315" t="str">
        <f t="shared" si="4"/>
        <v>June</v>
      </c>
    </row>
    <row r="316" spans="3:11" x14ac:dyDescent="0.35">
      <c r="C316" s="9">
        <v>45451</v>
      </c>
      <c r="D316" t="s">
        <v>48</v>
      </c>
      <c r="E316" t="s">
        <v>33</v>
      </c>
      <c r="F316" t="s">
        <v>43</v>
      </c>
      <c r="G316">
        <v>6355.79</v>
      </c>
      <c r="H316" t="s">
        <v>27</v>
      </c>
      <c r="I316" t="s">
        <v>23</v>
      </c>
      <c r="J316">
        <v>773814.14</v>
      </c>
      <c r="K316" t="str">
        <f t="shared" si="4"/>
        <v>June</v>
      </c>
    </row>
    <row r="317" spans="3:11" x14ac:dyDescent="0.35">
      <c r="C317" s="9">
        <v>45456</v>
      </c>
      <c r="D317" t="s">
        <v>48</v>
      </c>
      <c r="E317" t="s">
        <v>21</v>
      </c>
      <c r="F317" t="s">
        <v>26</v>
      </c>
      <c r="G317">
        <v>7084.21</v>
      </c>
      <c r="H317" t="s">
        <v>41</v>
      </c>
      <c r="I317" t="s">
        <v>18</v>
      </c>
      <c r="J317">
        <v>816067.79</v>
      </c>
      <c r="K317" t="str">
        <f t="shared" si="4"/>
        <v>June</v>
      </c>
    </row>
    <row r="318" spans="3:11" x14ac:dyDescent="0.35">
      <c r="C318" s="9">
        <v>45459</v>
      </c>
      <c r="D318" t="s">
        <v>48</v>
      </c>
      <c r="E318" t="s">
        <v>33</v>
      </c>
      <c r="F318" t="s">
        <v>30</v>
      </c>
      <c r="G318">
        <v>8313.2000000000007</v>
      </c>
      <c r="H318" t="s">
        <v>22</v>
      </c>
      <c r="I318" t="s">
        <v>23</v>
      </c>
      <c r="J318">
        <v>835095.929999999</v>
      </c>
      <c r="K318" t="str">
        <f t="shared" si="4"/>
        <v>June</v>
      </c>
    </row>
    <row r="319" spans="3:11" x14ac:dyDescent="0.35">
      <c r="C319" s="9">
        <v>45462</v>
      </c>
      <c r="D319" t="s">
        <v>48</v>
      </c>
      <c r="E319" t="s">
        <v>11</v>
      </c>
      <c r="F319" t="s">
        <v>54</v>
      </c>
      <c r="G319">
        <v>2149.6999999999998</v>
      </c>
      <c r="H319" t="s">
        <v>22</v>
      </c>
      <c r="I319" t="s">
        <v>36</v>
      </c>
      <c r="J319">
        <v>841967.05999999901</v>
      </c>
      <c r="K319" t="str">
        <f t="shared" si="4"/>
        <v>June</v>
      </c>
    </row>
    <row r="320" spans="3:11" x14ac:dyDescent="0.35">
      <c r="C320" s="9">
        <v>45469</v>
      </c>
      <c r="D320" t="s">
        <v>48</v>
      </c>
      <c r="E320" t="s">
        <v>11</v>
      </c>
      <c r="F320" t="s">
        <v>12</v>
      </c>
      <c r="G320">
        <v>2313.46</v>
      </c>
      <c r="H320" t="s">
        <v>22</v>
      </c>
      <c r="I320" t="s">
        <v>36</v>
      </c>
      <c r="J320">
        <v>904885.71</v>
      </c>
      <c r="K320" t="str">
        <f t="shared" si="4"/>
        <v>June</v>
      </c>
    </row>
    <row r="321" spans="3:11" x14ac:dyDescent="0.35">
      <c r="C321" s="9">
        <v>45480</v>
      </c>
      <c r="D321" t="s">
        <v>48</v>
      </c>
      <c r="E321" t="s">
        <v>21</v>
      </c>
      <c r="F321" t="s">
        <v>17</v>
      </c>
      <c r="G321">
        <v>7459.45</v>
      </c>
      <c r="H321" t="s">
        <v>13</v>
      </c>
      <c r="I321" t="s">
        <v>14</v>
      </c>
      <c r="J321">
        <v>934264.82</v>
      </c>
      <c r="K321" t="str">
        <f t="shared" si="4"/>
        <v>July</v>
      </c>
    </row>
    <row r="322" spans="3:11" x14ac:dyDescent="0.35">
      <c r="C322" s="9">
        <v>45485</v>
      </c>
      <c r="D322" t="s">
        <v>48</v>
      </c>
      <c r="E322" t="s">
        <v>21</v>
      </c>
      <c r="F322" t="s">
        <v>46</v>
      </c>
      <c r="G322">
        <v>2798.87</v>
      </c>
      <c r="H322" t="s">
        <v>27</v>
      </c>
      <c r="I322" t="s">
        <v>36</v>
      </c>
      <c r="J322">
        <v>950406.91</v>
      </c>
      <c r="K322" t="str">
        <f t="shared" si="4"/>
        <v>July</v>
      </c>
    </row>
    <row r="323" spans="3:11" x14ac:dyDescent="0.35">
      <c r="C323" s="9">
        <v>45488</v>
      </c>
      <c r="D323" t="s">
        <v>48</v>
      </c>
      <c r="E323" t="s">
        <v>11</v>
      </c>
      <c r="F323" t="s">
        <v>34</v>
      </c>
      <c r="G323">
        <v>407.2</v>
      </c>
      <c r="H323" t="s">
        <v>13</v>
      </c>
      <c r="I323" t="s">
        <v>36</v>
      </c>
      <c r="J323">
        <v>959647.41999999899</v>
      </c>
      <c r="K323" t="str">
        <f t="shared" ref="K323:K386" si="5">TEXT(C323, "MMMM")</f>
        <v>July</v>
      </c>
    </row>
    <row r="324" spans="3:11" x14ac:dyDescent="0.35">
      <c r="C324" s="9">
        <v>45493</v>
      </c>
      <c r="D324" t="s">
        <v>48</v>
      </c>
      <c r="E324" t="s">
        <v>11</v>
      </c>
      <c r="F324" t="s">
        <v>46</v>
      </c>
      <c r="G324">
        <v>7910.56</v>
      </c>
      <c r="H324" t="s">
        <v>41</v>
      </c>
      <c r="I324" t="s">
        <v>36</v>
      </c>
      <c r="J324">
        <v>1006853.84</v>
      </c>
      <c r="K324" t="str">
        <f t="shared" si="5"/>
        <v>July</v>
      </c>
    </row>
    <row r="325" spans="3:11" x14ac:dyDescent="0.35">
      <c r="C325" s="9">
        <v>45494</v>
      </c>
      <c r="D325" t="s">
        <v>48</v>
      </c>
      <c r="E325" t="s">
        <v>11</v>
      </c>
      <c r="F325" t="s">
        <v>46</v>
      </c>
      <c r="G325">
        <v>9133.65</v>
      </c>
      <c r="H325" t="s">
        <v>27</v>
      </c>
      <c r="I325" t="s">
        <v>14</v>
      </c>
      <c r="J325">
        <v>1020491.54</v>
      </c>
      <c r="K325" t="str">
        <f t="shared" si="5"/>
        <v>July</v>
      </c>
    </row>
    <row r="326" spans="3:11" x14ac:dyDescent="0.35">
      <c r="C326" s="9">
        <v>45504</v>
      </c>
      <c r="D326" t="s">
        <v>48</v>
      </c>
      <c r="E326" t="s">
        <v>21</v>
      </c>
      <c r="F326" t="s">
        <v>17</v>
      </c>
      <c r="G326">
        <v>2410.1999999999998</v>
      </c>
      <c r="H326" t="s">
        <v>22</v>
      </c>
      <c r="I326" t="s">
        <v>14</v>
      </c>
      <c r="J326">
        <v>1053103.03</v>
      </c>
      <c r="K326" t="str">
        <f t="shared" si="5"/>
        <v>July</v>
      </c>
    </row>
    <row r="327" spans="3:11" x14ac:dyDescent="0.35">
      <c r="C327" s="9">
        <v>45505</v>
      </c>
      <c r="D327" t="s">
        <v>48</v>
      </c>
      <c r="E327" t="s">
        <v>33</v>
      </c>
      <c r="F327" t="s">
        <v>26</v>
      </c>
      <c r="G327">
        <v>8584.44</v>
      </c>
      <c r="H327" t="s">
        <v>13</v>
      </c>
      <c r="I327" t="s">
        <v>18</v>
      </c>
      <c r="J327">
        <v>1060014.1599999999</v>
      </c>
      <c r="K327" t="str">
        <f t="shared" si="5"/>
        <v>August</v>
      </c>
    </row>
    <row r="328" spans="3:11" x14ac:dyDescent="0.35">
      <c r="C328" s="9">
        <v>45507</v>
      </c>
      <c r="D328" t="s">
        <v>48</v>
      </c>
      <c r="E328" t="s">
        <v>21</v>
      </c>
      <c r="F328" t="s">
        <v>34</v>
      </c>
      <c r="G328">
        <v>864.97</v>
      </c>
      <c r="H328" t="s">
        <v>22</v>
      </c>
      <c r="I328" t="s">
        <v>14</v>
      </c>
      <c r="J328">
        <v>1078628.6399999999</v>
      </c>
      <c r="K328" t="str">
        <f t="shared" si="5"/>
        <v>August</v>
      </c>
    </row>
    <row r="329" spans="3:11" x14ac:dyDescent="0.35">
      <c r="C329" s="9">
        <v>45514</v>
      </c>
      <c r="D329" t="s">
        <v>48</v>
      </c>
      <c r="E329" t="s">
        <v>11</v>
      </c>
      <c r="F329" t="s">
        <v>54</v>
      </c>
      <c r="G329">
        <v>7043.41</v>
      </c>
      <c r="H329" t="s">
        <v>27</v>
      </c>
      <c r="I329" t="s">
        <v>36</v>
      </c>
      <c r="J329">
        <v>1117751.54</v>
      </c>
      <c r="K329" t="str">
        <f t="shared" si="5"/>
        <v>August</v>
      </c>
    </row>
    <row r="330" spans="3:11" x14ac:dyDescent="0.35">
      <c r="C330" s="9">
        <v>45515</v>
      </c>
      <c r="D330" t="s">
        <v>48</v>
      </c>
      <c r="E330" t="s">
        <v>11</v>
      </c>
      <c r="F330" t="s">
        <v>30</v>
      </c>
      <c r="G330">
        <v>4409.26</v>
      </c>
      <c r="H330" t="s">
        <v>27</v>
      </c>
      <c r="I330" t="s">
        <v>14</v>
      </c>
      <c r="J330">
        <v>1128184.8999999999</v>
      </c>
      <c r="K330" t="str">
        <f t="shared" si="5"/>
        <v>August</v>
      </c>
    </row>
    <row r="331" spans="3:11" x14ac:dyDescent="0.35">
      <c r="C331" s="9">
        <v>45522</v>
      </c>
      <c r="D331" t="s">
        <v>48</v>
      </c>
      <c r="E331" t="s">
        <v>21</v>
      </c>
      <c r="F331" t="s">
        <v>34</v>
      </c>
      <c r="G331">
        <v>8391.4500000000007</v>
      </c>
      <c r="H331" t="s">
        <v>27</v>
      </c>
      <c r="I331" t="s">
        <v>23</v>
      </c>
      <c r="J331">
        <v>1132488.27</v>
      </c>
      <c r="K331" t="str">
        <f t="shared" si="5"/>
        <v>August</v>
      </c>
    </row>
    <row r="332" spans="3:11" x14ac:dyDescent="0.35">
      <c r="C332" s="9">
        <v>45536</v>
      </c>
      <c r="D332" t="s">
        <v>48</v>
      </c>
      <c r="E332" t="s">
        <v>21</v>
      </c>
      <c r="F332" t="s">
        <v>43</v>
      </c>
      <c r="G332">
        <v>2295.59</v>
      </c>
      <c r="H332" t="s">
        <v>41</v>
      </c>
      <c r="I332" t="s">
        <v>23</v>
      </c>
      <c r="J332">
        <v>1172515.76999999</v>
      </c>
      <c r="K332" t="str">
        <f t="shared" si="5"/>
        <v>September</v>
      </c>
    </row>
    <row r="333" spans="3:11" x14ac:dyDescent="0.35">
      <c r="C333" s="9">
        <v>45546</v>
      </c>
      <c r="D333" t="s">
        <v>48</v>
      </c>
      <c r="E333" t="s">
        <v>21</v>
      </c>
      <c r="F333" t="s">
        <v>54</v>
      </c>
      <c r="G333">
        <v>9038.8700000000008</v>
      </c>
      <c r="H333" t="s">
        <v>13</v>
      </c>
      <c r="I333" t="s">
        <v>23</v>
      </c>
      <c r="J333">
        <v>1214641.5999999901</v>
      </c>
      <c r="K333" t="str">
        <f t="shared" si="5"/>
        <v>September</v>
      </c>
    </row>
    <row r="334" spans="3:11" x14ac:dyDescent="0.35">
      <c r="C334" s="9">
        <v>45559</v>
      </c>
      <c r="D334" t="s">
        <v>48</v>
      </c>
      <c r="E334" t="s">
        <v>33</v>
      </c>
      <c r="F334" t="s">
        <v>30</v>
      </c>
      <c r="G334">
        <v>5761.94</v>
      </c>
      <c r="H334" t="s">
        <v>13</v>
      </c>
      <c r="I334" t="s">
        <v>23</v>
      </c>
      <c r="J334">
        <v>1288560.3999999899</v>
      </c>
      <c r="K334" t="str">
        <f t="shared" si="5"/>
        <v>September</v>
      </c>
    </row>
    <row r="335" spans="3:11" x14ac:dyDescent="0.35">
      <c r="C335" s="9">
        <v>45572</v>
      </c>
      <c r="D335" t="s">
        <v>48</v>
      </c>
      <c r="E335" t="s">
        <v>11</v>
      </c>
      <c r="F335" t="s">
        <v>26</v>
      </c>
      <c r="G335">
        <v>188.49</v>
      </c>
      <c r="H335" t="s">
        <v>13</v>
      </c>
      <c r="I335" t="s">
        <v>36</v>
      </c>
      <c r="J335">
        <v>1315882.52999999</v>
      </c>
      <c r="K335" t="str">
        <f t="shared" si="5"/>
        <v>October</v>
      </c>
    </row>
    <row r="336" spans="3:11" x14ac:dyDescent="0.35">
      <c r="C336" s="9">
        <v>45578</v>
      </c>
      <c r="D336" t="s">
        <v>48</v>
      </c>
      <c r="E336" t="s">
        <v>33</v>
      </c>
      <c r="F336" t="s">
        <v>12</v>
      </c>
      <c r="G336">
        <v>7012.35</v>
      </c>
      <c r="H336" t="s">
        <v>22</v>
      </c>
      <c r="I336" t="s">
        <v>23</v>
      </c>
      <c r="J336">
        <v>1355202.74999999</v>
      </c>
      <c r="K336" t="str">
        <f t="shared" si="5"/>
        <v>October</v>
      </c>
    </row>
    <row r="337" spans="3:11" x14ac:dyDescent="0.35">
      <c r="C337" s="9">
        <v>45583</v>
      </c>
      <c r="D337" t="s">
        <v>48</v>
      </c>
      <c r="E337" t="s">
        <v>11</v>
      </c>
      <c r="F337" t="s">
        <v>12</v>
      </c>
      <c r="G337">
        <v>3418.68</v>
      </c>
      <c r="H337" t="s">
        <v>27</v>
      </c>
      <c r="I337" t="s">
        <v>14</v>
      </c>
      <c r="J337">
        <v>1374695.3399999901</v>
      </c>
      <c r="K337" t="str">
        <f t="shared" si="5"/>
        <v>October</v>
      </c>
    </row>
    <row r="338" spans="3:11" x14ac:dyDescent="0.35">
      <c r="C338" s="9">
        <v>45602</v>
      </c>
      <c r="D338" t="s">
        <v>48</v>
      </c>
      <c r="E338" t="s">
        <v>11</v>
      </c>
      <c r="F338" t="s">
        <v>17</v>
      </c>
      <c r="G338">
        <v>8274.98</v>
      </c>
      <c r="H338" t="s">
        <v>13</v>
      </c>
      <c r="I338" t="s">
        <v>18</v>
      </c>
      <c r="J338">
        <v>1477683.1399999899</v>
      </c>
      <c r="K338" t="str">
        <f t="shared" si="5"/>
        <v>November</v>
      </c>
    </row>
    <row r="339" spans="3:11" x14ac:dyDescent="0.35">
      <c r="C339" s="9">
        <v>45607</v>
      </c>
      <c r="D339" t="s">
        <v>48</v>
      </c>
      <c r="E339" t="s">
        <v>11</v>
      </c>
      <c r="F339" t="s">
        <v>26</v>
      </c>
      <c r="G339">
        <v>9483.2199999999993</v>
      </c>
      <c r="H339" t="s">
        <v>13</v>
      </c>
      <c r="I339" t="s">
        <v>36</v>
      </c>
      <c r="J339">
        <v>1518024.23999999</v>
      </c>
      <c r="K339" t="str">
        <f t="shared" si="5"/>
        <v>November</v>
      </c>
    </row>
    <row r="340" spans="3:11" x14ac:dyDescent="0.35">
      <c r="C340" s="9">
        <v>45612</v>
      </c>
      <c r="D340" t="s">
        <v>48</v>
      </c>
      <c r="E340" t="s">
        <v>21</v>
      </c>
      <c r="F340" t="s">
        <v>34</v>
      </c>
      <c r="G340">
        <v>6933.28</v>
      </c>
      <c r="H340" t="s">
        <v>13</v>
      </c>
      <c r="I340" t="s">
        <v>36</v>
      </c>
      <c r="J340">
        <v>1558276.70999999</v>
      </c>
      <c r="K340" t="str">
        <f t="shared" si="5"/>
        <v>November</v>
      </c>
    </row>
    <row r="341" spans="3:11" x14ac:dyDescent="0.35">
      <c r="C341" s="9">
        <v>45647</v>
      </c>
      <c r="D341" t="s">
        <v>48</v>
      </c>
      <c r="E341" t="s">
        <v>21</v>
      </c>
      <c r="F341" t="s">
        <v>54</v>
      </c>
      <c r="G341">
        <v>151</v>
      </c>
      <c r="H341" t="s">
        <v>22</v>
      </c>
      <c r="I341" t="s">
        <v>14</v>
      </c>
      <c r="J341">
        <v>1690746.8799999901</v>
      </c>
      <c r="K341" t="str">
        <f t="shared" si="5"/>
        <v>December</v>
      </c>
    </row>
    <row r="342" spans="3:11" x14ac:dyDescent="0.35">
      <c r="C342" s="9">
        <v>45652</v>
      </c>
      <c r="D342" t="s">
        <v>48</v>
      </c>
      <c r="E342" t="s">
        <v>33</v>
      </c>
      <c r="F342" t="s">
        <v>46</v>
      </c>
      <c r="G342">
        <v>1287.32</v>
      </c>
      <c r="H342" t="s">
        <v>41</v>
      </c>
      <c r="I342" t="s">
        <v>14</v>
      </c>
      <c r="J342">
        <v>1699091.6799999899</v>
      </c>
      <c r="K342" t="str">
        <f t="shared" si="5"/>
        <v>December</v>
      </c>
    </row>
    <row r="343" spans="3:11" x14ac:dyDescent="0.35">
      <c r="C343" s="9">
        <v>45292</v>
      </c>
      <c r="D343" t="s">
        <v>16</v>
      </c>
      <c r="E343" t="s">
        <v>11</v>
      </c>
      <c r="F343" t="s">
        <v>17</v>
      </c>
      <c r="G343">
        <v>5381.85</v>
      </c>
      <c r="H343" t="s">
        <v>13</v>
      </c>
      <c r="I343" t="s">
        <v>18</v>
      </c>
      <c r="J343">
        <v>6880.27</v>
      </c>
      <c r="K343" t="str">
        <f t="shared" si="5"/>
        <v>January</v>
      </c>
    </row>
    <row r="344" spans="3:11" x14ac:dyDescent="0.35">
      <c r="C344" s="9">
        <v>45301</v>
      </c>
      <c r="D344" t="s">
        <v>16</v>
      </c>
      <c r="E344" t="s">
        <v>33</v>
      </c>
      <c r="F344" t="s">
        <v>46</v>
      </c>
      <c r="G344">
        <v>318.32</v>
      </c>
      <c r="H344" t="s">
        <v>13</v>
      </c>
      <c r="I344" t="s">
        <v>14</v>
      </c>
      <c r="J344">
        <v>45631.75</v>
      </c>
      <c r="K344" t="str">
        <f t="shared" si="5"/>
        <v>January</v>
      </c>
    </row>
    <row r="345" spans="3:11" x14ac:dyDescent="0.35">
      <c r="C345" s="9">
        <v>45336</v>
      </c>
      <c r="D345" t="s">
        <v>16</v>
      </c>
      <c r="E345" t="s">
        <v>21</v>
      </c>
      <c r="F345" t="s">
        <v>34</v>
      </c>
      <c r="G345">
        <v>8230.0499999999993</v>
      </c>
      <c r="H345" t="s">
        <v>27</v>
      </c>
      <c r="I345" t="s">
        <v>18</v>
      </c>
      <c r="J345">
        <v>231862.109999999</v>
      </c>
      <c r="K345" t="str">
        <f t="shared" si="5"/>
        <v>February</v>
      </c>
    </row>
    <row r="346" spans="3:11" x14ac:dyDescent="0.35">
      <c r="C346" s="9">
        <v>45346</v>
      </c>
      <c r="D346" t="s">
        <v>16</v>
      </c>
      <c r="E346" t="s">
        <v>33</v>
      </c>
      <c r="F346" t="s">
        <v>30</v>
      </c>
      <c r="G346">
        <v>4921.92</v>
      </c>
      <c r="H346" t="s">
        <v>13</v>
      </c>
      <c r="I346" t="s">
        <v>36</v>
      </c>
      <c r="J346">
        <v>258170.78999999899</v>
      </c>
      <c r="K346" t="str">
        <f t="shared" si="5"/>
        <v>February</v>
      </c>
    </row>
    <row r="347" spans="3:11" x14ac:dyDescent="0.35">
      <c r="C347" s="9">
        <v>45351</v>
      </c>
      <c r="D347" t="s">
        <v>16</v>
      </c>
      <c r="E347" t="s">
        <v>21</v>
      </c>
      <c r="F347" t="s">
        <v>34</v>
      </c>
      <c r="G347">
        <v>7837.22</v>
      </c>
      <c r="H347" t="s">
        <v>41</v>
      </c>
      <c r="I347" t="s">
        <v>18</v>
      </c>
      <c r="J347">
        <v>274172.989999999</v>
      </c>
      <c r="K347" t="str">
        <f t="shared" si="5"/>
        <v>February</v>
      </c>
    </row>
    <row r="348" spans="3:11" x14ac:dyDescent="0.35">
      <c r="C348" s="9">
        <v>45352</v>
      </c>
      <c r="D348" t="s">
        <v>16</v>
      </c>
      <c r="E348" t="s">
        <v>33</v>
      </c>
      <c r="F348" t="s">
        <v>34</v>
      </c>
      <c r="G348">
        <v>4461.66</v>
      </c>
      <c r="H348" t="s">
        <v>13</v>
      </c>
      <c r="I348" t="s">
        <v>23</v>
      </c>
      <c r="J348">
        <v>279395.179999999</v>
      </c>
      <c r="K348" t="str">
        <f t="shared" si="5"/>
        <v>March</v>
      </c>
    </row>
    <row r="349" spans="3:11" x14ac:dyDescent="0.35">
      <c r="C349" s="9">
        <v>45360</v>
      </c>
      <c r="D349" t="s">
        <v>16</v>
      </c>
      <c r="E349" t="s">
        <v>21</v>
      </c>
      <c r="F349" t="s">
        <v>17</v>
      </c>
      <c r="G349">
        <v>6532.52</v>
      </c>
      <c r="H349" t="s">
        <v>41</v>
      </c>
      <c r="I349" t="s">
        <v>14</v>
      </c>
      <c r="J349">
        <v>276380.31999999902</v>
      </c>
      <c r="K349" t="str">
        <f t="shared" si="5"/>
        <v>March</v>
      </c>
    </row>
    <row r="350" spans="3:11" x14ac:dyDescent="0.35">
      <c r="C350" s="9">
        <v>45370</v>
      </c>
      <c r="D350" t="s">
        <v>16</v>
      </c>
      <c r="E350" t="s">
        <v>21</v>
      </c>
      <c r="F350" t="s">
        <v>34</v>
      </c>
      <c r="G350">
        <v>4161.8100000000004</v>
      </c>
      <c r="H350" t="s">
        <v>22</v>
      </c>
      <c r="I350" t="s">
        <v>14</v>
      </c>
      <c r="J350">
        <v>336729.14999999898</v>
      </c>
      <c r="K350" t="str">
        <f t="shared" si="5"/>
        <v>March</v>
      </c>
    </row>
    <row r="351" spans="3:11" x14ac:dyDescent="0.35">
      <c r="C351" s="9">
        <v>45372</v>
      </c>
      <c r="D351" t="s">
        <v>16</v>
      </c>
      <c r="E351" t="s">
        <v>21</v>
      </c>
      <c r="F351" t="s">
        <v>54</v>
      </c>
      <c r="G351">
        <v>2156.02</v>
      </c>
      <c r="H351" t="s">
        <v>13</v>
      </c>
      <c r="I351" t="s">
        <v>23</v>
      </c>
      <c r="J351">
        <v>349552.83999999898</v>
      </c>
      <c r="K351" t="str">
        <f t="shared" si="5"/>
        <v>March</v>
      </c>
    </row>
    <row r="352" spans="3:11" x14ac:dyDescent="0.35">
      <c r="C352" s="9">
        <v>45374</v>
      </c>
      <c r="D352" t="s">
        <v>16</v>
      </c>
      <c r="E352" t="s">
        <v>11</v>
      </c>
      <c r="F352" t="s">
        <v>54</v>
      </c>
      <c r="G352">
        <v>7998.66</v>
      </c>
      <c r="H352" t="s">
        <v>13</v>
      </c>
      <c r="I352" t="s">
        <v>14</v>
      </c>
      <c r="J352">
        <v>370817.53999999899</v>
      </c>
      <c r="K352" t="str">
        <f t="shared" si="5"/>
        <v>March</v>
      </c>
    </row>
    <row r="353" spans="3:11" x14ac:dyDescent="0.35">
      <c r="C353" s="9">
        <v>45375</v>
      </c>
      <c r="D353" t="s">
        <v>16</v>
      </c>
      <c r="E353" t="s">
        <v>21</v>
      </c>
      <c r="F353" t="s">
        <v>43</v>
      </c>
      <c r="G353">
        <v>9939.49</v>
      </c>
      <c r="H353" t="s">
        <v>13</v>
      </c>
      <c r="I353" t="s">
        <v>36</v>
      </c>
      <c r="J353">
        <v>356841.00999999902</v>
      </c>
      <c r="K353" t="str">
        <f t="shared" si="5"/>
        <v>March</v>
      </c>
    </row>
    <row r="354" spans="3:11" x14ac:dyDescent="0.35">
      <c r="C354" s="9">
        <v>45375</v>
      </c>
      <c r="D354" t="s">
        <v>16</v>
      </c>
      <c r="E354" t="s">
        <v>21</v>
      </c>
      <c r="F354" t="s">
        <v>12</v>
      </c>
      <c r="G354">
        <v>1100.1099999999999</v>
      </c>
      <c r="H354" t="s">
        <v>27</v>
      </c>
      <c r="I354" t="s">
        <v>18</v>
      </c>
      <c r="J354">
        <v>356815.53999999899</v>
      </c>
      <c r="K354" t="str">
        <f t="shared" si="5"/>
        <v>March</v>
      </c>
    </row>
    <row r="355" spans="3:11" x14ac:dyDescent="0.35">
      <c r="C355" s="9">
        <v>45378</v>
      </c>
      <c r="D355" t="s">
        <v>16</v>
      </c>
      <c r="E355" t="s">
        <v>33</v>
      </c>
      <c r="F355" t="s">
        <v>17</v>
      </c>
      <c r="G355">
        <v>5874.03</v>
      </c>
      <c r="H355" t="s">
        <v>13</v>
      </c>
      <c r="I355" t="s">
        <v>23</v>
      </c>
      <c r="J355">
        <v>376705.99999999901</v>
      </c>
      <c r="K355" t="str">
        <f t="shared" si="5"/>
        <v>March</v>
      </c>
    </row>
    <row r="356" spans="3:11" x14ac:dyDescent="0.35">
      <c r="C356" s="9">
        <v>45381</v>
      </c>
      <c r="D356" t="s">
        <v>16</v>
      </c>
      <c r="E356" t="s">
        <v>11</v>
      </c>
      <c r="F356" t="s">
        <v>46</v>
      </c>
      <c r="G356">
        <v>6384.35</v>
      </c>
      <c r="H356" t="s">
        <v>22</v>
      </c>
      <c r="I356" t="s">
        <v>18</v>
      </c>
      <c r="J356">
        <v>399153.19999999902</v>
      </c>
      <c r="K356" t="str">
        <f t="shared" si="5"/>
        <v>March</v>
      </c>
    </row>
    <row r="357" spans="3:11" x14ac:dyDescent="0.35">
      <c r="C357" s="9">
        <v>45387</v>
      </c>
      <c r="D357" t="s">
        <v>16</v>
      </c>
      <c r="E357" t="s">
        <v>33</v>
      </c>
      <c r="F357" t="s">
        <v>54</v>
      </c>
      <c r="G357">
        <v>8647.07</v>
      </c>
      <c r="H357" t="s">
        <v>27</v>
      </c>
      <c r="I357" t="s">
        <v>36</v>
      </c>
      <c r="J357">
        <v>422761.299999999</v>
      </c>
      <c r="K357" t="str">
        <f t="shared" si="5"/>
        <v>April</v>
      </c>
    </row>
    <row r="358" spans="3:11" x14ac:dyDescent="0.35">
      <c r="C358" s="9">
        <v>45389</v>
      </c>
      <c r="D358" t="s">
        <v>16</v>
      </c>
      <c r="E358" t="s">
        <v>11</v>
      </c>
      <c r="F358" t="s">
        <v>17</v>
      </c>
      <c r="G358">
        <v>4368.0200000000004</v>
      </c>
      <c r="H358" t="s">
        <v>27</v>
      </c>
      <c r="I358" t="s">
        <v>23</v>
      </c>
      <c r="J358">
        <v>449043.66999999899</v>
      </c>
      <c r="K358" t="str">
        <f t="shared" si="5"/>
        <v>April</v>
      </c>
    </row>
    <row r="359" spans="3:11" x14ac:dyDescent="0.35">
      <c r="C359" s="9">
        <v>45401</v>
      </c>
      <c r="D359" t="s">
        <v>16</v>
      </c>
      <c r="E359" t="s">
        <v>11</v>
      </c>
      <c r="F359" t="s">
        <v>54</v>
      </c>
      <c r="G359">
        <v>3179.45</v>
      </c>
      <c r="H359" t="s">
        <v>41</v>
      </c>
      <c r="I359" t="s">
        <v>14</v>
      </c>
      <c r="J359">
        <v>523781.41999999899</v>
      </c>
      <c r="K359" t="str">
        <f t="shared" si="5"/>
        <v>April</v>
      </c>
    </row>
    <row r="360" spans="3:11" x14ac:dyDescent="0.35">
      <c r="C360" s="9">
        <v>45404</v>
      </c>
      <c r="D360" t="s">
        <v>16</v>
      </c>
      <c r="E360" t="s">
        <v>33</v>
      </c>
      <c r="F360" t="s">
        <v>26</v>
      </c>
      <c r="G360">
        <v>5408.88</v>
      </c>
      <c r="H360" t="s">
        <v>13</v>
      </c>
      <c r="I360" t="s">
        <v>18</v>
      </c>
      <c r="J360">
        <v>533950.299999999</v>
      </c>
      <c r="K360" t="str">
        <f t="shared" si="5"/>
        <v>April</v>
      </c>
    </row>
    <row r="361" spans="3:11" x14ac:dyDescent="0.35">
      <c r="C361" s="9">
        <v>45405</v>
      </c>
      <c r="D361" t="s">
        <v>16</v>
      </c>
      <c r="E361" t="s">
        <v>33</v>
      </c>
      <c r="F361" t="s">
        <v>30</v>
      </c>
      <c r="G361">
        <v>143.5</v>
      </c>
      <c r="H361" t="s">
        <v>27</v>
      </c>
      <c r="I361" t="s">
        <v>18</v>
      </c>
      <c r="J361">
        <v>543861.03999999899</v>
      </c>
      <c r="K361" t="str">
        <f t="shared" si="5"/>
        <v>April</v>
      </c>
    </row>
    <row r="362" spans="3:11" x14ac:dyDescent="0.35">
      <c r="C362" s="9">
        <v>45445</v>
      </c>
      <c r="D362" t="s">
        <v>16</v>
      </c>
      <c r="E362" t="s">
        <v>11</v>
      </c>
      <c r="F362" t="s">
        <v>34</v>
      </c>
      <c r="G362">
        <v>4445.21</v>
      </c>
      <c r="H362" t="s">
        <v>13</v>
      </c>
      <c r="I362" t="s">
        <v>23</v>
      </c>
      <c r="J362">
        <v>721185.89999999898</v>
      </c>
      <c r="K362" t="str">
        <f t="shared" si="5"/>
        <v>June</v>
      </c>
    </row>
    <row r="363" spans="3:11" x14ac:dyDescent="0.35">
      <c r="C363" s="9">
        <v>45452</v>
      </c>
      <c r="D363" t="s">
        <v>16</v>
      </c>
      <c r="E363" t="s">
        <v>33</v>
      </c>
      <c r="F363" t="s">
        <v>43</v>
      </c>
      <c r="G363">
        <v>9413.58</v>
      </c>
      <c r="H363" t="s">
        <v>41</v>
      </c>
      <c r="I363" t="s">
        <v>36</v>
      </c>
      <c r="J363">
        <v>791167.4</v>
      </c>
      <c r="K363" t="str">
        <f t="shared" si="5"/>
        <v>June</v>
      </c>
    </row>
    <row r="364" spans="3:11" x14ac:dyDescent="0.35">
      <c r="C364" s="9">
        <v>45458</v>
      </c>
      <c r="D364" t="s">
        <v>16</v>
      </c>
      <c r="E364" t="s">
        <v>11</v>
      </c>
      <c r="F364" t="s">
        <v>54</v>
      </c>
      <c r="G364">
        <v>975.88</v>
      </c>
      <c r="H364" t="s">
        <v>13</v>
      </c>
      <c r="I364" t="s">
        <v>18</v>
      </c>
      <c r="J364">
        <v>817043.67</v>
      </c>
      <c r="K364" t="str">
        <f t="shared" si="5"/>
        <v>June</v>
      </c>
    </row>
    <row r="365" spans="3:11" x14ac:dyDescent="0.35">
      <c r="C365" s="9">
        <v>45475</v>
      </c>
      <c r="D365" t="s">
        <v>16</v>
      </c>
      <c r="E365" t="s">
        <v>21</v>
      </c>
      <c r="F365" t="s">
        <v>43</v>
      </c>
      <c r="G365">
        <v>5836.48</v>
      </c>
      <c r="H365" t="s">
        <v>13</v>
      </c>
      <c r="I365" t="s">
        <v>14</v>
      </c>
      <c r="J365">
        <v>921674.78999999899</v>
      </c>
      <c r="K365" t="str">
        <f t="shared" si="5"/>
        <v>July</v>
      </c>
    </row>
    <row r="366" spans="3:11" x14ac:dyDescent="0.35">
      <c r="C366" s="9">
        <v>45476</v>
      </c>
      <c r="D366" t="s">
        <v>16</v>
      </c>
      <c r="E366" t="s">
        <v>21</v>
      </c>
      <c r="F366" t="s">
        <v>26</v>
      </c>
      <c r="G366">
        <v>3302.12</v>
      </c>
      <c r="H366" t="s">
        <v>41</v>
      </c>
      <c r="I366" t="s">
        <v>18</v>
      </c>
      <c r="J366">
        <v>926562.39999999898</v>
      </c>
      <c r="K366" t="str">
        <f t="shared" si="5"/>
        <v>July</v>
      </c>
    </row>
    <row r="367" spans="3:11" x14ac:dyDescent="0.35">
      <c r="C367" s="9">
        <v>45478</v>
      </c>
      <c r="D367" t="s">
        <v>16</v>
      </c>
      <c r="E367" t="s">
        <v>33</v>
      </c>
      <c r="F367" t="s">
        <v>46</v>
      </c>
      <c r="G367">
        <v>6122.8</v>
      </c>
      <c r="H367" t="s">
        <v>27</v>
      </c>
      <c r="I367" t="s">
        <v>23</v>
      </c>
      <c r="J367">
        <v>932685.2</v>
      </c>
      <c r="K367" t="str">
        <f t="shared" si="5"/>
        <v>July</v>
      </c>
    </row>
    <row r="368" spans="3:11" x14ac:dyDescent="0.35">
      <c r="C368" s="9">
        <v>45486</v>
      </c>
      <c r="D368" t="s">
        <v>16</v>
      </c>
      <c r="E368" t="s">
        <v>11</v>
      </c>
      <c r="F368" t="s">
        <v>12</v>
      </c>
      <c r="G368">
        <v>1239.57</v>
      </c>
      <c r="H368" t="s">
        <v>41</v>
      </c>
      <c r="I368" t="s">
        <v>14</v>
      </c>
      <c r="J368">
        <v>951646.48</v>
      </c>
      <c r="K368" t="str">
        <f t="shared" si="5"/>
        <v>July</v>
      </c>
    </row>
    <row r="369" spans="3:11" x14ac:dyDescent="0.35">
      <c r="C369" s="9">
        <v>45488</v>
      </c>
      <c r="D369" t="s">
        <v>16</v>
      </c>
      <c r="E369" t="s">
        <v>33</v>
      </c>
      <c r="F369" t="s">
        <v>43</v>
      </c>
      <c r="G369">
        <v>7593.74</v>
      </c>
      <c r="H369" t="s">
        <v>27</v>
      </c>
      <c r="I369" t="s">
        <v>23</v>
      </c>
      <c r="J369">
        <v>959240.22</v>
      </c>
      <c r="K369" t="str">
        <f t="shared" si="5"/>
        <v>July</v>
      </c>
    </row>
    <row r="370" spans="3:11" x14ac:dyDescent="0.35">
      <c r="C370" s="9">
        <v>45488</v>
      </c>
      <c r="D370" t="s">
        <v>16</v>
      </c>
      <c r="E370" t="s">
        <v>21</v>
      </c>
      <c r="F370" t="s">
        <v>46</v>
      </c>
      <c r="G370">
        <v>5661.5</v>
      </c>
      <c r="H370" t="s">
        <v>13</v>
      </c>
      <c r="I370" t="s">
        <v>23</v>
      </c>
      <c r="J370">
        <v>953985.91999999899</v>
      </c>
      <c r="K370" t="str">
        <f t="shared" si="5"/>
        <v>July</v>
      </c>
    </row>
    <row r="371" spans="3:11" x14ac:dyDescent="0.35">
      <c r="C371" s="9">
        <v>45490</v>
      </c>
      <c r="D371" t="s">
        <v>16</v>
      </c>
      <c r="E371" t="s">
        <v>21</v>
      </c>
      <c r="F371" t="s">
        <v>17</v>
      </c>
      <c r="G371">
        <v>8367.7900000000009</v>
      </c>
      <c r="H371" t="s">
        <v>41</v>
      </c>
      <c r="I371" t="s">
        <v>14</v>
      </c>
      <c r="J371">
        <v>963090.25</v>
      </c>
      <c r="K371" t="str">
        <f t="shared" si="5"/>
        <v>July</v>
      </c>
    </row>
    <row r="372" spans="3:11" x14ac:dyDescent="0.35">
      <c r="C372" s="9">
        <v>45491</v>
      </c>
      <c r="D372" t="s">
        <v>16</v>
      </c>
      <c r="E372" t="s">
        <v>21</v>
      </c>
      <c r="F372" t="s">
        <v>34</v>
      </c>
      <c r="G372">
        <v>3020.63</v>
      </c>
      <c r="H372" t="s">
        <v>41</v>
      </c>
      <c r="I372" t="s">
        <v>23</v>
      </c>
      <c r="J372">
        <v>973546.46</v>
      </c>
      <c r="K372" t="str">
        <f t="shared" si="5"/>
        <v>July</v>
      </c>
    </row>
    <row r="373" spans="3:11" x14ac:dyDescent="0.35">
      <c r="C373" s="9">
        <v>45493</v>
      </c>
      <c r="D373" t="s">
        <v>16</v>
      </c>
      <c r="E373" t="s">
        <v>11</v>
      </c>
      <c r="F373" t="s">
        <v>17</v>
      </c>
      <c r="G373">
        <v>6628.77</v>
      </c>
      <c r="H373" t="s">
        <v>41</v>
      </c>
      <c r="I373" t="s">
        <v>23</v>
      </c>
      <c r="J373">
        <v>1013482.61</v>
      </c>
      <c r="K373" t="str">
        <f t="shared" si="5"/>
        <v>July</v>
      </c>
    </row>
    <row r="374" spans="3:11" x14ac:dyDescent="0.35">
      <c r="C374" s="9">
        <v>45509</v>
      </c>
      <c r="D374" t="s">
        <v>16</v>
      </c>
      <c r="E374" t="s">
        <v>33</v>
      </c>
      <c r="F374" t="s">
        <v>43</v>
      </c>
      <c r="G374">
        <v>9164.92</v>
      </c>
      <c r="H374" t="s">
        <v>22</v>
      </c>
      <c r="I374" t="s">
        <v>18</v>
      </c>
      <c r="J374">
        <v>1095868.1200000001</v>
      </c>
      <c r="K374" t="str">
        <f t="shared" si="5"/>
        <v>August</v>
      </c>
    </row>
    <row r="375" spans="3:11" x14ac:dyDescent="0.35">
      <c r="C375" s="9">
        <v>45513</v>
      </c>
      <c r="D375" t="s">
        <v>16</v>
      </c>
      <c r="E375" t="s">
        <v>21</v>
      </c>
      <c r="F375" t="s">
        <v>12</v>
      </c>
      <c r="G375">
        <v>1218.79</v>
      </c>
      <c r="H375" t="s">
        <v>41</v>
      </c>
      <c r="I375" t="s">
        <v>23</v>
      </c>
      <c r="J375">
        <v>1103752.82</v>
      </c>
      <c r="K375" t="str">
        <f t="shared" si="5"/>
        <v>August</v>
      </c>
    </row>
    <row r="376" spans="3:11" x14ac:dyDescent="0.35">
      <c r="C376" s="9">
        <v>45524</v>
      </c>
      <c r="D376" t="s">
        <v>16</v>
      </c>
      <c r="E376" t="s">
        <v>33</v>
      </c>
      <c r="F376" t="s">
        <v>30</v>
      </c>
      <c r="G376">
        <v>7180.2</v>
      </c>
      <c r="H376" t="s">
        <v>41</v>
      </c>
      <c r="I376" t="s">
        <v>18</v>
      </c>
      <c r="J376">
        <v>1150444.02</v>
      </c>
      <c r="K376" t="str">
        <f t="shared" si="5"/>
        <v>August</v>
      </c>
    </row>
    <row r="377" spans="3:11" x14ac:dyDescent="0.35">
      <c r="C377" s="9">
        <v>45529</v>
      </c>
      <c r="D377" t="s">
        <v>16</v>
      </c>
      <c r="E377" t="s">
        <v>11</v>
      </c>
      <c r="F377" t="s">
        <v>12</v>
      </c>
      <c r="G377">
        <v>561.20000000000005</v>
      </c>
      <c r="H377" t="s">
        <v>41</v>
      </c>
      <c r="I377" t="s">
        <v>18</v>
      </c>
      <c r="J377">
        <v>1165706.02999999</v>
      </c>
      <c r="K377" t="str">
        <f t="shared" si="5"/>
        <v>August</v>
      </c>
    </row>
    <row r="378" spans="3:11" x14ac:dyDescent="0.35">
      <c r="C378" s="9">
        <v>45532</v>
      </c>
      <c r="D378" t="s">
        <v>16</v>
      </c>
      <c r="E378" t="s">
        <v>33</v>
      </c>
      <c r="F378" t="s">
        <v>43</v>
      </c>
      <c r="G378">
        <v>4436.1899999999996</v>
      </c>
      <c r="H378" t="s">
        <v>27</v>
      </c>
      <c r="I378" t="s">
        <v>18</v>
      </c>
      <c r="J378">
        <v>1174403.71999999</v>
      </c>
      <c r="K378" t="str">
        <f t="shared" si="5"/>
        <v>August</v>
      </c>
    </row>
    <row r="379" spans="3:11" x14ac:dyDescent="0.35">
      <c r="C379" s="9">
        <v>45542</v>
      </c>
      <c r="D379" t="s">
        <v>16</v>
      </c>
      <c r="E379" t="s">
        <v>11</v>
      </c>
      <c r="F379" t="s">
        <v>12</v>
      </c>
      <c r="G379">
        <v>3445.25</v>
      </c>
      <c r="H379" t="s">
        <v>27</v>
      </c>
      <c r="I379" t="s">
        <v>36</v>
      </c>
      <c r="J379">
        <v>1205367.03</v>
      </c>
      <c r="K379" t="str">
        <f t="shared" si="5"/>
        <v>September</v>
      </c>
    </row>
    <row r="380" spans="3:11" x14ac:dyDescent="0.35">
      <c r="C380" s="9">
        <v>45565</v>
      </c>
      <c r="D380" t="s">
        <v>16</v>
      </c>
      <c r="E380" t="s">
        <v>11</v>
      </c>
      <c r="F380" t="s">
        <v>26</v>
      </c>
      <c r="G380">
        <v>4220.3100000000004</v>
      </c>
      <c r="H380" t="s">
        <v>27</v>
      </c>
      <c r="I380" t="s">
        <v>18</v>
      </c>
      <c r="J380">
        <v>1319130.4499999899</v>
      </c>
      <c r="K380" t="str">
        <f t="shared" si="5"/>
        <v>September</v>
      </c>
    </row>
    <row r="381" spans="3:11" x14ac:dyDescent="0.35">
      <c r="C381" s="9">
        <v>45567</v>
      </c>
      <c r="D381" t="s">
        <v>16</v>
      </c>
      <c r="E381" t="s">
        <v>33</v>
      </c>
      <c r="F381" t="s">
        <v>46</v>
      </c>
      <c r="G381">
        <v>4563.76</v>
      </c>
      <c r="H381" t="s">
        <v>22</v>
      </c>
      <c r="I381" t="s">
        <v>14</v>
      </c>
      <c r="J381">
        <v>1318054.72999999</v>
      </c>
      <c r="K381" t="str">
        <f t="shared" si="5"/>
        <v>October</v>
      </c>
    </row>
    <row r="382" spans="3:11" x14ac:dyDescent="0.35">
      <c r="C382" s="9">
        <v>45572</v>
      </c>
      <c r="D382" t="s">
        <v>16</v>
      </c>
      <c r="E382" t="s">
        <v>11</v>
      </c>
      <c r="F382" t="s">
        <v>54</v>
      </c>
      <c r="G382">
        <v>5364.64</v>
      </c>
      <c r="H382" t="s">
        <v>27</v>
      </c>
      <c r="I382" t="s">
        <v>14</v>
      </c>
      <c r="J382">
        <v>1321247.1699999899</v>
      </c>
      <c r="K382" t="str">
        <f t="shared" si="5"/>
        <v>October</v>
      </c>
    </row>
    <row r="383" spans="3:11" x14ac:dyDescent="0.35">
      <c r="C383" s="9">
        <v>45605</v>
      </c>
      <c r="D383" t="s">
        <v>16</v>
      </c>
      <c r="E383" t="s">
        <v>11</v>
      </c>
      <c r="F383" t="s">
        <v>43</v>
      </c>
      <c r="G383">
        <v>3078.43</v>
      </c>
      <c r="H383" t="s">
        <v>27</v>
      </c>
      <c r="I383" t="s">
        <v>14</v>
      </c>
      <c r="J383">
        <v>1496755.51999999</v>
      </c>
      <c r="K383" t="str">
        <f t="shared" si="5"/>
        <v>November</v>
      </c>
    </row>
    <row r="384" spans="3:11" x14ac:dyDescent="0.35">
      <c r="C384" s="9">
        <v>45606</v>
      </c>
      <c r="D384" t="s">
        <v>16</v>
      </c>
      <c r="E384" t="s">
        <v>21</v>
      </c>
      <c r="F384" t="s">
        <v>30</v>
      </c>
      <c r="G384">
        <v>7656.21</v>
      </c>
      <c r="H384" t="s">
        <v>22</v>
      </c>
      <c r="I384" t="s">
        <v>23</v>
      </c>
      <c r="J384">
        <v>1508541.01999999</v>
      </c>
      <c r="K384" t="str">
        <f t="shared" si="5"/>
        <v>November</v>
      </c>
    </row>
    <row r="385" spans="3:11" x14ac:dyDescent="0.35">
      <c r="C385" s="9">
        <v>45611</v>
      </c>
      <c r="D385" t="s">
        <v>16</v>
      </c>
      <c r="E385" t="s">
        <v>33</v>
      </c>
      <c r="F385" t="s">
        <v>12</v>
      </c>
      <c r="G385">
        <v>7238.32</v>
      </c>
      <c r="H385" t="s">
        <v>41</v>
      </c>
      <c r="I385" t="s">
        <v>14</v>
      </c>
      <c r="J385">
        <v>1565209.98999999</v>
      </c>
      <c r="K385" t="str">
        <f t="shared" si="5"/>
        <v>November</v>
      </c>
    </row>
    <row r="386" spans="3:11" x14ac:dyDescent="0.35">
      <c r="C386" s="9">
        <v>45612</v>
      </c>
      <c r="D386" t="s">
        <v>16</v>
      </c>
      <c r="E386" t="s">
        <v>21</v>
      </c>
      <c r="F386" t="s">
        <v>26</v>
      </c>
      <c r="G386">
        <v>7351.26</v>
      </c>
      <c r="H386" t="s">
        <v>41</v>
      </c>
      <c r="I386" t="s">
        <v>36</v>
      </c>
      <c r="J386">
        <v>1550925.4499999899</v>
      </c>
      <c r="K386" t="str">
        <f t="shared" si="5"/>
        <v>November</v>
      </c>
    </row>
    <row r="387" spans="3:11" x14ac:dyDescent="0.35">
      <c r="C387" s="9">
        <v>45618</v>
      </c>
      <c r="D387" t="s">
        <v>16</v>
      </c>
      <c r="E387" t="s">
        <v>21</v>
      </c>
      <c r="F387" t="s">
        <v>46</v>
      </c>
      <c r="G387">
        <v>3420.22</v>
      </c>
      <c r="H387" t="s">
        <v>27</v>
      </c>
      <c r="I387" t="s">
        <v>18</v>
      </c>
      <c r="J387">
        <v>1599676.24999999</v>
      </c>
      <c r="K387" t="str">
        <f t="shared" ref="K387:K450" si="6">TEXT(C387, "MMMM")</f>
        <v>November</v>
      </c>
    </row>
    <row r="388" spans="3:11" x14ac:dyDescent="0.35">
      <c r="C388" s="9">
        <v>45623</v>
      </c>
      <c r="D388" t="s">
        <v>16</v>
      </c>
      <c r="E388" t="s">
        <v>11</v>
      </c>
      <c r="F388" t="s">
        <v>12</v>
      </c>
      <c r="G388">
        <v>8355.5</v>
      </c>
      <c r="H388" t="s">
        <v>13</v>
      </c>
      <c r="I388" t="s">
        <v>18</v>
      </c>
      <c r="J388">
        <v>1612134.1799999899</v>
      </c>
      <c r="K388" t="str">
        <f t="shared" si="6"/>
        <v>November</v>
      </c>
    </row>
    <row r="389" spans="3:11" x14ac:dyDescent="0.35">
      <c r="C389" s="9">
        <v>45626</v>
      </c>
      <c r="D389" t="s">
        <v>16</v>
      </c>
      <c r="E389" t="s">
        <v>33</v>
      </c>
      <c r="F389" t="s">
        <v>34</v>
      </c>
      <c r="G389">
        <v>5404.82</v>
      </c>
      <c r="H389" t="s">
        <v>13</v>
      </c>
      <c r="I389" t="s">
        <v>18</v>
      </c>
      <c r="J389">
        <v>1614655.04999999</v>
      </c>
      <c r="K389" t="str">
        <f t="shared" si="6"/>
        <v>November</v>
      </c>
    </row>
    <row r="390" spans="3:11" x14ac:dyDescent="0.35">
      <c r="C390" s="9">
        <v>45639</v>
      </c>
      <c r="D390" t="s">
        <v>16</v>
      </c>
      <c r="E390" t="s">
        <v>33</v>
      </c>
      <c r="F390" t="s">
        <v>54</v>
      </c>
      <c r="G390">
        <v>7478.27</v>
      </c>
      <c r="H390" t="s">
        <v>41</v>
      </c>
      <c r="I390" t="s">
        <v>18</v>
      </c>
      <c r="J390">
        <v>1658841.20999999</v>
      </c>
      <c r="K390" t="str">
        <f t="shared" si="6"/>
        <v>December</v>
      </c>
    </row>
    <row r="391" spans="3:11" x14ac:dyDescent="0.35">
      <c r="C391" s="9">
        <v>45640</v>
      </c>
      <c r="D391" t="s">
        <v>16</v>
      </c>
      <c r="E391" t="s">
        <v>33</v>
      </c>
      <c r="F391" t="s">
        <v>17</v>
      </c>
      <c r="G391">
        <v>7444.24</v>
      </c>
      <c r="H391" t="s">
        <v>41</v>
      </c>
      <c r="I391" t="s">
        <v>18</v>
      </c>
      <c r="J391">
        <v>1666285.4499999899</v>
      </c>
      <c r="K391" t="str">
        <f t="shared" si="6"/>
        <v>December</v>
      </c>
    </row>
    <row r="392" spans="3:11" x14ac:dyDescent="0.35">
      <c r="C392" s="9">
        <v>45642</v>
      </c>
      <c r="D392" t="s">
        <v>16</v>
      </c>
      <c r="E392" t="s">
        <v>21</v>
      </c>
      <c r="F392" t="s">
        <v>54</v>
      </c>
      <c r="G392">
        <v>1364.99</v>
      </c>
      <c r="H392" t="s">
        <v>13</v>
      </c>
      <c r="I392" t="s">
        <v>23</v>
      </c>
      <c r="J392">
        <v>1669905.3199999901</v>
      </c>
      <c r="K392" t="str">
        <f t="shared" si="6"/>
        <v>December</v>
      </c>
    </row>
    <row r="393" spans="3:11" x14ac:dyDescent="0.35">
      <c r="C393" s="9">
        <v>45646</v>
      </c>
      <c r="D393" t="s">
        <v>16</v>
      </c>
      <c r="E393" t="s">
        <v>33</v>
      </c>
      <c r="F393" t="s">
        <v>43</v>
      </c>
      <c r="G393">
        <v>958.7</v>
      </c>
      <c r="H393" t="s">
        <v>41</v>
      </c>
      <c r="I393" t="s">
        <v>18</v>
      </c>
      <c r="J393">
        <v>1688178.6099999901</v>
      </c>
      <c r="K393" t="str">
        <f t="shared" si="6"/>
        <v>December</v>
      </c>
    </row>
    <row r="394" spans="3:11" x14ac:dyDescent="0.35">
      <c r="C394" s="9">
        <v>45294</v>
      </c>
      <c r="D394" t="s">
        <v>29</v>
      </c>
      <c r="E394" t="s">
        <v>21</v>
      </c>
      <c r="F394" t="s">
        <v>30</v>
      </c>
      <c r="G394">
        <v>5417.22</v>
      </c>
      <c r="H394" t="s">
        <v>13</v>
      </c>
      <c r="I394" t="s">
        <v>23</v>
      </c>
      <c r="J394">
        <v>-5727.33</v>
      </c>
      <c r="K394" t="str">
        <f t="shared" si="6"/>
        <v>January</v>
      </c>
    </row>
    <row r="395" spans="3:11" x14ac:dyDescent="0.35">
      <c r="C395" s="9">
        <v>45301</v>
      </c>
      <c r="D395" t="s">
        <v>29</v>
      </c>
      <c r="E395" t="s">
        <v>33</v>
      </c>
      <c r="F395" t="s">
        <v>26</v>
      </c>
      <c r="G395">
        <v>9809.14</v>
      </c>
      <c r="H395" t="s">
        <v>27</v>
      </c>
      <c r="I395" t="s">
        <v>36</v>
      </c>
      <c r="J395">
        <v>45313.43</v>
      </c>
      <c r="K395" t="str">
        <f t="shared" si="6"/>
        <v>January</v>
      </c>
    </row>
    <row r="396" spans="3:11" x14ac:dyDescent="0.35">
      <c r="C396" s="9">
        <v>45310</v>
      </c>
      <c r="D396" t="s">
        <v>29</v>
      </c>
      <c r="E396" t="s">
        <v>33</v>
      </c>
      <c r="F396" t="s">
        <v>54</v>
      </c>
      <c r="G396">
        <v>9716.32</v>
      </c>
      <c r="H396" t="s">
        <v>22</v>
      </c>
      <c r="I396" t="s">
        <v>18</v>
      </c>
      <c r="J396">
        <v>84571.109999999899</v>
      </c>
      <c r="K396" t="str">
        <f t="shared" si="6"/>
        <v>January</v>
      </c>
    </row>
    <row r="397" spans="3:11" x14ac:dyDescent="0.35">
      <c r="C397" s="9">
        <v>45312</v>
      </c>
      <c r="D397" t="s">
        <v>29</v>
      </c>
      <c r="E397" t="s">
        <v>33</v>
      </c>
      <c r="F397" t="s">
        <v>17</v>
      </c>
      <c r="G397">
        <v>9510.32</v>
      </c>
      <c r="H397" t="s">
        <v>22</v>
      </c>
      <c r="I397" t="s">
        <v>18</v>
      </c>
      <c r="J397">
        <v>94081.43</v>
      </c>
      <c r="K397" t="str">
        <f t="shared" si="6"/>
        <v>January</v>
      </c>
    </row>
    <row r="398" spans="3:11" x14ac:dyDescent="0.35">
      <c r="C398" s="9">
        <v>45321</v>
      </c>
      <c r="D398" t="s">
        <v>29</v>
      </c>
      <c r="E398" t="s">
        <v>21</v>
      </c>
      <c r="F398" t="s">
        <v>46</v>
      </c>
      <c r="G398">
        <v>3153.97</v>
      </c>
      <c r="H398" t="s">
        <v>22</v>
      </c>
      <c r="I398" t="s">
        <v>23</v>
      </c>
      <c r="J398">
        <v>160779.99999999901</v>
      </c>
      <c r="K398" t="str">
        <f t="shared" si="6"/>
        <v>January</v>
      </c>
    </row>
    <row r="399" spans="3:11" x14ac:dyDescent="0.35">
      <c r="C399" s="9">
        <v>45331</v>
      </c>
      <c r="D399" t="s">
        <v>29</v>
      </c>
      <c r="E399" t="s">
        <v>33</v>
      </c>
      <c r="F399" t="s">
        <v>12</v>
      </c>
      <c r="G399">
        <v>2986.35</v>
      </c>
      <c r="H399" t="s">
        <v>22</v>
      </c>
      <c r="I399" t="s">
        <v>23</v>
      </c>
      <c r="J399">
        <v>221805.74999999901</v>
      </c>
      <c r="K399" t="str">
        <f t="shared" si="6"/>
        <v>February</v>
      </c>
    </row>
    <row r="400" spans="3:11" x14ac:dyDescent="0.35">
      <c r="C400" s="9">
        <v>45332</v>
      </c>
      <c r="D400" t="s">
        <v>29</v>
      </c>
      <c r="E400" t="s">
        <v>21</v>
      </c>
      <c r="F400" t="s">
        <v>46</v>
      </c>
      <c r="G400">
        <v>4933.67</v>
      </c>
      <c r="H400" t="s">
        <v>13</v>
      </c>
      <c r="I400" t="s">
        <v>18</v>
      </c>
      <c r="J400">
        <v>226418.56999999899</v>
      </c>
      <c r="K400" t="str">
        <f t="shared" si="6"/>
        <v>February</v>
      </c>
    </row>
    <row r="401" spans="3:11" x14ac:dyDescent="0.35">
      <c r="C401" s="9">
        <v>45356</v>
      </c>
      <c r="D401" t="s">
        <v>29</v>
      </c>
      <c r="E401" t="s">
        <v>11</v>
      </c>
      <c r="F401" t="s">
        <v>46</v>
      </c>
      <c r="G401">
        <v>1797.62</v>
      </c>
      <c r="H401" t="s">
        <v>27</v>
      </c>
      <c r="I401" t="s">
        <v>14</v>
      </c>
      <c r="J401">
        <v>288128.28999999899</v>
      </c>
      <c r="K401" t="str">
        <f t="shared" si="6"/>
        <v>March</v>
      </c>
    </row>
    <row r="402" spans="3:11" x14ac:dyDescent="0.35">
      <c r="C402" s="9">
        <v>45361</v>
      </c>
      <c r="D402" t="s">
        <v>29</v>
      </c>
      <c r="E402" t="s">
        <v>21</v>
      </c>
      <c r="F402" t="s">
        <v>26</v>
      </c>
      <c r="G402">
        <v>6115.83</v>
      </c>
      <c r="H402" t="s">
        <v>13</v>
      </c>
      <c r="I402" t="s">
        <v>18</v>
      </c>
      <c r="J402">
        <v>282496.14999999898</v>
      </c>
      <c r="K402" t="str">
        <f t="shared" si="6"/>
        <v>March</v>
      </c>
    </row>
    <row r="403" spans="3:11" x14ac:dyDescent="0.35">
      <c r="C403" s="9">
        <v>45369</v>
      </c>
      <c r="D403" t="s">
        <v>29</v>
      </c>
      <c r="E403" t="s">
        <v>21</v>
      </c>
      <c r="F403" t="s">
        <v>30</v>
      </c>
      <c r="G403">
        <v>4934.24</v>
      </c>
      <c r="H403" t="s">
        <v>13</v>
      </c>
      <c r="I403" t="s">
        <v>18</v>
      </c>
      <c r="J403">
        <v>343029.81999999902</v>
      </c>
      <c r="K403" t="str">
        <f t="shared" si="6"/>
        <v>March</v>
      </c>
    </row>
    <row r="404" spans="3:11" x14ac:dyDescent="0.35">
      <c r="C404" s="9">
        <v>45375</v>
      </c>
      <c r="D404" t="s">
        <v>29</v>
      </c>
      <c r="E404" t="s">
        <v>21</v>
      </c>
      <c r="F404" t="s">
        <v>34</v>
      </c>
      <c r="G404">
        <v>1125.58</v>
      </c>
      <c r="H404" t="s">
        <v>41</v>
      </c>
      <c r="I404" t="s">
        <v>23</v>
      </c>
      <c r="J404">
        <v>355715.429999999</v>
      </c>
      <c r="K404" t="str">
        <f t="shared" si="6"/>
        <v>March</v>
      </c>
    </row>
    <row r="405" spans="3:11" x14ac:dyDescent="0.35">
      <c r="C405" s="9">
        <v>45376</v>
      </c>
      <c r="D405" t="s">
        <v>29</v>
      </c>
      <c r="E405" t="s">
        <v>33</v>
      </c>
      <c r="F405" t="s">
        <v>12</v>
      </c>
      <c r="G405">
        <v>583.41</v>
      </c>
      <c r="H405" t="s">
        <v>13</v>
      </c>
      <c r="I405" t="s">
        <v>36</v>
      </c>
      <c r="J405">
        <v>364341.359999999</v>
      </c>
      <c r="K405" t="str">
        <f t="shared" si="6"/>
        <v>March</v>
      </c>
    </row>
    <row r="406" spans="3:11" x14ac:dyDescent="0.35">
      <c r="C406" s="9">
        <v>45388</v>
      </c>
      <c r="D406" t="s">
        <v>29</v>
      </c>
      <c r="E406" t="s">
        <v>11</v>
      </c>
      <c r="F406" t="s">
        <v>17</v>
      </c>
      <c r="G406">
        <v>4383.97</v>
      </c>
      <c r="H406" t="s">
        <v>41</v>
      </c>
      <c r="I406" t="s">
        <v>18</v>
      </c>
      <c r="J406">
        <v>427145.26999999897</v>
      </c>
      <c r="K406" t="str">
        <f t="shared" si="6"/>
        <v>April</v>
      </c>
    </row>
    <row r="407" spans="3:11" x14ac:dyDescent="0.35">
      <c r="C407" s="9">
        <v>45389</v>
      </c>
      <c r="D407" t="s">
        <v>29</v>
      </c>
      <c r="E407" t="s">
        <v>21</v>
      </c>
      <c r="F407" t="s">
        <v>30</v>
      </c>
      <c r="G407">
        <v>6921.56</v>
      </c>
      <c r="H407" t="s">
        <v>41</v>
      </c>
      <c r="I407" t="s">
        <v>18</v>
      </c>
      <c r="J407">
        <v>457829.16999999899</v>
      </c>
      <c r="K407" t="str">
        <f t="shared" si="6"/>
        <v>April</v>
      </c>
    </row>
    <row r="408" spans="3:11" x14ac:dyDescent="0.35">
      <c r="C408" s="9">
        <v>45391</v>
      </c>
      <c r="D408" t="s">
        <v>29</v>
      </c>
      <c r="E408" t="s">
        <v>33</v>
      </c>
      <c r="F408" t="s">
        <v>54</v>
      </c>
      <c r="G408">
        <v>4641.41</v>
      </c>
      <c r="H408" t="s">
        <v>13</v>
      </c>
      <c r="I408" t="s">
        <v>18</v>
      </c>
      <c r="J408">
        <v>477605.97999999899</v>
      </c>
      <c r="K408" t="str">
        <f t="shared" si="6"/>
        <v>April</v>
      </c>
    </row>
    <row r="409" spans="3:11" x14ac:dyDescent="0.35">
      <c r="C409" s="9">
        <v>45396</v>
      </c>
      <c r="D409" t="s">
        <v>29</v>
      </c>
      <c r="E409" t="s">
        <v>11</v>
      </c>
      <c r="F409" t="s">
        <v>26</v>
      </c>
      <c r="G409">
        <v>5866.37</v>
      </c>
      <c r="H409" t="s">
        <v>13</v>
      </c>
      <c r="I409" t="s">
        <v>23</v>
      </c>
      <c r="J409">
        <v>509819.26999999897</v>
      </c>
      <c r="K409" t="str">
        <f t="shared" si="6"/>
        <v>April</v>
      </c>
    </row>
    <row r="410" spans="3:11" x14ac:dyDescent="0.35">
      <c r="C410" s="9">
        <v>45404</v>
      </c>
      <c r="D410" t="s">
        <v>29</v>
      </c>
      <c r="E410" t="s">
        <v>11</v>
      </c>
      <c r="F410" t="s">
        <v>26</v>
      </c>
      <c r="G410">
        <v>9767.24</v>
      </c>
      <c r="H410" t="s">
        <v>22</v>
      </c>
      <c r="I410" t="s">
        <v>18</v>
      </c>
      <c r="J410">
        <v>543717.53999999899</v>
      </c>
      <c r="K410" t="str">
        <f t="shared" si="6"/>
        <v>April</v>
      </c>
    </row>
    <row r="411" spans="3:11" x14ac:dyDescent="0.35">
      <c r="C411" s="9">
        <v>45427</v>
      </c>
      <c r="D411" t="s">
        <v>29</v>
      </c>
      <c r="E411" t="s">
        <v>33</v>
      </c>
      <c r="F411" t="s">
        <v>43</v>
      </c>
      <c r="G411">
        <v>6921.61</v>
      </c>
      <c r="H411" t="s">
        <v>22</v>
      </c>
      <c r="I411" t="s">
        <v>18</v>
      </c>
      <c r="J411">
        <v>634211.22999999905</v>
      </c>
      <c r="K411" t="str">
        <f t="shared" si="6"/>
        <v>May</v>
      </c>
    </row>
    <row r="412" spans="3:11" x14ac:dyDescent="0.35">
      <c r="C412" s="9">
        <v>45431</v>
      </c>
      <c r="D412" t="s">
        <v>29</v>
      </c>
      <c r="E412" t="s">
        <v>11</v>
      </c>
      <c r="F412" t="s">
        <v>30</v>
      </c>
      <c r="G412">
        <v>8809.18</v>
      </c>
      <c r="H412" t="s">
        <v>22</v>
      </c>
      <c r="I412" t="s">
        <v>36</v>
      </c>
      <c r="J412">
        <v>648844.53999999899</v>
      </c>
      <c r="K412" t="str">
        <f t="shared" si="6"/>
        <v>May</v>
      </c>
    </row>
    <row r="413" spans="3:11" x14ac:dyDescent="0.35">
      <c r="C413" s="9">
        <v>45432</v>
      </c>
      <c r="D413" t="s">
        <v>29</v>
      </c>
      <c r="E413" t="s">
        <v>11</v>
      </c>
      <c r="F413" t="s">
        <v>26</v>
      </c>
      <c r="G413">
        <v>507.61</v>
      </c>
      <c r="H413" t="s">
        <v>41</v>
      </c>
      <c r="I413" t="s">
        <v>14</v>
      </c>
      <c r="J413">
        <v>650369.21</v>
      </c>
      <c r="K413" t="str">
        <f t="shared" si="6"/>
        <v>May</v>
      </c>
    </row>
    <row r="414" spans="3:11" x14ac:dyDescent="0.35">
      <c r="C414" s="9">
        <v>45441</v>
      </c>
      <c r="D414" t="s">
        <v>29</v>
      </c>
      <c r="E414" t="s">
        <v>33</v>
      </c>
      <c r="F414" t="s">
        <v>30</v>
      </c>
      <c r="G414">
        <v>8056.1</v>
      </c>
      <c r="H414" t="s">
        <v>22</v>
      </c>
      <c r="I414" t="s">
        <v>14</v>
      </c>
      <c r="J414">
        <v>711346.90999999898</v>
      </c>
      <c r="K414" t="str">
        <f t="shared" si="6"/>
        <v>May</v>
      </c>
    </row>
    <row r="415" spans="3:11" x14ac:dyDescent="0.35">
      <c r="C415" s="9">
        <v>45446</v>
      </c>
      <c r="D415" t="s">
        <v>29</v>
      </c>
      <c r="E415" t="s">
        <v>33</v>
      </c>
      <c r="F415" t="s">
        <v>46</v>
      </c>
      <c r="G415">
        <v>7044.73</v>
      </c>
      <c r="H415" t="s">
        <v>27</v>
      </c>
      <c r="I415" t="s">
        <v>23</v>
      </c>
      <c r="J415">
        <v>759714.56999999902</v>
      </c>
      <c r="K415" t="str">
        <f t="shared" si="6"/>
        <v>June</v>
      </c>
    </row>
    <row r="416" spans="3:11" x14ac:dyDescent="0.35">
      <c r="C416" s="9">
        <v>45447</v>
      </c>
      <c r="D416" t="s">
        <v>29</v>
      </c>
      <c r="E416" t="s">
        <v>21</v>
      </c>
      <c r="F416" t="s">
        <v>46</v>
      </c>
      <c r="G416">
        <v>2117.4899999999998</v>
      </c>
      <c r="H416" t="s">
        <v>13</v>
      </c>
      <c r="I416" t="s">
        <v>18</v>
      </c>
      <c r="J416">
        <v>751511.65999999898</v>
      </c>
      <c r="K416" t="str">
        <f t="shared" si="6"/>
        <v>June</v>
      </c>
    </row>
    <row r="417" spans="3:11" x14ac:dyDescent="0.35">
      <c r="C417" s="9">
        <v>45449</v>
      </c>
      <c r="D417" t="s">
        <v>29</v>
      </c>
      <c r="E417" t="s">
        <v>21</v>
      </c>
      <c r="F417" t="s">
        <v>12</v>
      </c>
      <c r="G417">
        <v>4857.92</v>
      </c>
      <c r="H417" t="s">
        <v>27</v>
      </c>
      <c r="I417" t="s">
        <v>18</v>
      </c>
      <c r="J417">
        <v>753060.83</v>
      </c>
      <c r="K417" t="str">
        <f t="shared" si="6"/>
        <v>June</v>
      </c>
    </row>
    <row r="418" spans="3:11" x14ac:dyDescent="0.35">
      <c r="C418" s="9">
        <v>45459</v>
      </c>
      <c r="D418" t="s">
        <v>29</v>
      </c>
      <c r="E418" t="s">
        <v>11</v>
      </c>
      <c r="F418" t="s">
        <v>17</v>
      </c>
      <c r="G418">
        <v>5170.2299999999996</v>
      </c>
      <c r="H418" t="s">
        <v>22</v>
      </c>
      <c r="I418" t="s">
        <v>18</v>
      </c>
      <c r="J418">
        <v>831643.53</v>
      </c>
      <c r="K418" t="str">
        <f t="shared" si="6"/>
        <v>June</v>
      </c>
    </row>
    <row r="419" spans="3:11" x14ac:dyDescent="0.35">
      <c r="C419" s="9">
        <v>45459</v>
      </c>
      <c r="D419" t="s">
        <v>29</v>
      </c>
      <c r="E419" t="s">
        <v>21</v>
      </c>
      <c r="F419" t="s">
        <v>34</v>
      </c>
      <c r="G419">
        <v>4860.8</v>
      </c>
      <c r="H419" t="s">
        <v>27</v>
      </c>
      <c r="I419" t="s">
        <v>36</v>
      </c>
      <c r="J419">
        <v>826782.73</v>
      </c>
      <c r="K419" t="str">
        <f t="shared" si="6"/>
        <v>June</v>
      </c>
    </row>
    <row r="420" spans="3:11" x14ac:dyDescent="0.35">
      <c r="C420" s="9">
        <v>45460</v>
      </c>
      <c r="D420" t="s">
        <v>29</v>
      </c>
      <c r="E420" t="s">
        <v>11</v>
      </c>
      <c r="F420" t="s">
        <v>30</v>
      </c>
      <c r="G420">
        <v>4721.43</v>
      </c>
      <c r="H420" t="s">
        <v>22</v>
      </c>
      <c r="I420" t="s">
        <v>23</v>
      </c>
      <c r="J420">
        <v>839817.36</v>
      </c>
      <c r="K420" t="str">
        <f t="shared" si="6"/>
        <v>June</v>
      </c>
    </row>
    <row r="421" spans="3:11" x14ac:dyDescent="0.35">
      <c r="C421" s="9">
        <v>45465</v>
      </c>
      <c r="D421" t="s">
        <v>29</v>
      </c>
      <c r="E421" t="s">
        <v>11</v>
      </c>
      <c r="F421" t="s">
        <v>54</v>
      </c>
      <c r="G421">
        <v>9744.23</v>
      </c>
      <c r="H421" t="s">
        <v>27</v>
      </c>
      <c r="I421" t="s">
        <v>36</v>
      </c>
      <c r="J421">
        <v>902572.25</v>
      </c>
      <c r="K421" t="str">
        <f t="shared" si="6"/>
        <v>June</v>
      </c>
    </row>
    <row r="422" spans="3:11" x14ac:dyDescent="0.35">
      <c r="C422" s="9">
        <v>45470</v>
      </c>
      <c r="D422" t="s">
        <v>29</v>
      </c>
      <c r="E422" t="s">
        <v>11</v>
      </c>
      <c r="F422" t="s">
        <v>43</v>
      </c>
      <c r="G422">
        <v>2770.58</v>
      </c>
      <c r="H422" t="s">
        <v>22</v>
      </c>
      <c r="I422" t="s">
        <v>18</v>
      </c>
      <c r="J422">
        <v>909357.22</v>
      </c>
      <c r="K422" t="str">
        <f t="shared" si="6"/>
        <v>June</v>
      </c>
    </row>
    <row r="423" spans="3:11" x14ac:dyDescent="0.35">
      <c r="C423" s="9">
        <v>45476</v>
      </c>
      <c r="D423" t="s">
        <v>29</v>
      </c>
      <c r="E423" t="s">
        <v>21</v>
      </c>
      <c r="F423" t="s">
        <v>34</v>
      </c>
      <c r="G423">
        <v>6739.2</v>
      </c>
      <c r="H423" t="s">
        <v>22</v>
      </c>
      <c r="I423" t="s">
        <v>14</v>
      </c>
      <c r="J423">
        <v>928413.98999999894</v>
      </c>
      <c r="K423" t="str">
        <f t="shared" si="6"/>
        <v>July</v>
      </c>
    </row>
    <row r="424" spans="3:11" x14ac:dyDescent="0.35">
      <c r="C424" s="9">
        <v>45476</v>
      </c>
      <c r="D424" t="s">
        <v>29</v>
      </c>
      <c r="E424" t="s">
        <v>21</v>
      </c>
      <c r="F424" t="s">
        <v>43</v>
      </c>
      <c r="G424">
        <v>1450.53</v>
      </c>
      <c r="H424" t="s">
        <v>22</v>
      </c>
      <c r="I424" t="s">
        <v>14</v>
      </c>
      <c r="J424">
        <v>929864.51999999897</v>
      </c>
      <c r="K424" t="str">
        <f t="shared" si="6"/>
        <v>July</v>
      </c>
    </row>
    <row r="425" spans="3:11" x14ac:dyDescent="0.35">
      <c r="C425" s="9">
        <v>45481</v>
      </c>
      <c r="D425" t="s">
        <v>29</v>
      </c>
      <c r="E425" t="s">
        <v>11</v>
      </c>
      <c r="F425" t="s">
        <v>30</v>
      </c>
      <c r="G425">
        <v>5417.11</v>
      </c>
      <c r="H425" t="s">
        <v>22</v>
      </c>
      <c r="I425" t="s">
        <v>18</v>
      </c>
      <c r="J425">
        <v>939681.929999999</v>
      </c>
      <c r="K425" t="str">
        <f t="shared" si="6"/>
        <v>July</v>
      </c>
    </row>
    <row r="426" spans="3:11" x14ac:dyDescent="0.35">
      <c r="C426" s="9">
        <v>45489</v>
      </c>
      <c r="D426" t="s">
        <v>29</v>
      </c>
      <c r="E426" t="s">
        <v>11</v>
      </c>
      <c r="F426" t="s">
        <v>46</v>
      </c>
      <c r="G426">
        <v>8733.56</v>
      </c>
      <c r="H426" t="s">
        <v>41</v>
      </c>
      <c r="I426" t="s">
        <v>14</v>
      </c>
      <c r="J426">
        <v>969528.5</v>
      </c>
      <c r="K426" t="str">
        <f t="shared" si="6"/>
        <v>July</v>
      </c>
    </row>
    <row r="427" spans="3:11" x14ac:dyDescent="0.35">
      <c r="C427" s="9">
        <v>45494</v>
      </c>
      <c r="D427" t="s">
        <v>29</v>
      </c>
      <c r="E427" t="s">
        <v>21</v>
      </c>
      <c r="F427" t="s">
        <v>43</v>
      </c>
      <c r="G427">
        <v>7680.64</v>
      </c>
      <c r="H427" t="s">
        <v>13</v>
      </c>
      <c r="I427" t="s">
        <v>36</v>
      </c>
      <c r="J427">
        <v>1011357.89</v>
      </c>
      <c r="K427" t="str">
        <f t="shared" si="6"/>
        <v>July</v>
      </c>
    </row>
    <row r="428" spans="3:11" x14ac:dyDescent="0.35">
      <c r="C428" s="9">
        <v>45503</v>
      </c>
      <c r="D428" t="s">
        <v>29</v>
      </c>
      <c r="E428" t="s">
        <v>11</v>
      </c>
      <c r="F428" t="s">
        <v>43</v>
      </c>
      <c r="G428">
        <v>9621.02</v>
      </c>
      <c r="H428" t="s">
        <v>27</v>
      </c>
      <c r="I428" t="s">
        <v>18</v>
      </c>
      <c r="J428">
        <v>1041531.6</v>
      </c>
      <c r="K428" t="str">
        <f t="shared" si="6"/>
        <v>July</v>
      </c>
    </row>
    <row r="429" spans="3:11" x14ac:dyDescent="0.35">
      <c r="C429" s="9">
        <v>45505</v>
      </c>
      <c r="D429" t="s">
        <v>29</v>
      </c>
      <c r="E429" t="s">
        <v>21</v>
      </c>
      <c r="F429" t="s">
        <v>46</v>
      </c>
      <c r="G429">
        <v>9989.08</v>
      </c>
      <c r="H429" t="s">
        <v>27</v>
      </c>
      <c r="I429" t="s">
        <v>14</v>
      </c>
      <c r="J429">
        <v>1043113.95</v>
      </c>
      <c r="K429" t="str">
        <f t="shared" si="6"/>
        <v>August</v>
      </c>
    </row>
    <row r="430" spans="3:11" x14ac:dyDescent="0.35">
      <c r="C430" s="9">
        <v>45505</v>
      </c>
      <c r="D430" t="s">
        <v>29</v>
      </c>
      <c r="E430" t="s">
        <v>33</v>
      </c>
      <c r="F430" t="s">
        <v>34</v>
      </c>
      <c r="G430">
        <v>1440.78</v>
      </c>
      <c r="H430" t="s">
        <v>27</v>
      </c>
      <c r="I430" t="s">
        <v>14</v>
      </c>
      <c r="J430">
        <v>1071450.69</v>
      </c>
      <c r="K430" t="str">
        <f t="shared" si="6"/>
        <v>August</v>
      </c>
    </row>
    <row r="431" spans="3:11" x14ac:dyDescent="0.35">
      <c r="C431" s="9">
        <v>45521</v>
      </c>
      <c r="D431" t="s">
        <v>29</v>
      </c>
      <c r="E431" t="s">
        <v>21</v>
      </c>
      <c r="F431" t="s">
        <v>30</v>
      </c>
      <c r="G431">
        <v>4575.12</v>
      </c>
      <c r="H431" t="s">
        <v>41</v>
      </c>
      <c r="I431" t="s">
        <v>23</v>
      </c>
      <c r="J431">
        <v>1140879.72</v>
      </c>
      <c r="K431" t="str">
        <f t="shared" si="6"/>
        <v>August</v>
      </c>
    </row>
    <row r="432" spans="3:11" x14ac:dyDescent="0.35">
      <c r="C432" s="9">
        <v>45525</v>
      </c>
      <c r="D432" t="s">
        <v>29</v>
      </c>
      <c r="E432" t="s">
        <v>21</v>
      </c>
      <c r="F432" t="s">
        <v>12</v>
      </c>
      <c r="G432">
        <v>3341.37</v>
      </c>
      <c r="H432" t="s">
        <v>41</v>
      </c>
      <c r="I432" t="s">
        <v>36</v>
      </c>
      <c r="J432">
        <v>1147102.6499999999</v>
      </c>
      <c r="K432" t="str">
        <f t="shared" si="6"/>
        <v>August</v>
      </c>
    </row>
    <row r="433" spans="3:11" x14ac:dyDescent="0.35">
      <c r="C433" s="9">
        <v>45529</v>
      </c>
      <c r="D433" t="s">
        <v>29</v>
      </c>
      <c r="E433" t="s">
        <v>21</v>
      </c>
      <c r="F433" t="s">
        <v>30</v>
      </c>
      <c r="G433">
        <v>7532.5</v>
      </c>
      <c r="H433" t="s">
        <v>22</v>
      </c>
      <c r="I433" t="s">
        <v>36</v>
      </c>
      <c r="J433">
        <v>1156634.4099999999</v>
      </c>
      <c r="K433" t="str">
        <f t="shared" si="6"/>
        <v>August</v>
      </c>
    </row>
    <row r="434" spans="3:11" x14ac:dyDescent="0.35">
      <c r="C434" s="9">
        <v>45531</v>
      </c>
      <c r="D434" t="s">
        <v>29</v>
      </c>
      <c r="E434" t="s">
        <v>21</v>
      </c>
      <c r="F434" t="s">
        <v>54</v>
      </c>
      <c r="G434">
        <v>2737.32</v>
      </c>
      <c r="H434" t="s">
        <v>27</v>
      </c>
      <c r="I434" t="s">
        <v>14</v>
      </c>
      <c r="J434">
        <v>1162968.70999999</v>
      </c>
      <c r="K434" t="str">
        <f t="shared" si="6"/>
        <v>August</v>
      </c>
    </row>
    <row r="435" spans="3:11" x14ac:dyDescent="0.35">
      <c r="C435" s="9">
        <v>45539</v>
      </c>
      <c r="D435" t="s">
        <v>29</v>
      </c>
      <c r="E435" t="s">
        <v>11</v>
      </c>
      <c r="F435" t="s">
        <v>54</v>
      </c>
      <c r="G435">
        <v>5896.34</v>
      </c>
      <c r="H435" t="s">
        <v>22</v>
      </c>
      <c r="I435" t="s">
        <v>23</v>
      </c>
      <c r="J435">
        <v>1188333.71999999</v>
      </c>
      <c r="K435" t="str">
        <f t="shared" si="6"/>
        <v>September</v>
      </c>
    </row>
    <row r="436" spans="3:11" x14ac:dyDescent="0.35">
      <c r="C436" s="9">
        <v>45545</v>
      </c>
      <c r="D436" t="s">
        <v>29</v>
      </c>
      <c r="E436" t="s">
        <v>33</v>
      </c>
      <c r="F436" t="s">
        <v>30</v>
      </c>
      <c r="G436">
        <v>8848.14</v>
      </c>
      <c r="H436" t="s">
        <v>27</v>
      </c>
      <c r="I436" t="s">
        <v>23</v>
      </c>
      <c r="J436">
        <v>1214215.17</v>
      </c>
      <c r="K436" t="str">
        <f t="shared" si="6"/>
        <v>September</v>
      </c>
    </row>
    <row r="437" spans="3:11" x14ac:dyDescent="0.35">
      <c r="C437" s="9">
        <v>45549</v>
      </c>
      <c r="D437" t="s">
        <v>29</v>
      </c>
      <c r="E437" t="s">
        <v>33</v>
      </c>
      <c r="F437" t="s">
        <v>12</v>
      </c>
      <c r="G437">
        <v>8202.0499999999993</v>
      </c>
      <c r="H437" t="s">
        <v>27</v>
      </c>
      <c r="I437" t="s">
        <v>14</v>
      </c>
      <c r="J437">
        <v>1226375.76</v>
      </c>
      <c r="K437" t="str">
        <f t="shared" si="6"/>
        <v>September</v>
      </c>
    </row>
    <row r="438" spans="3:11" x14ac:dyDescent="0.35">
      <c r="C438" s="9">
        <v>45549</v>
      </c>
      <c r="D438" t="s">
        <v>29</v>
      </c>
      <c r="E438" t="s">
        <v>21</v>
      </c>
      <c r="F438" t="s">
        <v>17</v>
      </c>
      <c r="G438">
        <v>9280.34</v>
      </c>
      <c r="H438" t="s">
        <v>13</v>
      </c>
      <c r="I438" t="s">
        <v>14</v>
      </c>
      <c r="J438">
        <v>1217095.42</v>
      </c>
      <c r="K438" t="str">
        <f t="shared" si="6"/>
        <v>September</v>
      </c>
    </row>
    <row r="439" spans="3:11" x14ac:dyDescent="0.35">
      <c r="C439" s="9">
        <v>45604</v>
      </c>
      <c r="D439" t="s">
        <v>29</v>
      </c>
      <c r="E439" t="s">
        <v>33</v>
      </c>
      <c r="F439" t="s">
        <v>54</v>
      </c>
      <c r="G439">
        <v>2731.63</v>
      </c>
      <c r="H439" t="s">
        <v>22</v>
      </c>
      <c r="I439" t="s">
        <v>14</v>
      </c>
      <c r="J439">
        <v>1493677.0899999901</v>
      </c>
      <c r="K439" t="str">
        <f t="shared" si="6"/>
        <v>November</v>
      </c>
    </row>
    <row r="440" spans="3:11" x14ac:dyDescent="0.35">
      <c r="C440" s="9">
        <v>45608</v>
      </c>
      <c r="D440" t="s">
        <v>29</v>
      </c>
      <c r="E440" t="s">
        <v>33</v>
      </c>
      <c r="F440" t="s">
        <v>54</v>
      </c>
      <c r="G440">
        <v>8703.52</v>
      </c>
      <c r="H440" t="s">
        <v>22</v>
      </c>
      <c r="I440" t="s">
        <v>23</v>
      </c>
      <c r="J440">
        <v>1552381.4299999899</v>
      </c>
      <c r="K440" t="str">
        <f t="shared" si="6"/>
        <v>November</v>
      </c>
    </row>
    <row r="441" spans="3:11" x14ac:dyDescent="0.35">
      <c r="C441" s="9">
        <v>45615</v>
      </c>
      <c r="D441" t="s">
        <v>29</v>
      </c>
      <c r="E441" t="s">
        <v>33</v>
      </c>
      <c r="F441" t="s">
        <v>54</v>
      </c>
      <c r="G441">
        <v>8214.4699999999993</v>
      </c>
      <c r="H441" t="s">
        <v>27</v>
      </c>
      <c r="I441" t="s">
        <v>36</v>
      </c>
      <c r="J441">
        <v>1588939.4099999899</v>
      </c>
      <c r="K441" t="str">
        <f t="shared" si="6"/>
        <v>November</v>
      </c>
    </row>
    <row r="442" spans="3:11" x14ac:dyDescent="0.35">
      <c r="C442" s="9">
        <v>45621</v>
      </c>
      <c r="D442" t="s">
        <v>29</v>
      </c>
      <c r="E442" t="s">
        <v>11</v>
      </c>
      <c r="F442" t="s">
        <v>12</v>
      </c>
      <c r="G442">
        <v>6599.39</v>
      </c>
      <c r="H442" t="s">
        <v>22</v>
      </c>
      <c r="I442" t="s">
        <v>23</v>
      </c>
      <c r="J442">
        <v>1596751.50999999</v>
      </c>
      <c r="K442" t="str">
        <f t="shared" si="6"/>
        <v>November</v>
      </c>
    </row>
    <row r="443" spans="3:11" x14ac:dyDescent="0.35">
      <c r="C443" s="9">
        <v>45632</v>
      </c>
      <c r="D443" t="s">
        <v>29</v>
      </c>
      <c r="E443" t="s">
        <v>11</v>
      </c>
      <c r="F443" t="s">
        <v>30</v>
      </c>
      <c r="G443">
        <v>7067.02</v>
      </c>
      <c r="H443" t="s">
        <v>41</v>
      </c>
      <c r="I443" t="s">
        <v>36</v>
      </c>
      <c r="J443">
        <v>1621878.71999999</v>
      </c>
      <c r="K443" t="str">
        <f t="shared" si="6"/>
        <v>December</v>
      </c>
    </row>
    <row r="444" spans="3:11" x14ac:dyDescent="0.35">
      <c r="C444" s="9">
        <v>45642</v>
      </c>
      <c r="D444" t="s">
        <v>29</v>
      </c>
      <c r="E444" t="s">
        <v>21</v>
      </c>
      <c r="F444" t="s">
        <v>43</v>
      </c>
      <c r="G444">
        <v>4963.26</v>
      </c>
      <c r="H444" t="s">
        <v>22</v>
      </c>
      <c r="I444" t="s">
        <v>18</v>
      </c>
      <c r="J444">
        <v>1668333.6199999901</v>
      </c>
      <c r="K444" t="str">
        <f t="shared" si="6"/>
        <v>December</v>
      </c>
    </row>
    <row r="445" spans="3:11" x14ac:dyDescent="0.35">
      <c r="C445" s="9">
        <v>45653</v>
      </c>
      <c r="D445" t="s">
        <v>29</v>
      </c>
      <c r="E445" t="s">
        <v>33</v>
      </c>
      <c r="F445" t="s">
        <v>12</v>
      </c>
      <c r="G445">
        <v>4844.3900000000003</v>
      </c>
      <c r="H445" t="s">
        <v>41</v>
      </c>
      <c r="I445" t="s">
        <v>18</v>
      </c>
      <c r="J445">
        <v>1705715.50999999</v>
      </c>
      <c r="K445" t="str">
        <f t="shared" si="6"/>
        <v>December</v>
      </c>
    </row>
    <row r="446" spans="3:11" x14ac:dyDescent="0.35">
      <c r="C446" s="9">
        <v>45292</v>
      </c>
      <c r="D446" t="s">
        <v>20</v>
      </c>
      <c r="E446" t="s">
        <v>21</v>
      </c>
      <c r="F446" t="s">
        <v>12</v>
      </c>
      <c r="G446">
        <v>2032.21</v>
      </c>
      <c r="H446" t="s">
        <v>22</v>
      </c>
      <c r="I446" t="s">
        <v>23</v>
      </c>
      <c r="J446">
        <v>8912.48</v>
      </c>
      <c r="K446" t="str">
        <f t="shared" si="6"/>
        <v>January</v>
      </c>
    </row>
    <row r="447" spans="3:11" x14ac:dyDescent="0.35">
      <c r="C447" s="9">
        <v>45300</v>
      </c>
      <c r="D447" t="s">
        <v>20</v>
      </c>
      <c r="E447" t="s">
        <v>21</v>
      </c>
      <c r="F447" t="s">
        <v>43</v>
      </c>
      <c r="G447">
        <v>6515.87</v>
      </c>
      <c r="H447" t="s">
        <v>22</v>
      </c>
      <c r="I447" t="s">
        <v>36</v>
      </c>
      <c r="J447">
        <v>24324.46</v>
      </c>
      <c r="K447" t="str">
        <f t="shared" si="6"/>
        <v>January</v>
      </c>
    </row>
    <row r="448" spans="3:11" x14ac:dyDescent="0.35">
      <c r="C448" s="9">
        <v>45310</v>
      </c>
      <c r="D448" t="s">
        <v>20</v>
      </c>
      <c r="E448" t="s">
        <v>11</v>
      </c>
      <c r="F448" t="s">
        <v>30</v>
      </c>
      <c r="G448">
        <v>9340</v>
      </c>
      <c r="H448" t="s">
        <v>13</v>
      </c>
      <c r="I448" t="s">
        <v>14</v>
      </c>
      <c r="J448">
        <v>74854.789999999994</v>
      </c>
      <c r="K448" t="str">
        <f t="shared" si="6"/>
        <v>January</v>
      </c>
    </row>
    <row r="449" spans="3:11" x14ac:dyDescent="0.35">
      <c r="C449" s="9">
        <v>45318</v>
      </c>
      <c r="D449" t="s">
        <v>20</v>
      </c>
      <c r="E449" t="s">
        <v>21</v>
      </c>
      <c r="F449" t="s">
        <v>12</v>
      </c>
      <c r="G449">
        <v>5448.81</v>
      </c>
      <c r="H449" t="s">
        <v>13</v>
      </c>
      <c r="I449" t="s">
        <v>23</v>
      </c>
      <c r="J449">
        <v>139220.94999999899</v>
      </c>
      <c r="K449" t="str">
        <f t="shared" si="6"/>
        <v>January</v>
      </c>
    </row>
    <row r="450" spans="3:11" x14ac:dyDescent="0.35">
      <c r="C450" s="9">
        <v>45323</v>
      </c>
      <c r="D450" t="s">
        <v>20</v>
      </c>
      <c r="E450" t="s">
        <v>33</v>
      </c>
      <c r="F450" t="s">
        <v>34</v>
      </c>
      <c r="G450">
        <v>1981.47</v>
      </c>
      <c r="H450" t="s">
        <v>22</v>
      </c>
      <c r="I450" t="s">
        <v>23</v>
      </c>
      <c r="J450">
        <v>169635.16999999899</v>
      </c>
      <c r="K450" t="str">
        <f t="shared" si="6"/>
        <v>February</v>
      </c>
    </row>
    <row r="451" spans="3:11" x14ac:dyDescent="0.35">
      <c r="C451" s="9">
        <v>45325</v>
      </c>
      <c r="D451" t="s">
        <v>20</v>
      </c>
      <c r="E451" t="s">
        <v>21</v>
      </c>
      <c r="F451" t="s">
        <v>12</v>
      </c>
      <c r="G451">
        <v>2475.12</v>
      </c>
      <c r="H451" t="s">
        <v>41</v>
      </c>
      <c r="I451" t="s">
        <v>36</v>
      </c>
      <c r="J451">
        <v>171803.94999999899</v>
      </c>
      <c r="K451" t="str">
        <f t="shared" ref="K451:K502" si="7">TEXT(C451, "MMMM")</f>
        <v>February</v>
      </c>
    </row>
    <row r="452" spans="3:11" x14ac:dyDescent="0.35">
      <c r="C452" s="9">
        <v>45327</v>
      </c>
      <c r="D452" t="s">
        <v>20</v>
      </c>
      <c r="E452" t="s">
        <v>11</v>
      </c>
      <c r="F452" t="s">
        <v>26</v>
      </c>
      <c r="G452">
        <v>2033.64</v>
      </c>
      <c r="H452" t="s">
        <v>27</v>
      </c>
      <c r="I452" t="s">
        <v>14</v>
      </c>
      <c r="J452">
        <v>186929.18</v>
      </c>
      <c r="K452" t="str">
        <f t="shared" si="7"/>
        <v>February</v>
      </c>
    </row>
    <row r="453" spans="3:11" x14ac:dyDescent="0.35">
      <c r="C453" s="9">
        <v>45328</v>
      </c>
      <c r="D453" t="s">
        <v>20</v>
      </c>
      <c r="E453" t="s">
        <v>33</v>
      </c>
      <c r="F453" t="s">
        <v>30</v>
      </c>
      <c r="G453">
        <v>796.9</v>
      </c>
      <c r="H453" t="s">
        <v>22</v>
      </c>
      <c r="I453" t="s">
        <v>23</v>
      </c>
      <c r="J453">
        <v>187726.07999999999</v>
      </c>
      <c r="K453" t="str">
        <f t="shared" si="7"/>
        <v>February</v>
      </c>
    </row>
    <row r="454" spans="3:11" x14ac:dyDescent="0.35">
      <c r="C454" s="9">
        <v>45331</v>
      </c>
      <c r="D454" t="s">
        <v>20</v>
      </c>
      <c r="E454" t="s">
        <v>33</v>
      </c>
      <c r="F454" t="s">
        <v>30</v>
      </c>
      <c r="G454">
        <v>1029.51</v>
      </c>
      <c r="H454" t="s">
        <v>13</v>
      </c>
      <c r="I454" t="s">
        <v>14</v>
      </c>
      <c r="J454">
        <v>222835.25999999899</v>
      </c>
      <c r="K454" t="str">
        <f t="shared" si="7"/>
        <v>February</v>
      </c>
    </row>
    <row r="455" spans="3:11" x14ac:dyDescent="0.35">
      <c r="C455" s="9">
        <v>45334</v>
      </c>
      <c r="D455" t="s">
        <v>20</v>
      </c>
      <c r="E455" t="s">
        <v>33</v>
      </c>
      <c r="F455" t="s">
        <v>54</v>
      </c>
      <c r="G455">
        <v>6330.05</v>
      </c>
      <c r="H455" t="s">
        <v>27</v>
      </c>
      <c r="I455" t="s">
        <v>23</v>
      </c>
      <c r="J455">
        <v>232748.61999999901</v>
      </c>
      <c r="K455" t="str">
        <f t="shared" si="7"/>
        <v>February</v>
      </c>
    </row>
    <row r="456" spans="3:11" x14ac:dyDescent="0.35">
      <c r="C456" s="9">
        <v>45338</v>
      </c>
      <c r="D456" t="s">
        <v>20</v>
      </c>
      <c r="E456" t="s">
        <v>11</v>
      </c>
      <c r="F456" t="s">
        <v>30</v>
      </c>
      <c r="G456">
        <v>8561.73</v>
      </c>
      <c r="H456" t="s">
        <v>41</v>
      </c>
      <c r="I456" t="s">
        <v>23</v>
      </c>
      <c r="J456">
        <v>241952.359999999</v>
      </c>
      <c r="K456" t="str">
        <f t="shared" si="7"/>
        <v>February</v>
      </c>
    </row>
    <row r="457" spans="3:11" x14ac:dyDescent="0.35">
      <c r="C457" s="9">
        <v>45338</v>
      </c>
      <c r="D457" t="s">
        <v>20</v>
      </c>
      <c r="E457" t="s">
        <v>33</v>
      </c>
      <c r="F457" t="s">
        <v>30</v>
      </c>
      <c r="G457">
        <v>1621.86</v>
      </c>
      <c r="H457" t="s">
        <v>22</v>
      </c>
      <c r="I457" t="s">
        <v>14</v>
      </c>
      <c r="J457">
        <v>243574.21999999901</v>
      </c>
      <c r="K457" t="str">
        <f t="shared" si="7"/>
        <v>February</v>
      </c>
    </row>
    <row r="458" spans="3:11" x14ac:dyDescent="0.35">
      <c r="C458" s="9">
        <v>45347</v>
      </c>
      <c r="D458" t="s">
        <v>20</v>
      </c>
      <c r="E458" t="s">
        <v>33</v>
      </c>
      <c r="F458" t="s">
        <v>54</v>
      </c>
      <c r="G458">
        <v>2745.62</v>
      </c>
      <c r="H458" t="s">
        <v>22</v>
      </c>
      <c r="I458" t="s">
        <v>36</v>
      </c>
      <c r="J458">
        <v>260916.40999999901</v>
      </c>
      <c r="K458" t="str">
        <f t="shared" si="7"/>
        <v>February</v>
      </c>
    </row>
    <row r="459" spans="3:11" x14ac:dyDescent="0.35">
      <c r="C459" s="9">
        <v>45349</v>
      </c>
      <c r="D459" t="s">
        <v>20</v>
      </c>
      <c r="E459" t="s">
        <v>11</v>
      </c>
      <c r="F459" t="s">
        <v>30</v>
      </c>
      <c r="G459">
        <v>2075.4</v>
      </c>
      <c r="H459" t="s">
        <v>27</v>
      </c>
      <c r="I459" t="s">
        <v>36</v>
      </c>
      <c r="J459">
        <v>266335.76999999897</v>
      </c>
      <c r="K459" t="str">
        <f t="shared" si="7"/>
        <v>February</v>
      </c>
    </row>
    <row r="460" spans="3:11" x14ac:dyDescent="0.35">
      <c r="C460" s="9">
        <v>45368</v>
      </c>
      <c r="D460" t="s">
        <v>20</v>
      </c>
      <c r="E460" t="s">
        <v>21</v>
      </c>
      <c r="F460" t="s">
        <v>26</v>
      </c>
      <c r="G460">
        <v>6291.06</v>
      </c>
      <c r="H460" t="s">
        <v>41</v>
      </c>
      <c r="I460" t="s">
        <v>14</v>
      </c>
      <c r="J460">
        <v>337624.65999999898</v>
      </c>
      <c r="K460" t="str">
        <f t="shared" si="7"/>
        <v>March</v>
      </c>
    </row>
    <row r="461" spans="3:11" x14ac:dyDescent="0.35">
      <c r="C461" s="9">
        <v>45372</v>
      </c>
      <c r="D461" t="s">
        <v>20</v>
      </c>
      <c r="E461" t="s">
        <v>11</v>
      </c>
      <c r="F461" t="s">
        <v>26</v>
      </c>
      <c r="G461">
        <v>4178.1000000000004</v>
      </c>
      <c r="H461" t="s">
        <v>27</v>
      </c>
      <c r="I461" t="s">
        <v>36</v>
      </c>
      <c r="J461">
        <v>342360.27999999898</v>
      </c>
      <c r="K461" t="str">
        <f t="shared" si="7"/>
        <v>March</v>
      </c>
    </row>
    <row r="462" spans="3:11" x14ac:dyDescent="0.35">
      <c r="C462" s="9">
        <v>45376</v>
      </c>
      <c r="D462" t="s">
        <v>20</v>
      </c>
      <c r="E462" t="s">
        <v>21</v>
      </c>
      <c r="F462" t="s">
        <v>26</v>
      </c>
      <c r="G462">
        <v>299</v>
      </c>
      <c r="H462" t="s">
        <v>22</v>
      </c>
      <c r="I462" t="s">
        <v>36</v>
      </c>
      <c r="J462">
        <v>364042.359999999</v>
      </c>
      <c r="K462" t="str">
        <f t="shared" si="7"/>
        <v>March</v>
      </c>
    </row>
    <row r="463" spans="3:11" x14ac:dyDescent="0.35">
      <c r="C463" s="9">
        <v>45383</v>
      </c>
      <c r="D463" t="s">
        <v>20</v>
      </c>
      <c r="E463" t="s">
        <v>21</v>
      </c>
      <c r="F463" t="s">
        <v>30</v>
      </c>
      <c r="G463">
        <v>2948.03</v>
      </c>
      <c r="H463" t="s">
        <v>27</v>
      </c>
      <c r="I463" t="s">
        <v>36</v>
      </c>
      <c r="J463">
        <v>412311.38999999902</v>
      </c>
      <c r="K463" t="str">
        <f t="shared" si="7"/>
        <v>April</v>
      </c>
    </row>
    <row r="464" spans="3:11" x14ac:dyDescent="0.35">
      <c r="C464" s="9">
        <v>45391</v>
      </c>
      <c r="D464" t="s">
        <v>20</v>
      </c>
      <c r="E464" t="s">
        <v>11</v>
      </c>
      <c r="F464" t="s">
        <v>54</v>
      </c>
      <c r="G464">
        <v>8233.0499999999993</v>
      </c>
      <c r="H464" t="s">
        <v>22</v>
      </c>
      <c r="I464" t="s">
        <v>14</v>
      </c>
      <c r="J464">
        <v>472964.56999999902</v>
      </c>
      <c r="K464" t="str">
        <f t="shared" si="7"/>
        <v>April</v>
      </c>
    </row>
    <row r="465" spans="3:11" x14ac:dyDescent="0.35">
      <c r="C465" s="9">
        <v>45401</v>
      </c>
      <c r="D465" t="s">
        <v>20</v>
      </c>
      <c r="E465" t="s">
        <v>21</v>
      </c>
      <c r="F465" t="s">
        <v>34</v>
      </c>
      <c r="G465">
        <v>2590.5</v>
      </c>
      <c r="H465" t="s">
        <v>41</v>
      </c>
      <c r="I465" t="s">
        <v>14</v>
      </c>
      <c r="J465">
        <v>518170.95999999897</v>
      </c>
      <c r="K465" t="str">
        <f t="shared" si="7"/>
        <v>April</v>
      </c>
    </row>
    <row r="466" spans="3:11" x14ac:dyDescent="0.35">
      <c r="C466" s="9">
        <v>45406</v>
      </c>
      <c r="D466" t="s">
        <v>20</v>
      </c>
      <c r="E466" t="s">
        <v>21</v>
      </c>
      <c r="F466" t="s">
        <v>46</v>
      </c>
      <c r="G466">
        <v>4464.6000000000004</v>
      </c>
      <c r="H466" t="s">
        <v>41</v>
      </c>
      <c r="I466" t="s">
        <v>14</v>
      </c>
      <c r="J466">
        <v>548325.63999999897</v>
      </c>
      <c r="K466" t="str">
        <f t="shared" si="7"/>
        <v>April</v>
      </c>
    </row>
    <row r="467" spans="3:11" x14ac:dyDescent="0.35">
      <c r="C467" s="9">
        <v>45412</v>
      </c>
      <c r="D467" t="s">
        <v>20</v>
      </c>
      <c r="E467" t="s">
        <v>33</v>
      </c>
      <c r="F467" t="s">
        <v>54</v>
      </c>
      <c r="G467">
        <v>8530.7999999999993</v>
      </c>
      <c r="H467" t="s">
        <v>27</v>
      </c>
      <c r="I467" t="s">
        <v>18</v>
      </c>
      <c r="J467">
        <v>599099.90999999898</v>
      </c>
      <c r="K467" t="str">
        <f t="shared" si="7"/>
        <v>April</v>
      </c>
    </row>
    <row r="468" spans="3:11" x14ac:dyDescent="0.35">
      <c r="C468" s="9">
        <v>45416</v>
      </c>
      <c r="D468" t="s">
        <v>20</v>
      </c>
      <c r="E468" t="s">
        <v>33</v>
      </c>
      <c r="F468" t="s">
        <v>17</v>
      </c>
      <c r="G468">
        <v>6518.93</v>
      </c>
      <c r="H468" t="s">
        <v>41</v>
      </c>
      <c r="I468" t="s">
        <v>36</v>
      </c>
      <c r="J468">
        <v>616368.74999999895</v>
      </c>
      <c r="K468" t="str">
        <f t="shared" si="7"/>
        <v>May</v>
      </c>
    </row>
    <row r="469" spans="3:11" x14ac:dyDescent="0.35">
      <c r="C469" s="9">
        <v>45436</v>
      </c>
      <c r="D469" t="s">
        <v>20</v>
      </c>
      <c r="E469" t="s">
        <v>11</v>
      </c>
      <c r="F469" t="s">
        <v>54</v>
      </c>
      <c r="G469">
        <v>5523.46</v>
      </c>
      <c r="H469" t="s">
        <v>27</v>
      </c>
      <c r="I469" t="s">
        <v>14</v>
      </c>
      <c r="J469">
        <v>655892.66999999899</v>
      </c>
      <c r="K469" t="str">
        <f t="shared" si="7"/>
        <v>May</v>
      </c>
    </row>
    <row r="470" spans="3:11" x14ac:dyDescent="0.35">
      <c r="C470" s="9">
        <v>45436</v>
      </c>
      <c r="D470" t="s">
        <v>20</v>
      </c>
      <c r="E470" t="s">
        <v>33</v>
      </c>
      <c r="F470" t="s">
        <v>12</v>
      </c>
      <c r="G470">
        <v>8091.58</v>
      </c>
      <c r="H470" t="s">
        <v>41</v>
      </c>
      <c r="I470" t="s">
        <v>36</v>
      </c>
      <c r="J470">
        <v>663984.24999999895</v>
      </c>
      <c r="K470" t="str">
        <f t="shared" si="7"/>
        <v>May</v>
      </c>
    </row>
    <row r="471" spans="3:11" x14ac:dyDescent="0.35">
      <c r="C471" s="9">
        <v>45446</v>
      </c>
      <c r="D471" t="s">
        <v>20</v>
      </c>
      <c r="E471" t="s">
        <v>21</v>
      </c>
      <c r="F471" t="s">
        <v>46</v>
      </c>
      <c r="G471">
        <v>550.33000000000004</v>
      </c>
      <c r="H471" t="s">
        <v>22</v>
      </c>
      <c r="I471" t="s">
        <v>36</v>
      </c>
      <c r="J471">
        <v>759164.23999999894</v>
      </c>
      <c r="K471" t="str">
        <f t="shared" si="7"/>
        <v>June</v>
      </c>
    </row>
    <row r="472" spans="3:11" x14ac:dyDescent="0.35">
      <c r="C472" s="9">
        <v>45495</v>
      </c>
      <c r="D472" t="s">
        <v>20</v>
      </c>
      <c r="E472" t="s">
        <v>33</v>
      </c>
      <c r="F472" t="s">
        <v>46</v>
      </c>
      <c r="G472">
        <v>446.61</v>
      </c>
      <c r="H472" t="s">
        <v>41</v>
      </c>
      <c r="I472" t="s">
        <v>14</v>
      </c>
      <c r="J472">
        <v>1020938.15</v>
      </c>
      <c r="K472" t="str">
        <f t="shared" si="7"/>
        <v>July</v>
      </c>
    </row>
    <row r="473" spans="3:11" x14ac:dyDescent="0.35">
      <c r="C473" s="9">
        <v>45513</v>
      </c>
      <c r="D473" t="s">
        <v>20</v>
      </c>
      <c r="E473" t="s">
        <v>11</v>
      </c>
      <c r="F473" t="s">
        <v>46</v>
      </c>
      <c r="G473">
        <v>6955.31</v>
      </c>
      <c r="H473" t="s">
        <v>13</v>
      </c>
      <c r="I473" t="s">
        <v>23</v>
      </c>
      <c r="J473">
        <v>1110708.1299999999</v>
      </c>
      <c r="K473" t="str">
        <f t="shared" si="7"/>
        <v>August</v>
      </c>
    </row>
    <row r="474" spans="3:11" x14ac:dyDescent="0.35">
      <c r="C474" s="9">
        <v>45516</v>
      </c>
      <c r="D474" t="s">
        <v>20</v>
      </c>
      <c r="E474" t="s">
        <v>21</v>
      </c>
      <c r="F474" t="s">
        <v>30</v>
      </c>
      <c r="G474">
        <v>1195.94</v>
      </c>
      <c r="H474" t="s">
        <v>27</v>
      </c>
      <c r="I474" t="s">
        <v>36</v>
      </c>
      <c r="J474">
        <v>1129380.8400000001</v>
      </c>
      <c r="K474" t="str">
        <f t="shared" si="7"/>
        <v>August</v>
      </c>
    </row>
    <row r="475" spans="3:11" x14ac:dyDescent="0.35">
      <c r="C475" s="9">
        <v>45519</v>
      </c>
      <c r="D475" t="s">
        <v>20</v>
      </c>
      <c r="E475" t="s">
        <v>21</v>
      </c>
      <c r="F475" t="s">
        <v>46</v>
      </c>
      <c r="G475">
        <v>484.29</v>
      </c>
      <c r="H475" t="s">
        <v>27</v>
      </c>
      <c r="I475" t="s">
        <v>36</v>
      </c>
      <c r="J475">
        <v>1143595.53</v>
      </c>
      <c r="K475" t="str">
        <f t="shared" si="7"/>
        <v>August</v>
      </c>
    </row>
    <row r="476" spans="3:11" x14ac:dyDescent="0.35">
      <c r="C476" s="9">
        <v>45526</v>
      </c>
      <c r="D476" t="s">
        <v>20</v>
      </c>
      <c r="E476" t="s">
        <v>33</v>
      </c>
      <c r="F476" t="s">
        <v>26</v>
      </c>
      <c r="G476">
        <v>6476.73</v>
      </c>
      <c r="H476" t="s">
        <v>27</v>
      </c>
      <c r="I476" t="s">
        <v>18</v>
      </c>
      <c r="J476">
        <v>1164166.9099999999</v>
      </c>
      <c r="K476" t="str">
        <f t="shared" si="7"/>
        <v>August</v>
      </c>
    </row>
    <row r="477" spans="3:11" x14ac:dyDescent="0.35">
      <c r="C477" s="9">
        <v>45537</v>
      </c>
      <c r="D477" t="s">
        <v>20</v>
      </c>
      <c r="E477" t="s">
        <v>11</v>
      </c>
      <c r="F477" t="s">
        <v>43</v>
      </c>
      <c r="G477">
        <v>4575.5200000000004</v>
      </c>
      <c r="H477" t="s">
        <v>27</v>
      </c>
      <c r="I477" t="s">
        <v>14</v>
      </c>
      <c r="J477">
        <v>1177091.28999999</v>
      </c>
      <c r="K477" t="str">
        <f t="shared" si="7"/>
        <v>September</v>
      </c>
    </row>
    <row r="478" spans="3:11" x14ac:dyDescent="0.35">
      <c r="C478" s="9">
        <v>45538</v>
      </c>
      <c r="D478" t="s">
        <v>20</v>
      </c>
      <c r="E478" t="s">
        <v>33</v>
      </c>
      <c r="F478" t="s">
        <v>34</v>
      </c>
      <c r="G478">
        <v>1612.72</v>
      </c>
      <c r="H478" t="s">
        <v>27</v>
      </c>
      <c r="I478" t="s">
        <v>14</v>
      </c>
      <c r="J478">
        <v>1182437.3799999901</v>
      </c>
      <c r="K478" t="str">
        <f t="shared" si="7"/>
        <v>September</v>
      </c>
    </row>
    <row r="479" spans="3:11" x14ac:dyDescent="0.35">
      <c r="C479" s="9">
        <v>45539</v>
      </c>
      <c r="D479" t="s">
        <v>20</v>
      </c>
      <c r="E479" t="s">
        <v>11</v>
      </c>
      <c r="F479" t="s">
        <v>12</v>
      </c>
      <c r="G479">
        <v>1855.82</v>
      </c>
      <c r="H479" t="s">
        <v>41</v>
      </c>
      <c r="I479" t="s">
        <v>23</v>
      </c>
      <c r="J479">
        <v>1190189.53999999</v>
      </c>
      <c r="K479" t="str">
        <f t="shared" si="7"/>
        <v>September</v>
      </c>
    </row>
    <row r="480" spans="3:11" x14ac:dyDescent="0.35">
      <c r="C480" s="9">
        <v>45550</v>
      </c>
      <c r="D480" t="s">
        <v>20</v>
      </c>
      <c r="E480" t="s">
        <v>11</v>
      </c>
      <c r="F480" t="s">
        <v>34</v>
      </c>
      <c r="G480">
        <v>5636</v>
      </c>
      <c r="H480" t="s">
        <v>13</v>
      </c>
      <c r="I480" t="s">
        <v>18</v>
      </c>
      <c r="J480">
        <v>1222731.42</v>
      </c>
      <c r="K480" t="str">
        <f t="shared" si="7"/>
        <v>September</v>
      </c>
    </row>
    <row r="481" spans="3:11" x14ac:dyDescent="0.35">
      <c r="C481" s="9">
        <v>45554</v>
      </c>
      <c r="D481" t="s">
        <v>20</v>
      </c>
      <c r="E481" t="s">
        <v>33</v>
      </c>
      <c r="F481" t="s">
        <v>34</v>
      </c>
      <c r="G481">
        <v>9454.68</v>
      </c>
      <c r="H481" t="s">
        <v>22</v>
      </c>
      <c r="I481" t="s">
        <v>36</v>
      </c>
      <c r="J481">
        <v>1240314.45999999</v>
      </c>
      <c r="K481" t="str">
        <f t="shared" si="7"/>
        <v>September</v>
      </c>
    </row>
    <row r="482" spans="3:11" x14ac:dyDescent="0.35">
      <c r="C482" s="9">
        <v>45558</v>
      </c>
      <c r="D482" t="s">
        <v>20</v>
      </c>
      <c r="E482" t="s">
        <v>21</v>
      </c>
      <c r="F482" t="s">
        <v>43</v>
      </c>
      <c r="G482">
        <v>6621.26</v>
      </c>
      <c r="H482" t="s">
        <v>13</v>
      </c>
      <c r="I482" t="s">
        <v>14</v>
      </c>
      <c r="J482">
        <v>1264227.04999999</v>
      </c>
      <c r="K482" t="str">
        <f t="shared" si="7"/>
        <v>September</v>
      </c>
    </row>
    <row r="483" spans="3:11" x14ac:dyDescent="0.35">
      <c r="C483" s="9">
        <v>45571</v>
      </c>
      <c r="D483" t="s">
        <v>20</v>
      </c>
      <c r="E483" t="s">
        <v>21</v>
      </c>
      <c r="F483" t="s">
        <v>43</v>
      </c>
      <c r="G483">
        <v>2551.4699999999998</v>
      </c>
      <c r="H483" t="s">
        <v>22</v>
      </c>
      <c r="I483" t="s">
        <v>14</v>
      </c>
      <c r="J483">
        <v>1315694.03999999</v>
      </c>
      <c r="K483" t="str">
        <f t="shared" si="7"/>
        <v>October</v>
      </c>
    </row>
    <row r="484" spans="3:11" x14ac:dyDescent="0.35">
      <c r="C484" s="9">
        <v>45572</v>
      </c>
      <c r="D484" t="s">
        <v>20</v>
      </c>
      <c r="E484" t="s">
        <v>11</v>
      </c>
      <c r="F484" t="s">
        <v>17</v>
      </c>
      <c r="G484">
        <v>4951.6099999999997</v>
      </c>
      <c r="H484" t="s">
        <v>22</v>
      </c>
      <c r="I484" t="s">
        <v>18</v>
      </c>
      <c r="J484">
        <v>1326198.77999999</v>
      </c>
      <c r="K484" t="str">
        <f t="shared" si="7"/>
        <v>October</v>
      </c>
    </row>
    <row r="485" spans="3:11" x14ac:dyDescent="0.35">
      <c r="C485" s="9">
        <v>45576</v>
      </c>
      <c r="D485" t="s">
        <v>20</v>
      </c>
      <c r="E485" t="s">
        <v>33</v>
      </c>
      <c r="F485" t="s">
        <v>43</v>
      </c>
      <c r="G485">
        <v>1966.21</v>
      </c>
      <c r="H485" t="s">
        <v>27</v>
      </c>
      <c r="I485" t="s">
        <v>18</v>
      </c>
      <c r="J485">
        <v>1334218.8199999901</v>
      </c>
      <c r="K485" t="str">
        <f t="shared" si="7"/>
        <v>October</v>
      </c>
    </row>
    <row r="486" spans="3:11" x14ac:dyDescent="0.35">
      <c r="C486" s="9">
        <v>45581</v>
      </c>
      <c r="D486" t="s">
        <v>20</v>
      </c>
      <c r="E486" t="s">
        <v>11</v>
      </c>
      <c r="F486" t="s">
        <v>46</v>
      </c>
      <c r="G486">
        <v>2160.59</v>
      </c>
      <c r="H486" t="s">
        <v>27</v>
      </c>
      <c r="I486" t="s">
        <v>36</v>
      </c>
      <c r="J486">
        <v>1365735.0799999901</v>
      </c>
      <c r="K486" t="str">
        <f t="shared" si="7"/>
        <v>October</v>
      </c>
    </row>
    <row r="487" spans="3:11" x14ac:dyDescent="0.35">
      <c r="C487" s="9">
        <v>45585</v>
      </c>
      <c r="D487" t="s">
        <v>20</v>
      </c>
      <c r="E487" t="s">
        <v>11</v>
      </c>
      <c r="F487" t="s">
        <v>17</v>
      </c>
      <c r="G487">
        <v>2606.85</v>
      </c>
      <c r="H487" t="s">
        <v>41</v>
      </c>
      <c r="I487" t="s">
        <v>36</v>
      </c>
      <c r="J487">
        <v>1374521.1099999901</v>
      </c>
      <c r="K487" t="str">
        <f t="shared" si="7"/>
        <v>October</v>
      </c>
    </row>
    <row r="488" spans="3:11" x14ac:dyDescent="0.35">
      <c r="C488" s="9">
        <v>45585</v>
      </c>
      <c r="D488" t="s">
        <v>20</v>
      </c>
      <c r="E488" t="s">
        <v>33</v>
      </c>
      <c r="F488" t="s">
        <v>26</v>
      </c>
      <c r="G488">
        <v>5922.3</v>
      </c>
      <c r="H488" t="s">
        <v>27</v>
      </c>
      <c r="I488" t="s">
        <v>18</v>
      </c>
      <c r="J488">
        <v>1380443.4099999899</v>
      </c>
      <c r="K488" t="str">
        <f t="shared" si="7"/>
        <v>October</v>
      </c>
    </row>
    <row r="489" spans="3:11" x14ac:dyDescent="0.35">
      <c r="C489" s="9">
        <v>45588</v>
      </c>
      <c r="D489" t="s">
        <v>20</v>
      </c>
      <c r="E489" t="s">
        <v>21</v>
      </c>
      <c r="F489" t="s">
        <v>43</v>
      </c>
      <c r="G489">
        <v>8748.19</v>
      </c>
      <c r="H489" t="s">
        <v>41</v>
      </c>
      <c r="I489" t="s">
        <v>18</v>
      </c>
      <c r="J489">
        <v>1413622.3599999901</v>
      </c>
      <c r="K489" t="str">
        <f t="shared" si="7"/>
        <v>October</v>
      </c>
    </row>
    <row r="490" spans="3:11" x14ac:dyDescent="0.35">
      <c r="C490" s="9">
        <v>45597</v>
      </c>
      <c r="D490" t="s">
        <v>20</v>
      </c>
      <c r="E490" t="s">
        <v>11</v>
      </c>
      <c r="F490" t="s">
        <v>46</v>
      </c>
      <c r="G490">
        <v>5890.03</v>
      </c>
      <c r="H490" t="s">
        <v>27</v>
      </c>
      <c r="I490" t="s">
        <v>18</v>
      </c>
      <c r="J490">
        <v>1431809.0699999901</v>
      </c>
      <c r="K490" t="str">
        <f t="shared" si="7"/>
        <v>November</v>
      </c>
    </row>
    <row r="491" spans="3:11" x14ac:dyDescent="0.35">
      <c r="C491" s="9">
        <v>45607</v>
      </c>
      <c r="D491" t="s">
        <v>20</v>
      </c>
      <c r="E491" t="s">
        <v>11</v>
      </c>
      <c r="F491" t="s">
        <v>30</v>
      </c>
      <c r="G491">
        <v>6269.33</v>
      </c>
      <c r="H491" t="s">
        <v>41</v>
      </c>
      <c r="I491" t="s">
        <v>18</v>
      </c>
      <c r="J491">
        <v>1535709.1199999901</v>
      </c>
      <c r="K491" t="str">
        <f t="shared" si="7"/>
        <v>November</v>
      </c>
    </row>
    <row r="492" spans="3:11" x14ac:dyDescent="0.35">
      <c r="C492" s="9">
        <v>45608</v>
      </c>
      <c r="D492" t="s">
        <v>20</v>
      </c>
      <c r="E492" t="s">
        <v>21</v>
      </c>
      <c r="F492" t="s">
        <v>46</v>
      </c>
      <c r="G492">
        <v>8123.52</v>
      </c>
      <c r="H492" t="s">
        <v>13</v>
      </c>
      <c r="I492" t="s">
        <v>23</v>
      </c>
      <c r="J492">
        <v>1535077.45999999</v>
      </c>
      <c r="K492" t="str">
        <f t="shared" si="7"/>
        <v>November</v>
      </c>
    </row>
    <row r="493" spans="3:11" x14ac:dyDescent="0.35">
      <c r="C493" s="9">
        <v>45610</v>
      </c>
      <c r="D493" t="s">
        <v>20</v>
      </c>
      <c r="E493" t="s">
        <v>21</v>
      </c>
      <c r="F493" t="s">
        <v>12</v>
      </c>
      <c r="G493">
        <v>4283.76</v>
      </c>
      <c r="H493" t="s">
        <v>13</v>
      </c>
      <c r="I493" t="s">
        <v>23</v>
      </c>
      <c r="J493">
        <v>1556665.1899999899</v>
      </c>
      <c r="K493" t="str">
        <f t="shared" si="7"/>
        <v>November</v>
      </c>
    </row>
    <row r="494" spans="3:11" x14ac:dyDescent="0.35">
      <c r="C494" s="9">
        <v>45622</v>
      </c>
      <c r="D494" t="s">
        <v>20</v>
      </c>
      <c r="E494" t="s">
        <v>21</v>
      </c>
      <c r="F494" t="s">
        <v>46</v>
      </c>
      <c r="G494">
        <v>2864.25</v>
      </c>
      <c r="H494" t="s">
        <v>41</v>
      </c>
      <c r="I494" t="s">
        <v>23</v>
      </c>
      <c r="J494">
        <v>1603778.6799999899</v>
      </c>
      <c r="K494" t="str">
        <f t="shared" si="7"/>
        <v>November</v>
      </c>
    </row>
    <row r="495" spans="3:11" x14ac:dyDescent="0.35">
      <c r="C495" s="9">
        <v>45623</v>
      </c>
      <c r="D495" t="s">
        <v>20</v>
      </c>
      <c r="E495" t="s">
        <v>21</v>
      </c>
      <c r="F495" t="s">
        <v>34</v>
      </c>
      <c r="G495">
        <v>4112.54</v>
      </c>
      <c r="H495" t="s">
        <v>13</v>
      </c>
      <c r="I495" t="s">
        <v>14</v>
      </c>
      <c r="J495">
        <v>1609250.22999999</v>
      </c>
      <c r="K495" t="str">
        <f t="shared" si="7"/>
        <v>November</v>
      </c>
    </row>
    <row r="496" spans="3:11" x14ac:dyDescent="0.35">
      <c r="C496" s="9">
        <v>45632</v>
      </c>
      <c r="D496" t="s">
        <v>20</v>
      </c>
      <c r="E496" t="s">
        <v>21</v>
      </c>
      <c r="F496" t="s">
        <v>30</v>
      </c>
      <c r="G496">
        <v>2203.0300000000002</v>
      </c>
      <c r="H496" t="s">
        <v>22</v>
      </c>
      <c r="I496" t="s">
        <v>18</v>
      </c>
      <c r="J496">
        <v>1629129.54999999</v>
      </c>
      <c r="K496" t="str">
        <f t="shared" si="7"/>
        <v>December</v>
      </c>
    </row>
    <row r="497" spans="3:11" x14ac:dyDescent="0.35">
      <c r="C497" s="9">
        <v>45646</v>
      </c>
      <c r="D497" t="s">
        <v>20</v>
      </c>
      <c r="E497" t="s">
        <v>21</v>
      </c>
      <c r="F497" t="s">
        <v>30</v>
      </c>
      <c r="G497">
        <v>6493.97</v>
      </c>
      <c r="H497" t="s">
        <v>27</v>
      </c>
      <c r="I497" t="s">
        <v>14</v>
      </c>
      <c r="J497">
        <v>1681684.6399999899</v>
      </c>
      <c r="K497" t="str">
        <f t="shared" si="7"/>
        <v>December</v>
      </c>
    </row>
    <row r="498" spans="3:11" x14ac:dyDescent="0.35">
      <c r="C498" s="9">
        <v>45647</v>
      </c>
      <c r="D498" t="s">
        <v>20</v>
      </c>
      <c r="E498" t="s">
        <v>33</v>
      </c>
      <c r="F498" t="s">
        <v>54</v>
      </c>
      <c r="G498">
        <v>9213.24</v>
      </c>
      <c r="H498" t="s">
        <v>27</v>
      </c>
      <c r="I498" t="s">
        <v>36</v>
      </c>
      <c r="J498">
        <v>1690897.8799999901</v>
      </c>
      <c r="K498" t="str">
        <f t="shared" si="7"/>
        <v>December</v>
      </c>
    </row>
    <row r="499" spans="3:11" x14ac:dyDescent="0.35">
      <c r="C499" s="9">
        <v>45649</v>
      </c>
      <c r="D499" t="s">
        <v>20</v>
      </c>
      <c r="E499" t="s">
        <v>21</v>
      </c>
      <c r="F499" t="s">
        <v>17</v>
      </c>
      <c r="G499">
        <v>3891.48</v>
      </c>
      <c r="H499" t="s">
        <v>27</v>
      </c>
      <c r="I499" t="s">
        <v>14</v>
      </c>
      <c r="J499">
        <v>1689074.1499999899</v>
      </c>
      <c r="K499" t="str">
        <f t="shared" si="7"/>
        <v>December</v>
      </c>
    </row>
    <row r="500" spans="3:11" x14ac:dyDescent="0.35">
      <c r="C500" s="9">
        <v>45656</v>
      </c>
      <c r="D500" t="s">
        <v>20</v>
      </c>
      <c r="E500" t="s">
        <v>11</v>
      </c>
      <c r="F500" t="s">
        <v>34</v>
      </c>
      <c r="G500">
        <v>7026.78</v>
      </c>
      <c r="H500" t="s">
        <v>27</v>
      </c>
      <c r="I500" t="s">
        <v>18</v>
      </c>
      <c r="J500">
        <v>1715427.51999999</v>
      </c>
      <c r="K500" t="str">
        <f t="shared" si="7"/>
        <v>December</v>
      </c>
    </row>
    <row r="501" spans="3:11" x14ac:dyDescent="0.35">
      <c r="C501" s="9">
        <v>45656</v>
      </c>
      <c r="D501" t="s">
        <v>20</v>
      </c>
      <c r="E501" t="s">
        <v>33</v>
      </c>
      <c r="F501" t="s">
        <v>34</v>
      </c>
      <c r="G501">
        <v>850.4</v>
      </c>
      <c r="H501" t="s">
        <v>13</v>
      </c>
      <c r="I501" t="s">
        <v>36</v>
      </c>
      <c r="J501">
        <v>1722871.6399999899</v>
      </c>
      <c r="K501" t="str">
        <f t="shared" si="7"/>
        <v>December</v>
      </c>
    </row>
    <row r="502" spans="3:11" x14ac:dyDescent="0.35">
      <c r="C502" s="9">
        <v>45657</v>
      </c>
      <c r="D502" t="s">
        <v>20</v>
      </c>
      <c r="E502" t="s">
        <v>11</v>
      </c>
      <c r="F502" t="s">
        <v>34</v>
      </c>
      <c r="G502">
        <v>9881.7900000000009</v>
      </c>
      <c r="H502" t="s">
        <v>22</v>
      </c>
      <c r="I502" t="s">
        <v>18</v>
      </c>
      <c r="J502">
        <v>1734637.8499999901</v>
      </c>
      <c r="K502" t="str">
        <f t="shared" si="7"/>
        <v>December</v>
      </c>
    </row>
  </sheetData>
  <mergeCells count="1">
    <mergeCell ref="A1:XFD1"/>
  </mergeCell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273B3-45E2-4643-A1CA-C79B7A0ACF09}">
  <sheetPr>
    <tabColor theme="5"/>
  </sheetPr>
  <dimension ref="B1:J502"/>
  <sheetViews>
    <sheetView workbookViewId="0">
      <selection sqref="A1:XFD1"/>
    </sheetView>
  </sheetViews>
  <sheetFormatPr defaultRowHeight="14.5" x14ac:dyDescent="0.35"/>
  <cols>
    <col min="1" max="1" width="8.7265625" style="11"/>
    <col min="2" max="2" width="12.90625" style="11" bestFit="1" customWidth="1"/>
    <col min="3" max="3" width="10.453125" style="11" bestFit="1" customWidth="1"/>
    <col min="4" max="4" width="13.7265625" style="11" bestFit="1" customWidth="1"/>
    <col min="5" max="5" width="15.08984375" style="11" bestFit="1" customWidth="1"/>
    <col min="6" max="6" width="12.90625" style="11" bestFit="1" customWidth="1"/>
    <col min="7" max="7" width="7.81640625" style="11" bestFit="1" customWidth="1"/>
    <col min="8" max="8" width="15.26953125" style="11" bestFit="1" customWidth="1"/>
    <col min="9" max="9" width="6.453125" style="11" bestFit="1" customWidth="1"/>
    <col min="10" max="10" width="14.54296875" style="11" bestFit="1" customWidth="1"/>
    <col min="11" max="11" width="9.90625" style="11" bestFit="1" customWidth="1"/>
    <col min="12" max="16384" width="8.7265625" style="11"/>
  </cols>
  <sheetData>
    <row r="1" spans="2:10" s="14" customFormat="1" ht="42" customHeight="1" x14ac:dyDescent="0.35"/>
    <row r="2" spans="2:10" s="10" customFormat="1" x14ac:dyDescent="0.35">
      <c r="B2" s="10" t="s">
        <v>0</v>
      </c>
      <c r="C2" s="10" t="s">
        <v>1</v>
      </c>
      <c r="D2" s="10" t="s">
        <v>2</v>
      </c>
      <c r="E2" s="10" t="s">
        <v>3</v>
      </c>
      <c r="F2" s="10" t="s">
        <v>4</v>
      </c>
      <c r="G2" s="10" t="s">
        <v>5</v>
      </c>
      <c r="H2" s="10" t="s">
        <v>6</v>
      </c>
      <c r="I2" s="10" t="s">
        <v>7</v>
      </c>
      <c r="J2" s="10" t="s">
        <v>8</v>
      </c>
    </row>
    <row r="3" spans="2:10" x14ac:dyDescent="0.35">
      <c r="B3" s="11" t="s">
        <v>9</v>
      </c>
      <c r="C3" s="12">
        <v>45292</v>
      </c>
      <c r="D3" s="11" t="s">
        <v>10</v>
      </c>
      <c r="E3" s="11" t="s">
        <v>11</v>
      </c>
      <c r="F3" s="11" t="s">
        <v>12</v>
      </c>
      <c r="G3" s="11">
        <v>1498.42</v>
      </c>
      <c r="H3" s="11" t="s">
        <v>13</v>
      </c>
      <c r="I3" s="11" t="s">
        <v>14</v>
      </c>
      <c r="J3" s="11">
        <v>1498.42</v>
      </c>
    </row>
    <row r="4" spans="2:10" x14ac:dyDescent="0.35">
      <c r="B4" s="11" t="s">
        <v>15</v>
      </c>
      <c r="C4" s="12">
        <v>45292</v>
      </c>
      <c r="D4" s="11" t="s">
        <v>16</v>
      </c>
      <c r="E4" s="11" t="s">
        <v>11</v>
      </c>
      <c r="F4" s="11" t="s">
        <v>17</v>
      </c>
      <c r="G4" s="11">
        <v>5381.85</v>
      </c>
      <c r="H4" s="11" t="s">
        <v>13</v>
      </c>
      <c r="I4" s="11" t="s">
        <v>18</v>
      </c>
      <c r="J4" s="11">
        <v>6880.27</v>
      </c>
    </row>
    <row r="5" spans="2:10" x14ac:dyDescent="0.35">
      <c r="B5" s="11" t="s">
        <v>19</v>
      </c>
      <c r="C5" s="12">
        <v>45292</v>
      </c>
      <c r="D5" s="11" t="s">
        <v>20</v>
      </c>
      <c r="E5" s="11" t="s">
        <v>21</v>
      </c>
      <c r="F5" s="11" t="s">
        <v>12</v>
      </c>
      <c r="G5" s="11">
        <v>2032.21</v>
      </c>
      <c r="H5" s="11" t="s">
        <v>22</v>
      </c>
      <c r="I5" s="11" t="s">
        <v>23</v>
      </c>
      <c r="J5" s="11">
        <v>8912.48</v>
      </c>
    </row>
    <row r="6" spans="2:10" x14ac:dyDescent="0.35">
      <c r="B6" s="11" t="s">
        <v>24</v>
      </c>
      <c r="C6" s="12">
        <v>45293</v>
      </c>
      <c r="D6" s="11" t="s">
        <v>25</v>
      </c>
      <c r="E6" s="11" t="s">
        <v>21</v>
      </c>
      <c r="F6" s="11" t="s">
        <v>26</v>
      </c>
      <c r="G6" s="11">
        <v>9222.59</v>
      </c>
      <c r="H6" s="11" t="s">
        <v>27</v>
      </c>
      <c r="I6" s="11" t="s">
        <v>14</v>
      </c>
      <c r="J6" s="11">
        <v>-310.11</v>
      </c>
    </row>
    <row r="7" spans="2:10" x14ac:dyDescent="0.35">
      <c r="B7" s="11" t="s">
        <v>28</v>
      </c>
      <c r="C7" s="12">
        <v>45294</v>
      </c>
      <c r="D7" s="11" t="s">
        <v>29</v>
      </c>
      <c r="E7" s="11" t="s">
        <v>21</v>
      </c>
      <c r="F7" s="11" t="s">
        <v>30</v>
      </c>
      <c r="G7" s="11">
        <v>5417.22</v>
      </c>
      <c r="H7" s="11" t="s">
        <v>13</v>
      </c>
      <c r="I7" s="11" t="s">
        <v>23</v>
      </c>
      <c r="J7" s="11">
        <v>-5727.33</v>
      </c>
    </row>
    <row r="8" spans="2:10" x14ac:dyDescent="0.35">
      <c r="B8" s="11" t="s">
        <v>31</v>
      </c>
      <c r="C8" s="12">
        <v>45294</v>
      </c>
      <c r="D8" s="11" t="s">
        <v>32</v>
      </c>
      <c r="E8" s="11" t="s">
        <v>33</v>
      </c>
      <c r="F8" s="11" t="s">
        <v>34</v>
      </c>
      <c r="G8" s="11">
        <v>5816.76</v>
      </c>
      <c r="H8" s="11" t="s">
        <v>27</v>
      </c>
      <c r="I8" s="11" t="s">
        <v>14</v>
      </c>
      <c r="J8" s="11">
        <v>89.429999999999296</v>
      </c>
    </row>
    <row r="9" spans="2:10" x14ac:dyDescent="0.35">
      <c r="B9" s="11" t="s">
        <v>35</v>
      </c>
      <c r="C9" s="12">
        <v>45294</v>
      </c>
      <c r="D9" s="11" t="s">
        <v>10</v>
      </c>
      <c r="E9" s="11" t="s">
        <v>11</v>
      </c>
      <c r="F9" s="11" t="s">
        <v>34</v>
      </c>
      <c r="G9" s="11">
        <v>9732.81</v>
      </c>
      <c r="H9" s="11" t="s">
        <v>13</v>
      </c>
      <c r="I9" s="11" t="s">
        <v>36</v>
      </c>
      <c r="J9" s="11">
        <v>9822.2399999999907</v>
      </c>
    </row>
    <row r="10" spans="2:10" x14ac:dyDescent="0.35">
      <c r="B10" s="11" t="s">
        <v>37</v>
      </c>
      <c r="C10" s="12">
        <v>45294</v>
      </c>
      <c r="D10" s="11" t="s">
        <v>38</v>
      </c>
      <c r="E10" s="11" t="s">
        <v>11</v>
      </c>
      <c r="F10" s="11" t="s">
        <v>12</v>
      </c>
      <c r="G10" s="11">
        <v>8878.23</v>
      </c>
      <c r="H10" s="11" t="s">
        <v>13</v>
      </c>
      <c r="I10" s="11" t="s">
        <v>14</v>
      </c>
      <c r="J10" s="11">
        <v>18700.469999999899</v>
      </c>
    </row>
    <row r="11" spans="2:10" x14ac:dyDescent="0.35">
      <c r="B11" s="11" t="s">
        <v>39</v>
      </c>
      <c r="C11" s="12">
        <v>45295</v>
      </c>
      <c r="D11" s="11" t="s">
        <v>38</v>
      </c>
      <c r="E11" s="11" t="s">
        <v>21</v>
      </c>
      <c r="F11" s="11" t="s">
        <v>30</v>
      </c>
      <c r="G11" s="11">
        <v>9345.77</v>
      </c>
      <c r="H11" s="11" t="s">
        <v>13</v>
      </c>
      <c r="I11" s="11" t="s">
        <v>18</v>
      </c>
      <c r="J11" s="11">
        <v>28046.2399999999</v>
      </c>
    </row>
    <row r="12" spans="2:10" x14ac:dyDescent="0.35">
      <c r="B12" s="11" t="s">
        <v>40</v>
      </c>
      <c r="C12" s="12">
        <v>45296</v>
      </c>
      <c r="D12" s="11" t="s">
        <v>38</v>
      </c>
      <c r="E12" s="11" t="s">
        <v>33</v>
      </c>
      <c r="F12" s="11" t="s">
        <v>12</v>
      </c>
      <c r="G12" s="11">
        <v>901.85</v>
      </c>
      <c r="H12" s="11" t="s">
        <v>41</v>
      </c>
      <c r="I12" s="11" t="s">
        <v>18</v>
      </c>
      <c r="J12" s="11">
        <v>28948.089999999898</v>
      </c>
    </row>
    <row r="13" spans="2:10" x14ac:dyDescent="0.35">
      <c r="B13" s="11" t="s">
        <v>42</v>
      </c>
      <c r="C13" s="12">
        <v>45299</v>
      </c>
      <c r="D13" s="11" t="s">
        <v>32</v>
      </c>
      <c r="E13" s="11" t="s">
        <v>21</v>
      </c>
      <c r="F13" s="11" t="s">
        <v>43</v>
      </c>
      <c r="G13" s="11">
        <v>1892.24</v>
      </c>
      <c r="H13" s="11" t="s">
        <v>22</v>
      </c>
      <c r="I13" s="11" t="s">
        <v>18</v>
      </c>
      <c r="J13" s="11">
        <v>30840.3299999999</v>
      </c>
    </row>
    <row r="14" spans="2:10" x14ac:dyDescent="0.35">
      <c r="B14" s="11" t="s">
        <v>44</v>
      </c>
      <c r="C14" s="12">
        <v>45300</v>
      </c>
      <c r="D14" s="11" t="s">
        <v>20</v>
      </c>
      <c r="E14" s="11" t="s">
        <v>21</v>
      </c>
      <c r="F14" s="11" t="s">
        <v>43</v>
      </c>
      <c r="G14" s="11">
        <v>6515.87</v>
      </c>
      <c r="H14" s="11" t="s">
        <v>22</v>
      </c>
      <c r="I14" s="11" t="s">
        <v>36</v>
      </c>
      <c r="J14" s="11">
        <v>24324.46</v>
      </c>
    </row>
    <row r="15" spans="2:10" x14ac:dyDescent="0.35">
      <c r="B15" s="11" t="s">
        <v>45</v>
      </c>
      <c r="C15" s="12">
        <v>45300</v>
      </c>
      <c r="D15" s="11" t="s">
        <v>10</v>
      </c>
      <c r="E15" s="11" t="s">
        <v>11</v>
      </c>
      <c r="F15" s="11" t="s">
        <v>46</v>
      </c>
      <c r="G15" s="11">
        <v>3555.59</v>
      </c>
      <c r="H15" s="11" t="s">
        <v>22</v>
      </c>
      <c r="I15" s="11" t="s">
        <v>23</v>
      </c>
      <c r="J15" s="11">
        <v>27880.05</v>
      </c>
    </row>
    <row r="16" spans="2:10" x14ac:dyDescent="0.35">
      <c r="B16" s="11" t="s">
        <v>47</v>
      </c>
      <c r="C16" s="12">
        <v>45301</v>
      </c>
      <c r="D16" s="11" t="s">
        <v>48</v>
      </c>
      <c r="E16" s="11" t="s">
        <v>33</v>
      </c>
      <c r="F16" s="11" t="s">
        <v>26</v>
      </c>
      <c r="G16" s="11">
        <v>7624.24</v>
      </c>
      <c r="H16" s="11" t="s">
        <v>22</v>
      </c>
      <c r="I16" s="11" t="s">
        <v>14</v>
      </c>
      <c r="J16" s="11">
        <v>35504.29</v>
      </c>
    </row>
    <row r="17" spans="2:10" x14ac:dyDescent="0.35">
      <c r="B17" s="11" t="s">
        <v>49</v>
      </c>
      <c r="C17" s="12">
        <v>45301</v>
      </c>
      <c r="D17" s="11" t="s">
        <v>29</v>
      </c>
      <c r="E17" s="11" t="s">
        <v>33</v>
      </c>
      <c r="F17" s="11" t="s">
        <v>26</v>
      </c>
      <c r="G17" s="11">
        <v>9809.14</v>
      </c>
      <c r="H17" s="11" t="s">
        <v>27</v>
      </c>
      <c r="I17" s="11" t="s">
        <v>36</v>
      </c>
      <c r="J17" s="11">
        <v>45313.43</v>
      </c>
    </row>
    <row r="18" spans="2:10" x14ac:dyDescent="0.35">
      <c r="B18" s="11" t="s">
        <v>50</v>
      </c>
      <c r="C18" s="12">
        <v>45301</v>
      </c>
      <c r="D18" s="11" t="s">
        <v>16</v>
      </c>
      <c r="E18" s="11" t="s">
        <v>33</v>
      </c>
      <c r="F18" s="11" t="s">
        <v>46</v>
      </c>
      <c r="G18" s="11">
        <v>318.32</v>
      </c>
      <c r="H18" s="11" t="s">
        <v>13</v>
      </c>
      <c r="I18" s="11" t="s">
        <v>14</v>
      </c>
      <c r="J18" s="11">
        <v>45631.75</v>
      </c>
    </row>
    <row r="19" spans="2:10" x14ac:dyDescent="0.35">
      <c r="B19" s="11" t="s">
        <v>51</v>
      </c>
      <c r="C19" s="12">
        <v>45302</v>
      </c>
      <c r="D19" s="11" t="s">
        <v>52</v>
      </c>
      <c r="E19" s="11" t="s">
        <v>33</v>
      </c>
      <c r="F19" s="11" t="s">
        <v>26</v>
      </c>
      <c r="G19" s="11">
        <v>4110.75</v>
      </c>
      <c r="H19" s="11" t="s">
        <v>22</v>
      </c>
      <c r="I19" s="11" t="s">
        <v>23</v>
      </c>
      <c r="J19" s="11">
        <v>49742.5</v>
      </c>
    </row>
    <row r="20" spans="2:10" x14ac:dyDescent="0.35">
      <c r="B20" s="11" t="s">
        <v>53</v>
      </c>
      <c r="C20" s="12">
        <v>45302</v>
      </c>
      <c r="D20" s="11" t="s">
        <v>10</v>
      </c>
      <c r="E20" s="11" t="s">
        <v>21</v>
      </c>
      <c r="F20" s="11" t="s">
        <v>54</v>
      </c>
      <c r="G20" s="11">
        <v>3822.08</v>
      </c>
      <c r="H20" s="11" t="s">
        <v>27</v>
      </c>
      <c r="I20" s="11" t="s">
        <v>23</v>
      </c>
      <c r="J20" s="11">
        <v>45920.42</v>
      </c>
    </row>
    <row r="21" spans="2:10" x14ac:dyDescent="0.35">
      <c r="B21" s="11" t="s">
        <v>55</v>
      </c>
      <c r="C21" s="12">
        <v>45303</v>
      </c>
      <c r="D21" s="11" t="s">
        <v>48</v>
      </c>
      <c r="E21" s="11" t="s">
        <v>33</v>
      </c>
      <c r="F21" s="11" t="s">
        <v>54</v>
      </c>
      <c r="G21" s="11">
        <v>9609.84</v>
      </c>
      <c r="H21" s="11" t="s">
        <v>13</v>
      </c>
      <c r="I21" s="11" t="s">
        <v>14</v>
      </c>
      <c r="J21" s="11">
        <v>55530.2599999999</v>
      </c>
    </row>
    <row r="22" spans="2:10" x14ac:dyDescent="0.35">
      <c r="B22" s="11" t="s">
        <v>56</v>
      </c>
      <c r="C22" s="12">
        <v>45308</v>
      </c>
      <c r="D22" s="11" t="s">
        <v>48</v>
      </c>
      <c r="E22" s="11" t="s">
        <v>11</v>
      </c>
      <c r="F22" s="11" t="s">
        <v>30</v>
      </c>
      <c r="G22" s="11">
        <v>9648.9699999999993</v>
      </c>
      <c r="H22" s="11" t="s">
        <v>22</v>
      </c>
      <c r="I22" s="11" t="s">
        <v>14</v>
      </c>
      <c r="J22" s="11">
        <v>65179.229999999901</v>
      </c>
    </row>
    <row r="23" spans="2:10" x14ac:dyDescent="0.35">
      <c r="B23" s="11" t="s">
        <v>57</v>
      </c>
      <c r="C23" s="12">
        <v>45309</v>
      </c>
      <c r="D23" s="11" t="s">
        <v>25</v>
      </c>
      <c r="E23" s="11" t="s">
        <v>33</v>
      </c>
      <c r="F23" s="11" t="s">
        <v>17</v>
      </c>
      <c r="G23" s="11">
        <v>335.56</v>
      </c>
      <c r="H23" s="11" t="s">
        <v>41</v>
      </c>
      <c r="I23" s="11" t="s">
        <v>23</v>
      </c>
      <c r="J23" s="11">
        <v>65514.789999999899</v>
      </c>
    </row>
    <row r="24" spans="2:10" x14ac:dyDescent="0.35">
      <c r="B24" s="11" t="s">
        <v>58</v>
      </c>
      <c r="C24" s="12">
        <v>45310</v>
      </c>
      <c r="D24" s="11" t="s">
        <v>20</v>
      </c>
      <c r="E24" s="11" t="s">
        <v>11</v>
      </c>
      <c r="F24" s="11" t="s">
        <v>30</v>
      </c>
      <c r="G24" s="11">
        <v>9340</v>
      </c>
      <c r="H24" s="11" t="s">
        <v>13</v>
      </c>
      <c r="I24" s="11" t="s">
        <v>14</v>
      </c>
      <c r="J24" s="11">
        <v>74854.789999999994</v>
      </c>
    </row>
    <row r="25" spans="2:10" x14ac:dyDescent="0.35">
      <c r="B25" s="11" t="s">
        <v>59</v>
      </c>
      <c r="C25" s="12">
        <v>45310</v>
      </c>
      <c r="D25" s="11" t="s">
        <v>29</v>
      </c>
      <c r="E25" s="11" t="s">
        <v>33</v>
      </c>
      <c r="F25" s="11" t="s">
        <v>54</v>
      </c>
      <c r="G25" s="11">
        <v>9716.32</v>
      </c>
      <c r="H25" s="11" t="s">
        <v>22</v>
      </c>
      <c r="I25" s="11" t="s">
        <v>18</v>
      </c>
      <c r="J25" s="11">
        <v>84571.109999999899</v>
      </c>
    </row>
    <row r="26" spans="2:10" x14ac:dyDescent="0.35">
      <c r="B26" s="11" t="s">
        <v>60</v>
      </c>
      <c r="C26" s="12">
        <v>45312</v>
      </c>
      <c r="D26" s="11" t="s">
        <v>29</v>
      </c>
      <c r="E26" s="11" t="s">
        <v>33</v>
      </c>
      <c r="F26" s="11" t="s">
        <v>17</v>
      </c>
      <c r="G26" s="11">
        <v>9510.32</v>
      </c>
      <c r="H26" s="11" t="s">
        <v>22</v>
      </c>
      <c r="I26" s="11" t="s">
        <v>18</v>
      </c>
      <c r="J26" s="11">
        <v>94081.43</v>
      </c>
    </row>
    <row r="27" spans="2:10" x14ac:dyDescent="0.35">
      <c r="B27" s="11" t="s">
        <v>61</v>
      </c>
      <c r="C27" s="12">
        <v>45313</v>
      </c>
      <c r="D27" s="11" t="s">
        <v>38</v>
      </c>
      <c r="E27" s="11" t="s">
        <v>11</v>
      </c>
      <c r="F27" s="11" t="s">
        <v>54</v>
      </c>
      <c r="G27" s="11">
        <v>5713.61</v>
      </c>
      <c r="H27" s="11" t="s">
        <v>27</v>
      </c>
      <c r="I27" s="11" t="s">
        <v>23</v>
      </c>
      <c r="J27" s="11">
        <v>99795.04</v>
      </c>
    </row>
    <row r="28" spans="2:10" x14ac:dyDescent="0.35">
      <c r="B28" s="11" t="s">
        <v>62</v>
      </c>
      <c r="C28" s="12">
        <v>45313</v>
      </c>
      <c r="D28" s="11" t="s">
        <v>38</v>
      </c>
      <c r="E28" s="11" t="s">
        <v>33</v>
      </c>
      <c r="F28" s="11" t="s">
        <v>43</v>
      </c>
      <c r="G28" s="11">
        <v>5270.14</v>
      </c>
      <c r="H28" s="11" t="s">
        <v>13</v>
      </c>
      <c r="I28" s="11" t="s">
        <v>23</v>
      </c>
      <c r="J28" s="11">
        <v>105065.18</v>
      </c>
    </row>
    <row r="29" spans="2:10" x14ac:dyDescent="0.35">
      <c r="B29" s="11" t="s">
        <v>63</v>
      </c>
      <c r="C29" s="12">
        <v>45315</v>
      </c>
      <c r="D29" s="11" t="s">
        <v>64</v>
      </c>
      <c r="E29" s="11" t="s">
        <v>21</v>
      </c>
      <c r="F29" s="11" t="s">
        <v>34</v>
      </c>
      <c r="G29" s="11">
        <v>3436.37</v>
      </c>
      <c r="H29" s="11" t="s">
        <v>13</v>
      </c>
      <c r="I29" s="11" t="s">
        <v>18</v>
      </c>
      <c r="J29" s="11">
        <v>108501.549999999</v>
      </c>
    </row>
    <row r="30" spans="2:10" x14ac:dyDescent="0.35">
      <c r="B30" s="11" t="s">
        <v>65</v>
      </c>
      <c r="C30" s="12">
        <v>45315</v>
      </c>
      <c r="D30" s="11" t="s">
        <v>38</v>
      </c>
      <c r="E30" s="11" t="s">
        <v>21</v>
      </c>
      <c r="F30" s="11" t="s">
        <v>30</v>
      </c>
      <c r="G30" s="11">
        <v>9156.7999999999993</v>
      </c>
      <c r="H30" s="11" t="s">
        <v>22</v>
      </c>
      <c r="I30" s="11" t="s">
        <v>23</v>
      </c>
      <c r="J30" s="11">
        <v>117658.349999999</v>
      </c>
    </row>
    <row r="31" spans="2:10" x14ac:dyDescent="0.35">
      <c r="B31" s="11" t="s">
        <v>66</v>
      </c>
      <c r="C31" s="12">
        <v>45317</v>
      </c>
      <c r="D31" s="11" t="s">
        <v>48</v>
      </c>
      <c r="E31" s="11" t="s">
        <v>21</v>
      </c>
      <c r="F31" s="11" t="s">
        <v>43</v>
      </c>
      <c r="G31" s="11">
        <v>6216.12</v>
      </c>
      <c r="H31" s="11" t="s">
        <v>13</v>
      </c>
      <c r="I31" s="11" t="s">
        <v>18</v>
      </c>
      <c r="J31" s="11">
        <v>123874.469999999</v>
      </c>
    </row>
    <row r="32" spans="2:10" x14ac:dyDescent="0.35">
      <c r="B32" s="11" t="s">
        <v>67</v>
      </c>
      <c r="C32" s="12">
        <v>45317</v>
      </c>
      <c r="D32" s="11" t="s">
        <v>10</v>
      </c>
      <c r="E32" s="11" t="s">
        <v>33</v>
      </c>
      <c r="F32" s="11" t="s">
        <v>43</v>
      </c>
      <c r="G32" s="11">
        <v>5650.25</v>
      </c>
      <c r="H32" s="11" t="s">
        <v>13</v>
      </c>
      <c r="I32" s="11" t="s">
        <v>36</v>
      </c>
      <c r="J32" s="11">
        <v>129524.719999999</v>
      </c>
    </row>
    <row r="33" spans="2:10" x14ac:dyDescent="0.35">
      <c r="B33" s="11" t="s">
        <v>68</v>
      </c>
      <c r="C33" s="12">
        <v>45317</v>
      </c>
      <c r="D33" s="11" t="s">
        <v>10</v>
      </c>
      <c r="E33" s="11" t="s">
        <v>21</v>
      </c>
      <c r="F33" s="11" t="s">
        <v>30</v>
      </c>
      <c r="G33" s="11">
        <v>1835.44</v>
      </c>
      <c r="H33" s="11" t="s">
        <v>22</v>
      </c>
      <c r="I33" s="11" t="s">
        <v>18</v>
      </c>
      <c r="J33" s="11">
        <v>127689.27999999899</v>
      </c>
    </row>
    <row r="34" spans="2:10" x14ac:dyDescent="0.35">
      <c r="B34" s="11" t="s">
        <v>69</v>
      </c>
      <c r="C34" s="12">
        <v>45317</v>
      </c>
      <c r="D34" s="11" t="s">
        <v>64</v>
      </c>
      <c r="E34" s="11" t="s">
        <v>33</v>
      </c>
      <c r="F34" s="11" t="s">
        <v>26</v>
      </c>
      <c r="G34" s="11">
        <v>6082.86</v>
      </c>
      <c r="H34" s="11" t="s">
        <v>27</v>
      </c>
      <c r="I34" s="11" t="s">
        <v>18</v>
      </c>
      <c r="J34" s="11">
        <v>133772.139999999</v>
      </c>
    </row>
    <row r="35" spans="2:10" x14ac:dyDescent="0.35">
      <c r="B35" s="11" t="s">
        <v>70</v>
      </c>
      <c r="C35" s="12">
        <v>45318</v>
      </c>
      <c r="D35" s="11" t="s">
        <v>20</v>
      </c>
      <c r="E35" s="11" t="s">
        <v>21</v>
      </c>
      <c r="F35" s="11" t="s">
        <v>12</v>
      </c>
      <c r="G35" s="11">
        <v>5448.81</v>
      </c>
      <c r="H35" s="11" t="s">
        <v>13</v>
      </c>
      <c r="I35" s="11" t="s">
        <v>23</v>
      </c>
      <c r="J35" s="11">
        <v>139220.94999999899</v>
      </c>
    </row>
    <row r="36" spans="2:10" x14ac:dyDescent="0.35">
      <c r="B36" s="11" t="s">
        <v>71</v>
      </c>
      <c r="C36" s="12">
        <v>45318</v>
      </c>
      <c r="D36" s="11" t="s">
        <v>64</v>
      </c>
      <c r="E36" s="11" t="s">
        <v>21</v>
      </c>
      <c r="F36" s="11" t="s">
        <v>12</v>
      </c>
      <c r="G36" s="11">
        <v>7223.24</v>
      </c>
      <c r="H36" s="11" t="s">
        <v>41</v>
      </c>
      <c r="I36" s="11" t="s">
        <v>18</v>
      </c>
      <c r="J36" s="11">
        <v>146444.18999999901</v>
      </c>
    </row>
    <row r="37" spans="2:10" x14ac:dyDescent="0.35">
      <c r="B37" s="11" t="s">
        <v>72</v>
      </c>
      <c r="C37" s="12">
        <v>45318</v>
      </c>
      <c r="D37" s="11" t="s">
        <v>48</v>
      </c>
      <c r="E37" s="11" t="s">
        <v>21</v>
      </c>
      <c r="F37" s="11" t="s">
        <v>43</v>
      </c>
      <c r="G37" s="11">
        <v>4071.54</v>
      </c>
      <c r="H37" s="11" t="s">
        <v>22</v>
      </c>
      <c r="I37" s="11" t="s">
        <v>36</v>
      </c>
      <c r="J37" s="11">
        <v>150515.72999999899</v>
      </c>
    </row>
    <row r="38" spans="2:10" x14ac:dyDescent="0.35">
      <c r="B38" s="11" t="s">
        <v>73</v>
      </c>
      <c r="C38" s="12">
        <v>45319</v>
      </c>
      <c r="D38" s="11" t="s">
        <v>38</v>
      </c>
      <c r="E38" s="11" t="s">
        <v>11</v>
      </c>
      <c r="F38" s="11" t="s">
        <v>54</v>
      </c>
      <c r="G38" s="11">
        <v>5101.99</v>
      </c>
      <c r="H38" s="11" t="s">
        <v>22</v>
      </c>
      <c r="I38" s="11" t="s">
        <v>23</v>
      </c>
      <c r="J38" s="11">
        <v>155617.71999999901</v>
      </c>
    </row>
    <row r="39" spans="2:10" x14ac:dyDescent="0.35">
      <c r="B39" s="11" t="s">
        <v>74</v>
      </c>
      <c r="C39" s="12">
        <v>45320</v>
      </c>
      <c r="D39" s="11" t="s">
        <v>38</v>
      </c>
      <c r="E39" s="11" t="s">
        <v>11</v>
      </c>
      <c r="F39" s="11" t="s">
        <v>17</v>
      </c>
      <c r="G39" s="11">
        <v>6739.79</v>
      </c>
      <c r="H39" s="11" t="s">
        <v>27</v>
      </c>
      <c r="I39" s="11" t="s">
        <v>18</v>
      </c>
      <c r="J39" s="11">
        <v>162357.50999999899</v>
      </c>
    </row>
    <row r="40" spans="2:10" x14ac:dyDescent="0.35">
      <c r="B40" s="11" t="s">
        <v>75</v>
      </c>
      <c r="C40" s="12">
        <v>45321</v>
      </c>
      <c r="D40" s="11" t="s">
        <v>48</v>
      </c>
      <c r="E40" s="11" t="s">
        <v>21</v>
      </c>
      <c r="F40" s="11" t="s">
        <v>43</v>
      </c>
      <c r="G40" s="11">
        <v>4731.4799999999996</v>
      </c>
      <c r="H40" s="11" t="s">
        <v>41</v>
      </c>
      <c r="I40" s="11" t="s">
        <v>14</v>
      </c>
      <c r="J40" s="11">
        <v>157626.02999999901</v>
      </c>
    </row>
    <row r="41" spans="2:10" x14ac:dyDescent="0.35">
      <c r="B41" s="11" t="s">
        <v>76</v>
      </c>
      <c r="C41" s="12">
        <v>45321</v>
      </c>
      <c r="D41" s="11" t="s">
        <v>29</v>
      </c>
      <c r="E41" s="11" t="s">
        <v>21</v>
      </c>
      <c r="F41" s="11" t="s">
        <v>46</v>
      </c>
      <c r="G41" s="11">
        <v>3153.97</v>
      </c>
      <c r="H41" s="11" t="s">
        <v>22</v>
      </c>
      <c r="I41" s="11" t="s">
        <v>23</v>
      </c>
      <c r="J41" s="11">
        <v>160779.99999999901</v>
      </c>
    </row>
    <row r="42" spans="2:10" x14ac:dyDescent="0.35">
      <c r="B42" s="11" t="s">
        <v>77</v>
      </c>
      <c r="C42" s="12">
        <v>45323</v>
      </c>
      <c r="D42" s="11" t="s">
        <v>32</v>
      </c>
      <c r="E42" s="11" t="s">
        <v>11</v>
      </c>
      <c r="F42" s="11" t="s">
        <v>43</v>
      </c>
      <c r="G42" s="11">
        <v>6873.7</v>
      </c>
      <c r="H42" s="11" t="s">
        <v>22</v>
      </c>
      <c r="I42" s="11" t="s">
        <v>23</v>
      </c>
      <c r="J42" s="11">
        <v>167653.69999999899</v>
      </c>
    </row>
    <row r="43" spans="2:10" x14ac:dyDescent="0.35">
      <c r="B43" s="11" t="s">
        <v>78</v>
      </c>
      <c r="C43" s="12">
        <v>45323</v>
      </c>
      <c r="D43" s="11" t="s">
        <v>20</v>
      </c>
      <c r="E43" s="11" t="s">
        <v>33</v>
      </c>
      <c r="F43" s="11" t="s">
        <v>34</v>
      </c>
      <c r="G43" s="11">
        <v>1981.47</v>
      </c>
      <c r="H43" s="11" t="s">
        <v>22</v>
      </c>
      <c r="I43" s="11" t="s">
        <v>23</v>
      </c>
      <c r="J43" s="11">
        <v>169635.16999999899</v>
      </c>
    </row>
    <row r="44" spans="2:10" x14ac:dyDescent="0.35">
      <c r="B44" s="11" t="s">
        <v>79</v>
      </c>
      <c r="C44" s="12">
        <v>45323</v>
      </c>
      <c r="D44" s="11" t="s">
        <v>25</v>
      </c>
      <c r="E44" s="11" t="s">
        <v>33</v>
      </c>
      <c r="F44" s="11" t="s">
        <v>26</v>
      </c>
      <c r="G44" s="11">
        <v>4643.8999999999996</v>
      </c>
      <c r="H44" s="11" t="s">
        <v>13</v>
      </c>
      <c r="I44" s="11" t="s">
        <v>18</v>
      </c>
      <c r="J44" s="11">
        <v>174279.06999999899</v>
      </c>
    </row>
    <row r="45" spans="2:10" x14ac:dyDescent="0.35">
      <c r="B45" s="11" t="s">
        <v>80</v>
      </c>
      <c r="C45" s="12">
        <v>45325</v>
      </c>
      <c r="D45" s="11" t="s">
        <v>20</v>
      </c>
      <c r="E45" s="11" t="s">
        <v>21</v>
      </c>
      <c r="F45" s="11" t="s">
        <v>12</v>
      </c>
      <c r="G45" s="11">
        <v>2475.12</v>
      </c>
      <c r="H45" s="11" t="s">
        <v>41</v>
      </c>
      <c r="I45" s="11" t="s">
        <v>36</v>
      </c>
      <c r="J45" s="11">
        <v>171803.94999999899</v>
      </c>
    </row>
    <row r="46" spans="2:10" x14ac:dyDescent="0.35">
      <c r="B46" s="11" t="s">
        <v>81</v>
      </c>
      <c r="C46" s="12">
        <v>45325</v>
      </c>
      <c r="D46" s="11" t="s">
        <v>64</v>
      </c>
      <c r="E46" s="11" t="s">
        <v>11</v>
      </c>
      <c r="F46" s="11" t="s">
        <v>12</v>
      </c>
      <c r="G46" s="11">
        <v>9498.64</v>
      </c>
      <c r="H46" s="11" t="s">
        <v>41</v>
      </c>
      <c r="I46" s="11" t="s">
        <v>23</v>
      </c>
      <c r="J46" s="11">
        <v>181302.58999999901</v>
      </c>
    </row>
    <row r="47" spans="2:10" x14ac:dyDescent="0.35">
      <c r="B47" s="11" t="s">
        <v>82</v>
      </c>
      <c r="C47" s="12">
        <v>45325</v>
      </c>
      <c r="D47" s="11" t="s">
        <v>38</v>
      </c>
      <c r="E47" s="11" t="s">
        <v>21</v>
      </c>
      <c r="F47" s="11" t="s">
        <v>46</v>
      </c>
      <c r="G47" s="11">
        <v>3820.94</v>
      </c>
      <c r="H47" s="11" t="s">
        <v>13</v>
      </c>
      <c r="I47" s="11" t="s">
        <v>36</v>
      </c>
      <c r="J47" s="11">
        <v>177481.649999999</v>
      </c>
    </row>
    <row r="48" spans="2:10" x14ac:dyDescent="0.35">
      <c r="B48" s="11" t="s">
        <v>83</v>
      </c>
      <c r="C48" s="12">
        <v>45327</v>
      </c>
      <c r="D48" s="11" t="s">
        <v>25</v>
      </c>
      <c r="E48" s="11" t="s">
        <v>21</v>
      </c>
      <c r="F48" s="11" t="s">
        <v>12</v>
      </c>
      <c r="G48" s="11">
        <v>7413.89</v>
      </c>
      <c r="H48" s="11" t="s">
        <v>27</v>
      </c>
      <c r="I48" s="11" t="s">
        <v>36</v>
      </c>
      <c r="J48" s="11">
        <v>184895.53999999899</v>
      </c>
    </row>
    <row r="49" spans="2:10" x14ac:dyDescent="0.35">
      <c r="B49" s="11" t="s">
        <v>84</v>
      </c>
      <c r="C49" s="12">
        <v>45327</v>
      </c>
      <c r="D49" s="11" t="s">
        <v>20</v>
      </c>
      <c r="E49" s="11" t="s">
        <v>11</v>
      </c>
      <c r="F49" s="11" t="s">
        <v>26</v>
      </c>
      <c r="G49" s="11">
        <v>2033.64</v>
      </c>
      <c r="H49" s="11" t="s">
        <v>27</v>
      </c>
      <c r="I49" s="11" t="s">
        <v>14</v>
      </c>
      <c r="J49" s="11">
        <v>186929.18</v>
      </c>
    </row>
    <row r="50" spans="2:10" x14ac:dyDescent="0.35">
      <c r="B50" s="11" t="s">
        <v>85</v>
      </c>
      <c r="C50" s="12">
        <v>45328</v>
      </c>
      <c r="D50" s="11" t="s">
        <v>20</v>
      </c>
      <c r="E50" s="11" t="s">
        <v>33</v>
      </c>
      <c r="F50" s="11" t="s">
        <v>30</v>
      </c>
      <c r="G50" s="11">
        <v>796.9</v>
      </c>
      <c r="H50" s="11" t="s">
        <v>22</v>
      </c>
      <c r="I50" s="11" t="s">
        <v>23</v>
      </c>
      <c r="J50" s="11">
        <v>187726.07999999999</v>
      </c>
    </row>
    <row r="51" spans="2:10" x14ac:dyDescent="0.35">
      <c r="B51" s="11" t="s">
        <v>86</v>
      </c>
      <c r="C51" s="12">
        <v>45328</v>
      </c>
      <c r="D51" s="11" t="s">
        <v>25</v>
      </c>
      <c r="E51" s="11" t="s">
        <v>33</v>
      </c>
      <c r="F51" s="11" t="s">
        <v>54</v>
      </c>
      <c r="G51" s="11">
        <v>9583.82</v>
      </c>
      <c r="H51" s="11" t="s">
        <v>13</v>
      </c>
      <c r="I51" s="11" t="s">
        <v>23</v>
      </c>
      <c r="J51" s="11">
        <v>197309.9</v>
      </c>
    </row>
    <row r="52" spans="2:10" x14ac:dyDescent="0.35">
      <c r="B52" s="11" t="s">
        <v>87</v>
      </c>
      <c r="C52" s="12">
        <v>45329</v>
      </c>
      <c r="D52" s="11" t="s">
        <v>10</v>
      </c>
      <c r="E52" s="11" t="s">
        <v>21</v>
      </c>
      <c r="F52" s="11" t="s">
        <v>30</v>
      </c>
      <c r="G52" s="11">
        <v>6990.11</v>
      </c>
      <c r="H52" s="11" t="s">
        <v>13</v>
      </c>
      <c r="I52" s="11" t="s">
        <v>23</v>
      </c>
      <c r="J52" s="11">
        <v>204300.00999999899</v>
      </c>
    </row>
    <row r="53" spans="2:10" x14ac:dyDescent="0.35">
      <c r="B53" s="11" t="s">
        <v>88</v>
      </c>
      <c r="C53" s="12">
        <v>45331</v>
      </c>
      <c r="D53" s="11" t="s">
        <v>10</v>
      </c>
      <c r="E53" s="11" t="s">
        <v>33</v>
      </c>
      <c r="F53" s="11" t="s">
        <v>12</v>
      </c>
      <c r="G53" s="11">
        <v>4596.43</v>
      </c>
      <c r="H53" s="11" t="s">
        <v>13</v>
      </c>
      <c r="I53" s="11" t="s">
        <v>14</v>
      </c>
      <c r="J53" s="11">
        <v>208896.43999999901</v>
      </c>
    </row>
    <row r="54" spans="2:10" x14ac:dyDescent="0.35">
      <c r="B54" s="11" t="s">
        <v>89</v>
      </c>
      <c r="C54" s="12">
        <v>45331</v>
      </c>
      <c r="D54" s="11" t="s">
        <v>38</v>
      </c>
      <c r="E54" s="11" t="s">
        <v>11</v>
      </c>
      <c r="F54" s="11" t="s">
        <v>17</v>
      </c>
      <c r="G54" s="11">
        <v>9922.9599999999991</v>
      </c>
      <c r="H54" s="11" t="s">
        <v>22</v>
      </c>
      <c r="I54" s="11" t="s">
        <v>23</v>
      </c>
      <c r="J54" s="11">
        <v>218819.399999999</v>
      </c>
    </row>
    <row r="55" spans="2:10" x14ac:dyDescent="0.35">
      <c r="B55" s="11" t="s">
        <v>90</v>
      </c>
      <c r="C55" s="12">
        <v>45331</v>
      </c>
      <c r="D55" s="11" t="s">
        <v>29</v>
      </c>
      <c r="E55" s="11" t="s">
        <v>33</v>
      </c>
      <c r="F55" s="11" t="s">
        <v>12</v>
      </c>
      <c r="G55" s="11">
        <v>2986.35</v>
      </c>
      <c r="H55" s="11" t="s">
        <v>22</v>
      </c>
      <c r="I55" s="11" t="s">
        <v>23</v>
      </c>
      <c r="J55" s="11">
        <v>221805.74999999901</v>
      </c>
    </row>
    <row r="56" spans="2:10" x14ac:dyDescent="0.35">
      <c r="B56" s="11" t="s">
        <v>91</v>
      </c>
      <c r="C56" s="12">
        <v>45331</v>
      </c>
      <c r="D56" s="11" t="s">
        <v>20</v>
      </c>
      <c r="E56" s="11" t="s">
        <v>33</v>
      </c>
      <c r="F56" s="11" t="s">
        <v>30</v>
      </c>
      <c r="G56" s="11">
        <v>1029.51</v>
      </c>
      <c r="H56" s="11" t="s">
        <v>13</v>
      </c>
      <c r="I56" s="11" t="s">
        <v>14</v>
      </c>
      <c r="J56" s="11">
        <v>222835.25999999899</v>
      </c>
    </row>
    <row r="57" spans="2:10" x14ac:dyDescent="0.35">
      <c r="B57" s="11" t="s">
        <v>92</v>
      </c>
      <c r="C57" s="12">
        <v>45332</v>
      </c>
      <c r="D57" s="11" t="s">
        <v>32</v>
      </c>
      <c r="E57" s="11" t="s">
        <v>33</v>
      </c>
      <c r="F57" s="11" t="s">
        <v>30</v>
      </c>
      <c r="G57" s="11">
        <v>8516.98</v>
      </c>
      <c r="H57" s="11" t="s">
        <v>13</v>
      </c>
      <c r="I57" s="11" t="s">
        <v>36</v>
      </c>
      <c r="J57" s="11">
        <v>231352.24</v>
      </c>
    </row>
    <row r="58" spans="2:10" x14ac:dyDescent="0.35">
      <c r="B58" s="11" t="s">
        <v>93</v>
      </c>
      <c r="C58" s="12">
        <v>45332</v>
      </c>
      <c r="D58" s="11" t="s">
        <v>29</v>
      </c>
      <c r="E58" s="11" t="s">
        <v>21</v>
      </c>
      <c r="F58" s="11" t="s">
        <v>46</v>
      </c>
      <c r="G58" s="11">
        <v>4933.67</v>
      </c>
      <c r="H58" s="11" t="s">
        <v>13</v>
      </c>
      <c r="I58" s="11" t="s">
        <v>18</v>
      </c>
      <c r="J58" s="11">
        <v>226418.56999999899</v>
      </c>
    </row>
    <row r="59" spans="2:10" x14ac:dyDescent="0.35">
      <c r="B59" s="11" t="s">
        <v>94</v>
      </c>
      <c r="C59" s="12">
        <v>45334</v>
      </c>
      <c r="D59" s="11" t="s">
        <v>20</v>
      </c>
      <c r="E59" s="11" t="s">
        <v>33</v>
      </c>
      <c r="F59" s="11" t="s">
        <v>54</v>
      </c>
      <c r="G59" s="11">
        <v>6330.05</v>
      </c>
      <c r="H59" s="11" t="s">
        <v>27</v>
      </c>
      <c r="I59" s="11" t="s">
        <v>23</v>
      </c>
      <c r="J59" s="11">
        <v>232748.61999999901</v>
      </c>
    </row>
    <row r="60" spans="2:10" x14ac:dyDescent="0.35">
      <c r="B60" s="11" t="s">
        <v>95</v>
      </c>
      <c r="C60" s="12">
        <v>45334</v>
      </c>
      <c r="D60" s="11" t="s">
        <v>10</v>
      </c>
      <c r="E60" s="11" t="s">
        <v>33</v>
      </c>
      <c r="F60" s="11" t="s">
        <v>26</v>
      </c>
      <c r="G60" s="11">
        <v>977.43</v>
      </c>
      <c r="H60" s="11" t="s">
        <v>27</v>
      </c>
      <c r="I60" s="11" t="s">
        <v>36</v>
      </c>
      <c r="J60" s="11">
        <v>233726.049999999</v>
      </c>
    </row>
    <row r="61" spans="2:10" x14ac:dyDescent="0.35">
      <c r="B61" s="11" t="s">
        <v>96</v>
      </c>
      <c r="C61" s="12">
        <v>45335</v>
      </c>
      <c r="D61" s="11" t="s">
        <v>25</v>
      </c>
      <c r="E61" s="11" t="s">
        <v>11</v>
      </c>
      <c r="F61" s="11" t="s">
        <v>54</v>
      </c>
      <c r="G61" s="11">
        <v>6366.11</v>
      </c>
      <c r="H61" s="11" t="s">
        <v>27</v>
      </c>
      <c r="I61" s="11" t="s">
        <v>36</v>
      </c>
      <c r="J61" s="11">
        <v>240092.15999999901</v>
      </c>
    </row>
    <row r="62" spans="2:10" x14ac:dyDescent="0.35">
      <c r="B62" s="11" t="s">
        <v>97</v>
      </c>
      <c r="C62" s="12">
        <v>45336</v>
      </c>
      <c r="D62" s="11" t="s">
        <v>16</v>
      </c>
      <c r="E62" s="11" t="s">
        <v>21</v>
      </c>
      <c r="F62" s="11" t="s">
        <v>34</v>
      </c>
      <c r="G62" s="11">
        <v>8230.0499999999993</v>
      </c>
      <c r="H62" s="11" t="s">
        <v>27</v>
      </c>
      <c r="I62" s="11" t="s">
        <v>18</v>
      </c>
      <c r="J62" s="11">
        <v>231862.109999999</v>
      </c>
    </row>
    <row r="63" spans="2:10" x14ac:dyDescent="0.35">
      <c r="B63" s="11" t="s">
        <v>98</v>
      </c>
      <c r="C63" s="12">
        <v>45338</v>
      </c>
      <c r="D63" s="11" t="s">
        <v>48</v>
      </c>
      <c r="E63" s="11" t="s">
        <v>11</v>
      </c>
      <c r="F63" s="11" t="s">
        <v>43</v>
      </c>
      <c r="G63" s="11">
        <v>1528.52</v>
      </c>
      <c r="H63" s="11" t="s">
        <v>22</v>
      </c>
      <c r="I63" s="11" t="s">
        <v>18</v>
      </c>
      <c r="J63" s="11">
        <v>233390.62999999899</v>
      </c>
    </row>
    <row r="64" spans="2:10" x14ac:dyDescent="0.35">
      <c r="B64" s="11" t="s">
        <v>99</v>
      </c>
      <c r="C64" s="12">
        <v>45338</v>
      </c>
      <c r="D64" s="11" t="s">
        <v>20</v>
      </c>
      <c r="E64" s="11" t="s">
        <v>11</v>
      </c>
      <c r="F64" s="11" t="s">
        <v>30</v>
      </c>
      <c r="G64" s="11">
        <v>8561.73</v>
      </c>
      <c r="H64" s="11" t="s">
        <v>41</v>
      </c>
      <c r="I64" s="11" t="s">
        <v>23</v>
      </c>
      <c r="J64" s="11">
        <v>241952.359999999</v>
      </c>
    </row>
    <row r="65" spans="2:10" x14ac:dyDescent="0.35">
      <c r="B65" s="11" t="s">
        <v>100</v>
      </c>
      <c r="C65" s="12">
        <v>45338</v>
      </c>
      <c r="D65" s="11" t="s">
        <v>20</v>
      </c>
      <c r="E65" s="11" t="s">
        <v>33</v>
      </c>
      <c r="F65" s="11" t="s">
        <v>30</v>
      </c>
      <c r="G65" s="11">
        <v>1621.86</v>
      </c>
      <c r="H65" s="11" t="s">
        <v>22</v>
      </c>
      <c r="I65" s="11" t="s">
        <v>14</v>
      </c>
      <c r="J65" s="11">
        <v>243574.21999999901</v>
      </c>
    </row>
    <row r="66" spans="2:10" x14ac:dyDescent="0.35">
      <c r="B66" s="11" t="s">
        <v>101</v>
      </c>
      <c r="C66" s="12">
        <v>45338</v>
      </c>
      <c r="D66" s="11" t="s">
        <v>64</v>
      </c>
      <c r="E66" s="11" t="s">
        <v>21</v>
      </c>
      <c r="F66" s="11" t="s">
        <v>17</v>
      </c>
      <c r="G66" s="11">
        <v>2779.4</v>
      </c>
      <c r="H66" s="11" t="s">
        <v>41</v>
      </c>
      <c r="I66" s="11" t="s">
        <v>36</v>
      </c>
      <c r="J66" s="11">
        <v>240794.81999999899</v>
      </c>
    </row>
    <row r="67" spans="2:10" x14ac:dyDescent="0.35">
      <c r="B67" s="11" t="s">
        <v>102</v>
      </c>
      <c r="C67" s="12">
        <v>45340</v>
      </c>
      <c r="D67" s="11" t="s">
        <v>38</v>
      </c>
      <c r="E67" s="11" t="s">
        <v>33</v>
      </c>
      <c r="F67" s="11" t="s">
        <v>26</v>
      </c>
      <c r="G67" s="11">
        <v>4532.62</v>
      </c>
      <c r="H67" s="11" t="s">
        <v>13</v>
      </c>
      <c r="I67" s="11" t="s">
        <v>36</v>
      </c>
      <c r="J67" s="11">
        <v>245327.43999999901</v>
      </c>
    </row>
    <row r="68" spans="2:10" x14ac:dyDescent="0.35">
      <c r="B68" s="11" t="s">
        <v>103</v>
      </c>
      <c r="C68" s="12">
        <v>45341</v>
      </c>
      <c r="D68" s="11" t="s">
        <v>52</v>
      </c>
      <c r="E68" s="11" t="s">
        <v>33</v>
      </c>
      <c r="F68" s="11" t="s">
        <v>26</v>
      </c>
      <c r="G68" s="11">
        <v>5544.9</v>
      </c>
      <c r="H68" s="11" t="s">
        <v>27</v>
      </c>
      <c r="I68" s="11" t="s">
        <v>36</v>
      </c>
      <c r="J68" s="11">
        <v>250872.33999999901</v>
      </c>
    </row>
    <row r="69" spans="2:10" x14ac:dyDescent="0.35">
      <c r="B69" s="11" t="s">
        <v>104</v>
      </c>
      <c r="C69" s="12">
        <v>45342</v>
      </c>
      <c r="D69" s="11" t="s">
        <v>38</v>
      </c>
      <c r="E69" s="11" t="s">
        <v>21</v>
      </c>
      <c r="F69" s="11" t="s">
        <v>54</v>
      </c>
      <c r="G69" s="11">
        <v>2376.5300000000002</v>
      </c>
      <c r="H69" s="11" t="s">
        <v>22</v>
      </c>
      <c r="I69" s="11" t="s">
        <v>23</v>
      </c>
      <c r="J69" s="11">
        <v>253248.86999999901</v>
      </c>
    </row>
    <row r="70" spans="2:10" x14ac:dyDescent="0.35">
      <c r="B70" s="11" t="s">
        <v>105</v>
      </c>
      <c r="C70" s="12">
        <v>45346</v>
      </c>
      <c r="D70" s="11" t="s">
        <v>16</v>
      </c>
      <c r="E70" s="11" t="s">
        <v>33</v>
      </c>
      <c r="F70" s="11" t="s">
        <v>30</v>
      </c>
      <c r="G70" s="11">
        <v>4921.92</v>
      </c>
      <c r="H70" s="11" t="s">
        <v>13</v>
      </c>
      <c r="I70" s="11" t="s">
        <v>36</v>
      </c>
      <c r="J70" s="11">
        <v>258170.78999999899</v>
      </c>
    </row>
    <row r="71" spans="2:10" x14ac:dyDescent="0.35">
      <c r="B71" s="11" t="s">
        <v>106</v>
      </c>
      <c r="C71" s="12">
        <v>45347</v>
      </c>
      <c r="D71" s="11" t="s">
        <v>20</v>
      </c>
      <c r="E71" s="11" t="s">
        <v>33</v>
      </c>
      <c r="F71" s="11" t="s">
        <v>54</v>
      </c>
      <c r="G71" s="11">
        <v>2745.62</v>
      </c>
      <c r="H71" s="11" t="s">
        <v>22</v>
      </c>
      <c r="I71" s="11" t="s">
        <v>36</v>
      </c>
      <c r="J71" s="11">
        <v>260916.40999999901</v>
      </c>
    </row>
    <row r="72" spans="2:10" x14ac:dyDescent="0.35">
      <c r="B72" s="11" t="s">
        <v>107</v>
      </c>
      <c r="C72" s="12">
        <v>45348</v>
      </c>
      <c r="D72" s="11" t="s">
        <v>38</v>
      </c>
      <c r="E72" s="11" t="s">
        <v>21</v>
      </c>
      <c r="F72" s="11" t="s">
        <v>46</v>
      </c>
      <c r="G72" s="11">
        <v>7823.27</v>
      </c>
      <c r="H72" s="11" t="s">
        <v>27</v>
      </c>
      <c r="I72" s="11" t="s">
        <v>23</v>
      </c>
      <c r="J72" s="11">
        <v>253093.139999999</v>
      </c>
    </row>
    <row r="73" spans="2:10" x14ac:dyDescent="0.35">
      <c r="B73" s="11" t="s">
        <v>108</v>
      </c>
      <c r="C73" s="12">
        <v>45348</v>
      </c>
      <c r="D73" s="11" t="s">
        <v>25</v>
      </c>
      <c r="E73" s="11" t="s">
        <v>33</v>
      </c>
      <c r="F73" s="11" t="s">
        <v>43</v>
      </c>
      <c r="G73" s="11">
        <v>7459.82</v>
      </c>
      <c r="H73" s="11" t="s">
        <v>41</v>
      </c>
      <c r="I73" s="11" t="s">
        <v>18</v>
      </c>
      <c r="J73" s="11">
        <v>260552.959999999</v>
      </c>
    </row>
    <row r="74" spans="2:10" x14ac:dyDescent="0.35">
      <c r="B74" s="11" t="s">
        <v>109</v>
      </c>
      <c r="C74" s="12">
        <v>45348</v>
      </c>
      <c r="D74" s="11" t="s">
        <v>25</v>
      </c>
      <c r="E74" s="11" t="s">
        <v>33</v>
      </c>
      <c r="F74" s="11" t="s">
        <v>46</v>
      </c>
      <c r="G74" s="11">
        <v>3257.1</v>
      </c>
      <c r="H74" s="11" t="s">
        <v>41</v>
      </c>
      <c r="I74" s="11" t="s">
        <v>18</v>
      </c>
      <c r="J74" s="11">
        <v>263810.05999999901</v>
      </c>
    </row>
    <row r="75" spans="2:10" x14ac:dyDescent="0.35">
      <c r="B75" s="11" t="s">
        <v>110</v>
      </c>
      <c r="C75" s="12">
        <v>45349</v>
      </c>
      <c r="D75" s="11" t="s">
        <v>10</v>
      </c>
      <c r="E75" s="11" t="s">
        <v>21</v>
      </c>
      <c r="F75" s="11" t="s">
        <v>12</v>
      </c>
      <c r="G75" s="11">
        <v>450.31</v>
      </c>
      <c r="H75" s="11" t="s">
        <v>22</v>
      </c>
      <c r="I75" s="11" t="s">
        <v>36</v>
      </c>
      <c r="J75" s="11">
        <v>264260.36999999901</v>
      </c>
    </row>
    <row r="76" spans="2:10" x14ac:dyDescent="0.35">
      <c r="B76" s="11" t="s">
        <v>111</v>
      </c>
      <c r="C76" s="12">
        <v>45349</v>
      </c>
      <c r="D76" s="11" t="s">
        <v>20</v>
      </c>
      <c r="E76" s="11" t="s">
        <v>11</v>
      </c>
      <c r="F76" s="11" t="s">
        <v>30</v>
      </c>
      <c r="G76" s="11">
        <v>2075.4</v>
      </c>
      <c r="H76" s="11" t="s">
        <v>27</v>
      </c>
      <c r="I76" s="11" t="s">
        <v>36</v>
      </c>
      <c r="J76" s="11">
        <v>266335.76999999897</v>
      </c>
    </row>
    <row r="77" spans="2:10" x14ac:dyDescent="0.35">
      <c r="B77" s="11" t="s">
        <v>112</v>
      </c>
      <c r="C77" s="12">
        <v>45351</v>
      </c>
      <c r="D77" s="11" t="s">
        <v>16</v>
      </c>
      <c r="E77" s="11" t="s">
        <v>21</v>
      </c>
      <c r="F77" s="11" t="s">
        <v>34</v>
      </c>
      <c r="G77" s="11">
        <v>7837.22</v>
      </c>
      <c r="H77" s="11" t="s">
        <v>41</v>
      </c>
      <c r="I77" s="11" t="s">
        <v>18</v>
      </c>
      <c r="J77" s="11">
        <v>274172.989999999</v>
      </c>
    </row>
    <row r="78" spans="2:10" x14ac:dyDescent="0.35">
      <c r="B78" s="11" t="s">
        <v>113</v>
      </c>
      <c r="C78" s="12">
        <v>45352</v>
      </c>
      <c r="D78" s="11" t="s">
        <v>48</v>
      </c>
      <c r="E78" s="11" t="s">
        <v>21</v>
      </c>
      <c r="F78" s="11" t="s">
        <v>26</v>
      </c>
      <c r="G78" s="11">
        <v>760.53</v>
      </c>
      <c r="H78" s="11" t="s">
        <v>27</v>
      </c>
      <c r="I78" s="11" t="s">
        <v>18</v>
      </c>
      <c r="J78" s="11">
        <v>274933.51999999897</v>
      </c>
    </row>
    <row r="79" spans="2:10" x14ac:dyDescent="0.35">
      <c r="B79" s="11" t="s">
        <v>114</v>
      </c>
      <c r="C79" s="12">
        <v>45352</v>
      </c>
      <c r="D79" s="11" t="s">
        <v>16</v>
      </c>
      <c r="E79" s="11" t="s">
        <v>33</v>
      </c>
      <c r="F79" s="11" t="s">
        <v>34</v>
      </c>
      <c r="G79" s="11">
        <v>4461.66</v>
      </c>
      <c r="H79" s="11" t="s">
        <v>13</v>
      </c>
      <c r="I79" s="11" t="s">
        <v>23</v>
      </c>
      <c r="J79" s="11">
        <v>279395.179999999</v>
      </c>
    </row>
    <row r="80" spans="2:10" x14ac:dyDescent="0.35">
      <c r="B80" s="11" t="s">
        <v>115</v>
      </c>
      <c r="C80" s="12">
        <v>45354</v>
      </c>
      <c r="D80" s="11" t="s">
        <v>10</v>
      </c>
      <c r="E80" s="11" t="s">
        <v>11</v>
      </c>
      <c r="F80" s="11" t="s">
        <v>34</v>
      </c>
      <c r="G80" s="11">
        <v>1254.5</v>
      </c>
      <c r="H80" s="11" t="s">
        <v>27</v>
      </c>
      <c r="I80" s="11" t="s">
        <v>18</v>
      </c>
      <c r="J80" s="11">
        <v>280649.679999999</v>
      </c>
    </row>
    <row r="81" spans="2:10" x14ac:dyDescent="0.35">
      <c r="B81" s="11" t="s">
        <v>116</v>
      </c>
      <c r="C81" s="12">
        <v>45354</v>
      </c>
      <c r="D81" s="11" t="s">
        <v>25</v>
      </c>
      <c r="E81" s="11" t="s">
        <v>33</v>
      </c>
      <c r="F81" s="11" t="s">
        <v>34</v>
      </c>
      <c r="G81" s="11">
        <v>5680.99</v>
      </c>
      <c r="H81" s="11" t="s">
        <v>13</v>
      </c>
      <c r="I81" s="11" t="s">
        <v>18</v>
      </c>
      <c r="J81" s="11">
        <v>286330.66999999899</v>
      </c>
    </row>
    <row r="82" spans="2:10" x14ac:dyDescent="0.35">
      <c r="B82" s="11" t="s">
        <v>117</v>
      </c>
      <c r="C82" s="12">
        <v>45356</v>
      </c>
      <c r="D82" s="11" t="s">
        <v>29</v>
      </c>
      <c r="E82" s="11" t="s">
        <v>11</v>
      </c>
      <c r="F82" s="11" t="s">
        <v>46</v>
      </c>
      <c r="G82" s="11">
        <v>1797.62</v>
      </c>
      <c r="H82" s="11" t="s">
        <v>27</v>
      </c>
      <c r="I82" s="11" t="s">
        <v>14</v>
      </c>
      <c r="J82" s="11">
        <v>288128.28999999899</v>
      </c>
    </row>
    <row r="83" spans="2:10" x14ac:dyDescent="0.35">
      <c r="B83" s="11" t="s">
        <v>118</v>
      </c>
      <c r="C83" s="12">
        <v>45357</v>
      </c>
      <c r="D83" s="11" t="s">
        <v>52</v>
      </c>
      <c r="E83" s="11" t="s">
        <v>33</v>
      </c>
      <c r="F83" s="11" t="s">
        <v>12</v>
      </c>
      <c r="G83" s="11">
        <v>4758.9399999999996</v>
      </c>
      <c r="H83" s="11" t="s">
        <v>41</v>
      </c>
      <c r="I83" s="11" t="s">
        <v>18</v>
      </c>
      <c r="J83" s="11">
        <v>292887.22999999899</v>
      </c>
    </row>
    <row r="84" spans="2:10" x14ac:dyDescent="0.35">
      <c r="B84" s="11" t="s">
        <v>119</v>
      </c>
      <c r="C84" s="12">
        <v>45357</v>
      </c>
      <c r="D84" s="11" t="s">
        <v>25</v>
      </c>
      <c r="E84" s="11" t="s">
        <v>21</v>
      </c>
      <c r="F84" s="11" t="s">
        <v>46</v>
      </c>
      <c r="G84" s="11">
        <v>9974.39</v>
      </c>
      <c r="H84" s="11" t="s">
        <v>41</v>
      </c>
      <c r="I84" s="11" t="s">
        <v>36</v>
      </c>
      <c r="J84" s="11">
        <v>282912.83999999898</v>
      </c>
    </row>
    <row r="85" spans="2:10" x14ac:dyDescent="0.35">
      <c r="B85" s="11" t="s">
        <v>120</v>
      </c>
      <c r="C85" s="12">
        <v>45360</v>
      </c>
      <c r="D85" s="11" t="s">
        <v>16</v>
      </c>
      <c r="E85" s="11" t="s">
        <v>21</v>
      </c>
      <c r="F85" s="11" t="s">
        <v>17</v>
      </c>
      <c r="G85" s="11">
        <v>6532.52</v>
      </c>
      <c r="H85" s="11" t="s">
        <v>41</v>
      </c>
      <c r="I85" s="11" t="s">
        <v>14</v>
      </c>
      <c r="J85" s="11">
        <v>276380.31999999902</v>
      </c>
    </row>
    <row r="86" spans="2:10" x14ac:dyDescent="0.35">
      <c r="B86" s="11" t="s">
        <v>121</v>
      </c>
      <c r="C86" s="12">
        <v>45361</v>
      </c>
      <c r="D86" s="11" t="s">
        <v>29</v>
      </c>
      <c r="E86" s="11" t="s">
        <v>21</v>
      </c>
      <c r="F86" s="11" t="s">
        <v>26</v>
      </c>
      <c r="G86" s="11">
        <v>6115.83</v>
      </c>
      <c r="H86" s="11" t="s">
        <v>13</v>
      </c>
      <c r="I86" s="11" t="s">
        <v>18</v>
      </c>
      <c r="J86" s="11">
        <v>282496.14999999898</v>
      </c>
    </row>
    <row r="87" spans="2:10" x14ac:dyDescent="0.35">
      <c r="B87" s="11" t="s">
        <v>122</v>
      </c>
      <c r="C87" s="12">
        <v>45361</v>
      </c>
      <c r="D87" s="11" t="s">
        <v>48</v>
      </c>
      <c r="E87" s="11" t="s">
        <v>33</v>
      </c>
      <c r="F87" s="11" t="s">
        <v>34</v>
      </c>
      <c r="G87" s="11">
        <v>2353.19</v>
      </c>
      <c r="H87" s="11" t="s">
        <v>22</v>
      </c>
      <c r="I87" s="11" t="s">
        <v>14</v>
      </c>
      <c r="J87" s="11">
        <v>284849.33999999898</v>
      </c>
    </row>
    <row r="88" spans="2:10" x14ac:dyDescent="0.35">
      <c r="B88" s="11" t="s">
        <v>123</v>
      </c>
      <c r="C88" s="12">
        <v>45362</v>
      </c>
      <c r="D88" s="11" t="s">
        <v>10</v>
      </c>
      <c r="E88" s="11" t="s">
        <v>21</v>
      </c>
      <c r="F88" s="11" t="s">
        <v>43</v>
      </c>
      <c r="G88" s="11">
        <v>8525.06</v>
      </c>
      <c r="H88" s="11" t="s">
        <v>41</v>
      </c>
      <c r="I88" s="11" t="s">
        <v>18</v>
      </c>
      <c r="J88" s="11">
        <v>293374.39999999898</v>
      </c>
    </row>
    <row r="89" spans="2:10" x14ac:dyDescent="0.35">
      <c r="B89" s="11" t="s">
        <v>124</v>
      </c>
      <c r="C89" s="12">
        <v>45363</v>
      </c>
      <c r="D89" s="11" t="s">
        <v>32</v>
      </c>
      <c r="E89" s="11" t="s">
        <v>21</v>
      </c>
      <c r="F89" s="11" t="s">
        <v>17</v>
      </c>
      <c r="G89" s="11">
        <v>6301.07</v>
      </c>
      <c r="H89" s="11" t="s">
        <v>27</v>
      </c>
      <c r="I89" s="11" t="s">
        <v>23</v>
      </c>
      <c r="J89" s="11">
        <v>299675.46999999898</v>
      </c>
    </row>
    <row r="90" spans="2:10" x14ac:dyDescent="0.35">
      <c r="B90" s="11" t="s">
        <v>125</v>
      </c>
      <c r="C90" s="12">
        <v>45364</v>
      </c>
      <c r="D90" s="11" t="s">
        <v>52</v>
      </c>
      <c r="E90" s="11" t="s">
        <v>21</v>
      </c>
      <c r="F90" s="11" t="s">
        <v>34</v>
      </c>
      <c r="G90" s="11">
        <v>6090.3</v>
      </c>
      <c r="H90" s="11" t="s">
        <v>27</v>
      </c>
      <c r="I90" s="11" t="s">
        <v>14</v>
      </c>
      <c r="J90" s="11">
        <v>305765.76999999897</v>
      </c>
    </row>
    <row r="91" spans="2:10" x14ac:dyDescent="0.35">
      <c r="B91" s="11" t="s">
        <v>126</v>
      </c>
      <c r="C91" s="12">
        <v>45364</v>
      </c>
      <c r="D91" s="11" t="s">
        <v>64</v>
      </c>
      <c r="E91" s="11" t="s">
        <v>33</v>
      </c>
      <c r="F91" s="11" t="s">
        <v>46</v>
      </c>
      <c r="G91" s="11">
        <v>3822.31</v>
      </c>
      <c r="H91" s="11" t="s">
        <v>41</v>
      </c>
      <c r="I91" s="11" t="s">
        <v>14</v>
      </c>
      <c r="J91" s="11">
        <v>309588.07999999903</v>
      </c>
    </row>
    <row r="92" spans="2:10" x14ac:dyDescent="0.35">
      <c r="B92" s="11" t="s">
        <v>127</v>
      </c>
      <c r="C92" s="12">
        <v>45365</v>
      </c>
      <c r="D92" s="11" t="s">
        <v>64</v>
      </c>
      <c r="E92" s="11" t="s">
        <v>11</v>
      </c>
      <c r="F92" s="11" t="s">
        <v>30</v>
      </c>
      <c r="G92" s="11">
        <v>4720.5</v>
      </c>
      <c r="H92" s="11" t="s">
        <v>27</v>
      </c>
      <c r="I92" s="11" t="s">
        <v>36</v>
      </c>
      <c r="J92" s="11">
        <v>314308.57999999903</v>
      </c>
    </row>
    <row r="93" spans="2:10" x14ac:dyDescent="0.35">
      <c r="B93" s="11" t="s">
        <v>128</v>
      </c>
      <c r="C93" s="12">
        <v>45366</v>
      </c>
      <c r="D93" s="11" t="s">
        <v>64</v>
      </c>
      <c r="E93" s="11" t="s">
        <v>33</v>
      </c>
      <c r="F93" s="11" t="s">
        <v>54</v>
      </c>
      <c r="G93" s="11">
        <v>2917.77</v>
      </c>
      <c r="H93" s="11" t="s">
        <v>27</v>
      </c>
      <c r="I93" s="11" t="s">
        <v>36</v>
      </c>
      <c r="J93" s="11">
        <v>317226.34999999899</v>
      </c>
    </row>
    <row r="94" spans="2:10" x14ac:dyDescent="0.35">
      <c r="B94" s="11" t="s">
        <v>129</v>
      </c>
      <c r="C94" s="12">
        <v>45366</v>
      </c>
      <c r="D94" s="11" t="s">
        <v>64</v>
      </c>
      <c r="E94" s="11" t="s">
        <v>33</v>
      </c>
      <c r="F94" s="11" t="s">
        <v>54</v>
      </c>
      <c r="G94" s="11">
        <v>5008.84</v>
      </c>
      <c r="H94" s="11" t="s">
        <v>27</v>
      </c>
      <c r="I94" s="11" t="s">
        <v>14</v>
      </c>
      <c r="J94" s="11">
        <v>322235.18999999901</v>
      </c>
    </row>
    <row r="95" spans="2:10" x14ac:dyDescent="0.35">
      <c r="B95" s="11" t="s">
        <v>130</v>
      </c>
      <c r="C95" s="12">
        <v>45367</v>
      </c>
      <c r="D95" s="11" t="s">
        <v>32</v>
      </c>
      <c r="E95" s="11" t="s">
        <v>11</v>
      </c>
      <c r="F95" s="11" t="s">
        <v>46</v>
      </c>
      <c r="G95" s="11">
        <v>9098.41</v>
      </c>
      <c r="H95" s="11" t="s">
        <v>22</v>
      </c>
      <c r="I95" s="11" t="s">
        <v>14</v>
      </c>
      <c r="J95" s="11">
        <v>331333.59999999899</v>
      </c>
    </row>
    <row r="96" spans="2:10" x14ac:dyDescent="0.35">
      <c r="B96" s="11" t="s">
        <v>131</v>
      </c>
      <c r="C96" s="12">
        <v>45368</v>
      </c>
      <c r="D96" s="11" t="s">
        <v>20</v>
      </c>
      <c r="E96" s="11" t="s">
        <v>21</v>
      </c>
      <c r="F96" s="11" t="s">
        <v>26</v>
      </c>
      <c r="G96" s="11">
        <v>6291.06</v>
      </c>
      <c r="H96" s="11" t="s">
        <v>41</v>
      </c>
      <c r="I96" s="11" t="s">
        <v>14</v>
      </c>
      <c r="J96" s="11">
        <v>337624.65999999898</v>
      </c>
    </row>
    <row r="97" spans="2:10" x14ac:dyDescent="0.35">
      <c r="B97" s="11" t="s">
        <v>132</v>
      </c>
      <c r="C97" s="12">
        <v>45368</v>
      </c>
      <c r="D97" s="11" t="s">
        <v>52</v>
      </c>
      <c r="E97" s="11" t="s">
        <v>33</v>
      </c>
      <c r="F97" s="11" t="s">
        <v>46</v>
      </c>
      <c r="G97" s="11">
        <v>3251.68</v>
      </c>
      <c r="H97" s="11" t="s">
        <v>27</v>
      </c>
      <c r="I97" s="11" t="s">
        <v>23</v>
      </c>
      <c r="J97" s="11">
        <v>340876.33999999898</v>
      </c>
    </row>
    <row r="98" spans="2:10" x14ac:dyDescent="0.35">
      <c r="B98" s="11" t="s">
        <v>133</v>
      </c>
      <c r="C98" s="12">
        <v>45369</v>
      </c>
      <c r="D98" s="11" t="s">
        <v>48</v>
      </c>
      <c r="E98" s="11" t="s">
        <v>33</v>
      </c>
      <c r="F98" s="11" t="s">
        <v>54</v>
      </c>
      <c r="G98" s="11">
        <v>7087.72</v>
      </c>
      <c r="H98" s="11" t="s">
        <v>22</v>
      </c>
      <c r="I98" s="11" t="s">
        <v>14</v>
      </c>
      <c r="J98" s="11">
        <v>347964.05999999901</v>
      </c>
    </row>
    <row r="99" spans="2:10" x14ac:dyDescent="0.35">
      <c r="B99" s="11" t="s">
        <v>134</v>
      </c>
      <c r="C99" s="12">
        <v>45369</v>
      </c>
      <c r="D99" s="11" t="s">
        <v>29</v>
      </c>
      <c r="E99" s="11" t="s">
        <v>21</v>
      </c>
      <c r="F99" s="11" t="s">
        <v>30</v>
      </c>
      <c r="G99" s="11">
        <v>4934.24</v>
      </c>
      <c r="H99" s="11" t="s">
        <v>13</v>
      </c>
      <c r="I99" s="11" t="s">
        <v>18</v>
      </c>
      <c r="J99" s="11">
        <v>343029.81999999902</v>
      </c>
    </row>
    <row r="100" spans="2:10" x14ac:dyDescent="0.35">
      <c r="B100" s="11" t="s">
        <v>135</v>
      </c>
      <c r="C100" s="12">
        <v>45370</v>
      </c>
      <c r="D100" s="11" t="s">
        <v>64</v>
      </c>
      <c r="E100" s="11" t="s">
        <v>21</v>
      </c>
      <c r="F100" s="11" t="s">
        <v>43</v>
      </c>
      <c r="G100" s="11">
        <v>5249.6</v>
      </c>
      <c r="H100" s="11" t="s">
        <v>41</v>
      </c>
      <c r="I100" s="11" t="s">
        <v>36</v>
      </c>
      <c r="J100" s="11">
        <v>337780.21999999898</v>
      </c>
    </row>
    <row r="101" spans="2:10" x14ac:dyDescent="0.35">
      <c r="B101" s="11" t="s">
        <v>136</v>
      </c>
      <c r="C101" s="12">
        <v>45370</v>
      </c>
      <c r="D101" s="11" t="s">
        <v>38</v>
      </c>
      <c r="E101" s="11" t="s">
        <v>33</v>
      </c>
      <c r="F101" s="11" t="s">
        <v>17</v>
      </c>
      <c r="G101" s="11">
        <v>3110.74</v>
      </c>
      <c r="H101" s="11" t="s">
        <v>27</v>
      </c>
      <c r="I101" s="11" t="s">
        <v>36</v>
      </c>
      <c r="J101" s="11">
        <v>340890.95999999897</v>
      </c>
    </row>
    <row r="102" spans="2:10" x14ac:dyDescent="0.35">
      <c r="B102" s="11" t="s">
        <v>137</v>
      </c>
      <c r="C102" s="12">
        <v>45370</v>
      </c>
      <c r="D102" s="11" t="s">
        <v>16</v>
      </c>
      <c r="E102" s="11" t="s">
        <v>21</v>
      </c>
      <c r="F102" s="11" t="s">
        <v>34</v>
      </c>
      <c r="G102" s="11">
        <v>4161.8100000000004</v>
      </c>
      <c r="H102" s="11" t="s">
        <v>22</v>
      </c>
      <c r="I102" s="11" t="s">
        <v>14</v>
      </c>
      <c r="J102" s="11">
        <v>336729.14999999898</v>
      </c>
    </row>
    <row r="103" spans="2:10" x14ac:dyDescent="0.35">
      <c r="B103" s="11" t="s">
        <v>138</v>
      </c>
      <c r="C103" s="12">
        <v>45370</v>
      </c>
      <c r="D103" s="11" t="s">
        <v>64</v>
      </c>
      <c r="E103" s="11" t="s">
        <v>33</v>
      </c>
      <c r="F103" s="11" t="s">
        <v>46</v>
      </c>
      <c r="G103" s="11">
        <v>2987.55</v>
      </c>
      <c r="H103" s="11" t="s">
        <v>41</v>
      </c>
      <c r="I103" s="11" t="s">
        <v>23</v>
      </c>
      <c r="J103" s="11">
        <v>339716.69999999902</v>
      </c>
    </row>
    <row r="104" spans="2:10" x14ac:dyDescent="0.35">
      <c r="B104" s="11" t="s">
        <v>139</v>
      </c>
      <c r="C104" s="12">
        <v>45372</v>
      </c>
      <c r="D104" s="11" t="s">
        <v>25</v>
      </c>
      <c r="E104" s="11" t="s">
        <v>21</v>
      </c>
      <c r="F104" s="11" t="s">
        <v>30</v>
      </c>
      <c r="G104" s="11">
        <v>1534.52</v>
      </c>
      <c r="H104" s="11" t="s">
        <v>22</v>
      </c>
      <c r="I104" s="11" t="s">
        <v>14</v>
      </c>
      <c r="J104" s="11">
        <v>338182.179999999</v>
      </c>
    </row>
    <row r="105" spans="2:10" x14ac:dyDescent="0.35">
      <c r="B105" s="11" t="s">
        <v>140</v>
      </c>
      <c r="C105" s="12">
        <v>45372</v>
      </c>
      <c r="D105" s="11" t="s">
        <v>20</v>
      </c>
      <c r="E105" s="11" t="s">
        <v>11</v>
      </c>
      <c r="F105" s="11" t="s">
        <v>26</v>
      </c>
      <c r="G105" s="11">
        <v>4178.1000000000004</v>
      </c>
      <c r="H105" s="11" t="s">
        <v>27</v>
      </c>
      <c r="I105" s="11" t="s">
        <v>36</v>
      </c>
      <c r="J105" s="11">
        <v>342360.27999999898</v>
      </c>
    </row>
    <row r="106" spans="2:10" x14ac:dyDescent="0.35">
      <c r="B106" s="11" t="s">
        <v>141</v>
      </c>
      <c r="C106" s="12">
        <v>45372</v>
      </c>
      <c r="D106" s="11" t="s">
        <v>64</v>
      </c>
      <c r="E106" s="11" t="s">
        <v>11</v>
      </c>
      <c r="F106" s="11" t="s">
        <v>30</v>
      </c>
      <c r="G106" s="11">
        <v>2476.44</v>
      </c>
      <c r="H106" s="11" t="s">
        <v>27</v>
      </c>
      <c r="I106" s="11" t="s">
        <v>14</v>
      </c>
      <c r="J106" s="11">
        <v>344836.71999999898</v>
      </c>
    </row>
    <row r="107" spans="2:10" x14ac:dyDescent="0.35">
      <c r="B107" s="11" t="s">
        <v>142</v>
      </c>
      <c r="C107" s="12">
        <v>45372</v>
      </c>
      <c r="D107" s="11" t="s">
        <v>25</v>
      </c>
      <c r="E107" s="11" t="s">
        <v>21</v>
      </c>
      <c r="F107" s="11" t="s">
        <v>54</v>
      </c>
      <c r="G107" s="11">
        <v>2560.1</v>
      </c>
      <c r="H107" s="11" t="s">
        <v>27</v>
      </c>
      <c r="I107" s="11" t="s">
        <v>14</v>
      </c>
      <c r="J107" s="11">
        <v>347396.81999999902</v>
      </c>
    </row>
    <row r="108" spans="2:10" x14ac:dyDescent="0.35">
      <c r="B108" s="11" t="s">
        <v>143</v>
      </c>
      <c r="C108" s="12">
        <v>45372</v>
      </c>
      <c r="D108" s="11" t="s">
        <v>16</v>
      </c>
      <c r="E108" s="11" t="s">
        <v>21</v>
      </c>
      <c r="F108" s="11" t="s">
        <v>54</v>
      </c>
      <c r="G108" s="11">
        <v>2156.02</v>
      </c>
      <c r="H108" s="11" t="s">
        <v>13</v>
      </c>
      <c r="I108" s="11" t="s">
        <v>23</v>
      </c>
      <c r="J108" s="11">
        <v>349552.83999999898</v>
      </c>
    </row>
    <row r="109" spans="2:10" x14ac:dyDescent="0.35">
      <c r="B109" s="11" t="s">
        <v>144</v>
      </c>
      <c r="C109" s="12">
        <v>45372</v>
      </c>
      <c r="D109" s="11" t="s">
        <v>38</v>
      </c>
      <c r="E109" s="11" t="s">
        <v>21</v>
      </c>
      <c r="F109" s="11" t="s">
        <v>30</v>
      </c>
      <c r="G109" s="11">
        <v>1035.27</v>
      </c>
      <c r="H109" s="11" t="s">
        <v>41</v>
      </c>
      <c r="I109" s="11" t="s">
        <v>23</v>
      </c>
      <c r="J109" s="11">
        <v>350588.109999999</v>
      </c>
    </row>
    <row r="110" spans="2:10" x14ac:dyDescent="0.35">
      <c r="B110" s="11" t="s">
        <v>145</v>
      </c>
      <c r="C110" s="12">
        <v>45373</v>
      </c>
      <c r="D110" s="11" t="s">
        <v>10</v>
      </c>
      <c r="E110" s="11" t="s">
        <v>11</v>
      </c>
      <c r="F110" s="11" t="s">
        <v>54</v>
      </c>
      <c r="G110" s="11">
        <v>6565.07</v>
      </c>
      <c r="H110" s="11" t="s">
        <v>27</v>
      </c>
      <c r="I110" s="11" t="s">
        <v>14</v>
      </c>
      <c r="J110" s="11">
        <v>357153.179999999</v>
      </c>
    </row>
    <row r="111" spans="2:10" x14ac:dyDescent="0.35">
      <c r="B111" s="11" t="s">
        <v>146</v>
      </c>
      <c r="C111" s="12">
        <v>45373</v>
      </c>
      <c r="D111" s="11" t="s">
        <v>32</v>
      </c>
      <c r="E111" s="11" t="s">
        <v>21</v>
      </c>
      <c r="F111" s="11" t="s">
        <v>17</v>
      </c>
      <c r="G111" s="11">
        <v>5665.7</v>
      </c>
      <c r="H111" s="11" t="s">
        <v>13</v>
      </c>
      <c r="I111" s="11" t="s">
        <v>23</v>
      </c>
      <c r="J111" s="11">
        <v>362818.87999999902</v>
      </c>
    </row>
    <row r="112" spans="2:10" x14ac:dyDescent="0.35">
      <c r="B112" s="11" t="s">
        <v>147</v>
      </c>
      <c r="C112" s="12">
        <v>45374</v>
      </c>
      <c r="D112" s="11" t="s">
        <v>16</v>
      </c>
      <c r="E112" s="11" t="s">
        <v>11</v>
      </c>
      <c r="F112" s="11" t="s">
        <v>54</v>
      </c>
      <c r="G112" s="11">
        <v>7998.66</v>
      </c>
      <c r="H112" s="11" t="s">
        <v>13</v>
      </c>
      <c r="I112" s="11" t="s">
        <v>14</v>
      </c>
      <c r="J112" s="11">
        <v>370817.53999999899</v>
      </c>
    </row>
    <row r="113" spans="2:10" x14ac:dyDescent="0.35">
      <c r="B113" s="11" t="s">
        <v>148</v>
      </c>
      <c r="C113" s="12">
        <v>45374</v>
      </c>
      <c r="D113" s="11" t="s">
        <v>10</v>
      </c>
      <c r="E113" s="11" t="s">
        <v>21</v>
      </c>
      <c r="F113" s="11" t="s">
        <v>54</v>
      </c>
      <c r="G113" s="11">
        <v>4037.04</v>
      </c>
      <c r="H113" s="11" t="s">
        <v>22</v>
      </c>
      <c r="I113" s="11" t="s">
        <v>14</v>
      </c>
      <c r="J113" s="11">
        <v>366780.49999999901</v>
      </c>
    </row>
    <row r="114" spans="2:10" x14ac:dyDescent="0.35">
      <c r="B114" s="11" t="s">
        <v>149</v>
      </c>
      <c r="C114" s="12">
        <v>45375</v>
      </c>
      <c r="D114" s="11" t="s">
        <v>16</v>
      </c>
      <c r="E114" s="11" t="s">
        <v>21</v>
      </c>
      <c r="F114" s="11" t="s">
        <v>43</v>
      </c>
      <c r="G114" s="11">
        <v>9939.49</v>
      </c>
      <c r="H114" s="11" t="s">
        <v>13</v>
      </c>
      <c r="I114" s="11" t="s">
        <v>36</v>
      </c>
      <c r="J114" s="11">
        <v>356841.00999999902</v>
      </c>
    </row>
    <row r="115" spans="2:10" x14ac:dyDescent="0.35">
      <c r="B115" s="11" t="s">
        <v>150</v>
      </c>
      <c r="C115" s="12">
        <v>45375</v>
      </c>
      <c r="D115" s="11" t="s">
        <v>29</v>
      </c>
      <c r="E115" s="11" t="s">
        <v>21</v>
      </c>
      <c r="F115" s="11" t="s">
        <v>34</v>
      </c>
      <c r="G115" s="11">
        <v>1125.58</v>
      </c>
      <c r="H115" s="11" t="s">
        <v>41</v>
      </c>
      <c r="I115" s="11" t="s">
        <v>23</v>
      </c>
      <c r="J115" s="11">
        <v>355715.429999999</v>
      </c>
    </row>
    <row r="116" spans="2:10" x14ac:dyDescent="0.35">
      <c r="B116" s="11" t="s">
        <v>151</v>
      </c>
      <c r="C116" s="12">
        <v>45375</v>
      </c>
      <c r="D116" s="11" t="s">
        <v>16</v>
      </c>
      <c r="E116" s="11" t="s">
        <v>21</v>
      </c>
      <c r="F116" s="11" t="s">
        <v>12</v>
      </c>
      <c r="G116" s="11">
        <v>1100.1099999999999</v>
      </c>
      <c r="H116" s="11" t="s">
        <v>27</v>
      </c>
      <c r="I116" s="11" t="s">
        <v>18</v>
      </c>
      <c r="J116" s="11">
        <v>356815.53999999899</v>
      </c>
    </row>
    <row r="117" spans="2:10" x14ac:dyDescent="0.35">
      <c r="B117" s="11" t="s">
        <v>152</v>
      </c>
      <c r="C117" s="12">
        <v>45375</v>
      </c>
      <c r="D117" s="11" t="s">
        <v>38</v>
      </c>
      <c r="E117" s="11" t="s">
        <v>33</v>
      </c>
      <c r="F117" s="11" t="s">
        <v>17</v>
      </c>
      <c r="G117" s="11">
        <v>6942.41</v>
      </c>
      <c r="H117" s="11" t="s">
        <v>22</v>
      </c>
      <c r="I117" s="11" t="s">
        <v>23</v>
      </c>
      <c r="J117" s="11">
        <v>363757.94999999902</v>
      </c>
    </row>
    <row r="118" spans="2:10" x14ac:dyDescent="0.35">
      <c r="B118" s="11" t="s">
        <v>153</v>
      </c>
      <c r="C118" s="12">
        <v>45376</v>
      </c>
      <c r="D118" s="11" t="s">
        <v>29</v>
      </c>
      <c r="E118" s="11" t="s">
        <v>33</v>
      </c>
      <c r="F118" s="11" t="s">
        <v>12</v>
      </c>
      <c r="G118" s="11">
        <v>583.41</v>
      </c>
      <c r="H118" s="11" t="s">
        <v>13</v>
      </c>
      <c r="I118" s="11" t="s">
        <v>36</v>
      </c>
      <c r="J118" s="11">
        <v>364341.359999999</v>
      </c>
    </row>
    <row r="119" spans="2:10" x14ac:dyDescent="0.35">
      <c r="B119" s="11" t="s">
        <v>154</v>
      </c>
      <c r="C119" s="12">
        <v>45376</v>
      </c>
      <c r="D119" s="11" t="s">
        <v>20</v>
      </c>
      <c r="E119" s="11" t="s">
        <v>21</v>
      </c>
      <c r="F119" s="11" t="s">
        <v>26</v>
      </c>
      <c r="G119" s="11">
        <v>299</v>
      </c>
      <c r="H119" s="11" t="s">
        <v>22</v>
      </c>
      <c r="I119" s="11" t="s">
        <v>36</v>
      </c>
      <c r="J119" s="11">
        <v>364042.359999999</v>
      </c>
    </row>
    <row r="120" spans="2:10" x14ac:dyDescent="0.35">
      <c r="B120" s="11" t="s">
        <v>155</v>
      </c>
      <c r="C120" s="12">
        <v>45377</v>
      </c>
      <c r="D120" s="11" t="s">
        <v>48</v>
      </c>
      <c r="E120" s="11" t="s">
        <v>33</v>
      </c>
      <c r="F120" s="11" t="s">
        <v>12</v>
      </c>
      <c r="G120" s="11">
        <v>6789.61</v>
      </c>
      <c r="H120" s="11" t="s">
        <v>27</v>
      </c>
      <c r="I120" s="11" t="s">
        <v>18</v>
      </c>
      <c r="J120" s="11">
        <v>370831.96999999898</v>
      </c>
    </row>
    <row r="121" spans="2:10" x14ac:dyDescent="0.35">
      <c r="B121" s="11" t="s">
        <v>156</v>
      </c>
      <c r="C121" s="12">
        <v>45378</v>
      </c>
      <c r="D121" s="11" t="s">
        <v>16</v>
      </c>
      <c r="E121" s="11" t="s">
        <v>33</v>
      </c>
      <c r="F121" s="11" t="s">
        <v>17</v>
      </c>
      <c r="G121" s="11">
        <v>5874.03</v>
      </c>
      <c r="H121" s="11" t="s">
        <v>13</v>
      </c>
      <c r="I121" s="11" t="s">
        <v>23</v>
      </c>
      <c r="J121" s="11">
        <v>376705.99999999901</v>
      </c>
    </row>
    <row r="122" spans="2:10" x14ac:dyDescent="0.35">
      <c r="B122" s="11" t="s">
        <v>157</v>
      </c>
      <c r="C122" s="12">
        <v>45379</v>
      </c>
      <c r="D122" s="11" t="s">
        <v>38</v>
      </c>
      <c r="E122" s="11" t="s">
        <v>21</v>
      </c>
      <c r="F122" s="11" t="s">
        <v>54</v>
      </c>
      <c r="G122" s="11">
        <v>7917.87</v>
      </c>
      <c r="H122" s="11" t="s">
        <v>27</v>
      </c>
      <c r="I122" s="11" t="s">
        <v>14</v>
      </c>
      <c r="J122" s="11">
        <v>384623.86999999901</v>
      </c>
    </row>
    <row r="123" spans="2:10" x14ac:dyDescent="0.35">
      <c r="B123" s="11" t="s">
        <v>158</v>
      </c>
      <c r="C123" s="12">
        <v>45379</v>
      </c>
      <c r="D123" s="11" t="s">
        <v>64</v>
      </c>
      <c r="E123" s="11" t="s">
        <v>33</v>
      </c>
      <c r="F123" s="11" t="s">
        <v>17</v>
      </c>
      <c r="G123" s="11">
        <v>8144.98</v>
      </c>
      <c r="H123" s="11" t="s">
        <v>22</v>
      </c>
      <c r="I123" s="11" t="s">
        <v>36</v>
      </c>
      <c r="J123" s="11">
        <v>392768.84999999899</v>
      </c>
    </row>
    <row r="124" spans="2:10" x14ac:dyDescent="0.35">
      <c r="B124" s="11" t="s">
        <v>159</v>
      </c>
      <c r="C124" s="12">
        <v>45381</v>
      </c>
      <c r="D124" s="11" t="s">
        <v>16</v>
      </c>
      <c r="E124" s="11" t="s">
        <v>11</v>
      </c>
      <c r="F124" s="11" t="s">
        <v>46</v>
      </c>
      <c r="G124" s="11">
        <v>6384.35</v>
      </c>
      <c r="H124" s="11" t="s">
        <v>22</v>
      </c>
      <c r="I124" s="11" t="s">
        <v>18</v>
      </c>
      <c r="J124" s="11">
        <v>399153.19999999902</v>
      </c>
    </row>
    <row r="125" spans="2:10" x14ac:dyDescent="0.35">
      <c r="B125" s="11" t="s">
        <v>160</v>
      </c>
      <c r="C125" s="12">
        <v>45381</v>
      </c>
      <c r="D125" s="11" t="s">
        <v>10</v>
      </c>
      <c r="E125" s="11" t="s">
        <v>21</v>
      </c>
      <c r="F125" s="11" t="s">
        <v>17</v>
      </c>
      <c r="G125" s="11">
        <v>3123.88</v>
      </c>
      <c r="H125" s="11" t="s">
        <v>22</v>
      </c>
      <c r="I125" s="11" t="s">
        <v>36</v>
      </c>
      <c r="J125" s="11">
        <v>396029.31999999902</v>
      </c>
    </row>
    <row r="126" spans="2:10" x14ac:dyDescent="0.35">
      <c r="B126" s="11" t="s">
        <v>161</v>
      </c>
      <c r="C126" s="12">
        <v>45382</v>
      </c>
      <c r="D126" s="11" t="s">
        <v>52</v>
      </c>
      <c r="E126" s="11" t="s">
        <v>33</v>
      </c>
      <c r="F126" s="11" t="s">
        <v>26</v>
      </c>
      <c r="G126" s="11">
        <v>7323.71</v>
      </c>
      <c r="H126" s="11" t="s">
        <v>22</v>
      </c>
      <c r="I126" s="11" t="s">
        <v>23</v>
      </c>
      <c r="J126" s="11">
        <v>403353.02999999898</v>
      </c>
    </row>
    <row r="127" spans="2:10" x14ac:dyDescent="0.35">
      <c r="B127" s="11" t="s">
        <v>162</v>
      </c>
      <c r="C127" s="12">
        <v>45382</v>
      </c>
      <c r="D127" s="11" t="s">
        <v>10</v>
      </c>
      <c r="E127" s="11" t="s">
        <v>11</v>
      </c>
      <c r="F127" s="11" t="s">
        <v>54</v>
      </c>
      <c r="G127" s="11">
        <v>957.86</v>
      </c>
      <c r="H127" s="11" t="s">
        <v>13</v>
      </c>
      <c r="I127" s="11" t="s">
        <v>36</v>
      </c>
      <c r="J127" s="11">
        <v>404310.88999999902</v>
      </c>
    </row>
    <row r="128" spans="2:10" x14ac:dyDescent="0.35">
      <c r="B128" s="11" t="s">
        <v>163</v>
      </c>
      <c r="C128" s="12">
        <v>45382</v>
      </c>
      <c r="D128" s="11" t="s">
        <v>48</v>
      </c>
      <c r="E128" s="11" t="s">
        <v>21</v>
      </c>
      <c r="F128" s="11" t="s">
        <v>46</v>
      </c>
      <c r="G128" s="11">
        <v>3689.46</v>
      </c>
      <c r="H128" s="11" t="s">
        <v>22</v>
      </c>
      <c r="I128" s="11" t="s">
        <v>18</v>
      </c>
      <c r="J128" s="11">
        <v>408000.34999999899</v>
      </c>
    </row>
    <row r="129" spans="2:10" x14ac:dyDescent="0.35">
      <c r="B129" s="11" t="s">
        <v>164</v>
      </c>
      <c r="C129" s="12">
        <v>45383</v>
      </c>
      <c r="D129" s="11" t="s">
        <v>38</v>
      </c>
      <c r="E129" s="11" t="s">
        <v>33</v>
      </c>
      <c r="F129" s="11" t="s">
        <v>43</v>
      </c>
      <c r="G129" s="11">
        <v>5331.98</v>
      </c>
      <c r="H129" s="11" t="s">
        <v>22</v>
      </c>
      <c r="I129" s="11" t="s">
        <v>14</v>
      </c>
      <c r="J129" s="11">
        <v>413332.32999999903</v>
      </c>
    </row>
    <row r="130" spans="2:10" x14ac:dyDescent="0.35">
      <c r="B130" s="11" t="s">
        <v>165</v>
      </c>
      <c r="C130" s="12">
        <v>45383</v>
      </c>
      <c r="D130" s="11" t="s">
        <v>32</v>
      </c>
      <c r="E130" s="11" t="s">
        <v>33</v>
      </c>
      <c r="F130" s="11" t="s">
        <v>12</v>
      </c>
      <c r="G130" s="11">
        <v>1927.09</v>
      </c>
      <c r="H130" s="11" t="s">
        <v>41</v>
      </c>
      <c r="I130" s="11" t="s">
        <v>14</v>
      </c>
      <c r="J130" s="11">
        <v>415259.41999999899</v>
      </c>
    </row>
    <row r="131" spans="2:10" x14ac:dyDescent="0.35">
      <c r="B131" s="11" t="s">
        <v>166</v>
      </c>
      <c r="C131" s="12">
        <v>45383</v>
      </c>
      <c r="D131" s="11" t="s">
        <v>20</v>
      </c>
      <c r="E131" s="11" t="s">
        <v>21</v>
      </c>
      <c r="F131" s="11" t="s">
        <v>30</v>
      </c>
      <c r="G131" s="11">
        <v>2948.03</v>
      </c>
      <c r="H131" s="11" t="s">
        <v>27</v>
      </c>
      <c r="I131" s="11" t="s">
        <v>36</v>
      </c>
      <c r="J131" s="11">
        <v>412311.38999999902</v>
      </c>
    </row>
    <row r="132" spans="2:10" x14ac:dyDescent="0.35">
      <c r="B132" s="11" t="s">
        <v>167</v>
      </c>
      <c r="C132" s="12">
        <v>45383</v>
      </c>
      <c r="D132" s="11" t="s">
        <v>25</v>
      </c>
      <c r="E132" s="11" t="s">
        <v>11</v>
      </c>
      <c r="F132" s="11" t="s">
        <v>26</v>
      </c>
      <c r="G132" s="11">
        <v>6889.48</v>
      </c>
      <c r="H132" s="11" t="s">
        <v>13</v>
      </c>
      <c r="I132" s="11" t="s">
        <v>14</v>
      </c>
      <c r="J132" s="11">
        <v>419200.86999999901</v>
      </c>
    </row>
    <row r="133" spans="2:10" x14ac:dyDescent="0.35">
      <c r="B133" s="11" t="s">
        <v>168</v>
      </c>
      <c r="C133" s="12">
        <v>45385</v>
      </c>
      <c r="D133" s="11" t="s">
        <v>32</v>
      </c>
      <c r="E133" s="11" t="s">
        <v>11</v>
      </c>
      <c r="F133" s="11" t="s">
        <v>34</v>
      </c>
      <c r="G133" s="11">
        <v>2969.01</v>
      </c>
      <c r="H133" s="11" t="s">
        <v>27</v>
      </c>
      <c r="I133" s="11" t="s">
        <v>36</v>
      </c>
      <c r="J133" s="11">
        <v>422169.87999999902</v>
      </c>
    </row>
    <row r="134" spans="2:10" x14ac:dyDescent="0.35">
      <c r="B134" s="11" t="s">
        <v>169</v>
      </c>
      <c r="C134" s="12">
        <v>45386</v>
      </c>
      <c r="D134" s="11" t="s">
        <v>32</v>
      </c>
      <c r="E134" s="11" t="s">
        <v>21</v>
      </c>
      <c r="F134" s="11" t="s">
        <v>43</v>
      </c>
      <c r="G134" s="11">
        <v>8055.65</v>
      </c>
      <c r="H134" s="11" t="s">
        <v>22</v>
      </c>
      <c r="I134" s="11" t="s">
        <v>23</v>
      </c>
      <c r="J134" s="11">
        <v>414114.22999999899</v>
      </c>
    </row>
    <row r="135" spans="2:10" x14ac:dyDescent="0.35">
      <c r="B135" s="11" t="s">
        <v>170</v>
      </c>
      <c r="C135" s="12">
        <v>45387</v>
      </c>
      <c r="D135" s="11" t="s">
        <v>16</v>
      </c>
      <c r="E135" s="11" t="s">
        <v>33</v>
      </c>
      <c r="F135" s="11" t="s">
        <v>54</v>
      </c>
      <c r="G135" s="11">
        <v>8647.07</v>
      </c>
      <c r="H135" s="11" t="s">
        <v>27</v>
      </c>
      <c r="I135" s="11" t="s">
        <v>36</v>
      </c>
      <c r="J135" s="11">
        <v>422761.299999999</v>
      </c>
    </row>
    <row r="136" spans="2:10" x14ac:dyDescent="0.35">
      <c r="B136" s="11" t="s">
        <v>171</v>
      </c>
      <c r="C136" s="12">
        <v>45388</v>
      </c>
      <c r="D136" s="11" t="s">
        <v>29</v>
      </c>
      <c r="E136" s="11" t="s">
        <v>11</v>
      </c>
      <c r="F136" s="11" t="s">
        <v>17</v>
      </c>
      <c r="G136" s="11">
        <v>4383.97</v>
      </c>
      <c r="H136" s="11" t="s">
        <v>41</v>
      </c>
      <c r="I136" s="11" t="s">
        <v>18</v>
      </c>
      <c r="J136" s="11">
        <v>427145.26999999897</v>
      </c>
    </row>
    <row r="137" spans="2:10" x14ac:dyDescent="0.35">
      <c r="B137" s="11" t="s">
        <v>172</v>
      </c>
      <c r="C137" s="12">
        <v>45388</v>
      </c>
      <c r="D137" s="11" t="s">
        <v>52</v>
      </c>
      <c r="E137" s="11" t="s">
        <v>21</v>
      </c>
      <c r="F137" s="11" t="s">
        <v>46</v>
      </c>
      <c r="G137" s="11">
        <v>3096.75</v>
      </c>
      <c r="H137" s="11" t="s">
        <v>22</v>
      </c>
      <c r="I137" s="11" t="s">
        <v>14</v>
      </c>
      <c r="J137" s="11">
        <v>424048.51999999897</v>
      </c>
    </row>
    <row r="138" spans="2:10" x14ac:dyDescent="0.35">
      <c r="B138" s="11" t="s">
        <v>173</v>
      </c>
      <c r="C138" s="12">
        <v>45388</v>
      </c>
      <c r="D138" s="11" t="s">
        <v>52</v>
      </c>
      <c r="E138" s="11" t="s">
        <v>33</v>
      </c>
      <c r="F138" s="11" t="s">
        <v>54</v>
      </c>
      <c r="G138" s="11">
        <v>5113.28</v>
      </c>
      <c r="H138" s="11" t="s">
        <v>41</v>
      </c>
      <c r="I138" s="11" t="s">
        <v>36</v>
      </c>
      <c r="J138" s="11">
        <v>429161.799999999</v>
      </c>
    </row>
    <row r="139" spans="2:10" x14ac:dyDescent="0.35">
      <c r="B139" s="11" t="s">
        <v>174</v>
      </c>
      <c r="C139" s="12">
        <v>45388</v>
      </c>
      <c r="D139" s="11" t="s">
        <v>52</v>
      </c>
      <c r="E139" s="11" t="s">
        <v>33</v>
      </c>
      <c r="F139" s="11" t="s">
        <v>54</v>
      </c>
      <c r="G139" s="11">
        <v>8524.5499999999993</v>
      </c>
      <c r="H139" s="11" t="s">
        <v>22</v>
      </c>
      <c r="I139" s="11" t="s">
        <v>14</v>
      </c>
      <c r="J139" s="11">
        <v>437686.34999999899</v>
      </c>
    </row>
    <row r="140" spans="2:10" x14ac:dyDescent="0.35">
      <c r="B140" s="11" t="s">
        <v>175</v>
      </c>
      <c r="C140" s="12">
        <v>45389</v>
      </c>
      <c r="D140" s="11" t="s">
        <v>10</v>
      </c>
      <c r="E140" s="11" t="s">
        <v>11</v>
      </c>
      <c r="F140" s="11" t="s">
        <v>26</v>
      </c>
      <c r="G140" s="11">
        <v>6989.3</v>
      </c>
      <c r="H140" s="11" t="s">
        <v>22</v>
      </c>
      <c r="I140" s="11" t="s">
        <v>36</v>
      </c>
      <c r="J140" s="11">
        <v>444675.64999999898</v>
      </c>
    </row>
    <row r="141" spans="2:10" x14ac:dyDescent="0.35">
      <c r="B141" s="11" t="s">
        <v>176</v>
      </c>
      <c r="C141" s="12">
        <v>45389</v>
      </c>
      <c r="D141" s="11" t="s">
        <v>16</v>
      </c>
      <c r="E141" s="11" t="s">
        <v>11</v>
      </c>
      <c r="F141" s="11" t="s">
        <v>17</v>
      </c>
      <c r="G141" s="11">
        <v>4368.0200000000004</v>
      </c>
      <c r="H141" s="11" t="s">
        <v>27</v>
      </c>
      <c r="I141" s="11" t="s">
        <v>23</v>
      </c>
      <c r="J141" s="11">
        <v>449043.66999999899</v>
      </c>
    </row>
    <row r="142" spans="2:10" x14ac:dyDescent="0.35">
      <c r="B142" s="11" t="s">
        <v>177</v>
      </c>
      <c r="C142" s="12">
        <v>45389</v>
      </c>
      <c r="D142" s="11" t="s">
        <v>48</v>
      </c>
      <c r="E142" s="11" t="s">
        <v>11</v>
      </c>
      <c r="F142" s="11" t="s">
        <v>26</v>
      </c>
      <c r="G142" s="11">
        <v>1063.92</v>
      </c>
      <c r="H142" s="11" t="s">
        <v>13</v>
      </c>
      <c r="I142" s="11" t="s">
        <v>23</v>
      </c>
      <c r="J142" s="11">
        <v>450107.58999999898</v>
      </c>
    </row>
    <row r="143" spans="2:10" x14ac:dyDescent="0.35">
      <c r="B143" s="11" t="s">
        <v>178</v>
      </c>
      <c r="C143" s="12">
        <v>45389</v>
      </c>
      <c r="D143" s="11" t="s">
        <v>32</v>
      </c>
      <c r="E143" s="11" t="s">
        <v>11</v>
      </c>
      <c r="F143" s="11" t="s">
        <v>26</v>
      </c>
      <c r="G143" s="11">
        <v>8295.64</v>
      </c>
      <c r="H143" s="11" t="s">
        <v>13</v>
      </c>
      <c r="I143" s="11" t="s">
        <v>14</v>
      </c>
      <c r="J143" s="11">
        <v>458403.22999999899</v>
      </c>
    </row>
    <row r="144" spans="2:10" x14ac:dyDescent="0.35">
      <c r="B144" s="11" t="s">
        <v>179</v>
      </c>
      <c r="C144" s="12">
        <v>45389</v>
      </c>
      <c r="D144" s="11" t="s">
        <v>25</v>
      </c>
      <c r="E144" s="11" t="s">
        <v>21</v>
      </c>
      <c r="F144" s="11" t="s">
        <v>17</v>
      </c>
      <c r="G144" s="11">
        <v>4431.05</v>
      </c>
      <c r="H144" s="11" t="s">
        <v>13</v>
      </c>
      <c r="I144" s="11" t="s">
        <v>36</v>
      </c>
      <c r="J144" s="11">
        <v>462834.27999999898</v>
      </c>
    </row>
    <row r="145" spans="2:10" x14ac:dyDescent="0.35">
      <c r="B145" s="11" t="s">
        <v>180</v>
      </c>
      <c r="C145" s="12">
        <v>45389</v>
      </c>
      <c r="D145" s="11" t="s">
        <v>38</v>
      </c>
      <c r="E145" s="11" t="s">
        <v>33</v>
      </c>
      <c r="F145" s="11" t="s">
        <v>43</v>
      </c>
      <c r="G145" s="11">
        <v>1916.45</v>
      </c>
      <c r="H145" s="11" t="s">
        <v>13</v>
      </c>
      <c r="I145" s="11" t="s">
        <v>14</v>
      </c>
      <c r="J145" s="11">
        <v>464750.72999999899</v>
      </c>
    </row>
    <row r="146" spans="2:10" x14ac:dyDescent="0.35">
      <c r="B146" s="11" t="s">
        <v>181</v>
      </c>
      <c r="C146" s="12">
        <v>45389</v>
      </c>
      <c r="D146" s="11" t="s">
        <v>29</v>
      </c>
      <c r="E146" s="11" t="s">
        <v>21</v>
      </c>
      <c r="F146" s="11" t="s">
        <v>30</v>
      </c>
      <c r="G146" s="11">
        <v>6921.56</v>
      </c>
      <c r="H146" s="11" t="s">
        <v>41</v>
      </c>
      <c r="I146" s="11" t="s">
        <v>18</v>
      </c>
      <c r="J146" s="11">
        <v>457829.16999999899</v>
      </c>
    </row>
    <row r="147" spans="2:10" x14ac:dyDescent="0.35">
      <c r="B147" s="11" t="s">
        <v>182</v>
      </c>
      <c r="C147" s="12">
        <v>45389</v>
      </c>
      <c r="D147" s="11" t="s">
        <v>25</v>
      </c>
      <c r="E147" s="11" t="s">
        <v>21</v>
      </c>
      <c r="F147" s="11" t="s">
        <v>43</v>
      </c>
      <c r="G147" s="11">
        <v>6902.35</v>
      </c>
      <c r="H147" s="11" t="s">
        <v>27</v>
      </c>
      <c r="I147" s="11" t="s">
        <v>14</v>
      </c>
      <c r="J147" s="11">
        <v>464731.51999999897</v>
      </c>
    </row>
    <row r="148" spans="2:10" x14ac:dyDescent="0.35">
      <c r="B148" s="11" t="s">
        <v>183</v>
      </c>
      <c r="C148" s="12">
        <v>45391</v>
      </c>
      <c r="D148" s="11" t="s">
        <v>20</v>
      </c>
      <c r="E148" s="11" t="s">
        <v>11</v>
      </c>
      <c r="F148" s="11" t="s">
        <v>54</v>
      </c>
      <c r="G148" s="11">
        <v>8233.0499999999993</v>
      </c>
      <c r="H148" s="11" t="s">
        <v>22</v>
      </c>
      <c r="I148" s="11" t="s">
        <v>14</v>
      </c>
      <c r="J148" s="11">
        <v>472964.56999999902</v>
      </c>
    </row>
    <row r="149" spans="2:10" x14ac:dyDescent="0.35">
      <c r="B149" s="11" t="s">
        <v>184</v>
      </c>
      <c r="C149" s="12">
        <v>45391</v>
      </c>
      <c r="D149" s="11" t="s">
        <v>29</v>
      </c>
      <c r="E149" s="11" t="s">
        <v>33</v>
      </c>
      <c r="F149" s="11" t="s">
        <v>54</v>
      </c>
      <c r="G149" s="11">
        <v>4641.41</v>
      </c>
      <c r="H149" s="11" t="s">
        <v>13</v>
      </c>
      <c r="I149" s="11" t="s">
        <v>18</v>
      </c>
      <c r="J149" s="11">
        <v>477605.97999999899</v>
      </c>
    </row>
    <row r="150" spans="2:10" x14ac:dyDescent="0.35">
      <c r="B150" s="11" t="s">
        <v>185</v>
      </c>
      <c r="C150" s="12">
        <v>45392</v>
      </c>
      <c r="D150" s="11" t="s">
        <v>25</v>
      </c>
      <c r="E150" s="11" t="s">
        <v>33</v>
      </c>
      <c r="F150" s="11" t="s">
        <v>30</v>
      </c>
      <c r="G150" s="11">
        <v>6744.64</v>
      </c>
      <c r="H150" s="11" t="s">
        <v>13</v>
      </c>
      <c r="I150" s="11" t="s">
        <v>18</v>
      </c>
      <c r="J150" s="11">
        <v>484350.61999999901</v>
      </c>
    </row>
    <row r="151" spans="2:10" x14ac:dyDescent="0.35">
      <c r="B151" s="11" t="s">
        <v>186</v>
      </c>
      <c r="C151" s="12">
        <v>45392</v>
      </c>
      <c r="D151" s="11" t="s">
        <v>48</v>
      </c>
      <c r="E151" s="11" t="s">
        <v>11</v>
      </c>
      <c r="F151" s="11" t="s">
        <v>34</v>
      </c>
      <c r="G151" s="11">
        <v>3970.5</v>
      </c>
      <c r="H151" s="11" t="s">
        <v>41</v>
      </c>
      <c r="I151" s="11" t="s">
        <v>14</v>
      </c>
      <c r="J151" s="11">
        <v>488321.11999999901</v>
      </c>
    </row>
    <row r="152" spans="2:10" x14ac:dyDescent="0.35">
      <c r="B152" s="11" t="s">
        <v>187</v>
      </c>
      <c r="C152" s="12">
        <v>45393</v>
      </c>
      <c r="D152" s="11" t="s">
        <v>10</v>
      </c>
      <c r="E152" s="11" t="s">
        <v>33</v>
      </c>
      <c r="F152" s="11" t="s">
        <v>12</v>
      </c>
      <c r="G152" s="11">
        <v>4567.6099999999997</v>
      </c>
      <c r="H152" s="11" t="s">
        <v>13</v>
      </c>
      <c r="I152" s="11" t="s">
        <v>36</v>
      </c>
      <c r="J152" s="11">
        <v>492888.72999999899</v>
      </c>
    </row>
    <row r="153" spans="2:10" x14ac:dyDescent="0.35">
      <c r="B153" s="11" t="s">
        <v>188</v>
      </c>
      <c r="C153" s="12">
        <v>45393</v>
      </c>
      <c r="D153" s="11" t="s">
        <v>48</v>
      </c>
      <c r="E153" s="11" t="s">
        <v>11</v>
      </c>
      <c r="F153" s="11" t="s">
        <v>12</v>
      </c>
      <c r="G153" s="11">
        <v>3866.68</v>
      </c>
      <c r="H153" s="11" t="s">
        <v>27</v>
      </c>
      <c r="I153" s="11" t="s">
        <v>36</v>
      </c>
      <c r="J153" s="11">
        <v>496755.40999999898</v>
      </c>
    </row>
    <row r="154" spans="2:10" x14ac:dyDescent="0.35">
      <c r="B154" s="11" t="s">
        <v>189</v>
      </c>
      <c r="C154" s="12">
        <v>45393</v>
      </c>
      <c r="D154" s="11" t="s">
        <v>48</v>
      </c>
      <c r="E154" s="11" t="s">
        <v>33</v>
      </c>
      <c r="F154" s="11" t="s">
        <v>30</v>
      </c>
      <c r="G154" s="11">
        <v>3996.71</v>
      </c>
      <c r="H154" s="11" t="s">
        <v>27</v>
      </c>
      <c r="I154" s="11" t="s">
        <v>36</v>
      </c>
      <c r="J154" s="11">
        <v>500752.11999999901</v>
      </c>
    </row>
    <row r="155" spans="2:10" x14ac:dyDescent="0.35">
      <c r="B155" s="11" t="s">
        <v>190</v>
      </c>
      <c r="C155" s="12">
        <v>45394</v>
      </c>
      <c r="D155" s="11" t="s">
        <v>32</v>
      </c>
      <c r="E155" s="11" t="s">
        <v>11</v>
      </c>
      <c r="F155" s="11" t="s">
        <v>26</v>
      </c>
      <c r="G155" s="11">
        <v>3200.78</v>
      </c>
      <c r="H155" s="11" t="s">
        <v>13</v>
      </c>
      <c r="I155" s="11" t="s">
        <v>18</v>
      </c>
      <c r="J155" s="11">
        <v>503952.89999999898</v>
      </c>
    </row>
    <row r="156" spans="2:10" x14ac:dyDescent="0.35">
      <c r="B156" s="11" t="s">
        <v>191</v>
      </c>
      <c r="C156" s="12">
        <v>45396</v>
      </c>
      <c r="D156" s="11" t="s">
        <v>29</v>
      </c>
      <c r="E156" s="11" t="s">
        <v>11</v>
      </c>
      <c r="F156" s="11" t="s">
        <v>26</v>
      </c>
      <c r="G156" s="11">
        <v>5866.37</v>
      </c>
      <c r="H156" s="11" t="s">
        <v>13</v>
      </c>
      <c r="I156" s="11" t="s">
        <v>23</v>
      </c>
      <c r="J156" s="11">
        <v>509819.26999999897</v>
      </c>
    </row>
    <row r="157" spans="2:10" x14ac:dyDescent="0.35">
      <c r="B157" s="11" t="s">
        <v>192</v>
      </c>
      <c r="C157" s="12">
        <v>45397</v>
      </c>
      <c r="D157" s="11" t="s">
        <v>10</v>
      </c>
      <c r="E157" s="11" t="s">
        <v>11</v>
      </c>
      <c r="F157" s="11" t="s">
        <v>30</v>
      </c>
      <c r="G157" s="11">
        <v>305.5</v>
      </c>
      <c r="H157" s="11" t="s">
        <v>27</v>
      </c>
      <c r="I157" s="11" t="s">
        <v>23</v>
      </c>
      <c r="J157" s="11">
        <v>510124.76999999897</v>
      </c>
    </row>
    <row r="158" spans="2:10" x14ac:dyDescent="0.35">
      <c r="B158" s="11" t="s">
        <v>193</v>
      </c>
      <c r="C158" s="12">
        <v>45397</v>
      </c>
      <c r="D158" s="11" t="s">
        <v>48</v>
      </c>
      <c r="E158" s="11" t="s">
        <v>21</v>
      </c>
      <c r="F158" s="11" t="s">
        <v>12</v>
      </c>
      <c r="G158" s="11">
        <v>3877.7</v>
      </c>
      <c r="H158" s="11" t="s">
        <v>22</v>
      </c>
      <c r="I158" s="11" t="s">
        <v>23</v>
      </c>
      <c r="J158" s="11">
        <v>506247.06999999902</v>
      </c>
    </row>
    <row r="159" spans="2:10" x14ac:dyDescent="0.35">
      <c r="B159" s="11" t="s">
        <v>194</v>
      </c>
      <c r="C159" s="12">
        <v>45400</v>
      </c>
      <c r="D159" s="11" t="s">
        <v>25</v>
      </c>
      <c r="E159" s="11" t="s">
        <v>33</v>
      </c>
      <c r="F159" s="11" t="s">
        <v>17</v>
      </c>
      <c r="G159" s="11">
        <v>2541.16</v>
      </c>
      <c r="H159" s="11" t="s">
        <v>13</v>
      </c>
      <c r="I159" s="11" t="s">
        <v>18</v>
      </c>
      <c r="J159" s="11">
        <v>508788.22999999899</v>
      </c>
    </row>
    <row r="160" spans="2:10" x14ac:dyDescent="0.35">
      <c r="B160" s="11" t="s">
        <v>195</v>
      </c>
      <c r="C160" s="12">
        <v>45400</v>
      </c>
      <c r="D160" s="11" t="s">
        <v>52</v>
      </c>
      <c r="E160" s="11" t="s">
        <v>11</v>
      </c>
      <c r="F160" s="11" t="s">
        <v>43</v>
      </c>
      <c r="G160" s="11">
        <v>6792.23</v>
      </c>
      <c r="H160" s="11" t="s">
        <v>27</v>
      </c>
      <c r="I160" s="11" t="s">
        <v>18</v>
      </c>
      <c r="J160" s="11">
        <v>515580.45999999897</v>
      </c>
    </row>
    <row r="161" spans="2:10" x14ac:dyDescent="0.35">
      <c r="B161" s="11" t="s">
        <v>196</v>
      </c>
      <c r="C161" s="12">
        <v>45401</v>
      </c>
      <c r="D161" s="11" t="s">
        <v>20</v>
      </c>
      <c r="E161" s="11" t="s">
        <v>21</v>
      </c>
      <c r="F161" s="11" t="s">
        <v>34</v>
      </c>
      <c r="G161" s="11">
        <v>2590.5</v>
      </c>
      <c r="H161" s="11" t="s">
        <v>41</v>
      </c>
      <c r="I161" s="11" t="s">
        <v>14</v>
      </c>
      <c r="J161" s="11">
        <v>518170.95999999897</v>
      </c>
    </row>
    <row r="162" spans="2:10" x14ac:dyDescent="0.35">
      <c r="B162" s="11" t="s">
        <v>197</v>
      </c>
      <c r="C162" s="12">
        <v>45401</v>
      </c>
      <c r="D162" s="11" t="s">
        <v>48</v>
      </c>
      <c r="E162" s="11" t="s">
        <v>33</v>
      </c>
      <c r="F162" s="11" t="s">
        <v>26</v>
      </c>
      <c r="G162" s="11">
        <v>2431.0100000000002</v>
      </c>
      <c r="H162" s="11" t="s">
        <v>41</v>
      </c>
      <c r="I162" s="11" t="s">
        <v>23</v>
      </c>
      <c r="J162" s="11">
        <v>520601.96999999898</v>
      </c>
    </row>
    <row r="163" spans="2:10" x14ac:dyDescent="0.35">
      <c r="B163" s="11" t="s">
        <v>198</v>
      </c>
      <c r="C163" s="12">
        <v>45401</v>
      </c>
      <c r="D163" s="11" t="s">
        <v>16</v>
      </c>
      <c r="E163" s="11" t="s">
        <v>11</v>
      </c>
      <c r="F163" s="11" t="s">
        <v>54</v>
      </c>
      <c r="G163" s="11">
        <v>3179.45</v>
      </c>
      <c r="H163" s="11" t="s">
        <v>41</v>
      </c>
      <c r="I163" s="11" t="s">
        <v>14</v>
      </c>
      <c r="J163" s="11">
        <v>523781.41999999899</v>
      </c>
    </row>
    <row r="164" spans="2:10" x14ac:dyDescent="0.35">
      <c r="B164" s="11" t="s">
        <v>199</v>
      </c>
      <c r="C164" s="12">
        <v>45401</v>
      </c>
      <c r="D164" s="11" t="s">
        <v>38</v>
      </c>
      <c r="E164" s="11" t="s">
        <v>21</v>
      </c>
      <c r="F164" s="11" t="s">
        <v>46</v>
      </c>
      <c r="G164" s="11">
        <v>7472.06</v>
      </c>
      <c r="H164" s="11" t="s">
        <v>13</v>
      </c>
      <c r="I164" s="11" t="s">
        <v>14</v>
      </c>
      <c r="J164" s="11">
        <v>516309.359999999</v>
      </c>
    </row>
    <row r="165" spans="2:10" x14ac:dyDescent="0.35">
      <c r="B165" s="11" t="s">
        <v>200</v>
      </c>
      <c r="C165" s="12">
        <v>45402</v>
      </c>
      <c r="D165" s="11" t="s">
        <v>64</v>
      </c>
      <c r="E165" s="11" t="s">
        <v>33</v>
      </c>
      <c r="F165" s="11" t="s">
        <v>12</v>
      </c>
      <c r="G165" s="11">
        <v>2538.48</v>
      </c>
      <c r="H165" s="11" t="s">
        <v>13</v>
      </c>
      <c r="I165" s="11" t="s">
        <v>23</v>
      </c>
      <c r="J165" s="11">
        <v>518847.83999999898</v>
      </c>
    </row>
    <row r="166" spans="2:10" x14ac:dyDescent="0.35">
      <c r="B166" s="11" t="s">
        <v>201</v>
      </c>
      <c r="C166" s="12">
        <v>45403</v>
      </c>
      <c r="D166" s="11" t="s">
        <v>10</v>
      </c>
      <c r="E166" s="11" t="s">
        <v>33</v>
      </c>
      <c r="F166" s="11" t="s">
        <v>12</v>
      </c>
      <c r="G166" s="11">
        <v>9693.58</v>
      </c>
      <c r="H166" s="11" t="s">
        <v>41</v>
      </c>
      <c r="I166" s="11" t="s">
        <v>18</v>
      </c>
      <c r="J166" s="11">
        <v>528541.41999999899</v>
      </c>
    </row>
    <row r="167" spans="2:10" x14ac:dyDescent="0.35">
      <c r="B167" s="11" t="s">
        <v>202</v>
      </c>
      <c r="C167" s="12">
        <v>45404</v>
      </c>
      <c r="D167" s="11" t="s">
        <v>16</v>
      </c>
      <c r="E167" s="11" t="s">
        <v>33</v>
      </c>
      <c r="F167" s="11" t="s">
        <v>26</v>
      </c>
      <c r="G167" s="11">
        <v>5408.88</v>
      </c>
      <c r="H167" s="11" t="s">
        <v>13</v>
      </c>
      <c r="I167" s="11" t="s">
        <v>18</v>
      </c>
      <c r="J167" s="11">
        <v>533950.299999999</v>
      </c>
    </row>
    <row r="168" spans="2:10" x14ac:dyDescent="0.35">
      <c r="B168" s="11" t="s">
        <v>203</v>
      </c>
      <c r="C168" s="12">
        <v>45404</v>
      </c>
      <c r="D168" s="11" t="s">
        <v>29</v>
      </c>
      <c r="E168" s="11" t="s">
        <v>11</v>
      </c>
      <c r="F168" s="11" t="s">
        <v>26</v>
      </c>
      <c r="G168" s="11">
        <v>9767.24</v>
      </c>
      <c r="H168" s="11" t="s">
        <v>22</v>
      </c>
      <c r="I168" s="11" t="s">
        <v>18</v>
      </c>
      <c r="J168" s="11">
        <v>543717.53999999899</v>
      </c>
    </row>
    <row r="169" spans="2:10" x14ac:dyDescent="0.35">
      <c r="B169" s="11" t="s">
        <v>204</v>
      </c>
      <c r="C169" s="12">
        <v>45405</v>
      </c>
      <c r="D169" s="11" t="s">
        <v>16</v>
      </c>
      <c r="E169" s="11" t="s">
        <v>33</v>
      </c>
      <c r="F169" s="11" t="s">
        <v>30</v>
      </c>
      <c r="G169" s="11">
        <v>143.5</v>
      </c>
      <c r="H169" s="11" t="s">
        <v>27</v>
      </c>
      <c r="I169" s="11" t="s">
        <v>18</v>
      </c>
      <c r="J169" s="11">
        <v>543861.03999999899</v>
      </c>
    </row>
    <row r="170" spans="2:10" x14ac:dyDescent="0.35">
      <c r="B170" s="11" t="s">
        <v>205</v>
      </c>
      <c r="C170" s="12">
        <v>45406</v>
      </c>
      <c r="D170" s="11" t="s">
        <v>20</v>
      </c>
      <c r="E170" s="11" t="s">
        <v>21</v>
      </c>
      <c r="F170" s="11" t="s">
        <v>46</v>
      </c>
      <c r="G170" s="11">
        <v>4464.6000000000004</v>
      </c>
      <c r="H170" s="11" t="s">
        <v>41</v>
      </c>
      <c r="I170" s="11" t="s">
        <v>14</v>
      </c>
      <c r="J170" s="11">
        <v>548325.63999999897</v>
      </c>
    </row>
    <row r="171" spans="2:10" x14ac:dyDescent="0.35">
      <c r="B171" s="11" t="s">
        <v>206</v>
      </c>
      <c r="C171" s="12">
        <v>45406</v>
      </c>
      <c r="D171" s="11" t="s">
        <v>38</v>
      </c>
      <c r="E171" s="11" t="s">
        <v>11</v>
      </c>
      <c r="F171" s="11" t="s">
        <v>12</v>
      </c>
      <c r="G171" s="11">
        <v>1474.02</v>
      </c>
      <c r="H171" s="11" t="s">
        <v>13</v>
      </c>
      <c r="I171" s="11" t="s">
        <v>18</v>
      </c>
      <c r="J171" s="11">
        <v>549799.65999999898</v>
      </c>
    </row>
    <row r="172" spans="2:10" x14ac:dyDescent="0.35">
      <c r="B172" s="11" t="s">
        <v>207</v>
      </c>
      <c r="C172" s="12">
        <v>45406</v>
      </c>
      <c r="D172" s="11" t="s">
        <v>64</v>
      </c>
      <c r="E172" s="11" t="s">
        <v>11</v>
      </c>
      <c r="F172" s="11" t="s">
        <v>43</v>
      </c>
      <c r="G172" s="11">
        <v>4432.66</v>
      </c>
      <c r="H172" s="11" t="s">
        <v>13</v>
      </c>
      <c r="I172" s="11" t="s">
        <v>23</v>
      </c>
      <c r="J172" s="11">
        <v>554232.31999999902</v>
      </c>
    </row>
    <row r="173" spans="2:10" x14ac:dyDescent="0.35">
      <c r="B173" s="11" t="s">
        <v>208</v>
      </c>
      <c r="C173" s="12">
        <v>45407</v>
      </c>
      <c r="D173" s="11" t="s">
        <v>48</v>
      </c>
      <c r="E173" s="11" t="s">
        <v>11</v>
      </c>
      <c r="F173" s="11" t="s">
        <v>54</v>
      </c>
      <c r="G173" s="11">
        <v>3266.57</v>
      </c>
      <c r="H173" s="11" t="s">
        <v>27</v>
      </c>
      <c r="I173" s="11" t="s">
        <v>14</v>
      </c>
      <c r="J173" s="11">
        <v>557498.88999999897</v>
      </c>
    </row>
    <row r="174" spans="2:10" x14ac:dyDescent="0.35">
      <c r="B174" s="11" t="s">
        <v>209</v>
      </c>
      <c r="C174" s="12">
        <v>45407</v>
      </c>
      <c r="D174" s="11" t="s">
        <v>38</v>
      </c>
      <c r="E174" s="11" t="s">
        <v>33</v>
      </c>
      <c r="F174" s="11" t="s">
        <v>43</v>
      </c>
      <c r="G174" s="11">
        <v>6374.07</v>
      </c>
      <c r="H174" s="11" t="s">
        <v>27</v>
      </c>
      <c r="I174" s="11" t="s">
        <v>36</v>
      </c>
      <c r="J174" s="11">
        <v>563872.95999999903</v>
      </c>
    </row>
    <row r="175" spans="2:10" x14ac:dyDescent="0.35">
      <c r="B175" s="11" t="s">
        <v>210</v>
      </c>
      <c r="C175" s="12">
        <v>45407</v>
      </c>
      <c r="D175" s="11" t="s">
        <v>64</v>
      </c>
      <c r="E175" s="11" t="s">
        <v>33</v>
      </c>
      <c r="F175" s="11" t="s">
        <v>17</v>
      </c>
      <c r="G175" s="11">
        <v>9656.4599999999991</v>
      </c>
      <c r="H175" s="11" t="s">
        <v>27</v>
      </c>
      <c r="I175" s="11" t="s">
        <v>18</v>
      </c>
      <c r="J175" s="11">
        <v>573529.41999999899</v>
      </c>
    </row>
    <row r="176" spans="2:10" x14ac:dyDescent="0.35">
      <c r="B176" s="11" t="s">
        <v>211</v>
      </c>
      <c r="C176" s="12">
        <v>45409</v>
      </c>
      <c r="D176" s="11" t="s">
        <v>38</v>
      </c>
      <c r="E176" s="11" t="s">
        <v>11</v>
      </c>
      <c r="F176" s="11" t="s">
        <v>17</v>
      </c>
      <c r="G176" s="11">
        <v>9405.9</v>
      </c>
      <c r="H176" s="11" t="s">
        <v>22</v>
      </c>
      <c r="I176" s="11" t="s">
        <v>36</v>
      </c>
      <c r="J176" s="11">
        <v>582935.31999999902</v>
      </c>
    </row>
    <row r="177" spans="2:10" x14ac:dyDescent="0.35">
      <c r="B177" s="11" t="s">
        <v>212</v>
      </c>
      <c r="C177" s="12">
        <v>45410</v>
      </c>
      <c r="D177" s="11" t="s">
        <v>64</v>
      </c>
      <c r="E177" s="11" t="s">
        <v>11</v>
      </c>
      <c r="F177" s="11" t="s">
        <v>26</v>
      </c>
      <c r="G177" s="11">
        <v>7633.79</v>
      </c>
      <c r="H177" s="11" t="s">
        <v>13</v>
      </c>
      <c r="I177" s="11" t="s">
        <v>18</v>
      </c>
      <c r="J177" s="11">
        <v>590569.10999999905</v>
      </c>
    </row>
    <row r="178" spans="2:10" x14ac:dyDescent="0.35">
      <c r="B178" s="11" t="s">
        <v>213</v>
      </c>
      <c r="C178" s="12">
        <v>45412</v>
      </c>
      <c r="D178" s="11" t="s">
        <v>20</v>
      </c>
      <c r="E178" s="11" t="s">
        <v>33</v>
      </c>
      <c r="F178" s="11" t="s">
        <v>54</v>
      </c>
      <c r="G178" s="11">
        <v>8530.7999999999993</v>
      </c>
      <c r="H178" s="11" t="s">
        <v>27</v>
      </c>
      <c r="I178" s="11" t="s">
        <v>18</v>
      </c>
      <c r="J178" s="11">
        <v>599099.90999999898</v>
      </c>
    </row>
    <row r="179" spans="2:10" x14ac:dyDescent="0.35">
      <c r="B179" s="11" t="s">
        <v>214</v>
      </c>
      <c r="C179" s="12">
        <v>45412</v>
      </c>
      <c r="D179" s="11" t="s">
        <v>32</v>
      </c>
      <c r="E179" s="11" t="s">
        <v>11</v>
      </c>
      <c r="F179" s="11" t="s">
        <v>34</v>
      </c>
      <c r="G179" s="11">
        <v>9132.65</v>
      </c>
      <c r="H179" s="11" t="s">
        <v>22</v>
      </c>
      <c r="I179" s="11" t="s">
        <v>14</v>
      </c>
      <c r="J179" s="11">
        <v>608232.55999999901</v>
      </c>
    </row>
    <row r="180" spans="2:10" x14ac:dyDescent="0.35">
      <c r="B180" s="11" t="s">
        <v>215</v>
      </c>
      <c r="C180" s="12">
        <v>45413</v>
      </c>
      <c r="D180" s="11" t="s">
        <v>38</v>
      </c>
      <c r="E180" s="11" t="s">
        <v>33</v>
      </c>
      <c r="F180" s="11" t="s">
        <v>54</v>
      </c>
      <c r="G180" s="11">
        <v>418.35</v>
      </c>
      <c r="H180" s="11" t="s">
        <v>22</v>
      </c>
      <c r="I180" s="11" t="s">
        <v>23</v>
      </c>
      <c r="J180" s="11">
        <v>608650.90999999898</v>
      </c>
    </row>
    <row r="181" spans="2:10" x14ac:dyDescent="0.35">
      <c r="B181" s="11" t="s">
        <v>216</v>
      </c>
      <c r="C181" s="12">
        <v>45414</v>
      </c>
      <c r="D181" s="11" t="s">
        <v>48</v>
      </c>
      <c r="E181" s="11" t="s">
        <v>21</v>
      </c>
      <c r="F181" s="11" t="s">
        <v>46</v>
      </c>
      <c r="G181" s="11">
        <v>6083.74</v>
      </c>
      <c r="H181" s="11" t="s">
        <v>27</v>
      </c>
      <c r="I181" s="11" t="s">
        <v>36</v>
      </c>
      <c r="J181" s="11">
        <v>602567.16999999899</v>
      </c>
    </row>
    <row r="182" spans="2:10" x14ac:dyDescent="0.35">
      <c r="B182" s="11" t="s">
        <v>217</v>
      </c>
      <c r="C182" s="12">
        <v>45415</v>
      </c>
      <c r="D182" s="11" t="s">
        <v>32</v>
      </c>
      <c r="E182" s="11" t="s">
        <v>21</v>
      </c>
      <c r="F182" s="11" t="s">
        <v>26</v>
      </c>
      <c r="G182" s="11">
        <v>7554.62</v>
      </c>
      <c r="H182" s="11" t="s">
        <v>27</v>
      </c>
      <c r="I182" s="11" t="s">
        <v>23</v>
      </c>
      <c r="J182" s="11">
        <v>595012.549999999</v>
      </c>
    </row>
    <row r="183" spans="2:10" x14ac:dyDescent="0.35">
      <c r="B183" s="11" t="s">
        <v>218</v>
      </c>
      <c r="C183" s="12">
        <v>45415</v>
      </c>
      <c r="D183" s="11" t="s">
        <v>32</v>
      </c>
      <c r="E183" s="11" t="s">
        <v>33</v>
      </c>
      <c r="F183" s="11" t="s">
        <v>30</v>
      </c>
      <c r="G183" s="11">
        <v>9517.64</v>
      </c>
      <c r="H183" s="11" t="s">
        <v>22</v>
      </c>
      <c r="I183" s="11" t="s">
        <v>36</v>
      </c>
      <c r="J183" s="11">
        <v>604530.18999999901</v>
      </c>
    </row>
    <row r="184" spans="2:10" x14ac:dyDescent="0.35">
      <c r="B184" s="11" t="s">
        <v>219</v>
      </c>
      <c r="C184" s="12">
        <v>45415</v>
      </c>
      <c r="D184" s="11" t="s">
        <v>10</v>
      </c>
      <c r="E184" s="11" t="s">
        <v>11</v>
      </c>
      <c r="F184" s="11" t="s">
        <v>54</v>
      </c>
      <c r="G184" s="11">
        <v>787.12</v>
      </c>
      <c r="H184" s="11" t="s">
        <v>13</v>
      </c>
      <c r="I184" s="11" t="s">
        <v>23</v>
      </c>
      <c r="J184" s="11">
        <v>605317.30999999901</v>
      </c>
    </row>
    <row r="185" spans="2:10" x14ac:dyDescent="0.35">
      <c r="B185" s="11" t="s">
        <v>220</v>
      </c>
      <c r="C185" s="12">
        <v>45416</v>
      </c>
      <c r="D185" s="11" t="s">
        <v>64</v>
      </c>
      <c r="E185" s="11" t="s">
        <v>11</v>
      </c>
      <c r="F185" s="11" t="s">
        <v>26</v>
      </c>
      <c r="G185" s="11">
        <v>4532.51</v>
      </c>
      <c r="H185" s="11" t="s">
        <v>22</v>
      </c>
      <c r="I185" s="11" t="s">
        <v>14</v>
      </c>
      <c r="J185" s="11">
        <v>609849.81999999902</v>
      </c>
    </row>
    <row r="186" spans="2:10" x14ac:dyDescent="0.35">
      <c r="B186" s="11" t="s">
        <v>221</v>
      </c>
      <c r="C186" s="12">
        <v>45416</v>
      </c>
      <c r="D186" s="11" t="s">
        <v>20</v>
      </c>
      <c r="E186" s="11" t="s">
        <v>33</v>
      </c>
      <c r="F186" s="11" t="s">
        <v>17</v>
      </c>
      <c r="G186" s="11">
        <v>6518.93</v>
      </c>
      <c r="H186" s="11" t="s">
        <v>41</v>
      </c>
      <c r="I186" s="11" t="s">
        <v>36</v>
      </c>
      <c r="J186" s="11">
        <v>616368.74999999895</v>
      </c>
    </row>
    <row r="187" spans="2:10" x14ac:dyDescent="0.35">
      <c r="B187" s="11" t="s">
        <v>222</v>
      </c>
      <c r="C187" s="12">
        <v>45420</v>
      </c>
      <c r="D187" s="11" t="s">
        <v>64</v>
      </c>
      <c r="E187" s="11" t="s">
        <v>21</v>
      </c>
      <c r="F187" s="11" t="s">
        <v>17</v>
      </c>
      <c r="G187" s="11">
        <v>1399.86</v>
      </c>
      <c r="H187" s="11" t="s">
        <v>13</v>
      </c>
      <c r="I187" s="11" t="s">
        <v>23</v>
      </c>
      <c r="J187" s="11">
        <v>617768.60999999905</v>
      </c>
    </row>
    <row r="188" spans="2:10" x14ac:dyDescent="0.35">
      <c r="B188" s="11" t="s">
        <v>223</v>
      </c>
      <c r="C188" s="12">
        <v>45425</v>
      </c>
      <c r="D188" s="11" t="s">
        <v>64</v>
      </c>
      <c r="E188" s="11" t="s">
        <v>11</v>
      </c>
      <c r="F188" s="11" t="s">
        <v>54</v>
      </c>
      <c r="G188" s="11">
        <v>8714.85</v>
      </c>
      <c r="H188" s="11" t="s">
        <v>41</v>
      </c>
      <c r="I188" s="11" t="s">
        <v>14</v>
      </c>
      <c r="J188" s="11">
        <v>626483.45999999903</v>
      </c>
    </row>
    <row r="189" spans="2:10" x14ac:dyDescent="0.35">
      <c r="B189" s="11" t="s">
        <v>224</v>
      </c>
      <c r="C189" s="12">
        <v>45425</v>
      </c>
      <c r="D189" s="11" t="s">
        <v>64</v>
      </c>
      <c r="E189" s="11" t="s">
        <v>21</v>
      </c>
      <c r="F189" s="11" t="s">
        <v>26</v>
      </c>
      <c r="G189" s="11">
        <v>806.16</v>
      </c>
      <c r="H189" s="11" t="s">
        <v>27</v>
      </c>
      <c r="I189" s="11" t="s">
        <v>18</v>
      </c>
      <c r="J189" s="11">
        <v>627289.61999999895</v>
      </c>
    </row>
    <row r="190" spans="2:10" x14ac:dyDescent="0.35">
      <c r="B190" s="11" t="s">
        <v>225</v>
      </c>
      <c r="C190" s="12">
        <v>45427</v>
      </c>
      <c r="D190" s="11" t="s">
        <v>29</v>
      </c>
      <c r="E190" s="11" t="s">
        <v>33</v>
      </c>
      <c r="F190" s="11" t="s">
        <v>43</v>
      </c>
      <c r="G190" s="11">
        <v>6921.61</v>
      </c>
      <c r="H190" s="11" t="s">
        <v>22</v>
      </c>
      <c r="I190" s="11" t="s">
        <v>18</v>
      </c>
      <c r="J190" s="11">
        <v>634211.22999999905</v>
      </c>
    </row>
    <row r="191" spans="2:10" x14ac:dyDescent="0.35">
      <c r="B191" s="11" t="s">
        <v>226</v>
      </c>
      <c r="C191" s="12">
        <v>45427</v>
      </c>
      <c r="D191" s="11" t="s">
        <v>25</v>
      </c>
      <c r="E191" s="11" t="s">
        <v>21</v>
      </c>
      <c r="F191" s="11" t="s">
        <v>12</v>
      </c>
      <c r="G191" s="11">
        <v>7611.91</v>
      </c>
      <c r="H191" s="11" t="s">
        <v>41</v>
      </c>
      <c r="I191" s="11" t="s">
        <v>14</v>
      </c>
      <c r="J191" s="11">
        <v>626599.31999999902</v>
      </c>
    </row>
    <row r="192" spans="2:10" x14ac:dyDescent="0.35">
      <c r="B192" s="11" t="s">
        <v>227</v>
      </c>
      <c r="C192" s="12">
        <v>45430</v>
      </c>
      <c r="D192" s="11" t="s">
        <v>25</v>
      </c>
      <c r="E192" s="11" t="s">
        <v>21</v>
      </c>
      <c r="F192" s="11" t="s">
        <v>46</v>
      </c>
      <c r="G192" s="11">
        <v>2921.68</v>
      </c>
      <c r="H192" s="11" t="s">
        <v>41</v>
      </c>
      <c r="I192" s="11" t="s">
        <v>36</v>
      </c>
      <c r="J192" s="11">
        <v>629520.99999999895</v>
      </c>
    </row>
    <row r="193" spans="2:10" x14ac:dyDescent="0.35">
      <c r="B193" s="11" t="s">
        <v>228</v>
      </c>
      <c r="C193" s="12">
        <v>45430</v>
      </c>
      <c r="D193" s="11" t="s">
        <v>10</v>
      </c>
      <c r="E193" s="11" t="s">
        <v>33</v>
      </c>
      <c r="F193" s="11" t="s">
        <v>26</v>
      </c>
      <c r="G193" s="11">
        <v>3504.68</v>
      </c>
      <c r="H193" s="11" t="s">
        <v>13</v>
      </c>
      <c r="I193" s="11" t="s">
        <v>18</v>
      </c>
      <c r="J193" s="11">
        <v>633025.679999999</v>
      </c>
    </row>
    <row r="194" spans="2:10" x14ac:dyDescent="0.35">
      <c r="B194" s="11" t="s">
        <v>229</v>
      </c>
      <c r="C194" s="12">
        <v>45430</v>
      </c>
      <c r="D194" s="11" t="s">
        <v>64</v>
      </c>
      <c r="E194" s="11" t="s">
        <v>33</v>
      </c>
      <c r="F194" s="11" t="s">
        <v>30</v>
      </c>
      <c r="G194" s="11">
        <v>7009.68</v>
      </c>
      <c r="H194" s="11" t="s">
        <v>41</v>
      </c>
      <c r="I194" s="11" t="s">
        <v>14</v>
      </c>
      <c r="J194" s="11">
        <v>640035.35999999905</v>
      </c>
    </row>
    <row r="195" spans="2:10" x14ac:dyDescent="0.35">
      <c r="B195" s="11" t="s">
        <v>230</v>
      </c>
      <c r="C195" s="12">
        <v>45431</v>
      </c>
      <c r="D195" s="11" t="s">
        <v>29</v>
      </c>
      <c r="E195" s="11" t="s">
        <v>11</v>
      </c>
      <c r="F195" s="11" t="s">
        <v>30</v>
      </c>
      <c r="G195" s="11">
        <v>8809.18</v>
      </c>
      <c r="H195" s="11" t="s">
        <v>22</v>
      </c>
      <c r="I195" s="11" t="s">
        <v>36</v>
      </c>
      <c r="J195" s="11">
        <v>648844.53999999899</v>
      </c>
    </row>
    <row r="196" spans="2:10" x14ac:dyDescent="0.35">
      <c r="B196" s="11" t="s">
        <v>231</v>
      </c>
      <c r="C196" s="12">
        <v>45431</v>
      </c>
      <c r="D196" s="11" t="s">
        <v>48</v>
      </c>
      <c r="E196" s="11" t="s">
        <v>11</v>
      </c>
      <c r="F196" s="11" t="s">
        <v>17</v>
      </c>
      <c r="G196" s="11">
        <v>1017.06</v>
      </c>
      <c r="H196" s="11" t="s">
        <v>27</v>
      </c>
      <c r="I196" s="11" t="s">
        <v>14</v>
      </c>
      <c r="J196" s="11">
        <v>649861.6</v>
      </c>
    </row>
    <row r="197" spans="2:10" x14ac:dyDescent="0.35">
      <c r="B197" s="11" t="s">
        <v>232</v>
      </c>
      <c r="C197" s="12">
        <v>45432</v>
      </c>
      <c r="D197" s="11" t="s">
        <v>29</v>
      </c>
      <c r="E197" s="11" t="s">
        <v>11</v>
      </c>
      <c r="F197" s="11" t="s">
        <v>26</v>
      </c>
      <c r="G197" s="11">
        <v>507.61</v>
      </c>
      <c r="H197" s="11" t="s">
        <v>41</v>
      </c>
      <c r="I197" s="11" t="s">
        <v>14</v>
      </c>
      <c r="J197" s="11">
        <v>650369.21</v>
      </c>
    </row>
    <row r="198" spans="2:10" x14ac:dyDescent="0.35">
      <c r="B198" s="11" t="s">
        <v>233</v>
      </c>
      <c r="C198" s="12">
        <v>45436</v>
      </c>
      <c r="D198" s="11" t="s">
        <v>20</v>
      </c>
      <c r="E198" s="11" t="s">
        <v>11</v>
      </c>
      <c r="F198" s="11" t="s">
        <v>54</v>
      </c>
      <c r="G198" s="11">
        <v>5523.46</v>
      </c>
      <c r="H198" s="11" t="s">
        <v>27</v>
      </c>
      <c r="I198" s="11" t="s">
        <v>14</v>
      </c>
      <c r="J198" s="11">
        <v>655892.66999999899</v>
      </c>
    </row>
    <row r="199" spans="2:10" x14ac:dyDescent="0.35">
      <c r="B199" s="11" t="s">
        <v>234</v>
      </c>
      <c r="C199" s="12">
        <v>45436</v>
      </c>
      <c r="D199" s="11" t="s">
        <v>20</v>
      </c>
      <c r="E199" s="11" t="s">
        <v>33</v>
      </c>
      <c r="F199" s="11" t="s">
        <v>12</v>
      </c>
      <c r="G199" s="11">
        <v>8091.58</v>
      </c>
      <c r="H199" s="11" t="s">
        <v>41</v>
      </c>
      <c r="I199" s="11" t="s">
        <v>36</v>
      </c>
      <c r="J199" s="11">
        <v>663984.24999999895</v>
      </c>
    </row>
    <row r="200" spans="2:10" x14ac:dyDescent="0.35">
      <c r="B200" s="11" t="s">
        <v>235</v>
      </c>
      <c r="C200" s="12">
        <v>45438</v>
      </c>
      <c r="D200" s="11" t="s">
        <v>38</v>
      </c>
      <c r="E200" s="11" t="s">
        <v>33</v>
      </c>
      <c r="F200" s="11" t="s">
        <v>26</v>
      </c>
      <c r="G200" s="11">
        <v>7502.13</v>
      </c>
      <c r="H200" s="11" t="s">
        <v>22</v>
      </c>
      <c r="I200" s="11" t="s">
        <v>36</v>
      </c>
      <c r="J200" s="11">
        <v>671486.37999999896</v>
      </c>
    </row>
    <row r="201" spans="2:10" x14ac:dyDescent="0.35">
      <c r="B201" s="11" t="s">
        <v>236</v>
      </c>
      <c r="C201" s="12">
        <v>45438</v>
      </c>
      <c r="D201" s="11" t="s">
        <v>52</v>
      </c>
      <c r="E201" s="11" t="s">
        <v>11</v>
      </c>
      <c r="F201" s="11" t="s">
        <v>17</v>
      </c>
      <c r="G201" s="11">
        <v>7606.05</v>
      </c>
      <c r="H201" s="11" t="s">
        <v>41</v>
      </c>
      <c r="I201" s="11" t="s">
        <v>36</v>
      </c>
      <c r="J201" s="11">
        <v>679092.429999999</v>
      </c>
    </row>
    <row r="202" spans="2:10" x14ac:dyDescent="0.35">
      <c r="B202" s="11" t="s">
        <v>237</v>
      </c>
      <c r="C202" s="12">
        <v>45438</v>
      </c>
      <c r="D202" s="11" t="s">
        <v>10</v>
      </c>
      <c r="E202" s="11" t="s">
        <v>11</v>
      </c>
      <c r="F202" s="11" t="s">
        <v>54</v>
      </c>
      <c r="G202" s="11">
        <v>8822.23</v>
      </c>
      <c r="H202" s="11" t="s">
        <v>22</v>
      </c>
      <c r="I202" s="11" t="s">
        <v>36</v>
      </c>
      <c r="J202" s="11">
        <v>687914.65999999898</v>
      </c>
    </row>
    <row r="203" spans="2:10" x14ac:dyDescent="0.35">
      <c r="B203" s="11" t="s">
        <v>238</v>
      </c>
      <c r="C203" s="12">
        <v>45439</v>
      </c>
      <c r="D203" s="11" t="s">
        <v>64</v>
      </c>
      <c r="E203" s="11" t="s">
        <v>21</v>
      </c>
      <c r="F203" s="11" t="s">
        <v>30</v>
      </c>
      <c r="G203" s="11">
        <v>3736.77</v>
      </c>
      <c r="H203" s="11" t="s">
        <v>41</v>
      </c>
      <c r="I203" s="11" t="s">
        <v>36</v>
      </c>
      <c r="J203" s="11">
        <v>684177.88999999897</v>
      </c>
    </row>
    <row r="204" spans="2:10" x14ac:dyDescent="0.35">
      <c r="B204" s="11" t="s">
        <v>239</v>
      </c>
      <c r="C204" s="12">
        <v>45439</v>
      </c>
      <c r="D204" s="11" t="s">
        <v>64</v>
      </c>
      <c r="E204" s="11" t="s">
        <v>33</v>
      </c>
      <c r="F204" s="11" t="s">
        <v>54</v>
      </c>
      <c r="G204" s="11">
        <v>76.62</v>
      </c>
      <c r="H204" s="11" t="s">
        <v>41</v>
      </c>
      <c r="I204" s="11" t="s">
        <v>18</v>
      </c>
      <c r="J204" s="11">
        <v>684254.50999999896</v>
      </c>
    </row>
    <row r="205" spans="2:10" x14ac:dyDescent="0.35">
      <c r="B205" s="11" t="s">
        <v>240</v>
      </c>
      <c r="C205" s="12">
        <v>45439</v>
      </c>
      <c r="D205" s="11" t="s">
        <v>25</v>
      </c>
      <c r="E205" s="11" t="s">
        <v>11</v>
      </c>
      <c r="F205" s="11" t="s">
        <v>43</v>
      </c>
      <c r="G205" s="11">
        <v>9017.0300000000007</v>
      </c>
      <c r="H205" s="11" t="s">
        <v>22</v>
      </c>
      <c r="I205" s="11" t="s">
        <v>14</v>
      </c>
      <c r="J205" s="11">
        <v>693271.53999999899</v>
      </c>
    </row>
    <row r="206" spans="2:10" x14ac:dyDescent="0.35">
      <c r="B206" s="11" t="s">
        <v>241</v>
      </c>
      <c r="C206" s="12">
        <v>45440</v>
      </c>
      <c r="D206" s="11" t="s">
        <v>64</v>
      </c>
      <c r="E206" s="11" t="s">
        <v>11</v>
      </c>
      <c r="F206" s="11" t="s">
        <v>12</v>
      </c>
      <c r="G206" s="11">
        <v>7766.67</v>
      </c>
      <c r="H206" s="11" t="s">
        <v>22</v>
      </c>
      <c r="I206" s="11" t="s">
        <v>23</v>
      </c>
      <c r="J206" s="11">
        <v>701038.21</v>
      </c>
    </row>
    <row r="207" spans="2:10" x14ac:dyDescent="0.35">
      <c r="B207" s="11" t="s">
        <v>242</v>
      </c>
      <c r="C207" s="12">
        <v>45441</v>
      </c>
      <c r="D207" s="11" t="s">
        <v>32</v>
      </c>
      <c r="E207" s="11" t="s">
        <v>11</v>
      </c>
      <c r="F207" s="11" t="s">
        <v>12</v>
      </c>
      <c r="G207" s="11">
        <v>2252.6</v>
      </c>
      <c r="H207" s="11" t="s">
        <v>22</v>
      </c>
      <c r="I207" s="11" t="s">
        <v>18</v>
      </c>
      <c r="J207" s="11">
        <v>703290.80999999901</v>
      </c>
    </row>
    <row r="208" spans="2:10" x14ac:dyDescent="0.35">
      <c r="B208" s="11" t="s">
        <v>243</v>
      </c>
      <c r="C208" s="12">
        <v>45441</v>
      </c>
      <c r="D208" s="11" t="s">
        <v>29</v>
      </c>
      <c r="E208" s="11" t="s">
        <v>33</v>
      </c>
      <c r="F208" s="11" t="s">
        <v>30</v>
      </c>
      <c r="G208" s="11">
        <v>8056.1</v>
      </c>
      <c r="H208" s="11" t="s">
        <v>22</v>
      </c>
      <c r="I208" s="11" t="s">
        <v>14</v>
      </c>
      <c r="J208" s="11">
        <v>711346.90999999898</v>
      </c>
    </row>
    <row r="209" spans="2:10" x14ac:dyDescent="0.35">
      <c r="B209" s="11" t="s">
        <v>244</v>
      </c>
      <c r="C209" s="12">
        <v>45443</v>
      </c>
      <c r="D209" s="11" t="s">
        <v>48</v>
      </c>
      <c r="E209" s="11" t="s">
        <v>33</v>
      </c>
      <c r="F209" s="11" t="s">
        <v>54</v>
      </c>
      <c r="G209" s="11">
        <v>6608.86</v>
      </c>
      <c r="H209" s="11" t="s">
        <v>27</v>
      </c>
      <c r="I209" s="11" t="s">
        <v>18</v>
      </c>
      <c r="J209" s="11">
        <v>717955.76999999897</v>
      </c>
    </row>
    <row r="210" spans="2:10" x14ac:dyDescent="0.35">
      <c r="B210" s="11" t="s">
        <v>245</v>
      </c>
      <c r="C210" s="12">
        <v>45444</v>
      </c>
      <c r="D210" s="11" t="s">
        <v>10</v>
      </c>
      <c r="E210" s="11" t="s">
        <v>33</v>
      </c>
      <c r="F210" s="11" t="s">
        <v>46</v>
      </c>
      <c r="G210" s="11">
        <v>8247.36</v>
      </c>
      <c r="H210" s="11" t="s">
        <v>13</v>
      </c>
      <c r="I210" s="11" t="s">
        <v>14</v>
      </c>
      <c r="J210" s="11">
        <v>726203.12999999896</v>
      </c>
    </row>
    <row r="211" spans="2:10" x14ac:dyDescent="0.35">
      <c r="B211" s="11" t="s">
        <v>246</v>
      </c>
      <c r="C211" s="12">
        <v>45445</v>
      </c>
      <c r="D211" s="11" t="s">
        <v>10</v>
      </c>
      <c r="E211" s="11" t="s">
        <v>21</v>
      </c>
      <c r="F211" s="11" t="s">
        <v>30</v>
      </c>
      <c r="G211" s="11">
        <v>9462.44</v>
      </c>
      <c r="H211" s="11" t="s">
        <v>27</v>
      </c>
      <c r="I211" s="11" t="s">
        <v>14</v>
      </c>
      <c r="J211" s="11">
        <v>716740.69</v>
      </c>
    </row>
    <row r="212" spans="2:10" x14ac:dyDescent="0.35">
      <c r="B212" s="11" t="s">
        <v>247</v>
      </c>
      <c r="C212" s="12">
        <v>45445</v>
      </c>
      <c r="D212" s="11" t="s">
        <v>16</v>
      </c>
      <c r="E212" s="11" t="s">
        <v>11</v>
      </c>
      <c r="F212" s="11" t="s">
        <v>34</v>
      </c>
      <c r="G212" s="11">
        <v>4445.21</v>
      </c>
      <c r="H212" s="11" t="s">
        <v>13</v>
      </c>
      <c r="I212" s="11" t="s">
        <v>23</v>
      </c>
      <c r="J212" s="11">
        <v>721185.89999999898</v>
      </c>
    </row>
    <row r="213" spans="2:10" x14ac:dyDescent="0.35">
      <c r="B213" s="11" t="s">
        <v>248</v>
      </c>
      <c r="C213" s="12">
        <v>45445</v>
      </c>
      <c r="D213" s="11" t="s">
        <v>64</v>
      </c>
      <c r="E213" s="11" t="s">
        <v>11</v>
      </c>
      <c r="F213" s="11" t="s">
        <v>26</v>
      </c>
      <c r="G213" s="11">
        <v>6717.83</v>
      </c>
      <c r="H213" s="11" t="s">
        <v>41</v>
      </c>
      <c r="I213" s="11" t="s">
        <v>36</v>
      </c>
      <c r="J213" s="11">
        <v>727903.72999999905</v>
      </c>
    </row>
    <row r="214" spans="2:10" x14ac:dyDescent="0.35">
      <c r="B214" s="11" t="s">
        <v>249</v>
      </c>
      <c r="C214" s="12">
        <v>45445</v>
      </c>
      <c r="D214" s="11" t="s">
        <v>48</v>
      </c>
      <c r="E214" s="11" t="s">
        <v>33</v>
      </c>
      <c r="F214" s="11" t="s">
        <v>34</v>
      </c>
      <c r="G214" s="11">
        <v>3056.79</v>
      </c>
      <c r="H214" s="11" t="s">
        <v>27</v>
      </c>
      <c r="I214" s="11" t="s">
        <v>36</v>
      </c>
      <c r="J214" s="11">
        <v>730960.51999999897</v>
      </c>
    </row>
    <row r="215" spans="2:10" x14ac:dyDescent="0.35">
      <c r="B215" s="11" t="s">
        <v>250</v>
      </c>
      <c r="C215" s="12">
        <v>45446</v>
      </c>
      <c r="D215" s="11" t="s">
        <v>38</v>
      </c>
      <c r="E215" s="11" t="s">
        <v>33</v>
      </c>
      <c r="F215" s="11" t="s">
        <v>46</v>
      </c>
      <c r="G215" s="11">
        <v>5029.7</v>
      </c>
      <c r="H215" s="11" t="s">
        <v>13</v>
      </c>
      <c r="I215" s="11" t="s">
        <v>36</v>
      </c>
      <c r="J215" s="11">
        <v>735990.21999999904</v>
      </c>
    </row>
    <row r="216" spans="2:10" x14ac:dyDescent="0.35">
      <c r="B216" s="11" t="s">
        <v>251</v>
      </c>
      <c r="C216" s="12">
        <v>45446</v>
      </c>
      <c r="D216" s="11" t="s">
        <v>38</v>
      </c>
      <c r="E216" s="11" t="s">
        <v>21</v>
      </c>
      <c r="F216" s="11" t="s">
        <v>46</v>
      </c>
      <c r="G216" s="11">
        <v>8691.19</v>
      </c>
      <c r="H216" s="11" t="s">
        <v>13</v>
      </c>
      <c r="I216" s="11" t="s">
        <v>18</v>
      </c>
      <c r="J216" s="11">
        <v>744681.40999999898</v>
      </c>
    </row>
    <row r="217" spans="2:10" x14ac:dyDescent="0.35">
      <c r="B217" s="11" t="s">
        <v>252</v>
      </c>
      <c r="C217" s="12">
        <v>45446</v>
      </c>
      <c r="D217" s="11" t="s">
        <v>64</v>
      </c>
      <c r="E217" s="11" t="s">
        <v>21</v>
      </c>
      <c r="F217" s="11" t="s">
        <v>54</v>
      </c>
      <c r="G217" s="11">
        <v>7988.43</v>
      </c>
      <c r="H217" s="11" t="s">
        <v>41</v>
      </c>
      <c r="I217" s="11" t="s">
        <v>23</v>
      </c>
      <c r="J217" s="11">
        <v>752669.83999999904</v>
      </c>
    </row>
    <row r="218" spans="2:10" x14ac:dyDescent="0.35">
      <c r="B218" s="11" t="s">
        <v>253</v>
      </c>
      <c r="C218" s="12">
        <v>45446</v>
      </c>
      <c r="D218" s="11" t="s">
        <v>29</v>
      </c>
      <c r="E218" s="11" t="s">
        <v>33</v>
      </c>
      <c r="F218" s="11" t="s">
        <v>46</v>
      </c>
      <c r="G218" s="11">
        <v>7044.73</v>
      </c>
      <c r="H218" s="11" t="s">
        <v>27</v>
      </c>
      <c r="I218" s="11" t="s">
        <v>23</v>
      </c>
      <c r="J218" s="11">
        <v>759714.56999999902</v>
      </c>
    </row>
    <row r="219" spans="2:10" x14ac:dyDescent="0.35">
      <c r="B219" s="11" t="s">
        <v>254</v>
      </c>
      <c r="C219" s="12">
        <v>45446</v>
      </c>
      <c r="D219" s="11" t="s">
        <v>20</v>
      </c>
      <c r="E219" s="11" t="s">
        <v>21</v>
      </c>
      <c r="F219" s="11" t="s">
        <v>46</v>
      </c>
      <c r="G219" s="11">
        <v>550.33000000000004</v>
      </c>
      <c r="H219" s="11" t="s">
        <v>22</v>
      </c>
      <c r="I219" s="11" t="s">
        <v>36</v>
      </c>
      <c r="J219" s="11">
        <v>759164.23999999894</v>
      </c>
    </row>
    <row r="220" spans="2:10" x14ac:dyDescent="0.35">
      <c r="B220" s="11" t="s">
        <v>255</v>
      </c>
      <c r="C220" s="12">
        <v>45447</v>
      </c>
      <c r="D220" s="11" t="s">
        <v>38</v>
      </c>
      <c r="E220" s="11" t="s">
        <v>21</v>
      </c>
      <c r="F220" s="11" t="s">
        <v>46</v>
      </c>
      <c r="G220" s="11">
        <v>5535.09</v>
      </c>
      <c r="H220" s="11" t="s">
        <v>41</v>
      </c>
      <c r="I220" s="11" t="s">
        <v>18</v>
      </c>
      <c r="J220" s="11">
        <v>753629.14999999898</v>
      </c>
    </row>
    <row r="221" spans="2:10" x14ac:dyDescent="0.35">
      <c r="B221" s="11" t="s">
        <v>256</v>
      </c>
      <c r="C221" s="12">
        <v>45447</v>
      </c>
      <c r="D221" s="11" t="s">
        <v>29</v>
      </c>
      <c r="E221" s="11" t="s">
        <v>21</v>
      </c>
      <c r="F221" s="11" t="s">
        <v>46</v>
      </c>
      <c r="G221" s="11">
        <v>2117.4899999999998</v>
      </c>
      <c r="H221" s="11" t="s">
        <v>13</v>
      </c>
      <c r="I221" s="11" t="s">
        <v>18</v>
      </c>
      <c r="J221" s="11">
        <v>751511.65999999898</v>
      </c>
    </row>
    <row r="222" spans="2:10" x14ac:dyDescent="0.35">
      <c r="B222" s="11" t="s">
        <v>257</v>
      </c>
      <c r="C222" s="12">
        <v>45447</v>
      </c>
      <c r="D222" s="11" t="s">
        <v>38</v>
      </c>
      <c r="E222" s="11" t="s">
        <v>21</v>
      </c>
      <c r="F222" s="11" t="s">
        <v>54</v>
      </c>
      <c r="G222" s="11">
        <v>7487.43</v>
      </c>
      <c r="H222" s="11" t="s">
        <v>41</v>
      </c>
      <c r="I222" s="11" t="s">
        <v>36</v>
      </c>
      <c r="J222" s="11">
        <v>744024.22999999905</v>
      </c>
    </row>
    <row r="223" spans="2:10" x14ac:dyDescent="0.35">
      <c r="B223" s="11" t="s">
        <v>258</v>
      </c>
      <c r="C223" s="12">
        <v>45448</v>
      </c>
      <c r="D223" s="11" t="s">
        <v>32</v>
      </c>
      <c r="E223" s="11" t="s">
        <v>21</v>
      </c>
      <c r="F223" s="11" t="s">
        <v>30</v>
      </c>
      <c r="G223" s="11">
        <v>4178.68</v>
      </c>
      <c r="H223" s="11" t="s">
        <v>41</v>
      </c>
      <c r="I223" s="11" t="s">
        <v>18</v>
      </c>
      <c r="J223" s="11">
        <v>748202.90999999898</v>
      </c>
    </row>
    <row r="224" spans="2:10" x14ac:dyDescent="0.35">
      <c r="B224" s="11" t="s">
        <v>259</v>
      </c>
      <c r="C224" s="12">
        <v>45449</v>
      </c>
      <c r="D224" s="11" t="s">
        <v>29</v>
      </c>
      <c r="E224" s="11" t="s">
        <v>21</v>
      </c>
      <c r="F224" s="11" t="s">
        <v>12</v>
      </c>
      <c r="G224" s="11">
        <v>4857.92</v>
      </c>
      <c r="H224" s="11" t="s">
        <v>27</v>
      </c>
      <c r="I224" s="11" t="s">
        <v>18</v>
      </c>
      <c r="J224" s="11">
        <v>753060.83</v>
      </c>
    </row>
    <row r="225" spans="2:10" x14ac:dyDescent="0.35">
      <c r="B225" s="11" t="s">
        <v>260</v>
      </c>
      <c r="C225" s="12">
        <v>45449</v>
      </c>
      <c r="D225" s="11" t="s">
        <v>38</v>
      </c>
      <c r="E225" s="11" t="s">
        <v>11</v>
      </c>
      <c r="F225" s="11" t="s">
        <v>30</v>
      </c>
      <c r="G225" s="11">
        <v>9478.52</v>
      </c>
      <c r="H225" s="11" t="s">
        <v>22</v>
      </c>
      <c r="I225" s="11" t="s">
        <v>14</v>
      </c>
      <c r="J225" s="11">
        <v>762539.35</v>
      </c>
    </row>
    <row r="226" spans="2:10" x14ac:dyDescent="0.35">
      <c r="B226" s="11" t="s">
        <v>261</v>
      </c>
      <c r="C226" s="12">
        <v>45451</v>
      </c>
      <c r="D226" s="11" t="s">
        <v>32</v>
      </c>
      <c r="E226" s="11" t="s">
        <v>11</v>
      </c>
      <c r="F226" s="11" t="s">
        <v>26</v>
      </c>
      <c r="G226" s="11">
        <v>4919</v>
      </c>
      <c r="H226" s="11" t="s">
        <v>13</v>
      </c>
      <c r="I226" s="11" t="s">
        <v>14</v>
      </c>
      <c r="J226" s="11">
        <v>767458.35</v>
      </c>
    </row>
    <row r="227" spans="2:10" x14ac:dyDescent="0.35">
      <c r="B227" s="11" t="s">
        <v>262</v>
      </c>
      <c r="C227" s="12">
        <v>45451</v>
      </c>
      <c r="D227" s="11" t="s">
        <v>48</v>
      </c>
      <c r="E227" s="11" t="s">
        <v>33</v>
      </c>
      <c r="F227" s="11" t="s">
        <v>43</v>
      </c>
      <c r="G227" s="11">
        <v>6355.79</v>
      </c>
      <c r="H227" s="11" t="s">
        <v>27</v>
      </c>
      <c r="I227" s="11" t="s">
        <v>23</v>
      </c>
      <c r="J227" s="11">
        <v>773814.14</v>
      </c>
    </row>
    <row r="228" spans="2:10" x14ac:dyDescent="0.35">
      <c r="B228" s="11" t="s">
        <v>263</v>
      </c>
      <c r="C228" s="12">
        <v>45451</v>
      </c>
      <c r="D228" s="11" t="s">
        <v>32</v>
      </c>
      <c r="E228" s="11" t="s">
        <v>33</v>
      </c>
      <c r="F228" s="11" t="s">
        <v>30</v>
      </c>
      <c r="G228" s="11">
        <v>7939.68</v>
      </c>
      <c r="H228" s="11" t="s">
        <v>13</v>
      </c>
      <c r="I228" s="11" t="s">
        <v>18</v>
      </c>
      <c r="J228" s="11">
        <v>781753.82</v>
      </c>
    </row>
    <row r="229" spans="2:10" x14ac:dyDescent="0.35">
      <c r="B229" s="11" t="s">
        <v>264</v>
      </c>
      <c r="C229" s="12">
        <v>45452</v>
      </c>
      <c r="D229" s="11" t="s">
        <v>16</v>
      </c>
      <c r="E229" s="11" t="s">
        <v>33</v>
      </c>
      <c r="F229" s="11" t="s">
        <v>43</v>
      </c>
      <c r="G229" s="11">
        <v>9413.58</v>
      </c>
      <c r="H229" s="11" t="s">
        <v>41</v>
      </c>
      <c r="I229" s="11" t="s">
        <v>36</v>
      </c>
      <c r="J229" s="11">
        <v>791167.4</v>
      </c>
    </row>
    <row r="230" spans="2:10" x14ac:dyDescent="0.35">
      <c r="B230" s="11" t="s">
        <v>265</v>
      </c>
      <c r="C230" s="12">
        <v>45453</v>
      </c>
      <c r="D230" s="11" t="s">
        <v>38</v>
      </c>
      <c r="E230" s="11" t="s">
        <v>11</v>
      </c>
      <c r="F230" s="11" t="s">
        <v>30</v>
      </c>
      <c r="G230" s="11">
        <v>9927.2900000000009</v>
      </c>
      <c r="H230" s="11" t="s">
        <v>22</v>
      </c>
      <c r="I230" s="11" t="s">
        <v>18</v>
      </c>
      <c r="J230" s="11">
        <v>801094.69</v>
      </c>
    </row>
    <row r="231" spans="2:10" x14ac:dyDescent="0.35">
      <c r="B231" s="11" t="s">
        <v>266</v>
      </c>
      <c r="C231" s="12">
        <v>45454</v>
      </c>
      <c r="D231" s="11" t="s">
        <v>38</v>
      </c>
      <c r="E231" s="11" t="s">
        <v>21</v>
      </c>
      <c r="F231" s="11" t="s">
        <v>54</v>
      </c>
      <c r="G231" s="11">
        <v>7888.89</v>
      </c>
      <c r="H231" s="11" t="s">
        <v>41</v>
      </c>
      <c r="I231" s="11" t="s">
        <v>18</v>
      </c>
      <c r="J231" s="11">
        <v>808983.58</v>
      </c>
    </row>
    <row r="232" spans="2:10" x14ac:dyDescent="0.35">
      <c r="B232" s="11" t="s">
        <v>267</v>
      </c>
      <c r="C232" s="12">
        <v>45456</v>
      </c>
      <c r="D232" s="11" t="s">
        <v>48</v>
      </c>
      <c r="E232" s="11" t="s">
        <v>21</v>
      </c>
      <c r="F232" s="11" t="s">
        <v>26</v>
      </c>
      <c r="G232" s="11">
        <v>7084.21</v>
      </c>
      <c r="H232" s="11" t="s">
        <v>41</v>
      </c>
      <c r="I232" s="11" t="s">
        <v>18</v>
      </c>
      <c r="J232" s="11">
        <v>816067.79</v>
      </c>
    </row>
    <row r="233" spans="2:10" x14ac:dyDescent="0.35">
      <c r="B233" s="11" t="s">
        <v>268</v>
      </c>
      <c r="C233" s="12">
        <v>45458</v>
      </c>
      <c r="D233" s="11" t="s">
        <v>16</v>
      </c>
      <c r="E233" s="11" t="s">
        <v>11</v>
      </c>
      <c r="F233" s="11" t="s">
        <v>54</v>
      </c>
      <c r="G233" s="11">
        <v>975.88</v>
      </c>
      <c r="H233" s="11" t="s">
        <v>13</v>
      </c>
      <c r="I233" s="11" t="s">
        <v>18</v>
      </c>
      <c r="J233" s="11">
        <v>817043.67</v>
      </c>
    </row>
    <row r="234" spans="2:10" x14ac:dyDescent="0.35">
      <c r="B234" s="11" t="s">
        <v>269</v>
      </c>
      <c r="C234" s="12">
        <v>45458</v>
      </c>
      <c r="D234" s="11" t="s">
        <v>32</v>
      </c>
      <c r="E234" s="11" t="s">
        <v>11</v>
      </c>
      <c r="F234" s="11" t="s">
        <v>30</v>
      </c>
      <c r="G234" s="11">
        <v>9429.6299999999992</v>
      </c>
      <c r="H234" s="11" t="s">
        <v>22</v>
      </c>
      <c r="I234" s="11" t="s">
        <v>18</v>
      </c>
      <c r="J234" s="11">
        <v>826473.3</v>
      </c>
    </row>
    <row r="235" spans="2:10" x14ac:dyDescent="0.35">
      <c r="B235" s="11" t="s">
        <v>270</v>
      </c>
      <c r="C235" s="12">
        <v>45459</v>
      </c>
      <c r="D235" s="11" t="s">
        <v>29</v>
      </c>
      <c r="E235" s="11" t="s">
        <v>11</v>
      </c>
      <c r="F235" s="11" t="s">
        <v>17</v>
      </c>
      <c r="G235" s="11">
        <v>5170.2299999999996</v>
      </c>
      <c r="H235" s="11" t="s">
        <v>22</v>
      </c>
      <c r="I235" s="11" t="s">
        <v>18</v>
      </c>
      <c r="J235" s="11">
        <v>831643.53</v>
      </c>
    </row>
    <row r="236" spans="2:10" x14ac:dyDescent="0.35">
      <c r="B236" s="11" t="s">
        <v>271</v>
      </c>
      <c r="C236" s="12">
        <v>45459</v>
      </c>
      <c r="D236" s="11" t="s">
        <v>29</v>
      </c>
      <c r="E236" s="11" t="s">
        <v>21</v>
      </c>
      <c r="F236" s="11" t="s">
        <v>34</v>
      </c>
      <c r="G236" s="11">
        <v>4860.8</v>
      </c>
      <c r="H236" s="11" t="s">
        <v>27</v>
      </c>
      <c r="I236" s="11" t="s">
        <v>36</v>
      </c>
      <c r="J236" s="11">
        <v>826782.73</v>
      </c>
    </row>
    <row r="237" spans="2:10" x14ac:dyDescent="0.35">
      <c r="B237" s="11" t="s">
        <v>272</v>
      </c>
      <c r="C237" s="12">
        <v>45459</v>
      </c>
      <c r="D237" s="11" t="s">
        <v>48</v>
      </c>
      <c r="E237" s="11" t="s">
        <v>33</v>
      </c>
      <c r="F237" s="11" t="s">
        <v>30</v>
      </c>
      <c r="G237" s="11">
        <v>8313.2000000000007</v>
      </c>
      <c r="H237" s="11" t="s">
        <v>22</v>
      </c>
      <c r="I237" s="11" t="s">
        <v>23</v>
      </c>
      <c r="J237" s="11">
        <v>835095.929999999</v>
      </c>
    </row>
    <row r="238" spans="2:10" x14ac:dyDescent="0.35">
      <c r="B238" s="11" t="s">
        <v>273</v>
      </c>
      <c r="C238" s="12">
        <v>45460</v>
      </c>
      <c r="D238" s="11" t="s">
        <v>29</v>
      </c>
      <c r="E238" s="11" t="s">
        <v>11</v>
      </c>
      <c r="F238" s="11" t="s">
        <v>30</v>
      </c>
      <c r="G238" s="11">
        <v>4721.43</v>
      </c>
      <c r="H238" s="11" t="s">
        <v>22</v>
      </c>
      <c r="I238" s="11" t="s">
        <v>23</v>
      </c>
      <c r="J238" s="11">
        <v>839817.36</v>
      </c>
    </row>
    <row r="239" spans="2:10" x14ac:dyDescent="0.35">
      <c r="B239" s="11" t="s">
        <v>274</v>
      </c>
      <c r="C239" s="12">
        <v>45462</v>
      </c>
      <c r="D239" s="11" t="s">
        <v>48</v>
      </c>
      <c r="E239" s="11" t="s">
        <v>11</v>
      </c>
      <c r="F239" s="11" t="s">
        <v>54</v>
      </c>
      <c r="G239" s="11">
        <v>2149.6999999999998</v>
      </c>
      <c r="H239" s="11" t="s">
        <v>22</v>
      </c>
      <c r="I239" s="11" t="s">
        <v>36</v>
      </c>
      <c r="J239" s="11">
        <v>841967.05999999901</v>
      </c>
    </row>
    <row r="240" spans="2:10" x14ac:dyDescent="0.35">
      <c r="B240" s="11" t="s">
        <v>275</v>
      </c>
      <c r="C240" s="12">
        <v>45462</v>
      </c>
      <c r="D240" s="11" t="s">
        <v>52</v>
      </c>
      <c r="E240" s="11" t="s">
        <v>11</v>
      </c>
      <c r="F240" s="11" t="s">
        <v>12</v>
      </c>
      <c r="G240" s="11">
        <v>5769.38</v>
      </c>
      <c r="H240" s="11" t="s">
        <v>22</v>
      </c>
      <c r="I240" s="11" t="s">
        <v>14</v>
      </c>
      <c r="J240" s="11">
        <v>847736.44</v>
      </c>
    </row>
    <row r="241" spans="2:10" x14ac:dyDescent="0.35">
      <c r="B241" s="11" t="s">
        <v>276</v>
      </c>
      <c r="C241" s="12">
        <v>45463</v>
      </c>
      <c r="D241" s="11" t="s">
        <v>38</v>
      </c>
      <c r="E241" s="11" t="s">
        <v>11</v>
      </c>
      <c r="F241" s="11" t="s">
        <v>46</v>
      </c>
      <c r="G241" s="11">
        <v>9508.02</v>
      </c>
      <c r="H241" s="11" t="s">
        <v>27</v>
      </c>
      <c r="I241" s="11" t="s">
        <v>18</v>
      </c>
      <c r="J241" s="11">
        <v>857244.46</v>
      </c>
    </row>
    <row r="242" spans="2:10" x14ac:dyDescent="0.35">
      <c r="B242" s="11" t="s">
        <v>277</v>
      </c>
      <c r="C242" s="12">
        <v>45464</v>
      </c>
      <c r="D242" s="11" t="s">
        <v>52</v>
      </c>
      <c r="E242" s="11" t="s">
        <v>33</v>
      </c>
      <c r="F242" s="11" t="s">
        <v>43</v>
      </c>
      <c r="G242" s="11">
        <v>9900.81</v>
      </c>
      <c r="H242" s="11" t="s">
        <v>13</v>
      </c>
      <c r="I242" s="11" t="s">
        <v>36</v>
      </c>
      <c r="J242" s="11">
        <v>867145.27</v>
      </c>
    </row>
    <row r="243" spans="2:10" x14ac:dyDescent="0.35">
      <c r="B243" s="11" t="s">
        <v>278</v>
      </c>
      <c r="C243" s="12">
        <v>45465</v>
      </c>
      <c r="D243" s="11" t="s">
        <v>10</v>
      </c>
      <c r="E243" s="11" t="s">
        <v>33</v>
      </c>
      <c r="F243" s="11" t="s">
        <v>17</v>
      </c>
      <c r="G243" s="11">
        <v>9780.5499999999993</v>
      </c>
      <c r="H243" s="11" t="s">
        <v>22</v>
      </c>
      <c r="I243" s="11" t="s">
        <v>18</v>
      </c>
      <c r="J243" s="11">
        <v>876925.82</v>
      </c>
    </row>
    <row r="244" spans="2:10" x14ac:dyDescent="0.35">
      <c r="B244" s="11" t="s">
        <v>279</v>
      </c>
      <c r="C244" s="12">
        <v>45465</v>
      </c>
      <c r="D244" s="11" t="s">
        <v>64</v>
      </c>
      <c r="E244" s="11" t="s">
        <v>21</v>
      </c>
      <c r="F244" s="11" t="s">
        <v>30</v>
      </c>
      <c r="G244" s="11">
        <v>9674.33</v>
      </c>
      <c r="H244" s="11" t="s">
        <v>13</v>
      </c>
      <c r="I244" s="11" t="s">
        <v>36</v>
      </c>
      <c r="J244" s="11">
        <v>886600.15</v>
      </c>
    </row>
    <row r="245" spans="2:10" x14ac:dyDescent="0.35">
      <c r="B245" s="11" t="s">
        <v>280</v>
      </c>
      <c r="C245" s="12">
        <v>45465</v>
      </c>
      <c r="D245" s="11" t="s">
        <v>64</v>
      </c>
      <c r="E245" s="11" t="s">
        <v>21</v>
      </c>
      <c r="F245" s="11" t="s">
        <v>46</v>
      </c>
      <c r="G245" s="11">
        <v>6227.87</v>
      </c>
      <c r="H245" s="11" t="s">
        <v>41</v>
      </c>
      <c r="I245" s="11" t="s">
        <v>23</v>
      </c>
      <c r="J245" s="11">
        <v>892828.02</v>
      </c>
    </row>
    <row r="246" spans="2:10" x14ac:dyDescent="0.35">
      <c r="B246" s="11" t="s">
        <v>281</v>
      </c>
      <c r="C246" s="12">
        <v>45465</v>
      </c>
      <c r="D246" s="11" t="s">
        <v>29</v>
      </c>
      <c r="E246" s="11" t="s">
        <v>11</v>
      </c>
      <c r="F246" s="11" t="s">
        <v>54</v>
      </c>
      <c r="G246" s="11">
        <v>9744.23</v>
      </c>
      <c r="H246" s="11" t="s">
        <v>27</v>
      </c>
      <c r="I246" s="11" t="s">
        <v>36</v>
      </c>
      <c r="J246" s="11">
        <v>902572.25</v>
      </c>
    </row>
    <row r="247" spans="2:10" x14ac:dyDescent="0.35">
      <c r="B247" s="11" t="s">
        <v>282</v>
      </c>
      <c r="C247" s="12">
        <v>45469</v>
      </c>
      <c r="D247" s="11" t="s">
        <v>48</v>
      </c>
      <c r="E247" s="11" t="s">
        <v>11</v>
      </c>
      <c r="F247" s="11" t="s">
        <v>12</v>
      </c>
      <c r="G247" s="11">
        <v>2313.46</v>
      </c>
      <c r="H247" s="11" t="s">
        <v>22</v>
      </c>
      <c r="I247" s="11" t="s">
        <v>36</v>
      </c>
      <c r="J247" s="11">
        <v>904885.71</v>
      </c>
    </row>
    <row r="248" spans="2:10" x14ac:dyDescent="0.35">
      <c r="B248" s="11" t="s">
        <v>283</v>
      </c>
      <c r="C248" s="12">
        <v>45469</v>
      </c>
      <c r="D248" s="11" t="s">
        <v>38</v>
      </c>
      <c r="E248" s="11" t="s">
        <v>11</v>
      </c>
      <c r="F248" s="11" t="s">
        <v>54</v>
      </c>
      <c r="G248" s="11">
        <v>1700.93</v>
      </c>
      <c r="H248" s="11" t="s">
        <v>13</v>
      </c>
      <c r="I248" s="11" t="s">
        <v>23</v>
      </c>
      <c r="J248" s="11">
        <v>906586.64</v>
      </c>
    </row>
    <row r="249" spans="2:10" x14ac:dyDescent="0.35">
      <c r="B249" s="11" t="s">
        <v>284</v>
      </c>
      <c r="C249" s="12">
        <v>45470</v>
      </c>
      <c r="D249" s="11" t="s">
        <v>29</v>
      </c>
      <c r="E249" s="11" t="s">
        <v>11</v>
      </c>
      <c r="F249" s="11" t="s">
        <v>43</v>
      </c>
      <c r="G249" s="11">
        <v>2770.58</v>
      </c>
      <c r="H249" s="11" t="s">
        <v>22</v>
      </c>
      <c r="I249" s="11" t="s">
        <v>18</v>
      </c>
      <c r="J249" s="11">
        <v>909357.22</v>
      </c>
    </row>
    <row r="250" spans="2:10" x14ac:dyDescent="0.35">
      <c r="B250" s="11" t="s">
        <v>285</v>
      </c>
      <c r="C250" s="12">
        <v>45472</v>
      </c>
      <c r="D250" s="11" t="s">
        <v>38</v>
      </c>
      <c r="E250" s="11" t="s">
        <v>11</v>
      </c>
      <c r="F250" s="11" t="s">
        <v>43</v>
      </c>
      <c r="G250" s="11">
        <v>6481.09</v>
      </c>
      <c r="H250" s="11" t="s">
        <v>27</v>
      </c>
      <c r="I250" s="11" t="s">
        <v>18</v>
      </c>
      <c r="J250" s="11">
        <v>915838.30999999901</v>
      </c>
    </row>
    <row r="251" spans="2:10" x14ac:dyDescent="0.35">
      <c r="B251" s="11" t="s">
        <v>286</v>
      </c>
      <c r="C251" s="12">
        <v>45475</v>
      </c>
      <c r="D251" s="11" t="s">
        <v>16</v>
      </c>
      <c r="E251" s="11" t="s">
        <v>21</v>
      </c>
      <c r="F251" s="11" t="s">
        <v>43</v>
      </c>
      <c r="G251" s="11">
        <v>5836.48</v>
      </c>
      <c r="H251" s="11" t="s">
        <v>13</v>
      </c>
      <c r="I251" s="11" t="s">
        <v>14</v>
      </c>
      <c r="J251" s="11">
        <v>921674.78999999899</v>
      </c>
    </row>
    <row r="252" spans="2:10" x14ac:dyDescent="0.35">
      <c r="B252" s="11" t="s">
        <v>287</v>
      </c>
      <c r="C252" s="12">
        <v>45476</v>
      </c>
      <c r="D252" s="11" t="s">
        <v>29</v>
      </c>
      <c r="E252" s="11" t="s">
        <v>21</v>
      </c>
      <c r="F252" s="11" t="s">
        <v>34</v>
      </c>
      <c r="G252" s="11">
        <v>6739.2</v>
      </c>
      <c r="H252" s="11" t="s">
        <v>22</v>
      </c>
      <c r="I252" s="11" t="s">
        <v>14</v>
      </c>
      <c r="J252" s="11">
        <v>928413.98999999894</v>
      </c>
    </row>
    <row r="253" spans="2:10" x14ac:dyDescent="0.35">
      <c r="B253" s="11" t="s">
        <v>288</v>
      </c>
      <c r="C253" s="12">
        <v>45476</v>
      </c>
      <c r="D253" s="11" t="s">
        <v>29</v>
      </c>
      <c r="E253" s="11" t="s">
        <v>21</v>
      </c>
      <c r="F253" s="11" t="s">
        <v>43</v>
      </c>
      <c r="G253" s="11">
        <v>1450.53</v>
      </c>
      <c r="H253" s="11" t="s">
        <v>22</v>
      </c>
      <c r="I253" s="11" t="s">
        <v>14</v>
      </c>
      <c r="J253" s="11">
        <v>929864.51999999897</v>
      </c>
    </row>
    <row r="254" spans="2:10" x14ac:dyDescent="0.35">
      <c r="B254" s="11" t="s">
        <v>289</v>
      </c>
      <c r="C254" s="12">
        <v>45476</v>
      </c>
      <c r="D254" s="11" t="s">
        <v>16</v>
      </c>
      <c r="E254" s="11" t="s">
        <v>21</v>
      </c>
      <c r="F254" s="11" t="s">
        <v>26</v>
      </c>
      <c r="G254" s="11">
        <v>3302.12</v>
      </c>
      <c r="H254" s="11" t="s">
        <v>41</v>
      </c>
      <c r="I254" s="11" t="s">
        <v>18</v>
      </c>
      <c r="J254" s="11">
        <v>926562.39999999898</v>
      </c>
    </row>
    <row r="255" spans="2:10" x14ac:dyDescent="0.35">
      <c r="B255" s="11" t="s">
        <v>290</v>
      </c>
      <c r="C255" s="12">
        <v>45478</v>
      </c>
      <c r="D255" s="11" t="s">
        <v>16</v>
      </c>
      <c r="E255" s="11" t="s">
        <v>33</v>
      </c>
      <c r="F255" s="11" t="s">
        <v>46</v>
      </c>
      <c r="G255" s="11">
        <v>6122.8</v>
      </c>
      <c r="H255" s="11" t="s">
        <v>27</v>
      </c>
      <c r="I255" s="11" t="s">
        <v>23</v>
      </c>
      <c r="J255" s="11">
        <v>932685.2</v>
      </c>
    </row>
    <row r="256" spans="2:10" x14ac:dyDescent="0.35">
      <c r="B256" s="11" t="s">
        <v>291</v>
      </c>
      <c r="C256" s="12">
        <v>45479</v>
      </c>
      <c r="D256" s="11" t="s">
        <v>52</v>
      </c>
      <c r="E256" s="11" t="s">
        <v>33</v>
      </c>
      <c r="F256" s="11" t="s">
        <v>34</v>
      </c>
      <c r="G256" s="11">
        <v>9039.07</v>
      </c>
      <c r="H256" s="11" t="s">
        <v>27</v>
      </c>
      <c r="I256" s="11" t="s">
        <v>18</v>
      </c>
      <c r="J256" s="11">
        <v>941724.26999999897</v>
      </c>
    </row>
    <row r="257" spans="2:10" x14ac:dyDescent="0.35">
      <c r="B257" s="11" t="s">
        <v>292</v>
      </c>
      <c r="C257" s="12">
        <v>45480</v>
      </c>
      <c r="D257" s="11" t="s">
        <v>48</v>
      </c>
      <c r="E257" s="11" t="s">
        <v>21</v>
      </c>
      <c r="F257" s="11" t="s">
        <v>17</v>
      </c>
      <c r="G257" s="11">
        <v>7459.45</v>
      </c>
      <c r="H257" s="11" t="s">
        <v>13</v>
      </c>
      <c r="I257" s="11" t="s">
        <v>14</v>
      </c>
      <c r="J257" s="11">
        <v>934264.82</v>
      </c>
    </row>
    <row r="258" spans="2:10" x14ac:dyDescent="0.35">
      <c r="B258" s="11" t="s">
        <v>293</v>
      </c>
      <c r="C258" s="12">
        <v>45481</v>
      </c>
      <c r="D258" s="11" t="s">
        <v>29</v>
      </c>
      <c r="E258" s="11" t="s">
        <v>11</v>
      </c>
      <c r="F258" s="11" t="s">
        <v>30</v>
      </c>
      <c r="G258" s="11">
        <v>5417.11</v>
      </c>
      <c r="H258" s="11" t="s">
        <v>22</v>
      </c>
      <c r="I258" s="11" t="s">
        <v>18</v>
      </c>
      <c r="J258" s="11">
        <v>939681.929999999</v>
      </c>
    </row>
    <row r="259" spans="2:10" x14ac:dyDescent="0.35">
      <c r="B259" s="11" t="s">
        <v>294</v>
      </c>
      <c r="C259" s="12">
        <v>45481</v>
      </c>
      <c r="D259" s="11" t="s">
        <v>52</v>
      </c>
      <c r="E259" s="11" t="s">
        <v>21</v>
      </c>
      <c r="F259" s="11" t="s">
        <v>43</v>
      </c>
      <c r="G259" s="11">
        <v>4803.41</v>
      </c>
      <c r="H259" s="11" t="s">
        <v>13</v>
      </c>
      <c r="I259" s="11" t="s">
        <v>18</v>
      </c>
      <c r="J259" s="11">
        <v>944485.34</v>
      </c>
    </row>
    <row r="260" spans="2:10" x14ac:dyDescent="0.35">
      <c r="B260" s="11" t="s">
        <v>295</v>
      </c>
      <c r="C260" s="12">
        <v>45482</v>
      </c>
      <c r="D260" s="11" t="s">
        <v>52</v>
      </c>
      <c r="E260" s="11" t="s">
        <v>21</v>
      </c>
      <c r="F260" s="11" t="s">
        <v>43</v>
      </c>
      <c r="G260" s="11">
        <v>5388.89</v>
      </c>
      <c r="H260" s="11" t="s">
        <v>27</v>
      </c>
      <c r="I260" s="11" t="s">
        <v>14</v>
      </c>
      <c r="J260" s="11">
        <v>949874.23</v>
      </c>
    </row>
    <row r="261" spans="2:10" x14ac:dyDescent="0.35">
      <c r="B261" s="11" t="s">
        <v>296</v>
      </c>
      <c r="C261" s="12">
        <v>45483</v>
      </c>
      <c r="D261" s="11" t="s">
        <v>38</v>
      </c>
      <c r="E261" s="11" t="s">
        <v>21</v>
      </c>
      <c r="F261" s="11" t="s">
        <v>12</v>
      </c>
      <c r="G261" s="11">
        <v>3331.55</v>
      </c>
      <c r="H261" s="11" t="s">
        <v>41</v>
      </c>
      <c r="I261" s="11" t="s">
        <v>23</v>
      </c>
      <c r="J261" s="11">
        <v>953205.78</v>
      </c>
    </row>
    <row r="262" spans="2:10" x14ac:dyDescent="0.35">
      <c r="B262" s="11" t="s">
        <v>297</v>
      </c>
      <c r="C262" s="12">
        <v>45485</v>
      </c>
      <c r="D262" s="11" t="s">
        <v>48</v>
      </c>
      <c r="E262" s="11" t="s">
        <v>21</v>
      </c>
      <c r="F262" s="11" t="s">
        <v>46</v>
      </c>
      <c r="G262" s="11">
        <v>2798.87</v>
      </c>
      <c r="H262" s="11" t="s">
        <v>27</v>
      </c>
      <c r="I262" s="11" t="s">
        <v>36</v>
      </c>
      <c r="J262" s="11">
        <v>950406.91</v>
      </c>
    </row>
    <row r="263" spans="2:10" x14ac:dyDescent="0.35">
      <c r="B263" s="11" t="s">
        <v>298</v>
      </c>
      <c r="C263" s="12">
        <v>45486</v>
      </c>
      <c r="D263" s="11" t="s">
        <v>16</v>
      </c>
      <c r="E263" s="11" t="s">
        <v>11</v>
      </c>
      <c r="F263" s="11" t="s">
        <v>12</v>
      </c>
      <c r="G263" s="11">
        <v>1239.57</v>
      </c>
      <c r="H263" s="11" t="s">
        <v>41</v>
      </c>
      <c r="I263" s="11" t="s">
        <v>14</v>
      </c>
      <c r="J263" s="11">
        <v>951646.48</v>
      </c>
    </row>
    <row r="264" spans="2:10" x14ac:dyDescent="0.35">
      <c r="B264" s="11" t="s">
        <v>299</v>
      </c>
      <c r="C264" s="12">
        <v>45488</v>
      </c>
      <c r="D264" s="11" t="s">
        <v>16</v>
      </c>
      <c r="E264" s="11" t="s">
        <v>33</v>
      </c>
      <c r="F264" s="11" t="s">
        <v>43</v>
      </c>
      <c r="G264" s="11">
        <v>7593.74</v>
      </c>
      <c r="H264" s="11" t="s">
        <v>27</v>
      </c>
      <c r="I264" s="11" t="s">
        <v>23</v>
      </c>
      <c r="J264" s="11">
        <v>959240.22</v>
      </c>
    </row>
    <row r="265" spans="2:10" x14ac:dyDescent="0.35">
      <c r="B265" s="11" t="s">
        <v>300</v>
      </c>
      <c r="C265" s="12">
        <v>45488</v>
      </c>
      <c r="D265" s="11" t="s">
        <v>48</v>
      </c>
      <c r="E265" s="11" t="s">
        <v>11</v>
      </c>
      <c r="F265" s="11" t="s">
        <v>34</v>
      </c>
      <c r="G265" s="11">
        <v>407.2</v>
      </c>
      <c r="H265" s="11" t="s">
        <v>13</v>
      </c>
      <c r="I265" s="11" t="s">
        <v>36</v>
      </c>
      <c r="J265" s="11">
        <v>959647.41999999899</v>
      </c>
    </row>
    <row r="266" spans="2:10" x14ac:dyDescent="0.35">
      <c r="B266" s="11" t="s">
        <v>301</v>
      </c>
      <c r="C266" s="12">
        <v>45488</v>
      </c>
      <c r="D266" s="11" t="s">
        <v>16</v>
      </c>
      <c r="E266" s="11" t="s">
        <v>21</v>
      </c>
      <c r="F266" s="11" t="s">
        <v>46</v>
      </c>
      <c r="G266" s="11">
        <v>5661.5</v>
      </c>
      <c r="H266" s="11" t="s">
        <v>13</v>
      </c>
      <c r="I266" s="11" t="s">
        <v>23</v>
      </c>
      <c r="J266" s="11">
        <v>953985.91999999899</v>
      </c>
    </row>
    <row r="267" spans="2:10" x14ac:dyDescent="0.35">
      <c r="B267" s="11" t="s">
        <v>302</v>
      </c>
      <c r="C267" s="12">
        <v>45489</v>
      </c>
      <c r="D267" s="11" t="s">
        <v>25</v>
      </c>
      <c r="E267" s="11" t="s">
        <v>33</v>
      </c>
      <c r="F267" s="11" t="s">
        <v>30</v>
      </c>
      <c r="G267" s="11">
        <v>1128.04</v>
      </c>
      <c r="H267" s="11" t="s">
        <v>41</v>
      </c>
      <c r="I267" s="11" t="s">
        <v>36</v>
      </c>
      <c r="J267" s="11">
        <v>955113.96</v>
      </c>
    </row>
    <row r="268" spans="2:10" x14ac:dyDescent="0.35">
      <c r="B268" s="11" t="s">
        <v>303</v>
      </c>
      <c r="C268" s="12">
        <v>45489</v>
      </c>
      <c r="D268" s="11" t="s">
        <v>52</v>
      </c>
      <c r="E268" s="11" t="s">
        <v>33</v>
      </c>
      <c r="F268" s="11" t="s">
        <v>34</v>
      </c>
      <c r="G268" s="11">
        <v>5680.98</v>
      </c>
      <c r="H268" s="11" t="s">
        <v>22</v>
      </c>
      <c r="I268" s="11" t="s">
        <v>36</v>
      </c>
      <c r="J268" s="11">
        <v>960794.94</v>
      </c>
    </row>
    <row r="269" spans="2:10" x14ac:dyDescent="0.35">
      <c r="B269" s="11" t="s">
        <v>304</v>
      </c>
      <c r="C269" s="12">
        <v>45489</v>
      </c>
      <c r="D269" s="11" t="s">
        <v>29</v>
      </c>
      <c r="E269" s="11" t="s">
        <v>11</v>
      </c>
      <c r="F269" s="11" t="s">
        <v>46</v>
      </c>
      <c r="G269" s="11">
        <v>8733.56</v>
      </c>
      <c r="H269" s="11" t="s">
        <v>41</v>
      </c>
      <c r="I269" s="11" t="s">
        <v>14</v>
      </c>
      <c r="J269" s="11">
        <v>969528.5</v>
      </c>
    </row>
    <row r="270" spans="2:10" x14ac:dyDescent="0.35">
      <c r="B270" s="11" t="s">
        <v>305</v>
      </c>
      <c r="C270" s="12">
        <v>45489</v>
      </c>
      <c r="D270" s="11" t="s">
        <v>32</v>
      </c>
      <c r="E270" s="11" t="s">
        <v>33</v>
      </c>
      <c r="F270" s="11" t="s">
        <v>12</v>
      </c>
      <c r="G270" s="11">
        <v>1250.53</v>
      </c>
      <c r="H270" s="11" t="s">
        <v>41</v>
      </c>
      <c r="I270" s="11" t="s">
        <v>23</v>
      </c>
      <c r="J270" s="11">
        <v>970779.03</v>
      </c>
    </row>
    <row r="271" spans="2:10" x14ac:dyDescent="0.35">
      <c r="B271" s="11" t="s">
        <v>306</v>
      </c>
      <c r="C271" s="12">
        <v>45490</v>
      </c>
      <c r="D271" s="11" t="s">
        <v>10</v>
      </c>
      <c r="E271" s="11" t="s">
        <v>33</v>
      </c>
      <c r="F271" s="11" t="s">
        <v>17</v>
      </c>
      <c r="G271" s="11">
        <v>679.01</v>
      </c>
      <c r="H271" s="11" t="s">
        <v>27</v>
      </c>
      <c r="I271" s="11" t="s">
        <v>18</v>
      </c>
      <c r="J271" s="11">
        <v>971458.04</v>
      </c>
    </row>
    <row r="272" spans="2:10" x14ac:dyDescent="0.35">
      <c r="B272" s="11" t="s">
        <v>307</v>
      </c>
      <c r="C272" s="12">
        <v>45490</v>
      </c>
      <c r="D272" s="11" t="s">
        <v>16</v>
      </c>
      <c r="E272" s="11" t="s">
        <v>21</v>
      </c>
      <c r="F272" s="11" t="s">
        <v>17</v>
      </c>
      <c r="G272" s="11">
        <v>8367.7900000000009</v>
      </c>
      <c r="H272" s="11" t="s">
        <v>41</v>
      </c>
      <c r="I272" s="11" t="s">
        <v>14</v>
      </c>
      <c r="J272" s="11">
        <v>963090.25</v>
      </c>
    </row>
    <row r="273" spans="2:10" x14ac:dyDescent="0.35">
      <c r="B273" s="11" t="s">
        <v>308</v>
      </c>
      <c r="C273" s="12">
        <v>45491</v>
      </c>
      <c r="D273" s="11" t="s">
        <v>38</v>
      </c>
      <c r="E273" s="11" t="s">
        <v>11</v>
      </c>
      <c r="F273" s="11" t="s">
        <v>46</v>
      </c>
      <c r="G273" s="11">
        <v>7435.58</v>
      </c>
      <c r="H273" s="11" t="s">
        <v>41</v>
      </c>
      <c r="I273" s="11" t="s">
        <v>36</v>
      </c>
      <c r="J273" s="11">
        <v>970525.83</v>
      </c>
    </row>
    <row r="274" spans="2:10" x14ac:dyDescent="0.35">
      <c r="B274" s="11" t="s">
        <v>309</v>
      </c>
      <c r="C274" s="12">
        <v>45491</v>
      </c>
      <c r="D274" s="11" t="s">
        <v>16</v>
      </c>
      <c r="E274" s="11" t="s">
        <v>21</v>
      </c>
      <c r="F274" s="11" t="s">
        <v>34</v>
      </c>
      <c r="G274" s="11">
        <v>3020.63</v>
      </c>
      <c r="H274" s="11" t="s">
        <v>41</v>
      </c>
      <c r="I274" s="11" t="s">
        <v>23</v>
      </c>
      <c r="J274" s="11">
        <v>973546.46</v>
      </c>
    </row>
    <row r="275" spans="2:10" x14ac:dyDescent="0.35">
      <c r="B275" s="11" t="s">
        <v>310</v>
      </c>
      <c r="C275" s="12">
        <v>45491</v>
      </c>
      <c r="D275" s="11" t="s">
        <v>52</v>
      </c>
      <c r="E275" s="11" t="s">
        <v>33</v>
      </c>
      <c r="F275" s="11" t="s">
        <v>17</v>
      </c>
      <c r="G275" s="11">
        <v>8327.65</v>
      </c>
      <c r="H275" s="11" t="s">
        <v>41</v>
      </c>
      <c r="I275" s="11" t="s">
        <v>23</v>
      </c>
      <c r="J275" s="11">
        <v>981874.11</v>
      </c>
    </row>
    <row r="276" spans="2:10" x14ac:dyDescent="0.35">
      <c r="B276" s="11" t="s">
        <v>311</v>
      </c>
      <c r="C276" s="12">
        <v>45492</v>
      </c>
      <c r="D276" s="11" t="s">
        <v>52</v>
      </c>
      <c r="E276" s="11" t="s">
        <v>21</v>
      </c>
      <c r="F276" s="11" t="s">
        <v>46</v>
      </c>
      <c r="G276" s="11">
        <v>8460.77</v>
      </c>
      <c r="H276" s="11" t="s">
        <v>41</v>
      </c>
      <c r="I276" s="11" t="s">
        <v>23</v>
      </c>
      <c r="J276" s="11">
        <v>990334.88</v>
      </c>
    </row>
    <row r="277" spans="2:10" x14ac:dyDescent="0.35">
      <c r="B277" s="11" t="s">
        <v>312</v>
      </c>
      <c r="C277" s="12">
        <v>45492</v>
      </c>
      <c r="D277" s="11" t="s">
        <v>52</v>
      </c>
      <c r="E277" s="11" t="s">
        <v>33</v>
      </c>
      <c r="F277" s="11" t="s">
        <v>30</v>
      </c>
      <c r="G277" s="11">
        <v>8608.4</v>
      </c>
      <c r="H277" s="11" t="s">
        <v>13</v>
      </c>
      <c r="I277" s="11" t="s">
        <v>23</v>
      </c>
      <c r="J277" s="11">
        <v>998943.28</v>
      </c>
    </row>
    <row r="278" spans="2:10" x14ac:dyDescent="0.35">
      <c r="B278" s="11" t="s">
        <v>313</v>
      </c>
      <c r="C278" s="12">
        <v>45493</v>
      </c>
      <c r="D278" s="11" t="s">
        <v>48</v>
      </c>
      <c r="E278" s="11" t="s">
        <v>11</v>
      </c>
      <c r="F278" s="11" t="s">
        <v>46</v>
      </c>
      <c r="G278" s="11">
        <v>7910.56</v>
      </c>
      <c r="H278" s="11" t="s">
        <v>41</v>
      </c>
      <c r="I278" s="11" t="s">
        <v>36</v>
      </c>
      <c r="J278" s="11">
        <v>1006853.84</v>
      </c>
    </row>
    <row r="279" spans="2:10" x14ac:dyDescent="0.35">
      <c r="B279" s="11" t="s">
        <v>314</v>
      </c>
      <c r="C279" s="12">
        <v>45493</v>
      </c>
      <c r="D279" s="11" t="s">
        <v>16</v>
      </c>
      <c r="E279" s="11" t="s">
        <v>11</v>
      </c>
      <c r="F279" s="11" t="s">
        <v>17</v>
      </c>
      <c r="G279" s="11">
        <v>6628.77</v>
      </c>
      <c r="H279" s="11" t="s">
        <v>41</v>
      </c>
      <c r="I279" s="11" t="s">
        <v>23</v>
      </c>
      <c r="J279" s="11">
        <v>1013482.61</v>
      </c>
    </row>
    <row r="280" spans="2:10" x14ac:dyDescent="0.35">
      <c r="B280" s="11" t="s">
        <v>315</v>
      </c>
      <c r="C280" s="12">
        <v>45493</v>
      </c>
      <c r="D280" s="11" t="s">
        <v>52</v>
      </c>
      <c r="E280" s="11" t="s">
        <v>11</v>
      </c>
      <c r="F280" s="11" t="s">
        <v>12</v>
      </c>
      <c r="G280" s="11">
        <v>5555.92</v>
      </c>
      <c r="H280" s="11" t="s">
        <v>27</v>
      </c>
      <c r="I280" s="11" t="s">
        <v>23</v>
      </c>
      <c r="J280" s="11">
        <v>1019038.53</v>
      </c>
    </row>
    <row r="281" spans="2:10" x14ac:dyDescent="0.35">
      <c r="B281" s="11" t="s">
        <v>316</v>
      </c>
      <c r="C281" s="12">
        <v>45494</v>
      </c>
      <c r="D281" s="11" t="s">
        <v>29</v>
      </c>
      <c r="E281" s="11" t="s">
        <v>21</v>
      </c>
      <c r="F281" s="11" t="s">
        <v>43</v>
      </c>
      <c r="G281" s="11">
        <v>7680.64</v>
      </c>
      <c r="H281" s="11" t="s">
        <v>13</v>
      </c>
      <c r="I281" s="11" t="s">
        <v>36</v>
      </c>
      <c r="J281" s="11">
        <v>1011357.89</v>
      </c>
    </row>
    <row r="282" spans="2:10" x14ac:dyDescent="0.35">
      <c r="B282" s="11" t="s">
        <v>317</v>
      </c>
      <c r="C282" s="12">
        <v>45494</v>
      </c>
      <c r="D282" s="11" t="s">
        <v>48</v>
      </c>
      <c r="E282" s="11" t="s">
        <v>11</v>
      </c>
      <c r="F282" s="11" t="s">
        <v>46</v>
      </c>
      <c r="G282" s="11">
        <v>9133.65</v>
      </c>
      <c r="H282" s="11" t="s">
        <v>27</v>
      </c>
      <c r="I282" s="11" t="s">
        <v>14</v>
      </c>
      <c r="J282" s="11">
        <v>1020491.54</v>
      </c>
    </row>
    <row r="283" spans="2:10" x14ac:dyDescent="0.35">
      <c r="B283" s="11" t="s">
        <v>318</v>
      </c>
      <c r="C283" s="12">
        <v>45495</v>
      </c>
      <c r="D283" s="11" t="s">
        <v>20</v>
      </c>
      <c r="E283" s="11" t="s">
        <v>33</v>
      </c>
      <c r="F283" s="11" t="s">
        <v>46</v>
      </c>
      <c r="G283" s="11">
        <v>446.61</v>
      </c>
      <c r="H283" s="11" t="s">
        <v>41</v>
      </c>
      <c r="I283" s="11" t="s">
        <v>14</v>
      </c>
      <c r="J283" s="11">
        <v>1020938.15</v>
      </c>
    </row>
    <row r="284" spans="2:10" x14ac:dyDescent="0.35">
      <c r="B284" s="11" t="s">
        <v>319</v>
      </c>
      <c r="C284" s="12">
        <v>45495</v>
      </c>
      <c r="D284" s="11" t="s">
        <v>64</v>
      </c>
      <c r="E284" s="11" t="s">
        <v>11</v>
      </c>
      <c r="F284" s="11" t="s">
        <v>54</v>
      </c>
      <c r="G284" s="11">
        <v>5084.3100000000004</v>
      </c>
      <c r="H284" s="11" t="s">
        <v>13</v>
      </c>
      <c r="I284" s="11" t="s">
        <v>23</v>
      </c>
      <c r="J284" s="11">
        <v>1026022.46</v>
      </c>
    </row>
    <row r="285" spans="2:10" x14ac:dyDescent="0.35">
      <c r="B285" s="11" t="s">
        <v>320</v>
      </c>
      <c r="C285" s="12">
        <v>45497</v>
      </c>
      <c r="D285" s="11" t="s">
        <v>10</v>
      </c>
      <c r="E285" s="11" t="s">
        <v>21</v>
      </c>
      <c r="F285" s="11" t="s">
        <v>12</v>
      </c>
      <c r="G285" s="11">
        <v>2720.54</v>
      </c>
      <c r="H285" s="11" t="s">
        <v>27</v>
      </c>
      <c r="I285" s="11" t="s">
        <v>36</v>
      </c>
      <c r="J285" s="11">
        <v>1023301.92</v>
      </c>
    </row>
    <row r="286" spans="2:10" x14ac:dyDescent="0.35">
      <c r="B286" s="11" t="s">
        <v>321</v>
      </c>
      <c r="C286" s="12">
        <v>45501</v>
      </c>
      <c r="D286" s="11" t="s">
        <v>25</v>
      </c>
      <c r="E286" s="11" t="s">
        <v>33</v>
      </c>
      <c r="F286" s="11" t="s">
        <v>12</v>
      </c>
      <c r="G286" s="11">
        <v>8608.66</v>
      </c>
      <c r="H286" s="11" t="s">
        <v>13</v>
      </c>
      <c r="I286" s="11" t="s">
        <v>23</v>
      </c>
      <c r="J286" s="11">
        <v>1031910.58</v>
      </c>
    </row>
    <row r="287" spans="2:10" x14ac:dyDescent="0.35">
      <c r="B287" s="11" t="s">
        <v>322</v>
      </c>
      <c r="C287" s="12">
        <v>45503</v>
      </c>
      <c r="D287" s="11" t="s">
        <v>29</v>
      </c>
      <c r="E287" s="11" t="s">
        <v>11</v>
      </c>
      <c r="F287" s="11" t="s">
        <v>43</v>
      </c>
      <c r="G287" s="11">
        <v>9621.02</v>
      </c>
      <c r="H287" s="11" t="s">
        <v>27</v>
      </c>
      <c r="I287" s="11" t="s">
        <v>18</v>
      </c>
      <c r="J287" s="11">
        <v>1041531.6</v>
      </c>
    </row>
    <row r="288" spans="2:10" x14ac:dyDescent="0.35">
      <c r="B288" s="11" t="s">
        <v>323</v>
      </c>
      <c r="C288" s="12">
        <v>45503</v>
      </c>
      <c r="D288" s="11" t="s">
        <v>52</v>
      </c>
      <c r="E288" s="11" t="s">
        <v>11</v>
      </c>
      <c r="F288" s="11" t="s">
        <v>34</v>
      </c>
      <c r="G288" s="11">
        <v>7971.63</v>
      </c>
      <c r="H288" s="11" t="s">
        <v>27</v>
      </c>
      <c r="I288" s="11" t="s">
        <v>23</v>
      </c>
      <c r="J288" s="11">
        <v>1049503.23</v>
      </c>
    </row>
    <row r="289" spans="2:10" x14ac:dyDescent="0.35">
      <c r="B289" s="11" t="s">
        <v>324</v>
      </c>
      <c r="C289" s="12">
        <v>45503</v>
      </c>
      <c r="D289" s="11" t="s">
        <v>64</v>
      </c>
      <c r="E289" s="11" t="s">
        <v>33</v>
      </c>
      <c r="F289" s="11" t="s">
        <v>46</v>
      </c>
      <c r="G289" s="11">
        <v>1189.5999999999999</v>
      </c>
      <c r="H289" s="11" t="s">
        <v>41</v>
      </c>
      <c r="I289" s="11" t="s">
        <v>18</v>
      </c>
      <c r="J289" s="11">
        <v>1050692.83</v>
      </c>
    </row>
    <row r="290" spans="2:10" x14ac:dyDescent="0.35">
      <c r="B290" s="11" t="s">
        <v>325</v>
      </c>
      <c r="C290" s="12">
        <v>45504</v>
      </c>
      <c r="D290" s="11" t="s">
        <v>48</v>
      </c>
      <c r="E290" s="11" t="s">
        <v>21</v>
      </c>
      <c r="F290" s="11" t="s">
        <v>17</v>
      </c>
      <c r="G290" s="11">
        <v>2410.1999999999998</v>
      </c>
      <c r="H290" s="11" t="s">
        <v>22</v>
      </c>
      <c r="I290" s="11" t="s">
        <v>14</v>
      </c>
      <c r="J290" s="11">
        <v>1053103.03</v>
      </c>
    </row>
    <row r="291" spans="2:10" x14ac:dyDescent="0.35">
      <c r="B291" s="11" t="s">
        <v>326</v>
      </c>
      <c r="C291" s="12">
        <v>45505</v>
      </c>
      <c r="D291" s="11" t="s">
        <v>29</v>
      </c>
      <c r="E291" s="11" t="s">
        <v>21</v>
      </c>
      <c r="F291" s="11" t="s">
        <v>46</v>
      </c>
      <c r="G291" s="11">
        <v>9989.08</v>
      </c>
      <c r="H291" s="11" t="s">
        <v>27</v>
      </c>
      <c r="I291" s="11" t="s">
        <v>14</v>
      </c>
      <c r="J291" s="11">
        <v>1043113.95</v>
      </c>
    </row>
    <row r="292" spans="2:10" x14ac:dyDescent="0.35">
      <c r="B292" s="11" t="s">
        <v>327</v>
      </c>
      <c r="C292" s="12">
        <v>45505</v>
      </c>
      <c r="D292" s="11" t="s">
        <v>38</v>
      </c>
      <c r="E292" s="11" t="s">
        <v>11</v>
      </c>
      <c r="F292" s="11" t="s">
        <v>34</v>
      </c>
      <c r="G292" s="11">
        <v>8315.77</v>
      </c>
      <c r="H292" s="11" t="s">
        <v>22</v>
      </c>
      <c r="I292" s="11" t="s">
        <v>14</v>
      </c>
      <c r="J292" s="11">
        <v>1051429.72</v>
      </c>
    </row>
    <row r="293" spans="2:10" x14ac:dyDescent="0.35">
      <c r="B293" s="11" t="s">
        <v>328</v>
      </c>
      <c r="C293" s="12">
        <v>45505</v>
      </c>
      <c r="D293" s="11" t="s">
        <v>48</v>
      </c>
      <c r="E293" s="11" t="s">
        <v>33</v>
      </c>
      <c r="F293" s="11" t="s">
        <v>26</v>
      </c>
      <c r="G293" s="11">
        <v>8584.44</v>
      </c>
      <c r="H293" s="11" t="s">
        <v>13</v>
      </c>
      <c r="I293" s="11" t="s">
        <v>18</v>
      </c>
      <c r="J293" s="11">
        <v>1060014.1599999999</v>
      </c>
    </row>
    <row r="294" spans="2:10" x14ac:dyDescent="0.35">
      <c r="B294" s="11" t="s">
        <v>329</v>
      </c>
      <c r="C294" s="12">
        <v>45505</v>
      </c>
      <c r="D294" s="11" t="s">
        <v>10</v>
      </c>
      <c r="E294" s="11" t="s">
        <v>33</v>
      </c>
      <c r="F294" s="11" t="s">
        <v>34</v>
      </c>
      <c r="G294" s="11">
        <v>9995.75</v>
      </c>
      <c r="H294" s="11" t="s">
        <v>27</v>
      </c>
      <c r="I294" s="11" t="s">
        <v>23</v>
      </c>
      <c r="J294" s="11">
        <v>1070009.9099999999</v>
      </c>
    </row>
    <row r="295" spans="2:10" x14ac:dyDescent="0.35">
      <c r="B295" s="11" t="s">
        <v>330</v>
      </c>
      <c r="C295" s="12">
        <v>45505</v>
      </c>
      <c r="D295" s="11" t="s">
        <v>29</v>
      </c>
      <c r="E295" s="11" t="s">
        <v>33</v>
      </c>
      <c r="F295" s="11" t="s">
        <v>34</v>
      </c>
      <c r="G295" s="11">
        <v>1440.78</v>
      </c>
      <c r="H295" s="11" t="s">
        <v>27</v>
      </c>
      <c r="I295" s="11" t="s">
        <v>14</v>
      </c>
      <c r="J295" s="11">
        <v>1071450.69</v>
      </c>
    </row>
    <row r="296" spans="2:10" x14ac:dyDescent="0.35">
      <c r="B296" s="11" t="s">
        <v>331</v>
      </c>
      <c r="C296" s="12">
        <v>45507</v>
      </c>
      <c r="D296" s="11" t="s">
        <v>52</v>
      </c>
      <c r="E296" s="11" t="s">
        <v>11</v>
      </c>
      <c r="F296" s="11" t="s">
        <v>30</v>
      </c>
      <c r="G296" s="11">
        <v>6312.98</v>
      </c>
      <c r="H296" s="11" t="s">
        <v>41</v>
      </c>
      <c r="I296" s="11" t="s">
        <v>23</v>
      </c>
      <c r="J296" s="11">
        <v>1077763.67</v>
      </c>
    </row>
    <row r="297" spans="2:10" x14ac:dyDescent="0.35">
      <c r="B297" s="11" t="s">
        <v>332</v>
      </c>
      <c r="C297" s="12">
        <v>45507</v>
      </c>
      <c r="D297" s="11" t="s">
        <v>48</v>
      </c>
      <c r="E297" s="11" t="s">
        <v>21</v>
      </c>
      <c r="F297" s="11" t="s">
        <v>34</v>
      </c>
      <c r="G297" s="11">
        <v>864.97</v>
      </c>
      <c r="H297" s="11" t="s">
        <v>22</v>
      </c>
      <c r="I297" s="11" t="s">
        <v>14</v>
      </c>
      <c r="J297" s="11">
        <v>1078628.6399999999</v>
      </c>
    </row>
    <row r="298" spans="2:10" x14ac:dyDescent="0.35">
      <c r="B298" s="11" t="s">
        <v>333</v>
      </c>
      <c r="C298" s="12">
        <v>45509</v>
      </c>
      <c r="D298" s="11" t="s">
        <v>10</v>
      </c>
      <c r="E298" s="11" t="s">
        <v>33</v>
      </c>
      <c r="F298" s="11" t="s">
        <v>34</v>
      </c>
      <c r="G298" s="11">
        <v>8074.56</v>
      </c>
      <c r="H298" s="11" t="s">
        <v>27</v>
      </c>
      <c r="I298" s="11" t="s">
        <v>36</v>
      </c>
      <c r="J298" s="11">
        <v>1086703.2</v>
      </c>
    </row>
    <row r="299" spans="2:10" x14ac:dyDescent="0.35">
      <c r="B299" s="11" t="s">
        <v>334</v>
      </c>
      <c r="C299" s="12">
        <v>45509</v>
      </c>
      <c r="D299" s="11" t="s">
        <v>16</v>
      </c>
      <c r="E299" s="11" t="s">
        <v>33</v>
      </c>
      <c r="F299" s="11" t="s">
        <v>43</v>
      </c>
      <c r="G299" s="11">
        <v>9164.92</v>
      </c>
      <c r="H299" s="11" t="s">
        <v>22</v>
      </c>
      <c r="I299" s="11" t="s">
        <v>18</v>
      </c>
      <c r="J299" s="11">
        <v>1095868.1200000001</v>
      </c>
    </row>
    <row r="300" spans="2:10" x14ac:dyDescent="0.35">
      <c r="B300" s="11" t="s">
        <v>335</v>
      </c>
      <c r="C300" s="12">
        <v>45509</v>
      </c>
      <c r="D300" s="11" t="s">
        <v>38</v>
      </c>
      <c r="E300" s="11" t="s">
        <v>11</v>
      </c>
      <c r="F300" s="11" t="s">
        <v>43</v>
      </c>
      <c r="G300" s="11">
        <v>3512.21</v>
      </c>
      <c r="H300" s="11" t="s">
        <v>41</v>
      </c>
      <c r="I300" s="11" t="s">
        <v>18</v>
      </c>
      <c r="J300" s="11">
        <v>1099380.33</v>
      </c>
    </row>
    <row r="301" spans="2:10" x14ac:dyDescent="0.35">
      <c r="B301" s="11" t="s">
        <v>336</v>
      </c>
      <c r="C301" s="12">
        <v>45512</v>
      </c>
      <c r="D301" s="11" t="s">
        <v>25</v>
      </c>
      <c r="E301" s="11" t="s">
        <v>33</v>
      </c>
      <c r="F301" s="11" t="s">
        <v>34</v>
      </c>
      <c r="G301" s="11">
        <v>1566.2</v>
      </c>
      <c r="H301" s="11" t="s">
        <v>22</v>
      </c>
      <c r="I301" s="11" t="s">
        <v>14</v>
      </c>
      <c r="J301" s="11">
        <v>1100946.53</v>
      </c>
    </row>
    <row r="302" spans="2:10" x14ac:dyDescent="0.35">
      <c r="B302" s="11" t="s">
        <v>337</v>
      </c>
      <c r="C302" s="12">
        <v>45512</v>
      </c>
      <c r="D302" s="11" t="s">
        <v>64</v>
      </c>
      <c r="E302" s="11" t="s">
        <v>33</v>
      </c>
      <c r="F302" s="11" t="s">
        <v>43</v>
      </c>
      <c r="G302" s="11">
        <v>1587.5</v>
      </c>
      <c r="H302" s="11" t="s">
        <v>27</v>
      </c>
      <c r="I302" s="11" t="s">
        <v>14</v>
      </c>
      <c r="J302" s="11">
        <v>1102534.03</v>
      </c>
    </row>
    <row r="303" spans="2:10" x14ac:dyDescent="0.35">
      <c r="B303" s="11" t="s">
        <v>338</v>
      </c>
      <c r="C303" s="12">
        <v>45513</v>
      </c>
      <c r="D303" s="11" t="s">
        <v>16</v>
      </c>
      <c r="E303" s="11" t="s">
        <v>21</v>
      </c>
      <c r="F303" s="11" t="s">
        <v>12</v>
      </c>
      <c r="G303" s="11">
        <v>1218.79</v>
      </c>
      <c r="H303" s="11" t="s">
        <v>41</v>
      </c>
      <c r="I303" s="11" t="s">
        <v>23</v>
      </c>
      <c r="J303" s="11">
        <v>1103752.82</v>
      </c>
    </row>
    <row r="304" spans="2:10" x14ac:dyDescent="0.35">
      <c r="B304" s="11" t="s">
        <v>339</v>
      </c>
      <c r="C304" s="12">
        <v>45513</v>
      </c>
      <c r="D304" s="11" t="s">
        <v>20</v>
      </c>
      <c r="E304" s="11" t="s">
        <v>11</v>
      </c>
      <c r="F304" s="11" t="s">
        <v>46</v>
      </c>
      <c r="G304" s="11">
        <v>6955.31</v>
      </c>
      <c r="H304" s="11" t="s">
        <v>13</v>
      </c>
      <c r="I304" s="11" t="s">
        <v>23</v>
      </c>
      <c r="J304" s="11">
        <v>1110708.1299999999</v>
      </c>
    </row>
    <row r="305" spans="2:10" x14ac:dyDescent="0.35">
      <c r="B305" s="11" t="s">
        <v>340</v>
      </c>
      <c r="C305" s="12">
        <v>45514</v>
      </c>
      <c r="D305" s="11" t="s">
        <v>48</v>
      </c>
      <c r="E305" s="11" t="s">
        <v>11</v>
      </c>
      <c r="F305" s="11" t="s">
        <v>54</v>
      </c>
      <c r="G305" s="11">
        <v>7043.41</v>
      </c>
      <c r="H305" s="11" t="s">
        <v>27</v>
      </c>
      <c r="I305" s="11" t="s">
        <v>36</v>
      </c>
      <c r="J305" s="11">
        <v>1117751.54</v>
      </c>
    </row>
    <row r="306" spans="2:10" x14ac:dyDescent="0.35">
      <c r="B306" s="11" t="s">
        <v>341</v>
      </c>
      <c r="C306" s="12">
        <v>45514</v>
      </c>
      <c r="D306" s="11" t="s">
        <v>64</v>
      </c>
      <c r="E306" s="11" t="s">
        <v>33</v>
      </c>
      <c r="F306" s="11" t="s">
        <v>54</v>
      </c>
      <c r="G306" s="11">
        <v>6024.1</v>
      </c>
      <c r="H306" s="11" t="s">
        <v>22</v>
      </c>
      <c r="I306" s="11" t="s">
        <v>36</v>
      </c>
      <c r="J306" s="11">
        <v>1123775.6399999999</v>
      </c>
    </row>
    <row r="307" spans="2:10" x14ac:dyDescent="0.35">
      <c r="B307" s="11" t="s">
        <v>342</v>
      </c>
      <c r="C307" s="12">
        <v>45515</v>
      </c>
      <c r="D307" s="11" t="s">
        <v>48</v>
      </c>
      <c r="E307" s="11" t="s">
        <v>11</v>
      </c>
      <c r="F307" s="11" t="s">
        <v>30</v>
      </c>
      <c r="G307" s="11">
        <v>4409.26</v>
      </c>
      <c r="H307" s="11" t="s">
        <v>27</v>
      </c>
      <c r="I307" s="11" t="s">
        <v>14</v>
      </c>
      <c r="J307" s="11">
        <v>1128184.8999999999</v>
      </c>
    </row>
    <row r="308" spans="2:10" x14ac:dyDescent="0.35">
      <c r="B308" s="11" t="s">
        <v>343</v>
      </c>
      <c r="C308" s="12">
        <v>45516</v>
      </c>
      <c r="D308" s="11" t="s">
        <v>20</v>
      </c>
      <c r="E308" s="11" t="s">
        <v>21</v>
      </c>
      <c r="F308" s="11" t="s">
        <v>30</v>
      </c>
      <c r="G308" s="11">
        <v>1195.94</v>
      </c>
      <c r="H308" s="11" t="s">
        <v>27</v>
      </c>
      <c r="I308" s="11" t="s">
        <v>36</v>
      </c>
      <c r="J308" s="11">
        <v>1129380.8400000001</v>
      </c>
    </row>
    <row r="309" spans="2:10" x14ac:dyDescent="0.35">
      <c r="B309" s="11" t="s">
        <v>344</v>
      </c>
      <c r="C309" s="12">
        <v>45517</v>
      </c>
      <c r="D309" s="11" t="s">
        <v>64</v>
      </c>
      <c r="E309" s="11" t="s">
        <v>11</v>
      </c>
      <c r="F309" s="11" t="s">
        <v>30</v>
      </c>
      <c r="G309" s="11">
        <v>4271.87</v>
      </c>
      <c r="H309" s="11" t="s">
        <v>27</v>
      </c>
      <c r="I309" s="11" t="s">
        <v>23</v>
      </c>
      <c r="J309" s="11">
        <v>1133652.71</v>
      </c>
    </row>
    <row r="310" spans="2:10" x14ac:dyDescent="0.35">
      <c r="B310" s="11" t="s">
        <v>345</v>
      </c>
      <c r="C310" s="12">
        <v>45518</v>
      </c>
      <c r="D310" s="11" t="s">
        <v>52</v>
      </c>
      <c r="E310" s="11" t="s">
        <v>11</v>
      </c>
      <c r="F310" s="11" t="s">
        <v>26</v>
      </c>
      <c r="G310" s="11">
        <v>3366.42</v>
      </c>
      <c r="H310" s="11" t="s">
        <v>13</v>
      </c>
      <c r="I310" s="11" t="s">
        <v>14</v>
      </c>
      <c r="J310" s="11">
        <v>1137019.1299999999</v>
      </c>
    </row>
    <row r="311" spans="2:10" x14ac:dyDescent="0.35">
      <c r="B311" s="11" t="s">
        <v>346</v>
      </c>
      <c r="C311" s="12">
        <v>45518</v>
      </c>
      <c r="D311" s="11" t="s">
        <v>38</v>
      </c>
      <c r="E311" s="11" t="s">
        <v>21</v>
      </c>
      <c r="F311" s="11" t="s">
        <v>34</v>
      </c>
      <c r="G311" s="11">
        <v>6092.11</v>
      </c>
      <c r="H311" s="11" t="s">
        <v>27</v>
      </c>
      <c r="I311" s="11" t="s">
        <v>18</v>
      </c>
      <c r="J311" s="11">
        <v>1143111.24</v>
      </c>
    </row>
    <row r="312" spans="2:10" x14ac:dyDescent="0.35">
      <c r="B312" s="11" t="s">
        <v>347</v>
      </c>
      <c r="C312" s="12">
        <v>45519</v>
      </c>
      <c r="D312" s="11" t="s">
        <v>20</v>
      </c>
      <c r="E312" s="11" t="s">
        <v>21</v>
      </c>
      <c r="F312" s="11" t="s">
        <v>46</v>
      </c>
      <c r="G312" s="11">
        <v>484.29</v>
      </c>
      <c r="H312" s="11" t="s">
        <v>27</v>
      </c>
      <c r="I312" s="11" t="s">
        <v>36</v>
      </c>
      <c r="J312" s="11">
        <v>1143595.53</v>
      </c>
    </row>
    <row r="313" spans="2:10" x14ac:dyDescent="0.35">
      <c r="B313" s="11" t="s">
        <v>348</v>
      </c>
      <c r="C313" s="12">
        <v>45521</v>
      </c>
      <c r="D313" s="11" t="s">
        <v>64</v>
      </c>
      <c r="E313" s="11" t="s">
        <v>33</v>
      </c>
      <c r="F313" s="11" t="s">
        <v>26</v>
      </c>
      <c r="G313" s="11">
        <v>1859.31</v>
      </c>
      <c r="H313" s="11" t="s">
        <v>13</v>
      </c>
      <c r="I313" s="11" t="s">
        <v>36</v>
      </c>
      <c r="J313" s="11">
        <v>1145454.8400000001</v>
      </c>
    </row>
    <row r="314" spans="2:10" x14ac:dyDescent="0.35">
      <c r="B314" s="11" t="s">
        <v>349</v>
      </c>
      <c r="C314" s="12">
        <v>45521</v>
      </c>
      <c r="D314" s="11" t="s">
        <v>29</v>
      </c>
      <c r="E314" s="11" t="s">
        <v>21</v>
      </c>
      <c r="F314" s="11" t="s">
        <v>30</v>
      </c>
      <c r="G314" s="11">
        <v>4575.12</v>
      </c>
      <c r="H314" s="11" t="s">
        <v>41</v>
      </c>
      <c r="I314" s="11" t="s">
        <v>23</v>
      </c>
      <c r="J314" s="11">
        <v>1140879.72</v>
      </c>
    </row>
    <row r="315" spans="2:10" x14ac:dyDescent="0.35">
      <c r="B315" s="11" t="s">
        <v>350</v>
      </c>
      <c r="C315" s="12">
        <v>45522</v>
      </c>
      <c r="D315" s="11" t="s">
        <v>48</v>
      </c>
      <c r="E315" s="11" t="s">
        <v>21</v>
      </c>
      <c r="F315" s="11" t="s">
        <v>34</v>
      </c>
      <c r="G315" s="11">
        <v>8391.4500000000007</v>
      </c>
      <c r="H315" s="11" t="s">
        <v>27</v>
      </c>
      <c r="I315" s="11" t="s">
        <v>23</v>
      </c>
      <c r="J315" s="11">
        <v>1132488.27</v>
      </c>
    </row>
    <row r="316" spans="2:10" x14ac:dyDescent="0.35">
      <c r="B316" s="11" t="s">
        <v>351</v>
      </c>
      <c r="C316" s="12">
        <v>45522</v>
      </c>
      <c r="D316" s="11" t="s">
        <v>52</v>
      </c>
      <c r="E316" s="11" t="s">
        <v>11</v>
      </c>
      <c r="F316" s="11" t="s">
        <v>12</v>
      </c>
      <c r="G316" s="11">
        <v>3073.16</v>
      </c>
      <c r="H316" s="11" t="s">
        <v>27</v>
      </c>
      <c r="I316" s="11" t="s">
        <v>36</v>
      </c>
      <c r="J316" s="11">
        <v>1135561.43</v>
      </c>
    </row>
    <row r="317" spans="2:10" x14ac:dyDescent="0.35">
      <c r="B317" s="11" t="s">
        <v>352</v>
      </c>
      <c r="C317" s="12">
        <v>45523</v>
      </c>
      <c r="D317" s="11" t="s">
        <v>64</v>
      </c>
      <c r="E317" s="11" t="s">
        <v>11</v>
      </c>
      <c r="F317" s="11" t="s">
        <v>34</v>
      </c>
      <c r="G317" s="11">
        <v>537.99</v>
      </c>
      <c r="H317" s="11" t="s">
        <v>22</v>
      </c>
      <c r="I317" s="11" t="s">
        <v>36</v>
      </c>
      <c r="J317" s="11">
        <v>1136099.42</v>
      </c>
    </row>
    <row r="318" spans="2:10" x14ac:dyDescent="0.35">
      <c r="B318" s="11" t="s">
        <v>353</v>
      </c>
      <c r="C318" s="12">
        <v>45524</v>
      </c>
      <c r="D318" s="11" t="s">
        <v>32</v>
      </c>
      <c r="E318" s="11" t="s">
        <v>33</v>
      </c>
      <c r="F318" s="11" t="s">
        <v>17</v>
      </c>
      <c r="G318" s="11">
        <v>7164.4</v>
      </c>
      <c r="H318" s="11" t="s">
        <v>13</v>
      </c>
      <c r="I318" s="11" t="s">
        <v>18</v>
      </c>
      <c r="J318" s="11">
        <v>1143263.82</v>
      </c>
    </row>
    <row r="319" spans="2:10" x14ac:dyDescent="0.35">
      <c r="B319" s="11" t="s">
        <v>354</v>
      </c>
      <c r="C319" s="12">
        <v>45524</v>
      </c>
      <c r="D319" s="11" t="s">
        <v>16</v>
      </c>
      <c r="E319" s="11" t="s">
        <v>33</v>
      </c>
      <c r="F319" s="11" t="s">
        <v>30</v>
      </c>
      <c r="G319" s="11">
        <v>7180.2</v>
      </c>
      <c r="H319" s="11" t="s">
        <v>41</v>
      </c>
      <c r="I319" s="11" t="s">
        <v>18</v>
      </c>
      <c r="J319" s="11">
        <v>1150444.02</v>
      </c>
    </row>
    <row r="320" spans="2:10" x14ac:dyDescent="0.35">
      <c r="B320" s="11" t="s">
        <v>355</v>
      </c>
      <c r="C320" s="12">
        <v>45525</v>
      </c>
      <c r="D320" s="11" t="s">
        <v>29</v>
      </c>
      <c r="E320" s="11" t="s">
        <v>21</v>
      </c>
      <c r="F320" s="11" t="s">
        <v>12</v>
      </c>
      <c r="G320" s="11">
        <v>3341.37</v>
      </c>
      <c r="H320" s="11" t="s">
        <v>41</v>
      </c>
      <c r="I320" s="11" t="s">
        <v>36</v>
      </c>
      <c r="J320" s="11">
        <v>1147102.6499999999</v>
      </c>
    </row>
    <row r="321" spans="2:10" x14ac:dyDescent="0.35">
      <c r="B321" s="11" t="s">
        <v>356</v>
      </c>
      <c r="C321" s="12">
        <v>45525</v>
      </c>
      <c r="D321" s="11" t="s">
        <v>32</v>
      </c>
      <c r="E321" s="11" t="s">
        <v>21</v>
      </c>
      <c r="F321" s="11" t="s">
        <v>46</v>
      </c>
      <c r="G321" s="11">
        <v>8799.2999999999993</v>
      </c>
      <c r="H321" s="11" t="s">
        <v>13</v>
      </c>
      <c r="I321" s="11" t="s">
        <v>23</v>
      </c>
      <c r="J321" s="11">
        <v>1155901.95</v>
      </c>
    </row>
    <row r="322" spans="2:10" x14ac:dyDescent="0.35">
      <c r="B322" s="11" t="s">
        <v>357</v>
      </c>
      <c r="C322" s="12">
        <v>45525</v>
      </c>
      <c r="D322" s="11" t="s">
        <v>32</v>
      </c>
      <c r="E322" s="11" t="s">
        <v>21</v>
      </c>
      <c r="F322" s="11" t="s">
        <v>12</v>
      </c>
      <c r="G322" s="11">
        <v>7917.29</v>
      </c>
      <c r="H322" s="11" t="s">
        <v>27</v>
      </c>
      <c r="I322" s="11" t="s">
        <v>14</v>
      </c>
      <c r="J322" s="11">
        <v>1147984.6599999999</v>
      </c>
    </row>
    <row r="323" spans="2:10" x14ac:dyDescent="0.35">
      <c r="B323" s="11" t="s">
        <v>358</v>
      </c>
      <c r="C323" s="12">
        <v>45526</v>
      </c>
      <c r="D323" s="11" t="s">
        <v>10</v>
      </c>
      <c r="E323" s="11" t="s">
        <v>11</v>
      </c>
      <c r="F323" s="11" t="s">
        <v>34</v>
      </c>
      <c r="G323" s="11">
        <v>7201.24</v>
      </c>
      <c r="H323" s="11" t="s">
        <v>22</v>
      </c>
      <c r="I323" s="11" t="s">
        <v>36</v>
      </c>
      <c r="J323" s="11">
        <v>1155185.8999999999</v>
      </c>
    </row>
    <row r="324" spans="2:10" x14ac:dyDescent="0.35">
      <c r="B324" s="11" t="s">
        <v>359</v>
      </c>
      <c r="C324" s="12">
        <v>45526</v>
      </c>
      <c r="D324" s="11" t="s">
        <v>64</v>
      </c>
      <c r="E324" s="11" t="s">
        <v>21</v>
      </c>
      <c r="F324" s="11" t="s">
        <v>30</v>
      </c>
      <c r="G324" s="11">
        <v>3737.18</v>
      </c>
      <c r="H324" s="11" t="s">
        <v>13</v>
      </c>
      <c r="I324" s="11" t="s">
        <v>18</v>
      </c>
      <c r="J324" s="11">
        <v>1151448.72</v>
      </c>
    </row>
    <row r="325" spans="2:10" x14ac:dyDescent="0.35">
      <c r="B325" s="11" t="s">
        <v>360</v>
      </c>
      <c r="C325" s="12">
        <v>45526</v>
      </c>
      <c r="D325" s="11" t="s">
        <v>64</v>
      </c>
      <c r="E325" s="11" t="s">
        <v>33</v>
      </c>
      <c r="F325" s="11" t="s">
        <v>34</v>
      </c>
      <c r="G325" s="11">
        <v>6241.46</v>
      </c>
      <c r="H325" s="11" t="s">
        <v>22</v>
      </c>
      <c r="I325" s="11" t="s">
        <v>36</v>
      </c>
      <c r="J325" s="11">
        <v>1157690.18</v>
      </c>
    </row>
    <row r="326" spans="2:10" x14ac:dyDescent="0.35">
      <c r="B326" s="11" t="s">
        <v>361</v>
      </c>
      <c r="C326" s="12">
        <v>45526</v>
      </c>
      <c r="D326" s="11" t="s">
        <v>20</v>
      </c>
      <c r="E326" s="11" t="s">
        <v>33</v>
      </c>
      <c r="F326" s="11" t="s">
        <v>26</v>
      </c>
      <c r="G326" s="11">
        <v>6476.73</v>
      </c>
      <c r="H326" s="11" t="s">
        <v>27</v>
      </c>
      <c r="I326" s="11" t="s">
        <v>18</v>
      </c>
      <c r="J326" s="11">
        <v>1164166.9099999999</v>
      </c>
    </row>
    <row r="327" spans="2:10" x14ac:dyDescent="0.35">
      <c r="B327" s="11" t="s">
        <v>362</v>
      </c>
      <c r="C327" s="12">
        <v>45529</v>
      </c>
      <c r="D327" s="11" t="s">
        <v>29</v>
      </c>
      <c r="E327" s="11" t="s">
        <v>21</v>
      </c>
      <c r="F327" s="11" t="s">
        <v>30</v>
      </c>
      <c r="G327" s="11">
        <v>7532.5</v>
      </c>
      <c r="H327" s="11" t="s">
        <v>22</v>
      </c>
      <c r="I327" s="11" t="s">
        <v>36</v>
      </c>
      <c r="J327" s="11">
        <v>1156634.4099999999</v>
      </c>
    </row>
    <row r="328" spans="2:10" x14ac:dyDescent="0.35">
      <c r="B328" s="11" t="s">
        <v>363</v>
      </c>
      <c r="C328" s="12">
        <v>45529</v>
      </c>
      <c r="D328" s="11" t="s">
        <v>32</v>
      </c>
      <c r="E328" s="11" t="s">
        <v>11</v>
      </c>
      <c r="F328" s="11" t="s">
        <v>26</v>
      </c>
      <c r="G328" s="11">
        <v>8510.42</v>
      </c>
      <c r="H328" s="11" t="s">
        <v>41</v>
      </c>
      <c r="I328" s="11" t="s">
        <v>23</v>
      </c>
      <c r="J328" s="11">
        <v>1165144.8299999901</v>
      </c>
    </row>
    <row r="329" spans="2:10" x14ac:dyDescent="0.35">
      <c r="B329" s="11" t="s">
        <v>364</v>
      </c>
      <c r="C329" s="12">
        <v>45529</v>
      </c>
      <c r="D329" s="11" t="s">
        <v>16</v>
      </c>
      <c r="E329" s="11" t="s">
        <v>11</v>
      </c>
      <c r="F329" s="11" t="s">
        <v>12</v>
      </c>
      <c r="G329" s="11">
        <v>561.20000000000005</v>
      </c>
      <c r="H329" s="11" t="s">
        <v>41</v>
      </c>
      <c r="I329" s="11" t="s">
        <v>18</v>
      </c>
      <c r="J329" s="11">
        <v>1165706.02999999</v>
      </c>
    </row>
    <row r="330" spans="2:10" x14ac:dyDescent="0.35">
      <c r="B330" s="11" t="s">
        <v>365</v>
      </c>
      <c r="C330" s="12">
        <v>45531</v>
      </c>
      <c r="D330" s="11" t="s">
        <v>29</v>
      </c>
      <c r="E330" s="11" t="s">
        <v>21</v>
      </c>
      <c r="F330" s="11" t="s">
        <v>54</v>
      </c>
      <c r="G330" s="11">
        <v>2737.32</v>
      </c>
      <c r="H330" s="11" t="s">
        <v>27</v>
      </c>
      <c r="I330" s="11" t="s">
        <v>14</v>
      </c>
      <c r="J330" s="11">
        <v>1162968.70999999</v>
      </c>
    </row>
    <row r="331" spans="2:10" x14ac:dyDescent="0.35">
      <c r="B331" s="11" t="s">
        <v>366</v>
      </c>
      <c r="C331" s="12">
        <v>45531</v>
      </c>
      <c r="D331" s="11" t="s">
        <v>52</v>
      </c>
      <c r="E331" s="11" t="s">
        <v>11</v>
      </c>
      <c r="F331" s="11" t="s">
        <v>26</v>
      </c>
      <c r="G331" s="11">
        <v>1258.19</v>
      </c>
      <c r="H331" s="11" t="s">
        <v>22</v>
      </c>
      <c r="I331" s="11" t="s">
        <v>36</v>
      </c>
      <c r="J331" s="11">
        <v>1164226.8999999899</v>
      </c>
    </row>
    <row r="332" spans="2:10" x14ac:dyDescent="0.35">
      <c r="B332" s="11" t="s">
        <v>367</v>
      </c>
      <c r="C332" s="12">
        <v>45531</v>
      </c>
      <c r="D332" s="11" t="s">
        <v>25</v>
      </c>
      <c r="E332" s="11" t="s">
        <v>21</v>
      </c>
      <c r="F332" s="11" t="s">
        <v>30</v>
      </c>
      <c r="G332" s="11">
        <v>5740.63</v>
      </c>
      <c r="H332" s="11" t="s">
        <v>27</v>
      </c>
      <c r="I332" s="11" t="s">
        <v>23</v>
      </c>
      <c r="J332" s="11">
        <v>1169967.52999999</v>
      </c>
    </row>
    <row r="333" spans="2:10" x14ac:dyDescent="0.35">
      <c r="B333" s="11" t="s">
        <v>368</v>
      </c>
      <c r="C333" s="12">
        <v>45532</v>
      </c>
      <c r="D333" s="11" t="s">
        <v>16</v>
      </c>
      <c r="E333" s="11" t="s">
        <v>33</v>
      </c>
      <c r="F333" s="11" t="s">
        <v>43</v>
      </c>
      <c r="G333" s="11">
        <v>4436.1899999999996</v>
      </c>
      <c r="H333" s="11" t="s">
        <v>27</v>
      </c>
      <c r="I333" s="11" t="s">
        <v>18</v>
      </c>
      <c r="J333" s="11">
        <v>1174403.71999999</v>
      </c>
    </row>
    <row r="334" spans="2:10" x14ac:dyDescent="0.35">
      <c r="B334" s="11" t="s">
        <v>369</v>
      </c>
      <c r="C334" s="12">
        <v>45534</v>
      </c>
      <c r="D334" s="11" t="s">
        <v>25</v>
      </c>
      <c r="E334" s="11" t="s">
        <v>11</v>
      </c>
      <c r="F334" s="11" t="s">
        <v>34</v>
      </c>
      <c r="G334" s="11">
        <v>1625.86</v>
      </c>
      <c r="H334" s="11" t="s">
        <v>22</v>
      </c>
      <c r="I334" s="11" t="s">
        <v>23</v>
      </c>
      <c r="J334" s="11">
        <v>1176029.5799999901</v>
      </c>
    </row>
    <row r="335" spans="2:10" x14ac:dyDescent="0.35">
      <c r="B335" s="11" t="s">
        <v>370</v>
      </c>
      <c r="C335" s="12">
        <v>45535</v>
      </c>
      <c r="D335" s="11" t="s">
        <v>52</v>
      </c>
      <c r="E335" s="11" t="s">
        <v>33</v>
      </c>
      <c r="F335" s="11" t="s">
        <v>12</v>
      </c>
      <c r="G335" s="11">
        <v>2446.2600000000002</v>
      </c>
      <c r="H335" s="11" t="s">
        <v>41</v>
      </c>
      <c r="I335" s="11" t="s">
        <v>18</v>
      </c>
      <c r="J335" s="11">
        <v>1178475.8399999901</v>
      </c>
    </row>
    <row r="336" spans="2:10" x14ac:dyDescent="0.35">
      <c r="B336" s="11" t="s">
        <v>371</v>
      </c>
      <c r="C336" s="12">
        <v>45536</v>
      </c>
      <c r="D336" s="11" t="s">
        <v>25</v>
      </c>
      <c r="E336" s="11" t="s">
        <v>21</v>
      </c>
      <c r="F336" s="11" t="s">
        <v>17</v>
      </c>
      <c r="G336" s="11">
        <v>8255.66</v>
      </c>
      <c r="H336" s="11" t="s">
        <v>22</v>
      </c>
      <c r="I336" s="11" t="s">
        <v>23</v>
      </c>
      <c r="J336" s="11">
        <v>1170220.1799999899</v>
      </c>
    </row>
    <row r="337" spans="2:10" x14ac:dyDescent="0.35">
      <c r="B337" s="11" t="s">
        <v>372</v>
      </c>
      <c r="C337" s="12">
        <v>45536</v>
      </c>
      <c r="D337" s="11" t="s">
        <v>48</v>
      </c>
      <c r="E337" s="11" t="s">
        <v>21</v>
      </c>
      <c r="F337" s="11" t="s">
        <v>43</v>
      </c>
      <c r="G337" s="11">
        <v>2295.59</v>
      </c>
      <c r="H337" s="11" t="s">
        <v>41</v>
      </c>
      <c r="I337" s="11" t="s">
        <v>23</v>
      </c>
      <c r="J337" s="11">
        <v>1172515.76999999</v>
      </c>
    </row>
    <row r="338" spans="2:10" x14ac:dyDescent="0.35">
      <c r="B338" s="11" t="s">
        <v>373</v>
      </c>
      <c r="C338" s="12">
        <v>45537</v>
      </c>
      <c r="D338" s="11" t="s">
        <v>20</v>
      </c>
      <c r="E338" s="11" t="s">
        <v>11</v>
      </c>
      <c r="F338" s="11" t="s">
        <v>43</v>
      </c>
      <c r="G338" s="11">
        <v>4575.5200000000004</v>
      </c>
      <c r="H338" s="11" t="s">
        <v>27</v>
      </c>
      <c r="I338" s="11" t="s">
        <v>14</v>
      </c>
      <c r="J338" s="11">
        <v>1177091.28999999</v>
      </c>
    </row>
    <row r="339" spans="2:10" x14ac:dyDescent="0.35">
      <c r="B339" s="11" t="s">
        <v>374</v>
      </c>
      <c r="C339" s="12">
        <v>45537</v>
      </c>
      <c r="D339" s="11" t="s">
        <v>64</v>
      </c>
      <c r="E339" s="11" t="s">
        <v>33</v>
      </c>
      <c r="F339" s="11" t="s">
        <v>46</v>
      </c>
      <c r="G339" s="11">
        <v>835.74</v>
      </c>
      <c r="H339" s="11" t="s">
        <v>22</v>
      </c>
      <c r="I339" s="11" t="s">
        <v>23</v>
      </c>
      <c r="J339" s="11">
        <v>1177927.02999999</v>
      </c>
    </row>
    <row r="340" spans="2:10" x14ac:dyDescent="0.35">
      <c r="B340" s="11" t="s">
        <v>375</v>
      </c>
      <c r="C340" s="12">
        <v>45538</v>
      </c>
      <c r="D340" s="11" t="s">
        <v>10</v>
      </c>
      <c r="E340" s="11" t="s">
        <v>11</v>
      </c>
      <c r="F340" s="11" t="s">
        <v>34</v>
      </c>
      <c r="G340" s="11">
        <v>2897.63</v>
      </c>
      <c r="H340" s="11" t="s">
        <v>13</v>
      </c>
      <c r="I340" s="11" t="s">
        <v>23</v>
      </c>
      <c r="J340" s="11">
        <v>1180824.6599999899</v>
      </c>
    </row>
    <row r="341" spans="2:10" x14ac:dyDescent="0.35">
      <c r="B341" s="11" t="s">
        <v>376</v>
      </c>
      <c r="C341" s="12">
        <v>45538</v>
      </c>
      <c r="D341" s="11" t="s">
        <v>20</v>
      </c>
      <c r="E341" s="11" t="s">
        <v>33</v>
      </c>
      <c r="F341" s="11" t="s">
        <v>34</v>
      </c>
      <c r="G341" s="11">
        <v>1612.72</v>
      </c>
      <c r="H341" s="11" t="s">
        <v>27</v>
      </c>
      <c r="I341" s="11" t="s">
        <v>14</v>
      </c>
      <c r="J341" s="11">
        <v>1182437.3799999901</v>
      </c>
    </row>
    <row r="342" spans="2:10" x14ac:dyDescent="0.35">
      <c r="B342" s="11" t="s">
        <v>377</v>
      </c>
      <c r="C342" s="12">
        <v>45539</v>
      </c>
      <c r="D342" s="11" t="s">
        <v>29</v>
      </c>
      <c r="E342" s="11" t="s">
        <v>11</v>
      </c>
      <c r="F342" s="11" t="s">
        <v>54</v>
      </c>
      <c r="G342" s="11">
        <v>5896.34</v>
      </c>
      <c r="H342" s="11" t="s">
        <v>22</v>
      </c>
      <c r="I342" s="11" t="s">
        <v>23</v>
      </c>
      <c r="J342" s="11">
        <v>1188333.71999999</v>
      </c>
    </row>
    <row r="343" spans="2:10" x14ac:dyDescent="0.35">
      <c r="B343" s="11" t="s">
        <v>378</v>
      </c>
      <c r="C343" s="12">
        <v>45539</v>
      </c>
      <c r="D343" s="11" t="s">
        <v>20</v>
      </c>
      <c r="E343" s="11" t="s">
        <v>11</v>
      </c>
      <c r="F343" s="11" t="s">
        <v>12</v>
      </c>
      <c r="G343" s="11">
        <v>1855.82</v>
      </c>
      <c r="H343" s="11" t="s">
        <v>41</v>
      </c>
      <c r="I343" s="11" t="s">
        <v>23</v>
      </c>
      <c r="J343" s="11">
        <v>1190189.53999999</v>
      </c>
    </row>
    <row r="344" spans="2:10" x14ac:dyDescent="0.35">
      <c r="B344" s="11" t="s">
        <v>379</v>
      </c>
      <c r="C344" s="12">
        <v>45539</v>
      </c>
      <c r="D344" s="11" t="s">
        <v>38</v>
      </c>
      <c r="E344" s="11" t="s">
        <v>11</v>
      </c>
      <c r="F344" s="11" t="s">
        <v>26</v>
      </c>
      <c r="G344" s="11">
        <v>6445.36</v>
      </c>
      <c r="H344" s="11" t="s">
        <v>41</v>
      </c>
      <c r="I344" s="11" t="s">
        <v>36</v>
      </c>
      <c r="J344" s="11">
        <v>1196634.8999999999</v>
      </c>
    </row>
    <row r="345" spans="2:10" x14ac:dyDescent="0.35">
      <c r="B345" s="11" t="s">
        <v>380</v>
      </c>
      <c r="C345" s="12">
        <v>45540</v>
      </c>
      <c r="D345" s="11" t="s">
        <v>32</v>
      </c>
      <c r="E345" s="11" t="s">
        <v>11</v>
      </c>
      <c r="F345" s="11" t="s">
        <v>34</v>
      </c>
      <c r="G345" s="11">
        <v>375.53</v>
      </c>
      <c r="H345" s="11" t="s">
        <v>41</v>
      </c>
      <c r="I345" s="11" t="s">
        <v>36</v>
      </c>
      <c r="J345" s="11">
        <v>1197010.43</v>
      </c>
    </row>
    <row r="346" spans="2:10" x14ac:dyDescent="0.35">
      <c r="B346" s="11" t="s">
        <v>381</v>
      </c>
      <c r="C346" s="12">
        <v>45541</v>
      </c>
      <c r="D346" s="11" t="s">
        <v>38</v>
      </c>
      <c r="E346" s="11" t="s">
        <v>21</v>
      </c>
      <c r="F346" s="11" t="s">
        <v>43</v>
      </c>
      <c r="G346" s="11">
        <v>4911.3500000000004</v>
      </c>
      <c r="H346" s="11" t="s">
        <v>41</v>
      </c>
      <c r="I346" s="11" t="s">
        <v>36</v>
      </c>
      <c r="J346" s="11">
        <v>1201921.78</v>
      </c>
    </row>
    <row r="347" spans="2:10" x14ac:dyDescent="0.35">
      <c r="B347" s="11" t="s">
        <v>382</v>
      </c>
      <c r="C347" s="12">
        <v>45542</v>
      </c>
      <c r="D347" s="11" t="s">
        <v>16</v>
      </c>
      <c r="E347" s="11" t="s">
        <v>11</v>
      </c>
      <c r="F347" s="11" t="s">
        <v>12</v>
      </c>
      <c r="G347" s="11">
        <v>3445.25</v>
      </c>
      <c r="H347" s="11" t="s">
        <v>27</v>
      </c>
      <c r="I347" s="11" t="s">
        <v>36</v>
      </c>
      <c r="J347" s="11">
        <v>1205367.03</v>
      </c>
    </row>
    <row r="348" spans="2:10" x14ac:dyDescent="0.35">
      <c r="B348" s="11" t="s">
        <v>383</v>
      </c>
      <c r="C348" s="12">
        <v>45545</v>
      </c>
      <c r="D348" s="11" t="s">
        <v>29</v>
      </c>
      <c r="E348" s="11" t="s">
        <v>33</v>
      </c>
      <c r="F348" s="11" t="s">
        <v>30</v>
      </c>
      <c r="G348" s="11">
        <v>8848.14</v>
      </c>
      <c r="H348" s="11" t="s">
        <v>27</v>
      </c>
      <c r="I348" s="11" t="s">
        <v>23</v>
      </c>
      <c r="J348" s="11">
        <v>1214215.17</v>
      </c>
    </row>
    <row r="349" spans="2:10" x14ac:dyDescent="0.35">
      <c r="B349" s="11" t="s">
        <v>384</v>
      </c>
      <c r="C349" s="12">
        <v>45546</v>
      </c>
      <c r="D349" s="11" t="s">
        <v>64</v>
      </c>
      <c r="E349" s="11" t="s">
        <v>33</v>
      </c>
      <c r="F349" s="11" t="s">
        <v>34</v>
      </c>
      <c r="G349" s="11">
        <v>9465.2999999999993</v>
      </c>
      <c r="H349" s="11" t="s">
        <v>22</v>
      </c>
      <c r="I349" s="11" t="s">
        <v>36</v>
      </c>
      <c r="J349" s="11">
        <v>1223680.47</v>
      </c>
    </row>
    <row r="350" spans="2:10" x14ac:dyDescent="0.35">
      <c r="B350" s="11" t="s">
        <v>385</v>
      </c>
      <c r="C350" s="12">
        <v>45546</v>
      </c>
      <c r="D350" s="11" t="s">
        <v>48</v>
      </c>
      <c r="E350" s="11" t="s">
        <v>21</v>
      </c>
      <c r="F350" s="11" t="s">
        <v>54</v>
      </c>
      <c r="G350" s="11">
        <v>9038.8700000000008</v>
      </c>
      <c r="H350" s="11" t="s">
        <v>13</v>
      </c>
      <c r="I350" s="11" t="s">
        <v>23</v>
      </c>
      <c r="J350" s="11">
        <v>1214641.5999999901</v>
      </c>
    </row>
    <row r="351" spans="2:10" x14ac:dyDescent="0.35">
      <c r="B351" s="11" t="s">
        <v>386</v>
      </c>
      <c r="C351" s="12">
        <v>45547</v>
      </c>
      <c r="D351" s="11" t="s">
        <v>52</v>
      </c>
      <c r="E351" s="11" t="s">
        <v>11</v>
      </c>
      <c r="F351" s="11" t="s">
        <v>30</v>
      </c>
      <c r="G351" s="11">
        <v>3532.11</v>
      </c>
      <c r="H351" s="11" t="s">
        <v>13</v>
      </c>
      <c r="I351" s="11" t="s">
        <v>23</v>
      </c>
      <c r="J351" s="11">
        <v>1218173.71</v>
      </c>
    </row>
    <row r="352" spans="2:10" x14ac:dyDescent="0.35">
      <c r="B352" s="11" t="s">
        <v>387</v>
      </c>
      <c r="C352" s="12">
        <v>45549</v>
      </c>
      <c r="D352" s="11" t="s">
        <v>29</v>
      </c>
      <c r="E352" s="11" t="s">
        <v>33</v>
      </c>
      <c r="F352" s="11" t="s">
        <v>12</v>
      </c>
      <c r="G352" s="11">
        <v>8202.0499999999993</v>
      </c>
      <c r="H352" s="11" t="s">
        <v>27</v>
      </c>
      <c r="I352" s="11" t="s">
        <v>14</v>
      </c>
      <c r="J352" s="11">
        <v>1226375.76</v>
      </c>
    </row>
    <row r="353" spans="2:10" x14ac:dyDescent="0.35">
      <c r="B353" s="11" t="s">
        <v>388</v>
      </c>
      <c r="C353" s="12">
        <v>45549</v>
      </c>
      <c r="D353" s="11" t="s">
        <v>29</v>
      </c>
      <c r="E353" s="11" t="s">
        <v>21</v>
      </c>
      <c r="F353" s="11" t="s">
        <v>17</v>
      </c>
      <c r="G353" s="11">
        <v>9280.34</v>
      </c>
      <c r="H353" s="11" t="s">
        <v>13</v>
      </c>
      <c r="I353" s="11" t="s">
        <v>14</v>
      </c>
      <c r="J353" s="11">
        <v>1217095.42</v>
      </c>
    </row>
    <row r="354" spans="2:10" x14ac:dyDescent="0.35">
      <c r="B354" s="11" t="s">
        <v>389</v>
      </c>
      <c r="C354" s="12">
        <v>45550</v>
      </c>
      <c r="D354" s="11" t="s">
        <v>20</v>
      </c>
      <c r="E354" s="11" t="s">
        <v>11</v>
      </c>
      <c r="F354" s="11" t="s">
        <v>34</v>
      </c>
      <c r="G354" s="11">
        <v>5636</v>
      </c>
      <c r="H354" s="11" t="s">
        <v>13</v>
      </c>
      <c r="I354" s="11" t="s">
        <v>18</v>
      </c>
      <c r="J354" s="11">
        <v>1222731.42</v>
      </c>
    </row>
    <row r="355" spans="2:10" x14ac:dyDescent="0.35">
      <c r="B355" s="11" t="s">
        <v>390</v>
      </c>
      <c r="C355" s="12">
        <v>45551</v>
      </c>
      <c r="D355" s="11" t="s">
        <v>25</v>
      </c>
      <c r="E355" s="11" t="s">
        <v>11</v>
      </c>
      <c r="F355" s="11" t="s">
        <v>34</v>
      </c>
      <c r="G355" s="11">
        <v>3779.67</v>
      </c>
      <c r="H355" s="11" t="s">
        <v>22</v>
      </c>
      <c r="I355" s="11" t="s">
        <v>18</v>
      </c>
      <c r="J355" s="11">
        <v>1226511.0899999901</v>
      </c>
    </row>
    <row r="356" spans="2:10" x14ac:dyDescent="0.35">
      <c r="B356" s="11" t="s">
        <v>391</v>
      </c>
      <c r="C356" s="12">
        <v>45554</v>
      </c>
      <c r="D356" s="11" t="s">
        <v>52</v>
      </c>
      <c r="E356" s="11" t="s">
        <v>21</v>
      </c>
      <c r="F356" s="11" t="s">
        <v>46</v>
      </c>
      <c r="G356" s="11">
        <v>4348.6899999999996</v>
      </c>
      <c r="H356" s="11" t="s">
        <v>41</v>
      </c>
      <c r="I356" s="11" t="s">
        <v>18</v>
      </c>
      <c r="J356" s="11">
        <v>1230859.77999999</v>
      </c>
    </row>
    <row r="357" spans="2:10" x14ac:dyDescent="0.35">
      <c r="B357" s="11" t="s">
        <v>392</v>
      </c>
      <c r="C357" s="12">
        <v>45554</v>
      </c>
      <c r="D357" s="11" t="s">
        <v>20</v>
      </c>
      <c r="E357" s="11" t="s">
        <v>33</v>
      </c>
      <c r="F357" s="11" t="s">
        <v>34</v>
      </c>
      <c r="G357" s="11">
        <v>9454.68</v>
      </c>
      <c r="H357" s="11" t="s">
        <v>22</v>
      </c>
      <c r="I357" s="11" t="s">
        <v>36</v>
      </c>
      <c r="J357" s="11">
        <v>1240314.45999999</v>
      </c>
    </row>
    <row r="358" spans="2:10" x14ac:dyDescent="0.35">
      <c r="B358" s="11" t="s">
        <v>393</v>
      </c>
      <c r="C358" s="12">
        <v>45554</v>
      </c>
      <c r="D358" s="11" t="s">
        <v>64</v>
      </c>
      <c r="E358" s="11" t="s">
        <v>33</v>
      </c>
      <c r="F358" s="11" t="s">
        <v>34</v>
      </c>
      <c r="G358" s="11">
        <v>8329.82</v>
      </c>
      <c r="H358" s="11" t="s">
        <v>22</v>
      </c>
      <c r="I358" s="11" t="s">
        <v>18</v>
      </c>
      <c r="J358" s="11">
        <v>1248644.27999999</v>
      </c>
    </row>
    <row r="359" spans="2:10" x14ac:dyDescent="0.35">
      <c r="B359" s="11" t="s">
        <v>394</v>
      </c>
      <c r="C359" s="12">
        <v>45555</v>
      </c>
      <c r="D359" s="11" t="s">
        <v>64</v>
      </c>
      <c r="E359" s="11" t="s">
        <v>33</v>
      </c>
      <c r="F359" s="11" t="s">
        <v>12</v>
      </c>
      <c r="G359" s="11">
        <v>9630.7900000000009</v>
      </c>
      <c r="H359" s="11" t="s">
        <v>22</v>
      </c>
      <c r="I359" s="11" t="s">
        <v>36</v>
      </c>
      <c r="J359" s="11">
        <v>1258275.0699999901</v>
      </c>
    </row>
    <row r="360" spans="2:10" x14ac:dyDescent="0.35">
      <c r="B360" s="11" t="s">
        <v>395</v>
      </c>
      <c r="C360" s="12">
        <v>45555</v>
      </c>
      <c r="D360" s="11" t="s">
        <v>10</v>
      </c>
      <c r="E360" s="11" t="s">
        <v>33</v>
      </c>
      <c r="F360" s="11" t="s">
        <v>54</v>
      </c>
      <c r="G360" s="11">
        <v>7935.57</v>
      </c>
      <c r="H360" s="11" t="s">
        <v>22</v>
      </c>
      <c r="I360" s="11" t="s">
        <v>14</v>
      </c>
      <c r="J360" s="11">
        <v>1266210.6399999999</v>
      </c>
    </row>
    <row r="361" spans="2:10" x14ac:dyDescent="0.35">
      <c r="B361" s="11" t="s">
        <v>396</v>
      </c>
      <c r="C361" s="12">
        <v>45555</v>
      </c>
      <c r="D361" s="11" t="s">
        <v>25</v>
      </c>
      <c r="E361" s="11" t="s">
        <v>11</v>
      </c>
      <c r="F361" s="11" t="s">
        <v>46</v>
      </c>
      <c r="G361" s="11">
        <v>7214.74</v>
      </c>
      <c r="H361" s="11" t="s">
        <v>22</v>
      </c>
      <c r="I361" s="11" t="s">
        <v>36</v>
      </c>
      <c r="J361" s="11">
        <v>1273425.3799999999</v>
      </c>
    </row>
    <row r="362" spans="2:10" x14ac:dyDescent="0.35">
      <c r="B362" s="11" t="s">
        <v>397</v>
      </c>
      <c r="C362" s="12">
        <v>45555</v>
      </c>
      <c r="D362" s="11" t="s">
        <v>32</v>
      </c>
      <c r="E362" s="11" t="s">
        <v>21</v>
      </c>
      <c r="F362" s="11" t="s">
        <v>46</v>
      </c>
      <c r="G362" s="11">
        <v>2577.0700000000002</v>
      </c>
      <c r="H362" s="11" t="s">
        <v>27</v>
      </c>
      <c r="I362" s="11" t="s">
        <v>14</v>
      </c>
      <c r="J362" s="11">
        <v>1270848.30999999</v>
      </c>
    </row>
    <row r="363" spans="2:10" x14ac:dyDescent="0.35">
      <c r="B363" s="11" t="s">
        <v>398</v>
      </c>
      <c r="C363" s="12">
        <v>45558</v>
      </c>
      <c r="D363" s="11" t="s">
        <v>20</v>
      </c>
      <c r="E363" s="11" t="s">
        <v>21</v>
      </c>
      <c r="F363" s="11" t="s">
        <v>43</v>
      </c>
      <c r="G363" s="11">
        <v>6621.26</v>
      </c>
      <c r="H363" s="11" t="s">
        <v>13</v>
      </c>
      <c r="I363" s="11" t="s">
        <v>14</v>
      </c>
      <c r="J363" s="11">
        <v>1264227.04999999</v>
      </c>
    </row>
    <row r="364" spans="2:10" x14ac:dyDescent="0.35">
      <c r="B364" s="11" t="s">
        <v>399</v>
      </c>
      <c r="C364" s="12">
        <v>45558</v>
      </c>
      <c r="D364" s="11" t="s">
        <v>10</v>
      </c>
      <c r="E364" s="11" t="s">
        <v>21</v>
      </c>
      <c r="F364" s="11" t="s">
        <v>12</v>
      </c>
      <c r="G364" s="11">
        <v>9839.25</v>
      </c>
      <c r="H364" s="11" t="s">
        <v>41</v>
      </c>
      <c r="I364" s="11" t="s">
        <v>18</v>
      </c>
      <c r="J364" s="11">
        <v>1274066.29999999</v>
      </c>
    </row>
    <row r="365" spans="2:10" x14ac:dyDescent="0.35">
      <c r="B365" s="11" t="s">
        <v>400</v>
      </c>
      <c r="C365" s="12">
        <v>45558</v>
      </c>
      <c r="D365" s="11" t="s">
        <v>25</v>
      </c>
      <c r="E365" s="11" t="s">
        <v>33</v>
      </c>
      <c r="F365" s="11" t="s">
        <v>30</v>
      </c>
      <c r="G365" s="11">
        <v>8732.16</v>
      </c>
      <c r="H365" s="11" t="s">
        <v>41</v>
      </c>
      <c r="I365" s="11" t="s">
        <v>14</v>
      </c>
      <c r="J365" s="11">
        <v>1282798.45999999</v>
      </c>
    </row>
    <row r="366" spans="2:10" x14ac:dyDescent="0.35">
      <c r="B366" s="11" t="s">
        <v>401</v>
      </c>
      <c r="C366" s="12">
        <v>45559</v>
      </c>
      <c r="D366" s="11" t="s">
        <v>48</v>
      </c>
      <c r="E366" s="11" t="s">
        <v>33</v>
      </c>
      <c r="F366" s="11" t="s">
        <v>30</v>
      </c>
      <c r="G366" s="11">
        <v>5761.94</v>
      </c>
      <c r="H366" s="11" t="s">
        <v>13</v>
      </c>
      <c r="I366" s="11" t="s">
        <v>23</v>
      </c>
      <c r="J366" s="11">
        <v>1288560.3999999899</v>
      </c>
    </row>
    <row r="367" spans="2:10" x14ac:dyDescent="0.35">
      <c r="B367" s="11" t="s">
        <v>402</v>
      </c>
      <c r="C367" s="12">
        <v>45559</v>
      </c>
      <c r="D367" s="11" t="s">
        <v>25</v>
      </c>
      <c r="E367" s="11" t="s">
        <v>33</v>
      </c>
      <c r="F367" s="11" t="s">
        <v>34</v>
      </c>
      <c r="G367" s="11">
        <v>6711.12</v>
      </c>
      <c r="H367" s="11" t="s">
        <v>13</v>
      </c>
      <c r="I367" s="11" t="s">
        <v>18</v>
      </c>
      <c r="J367" s="11">
        <v>1295271.51999999</v>
      </c>
    </row>
    <row r="368" spans="2:10" x14ac:dyDescent="0.35">
      <c r="B368" s="11" t="s">
        <v>403</v>
      </c>
      <c r="C368" s="12">
        <v>45561</v>
      </c>
      <c r="D368" s="11" t="s">
        <v>38</v>
      </c>
      <c r="E368" s="11" t="s">
        <v>33</v>
      </c>
      <c r="F368" s="11" t="s">
        <v>43</v>
      </c>
      <c r="G368" s="11">
        <v>319.67</v>
      </c>
      <c r="H368" s="11" t="s">
        <v>41</v>
      </c>
      <c r="I368" s="11" t="s">
        <v>23</v>
      </c>
      <c r="J368" s="11">
        <v>1295591.1899999899</v>
      </c>
    </row>
    <row r="369" spans="2:10" x14ac:dyDescent="0.35">
      <c r="B369" s="11" t="s">
        <v>404</v>
      </c>
      <c r="C369" s="12">
        <v>45561</v>
      </c>
      <c r="D369" s="11" t="s">
        <v>25</v>
      </c>
      <c r="E369" s="11" t="s">
        <v>11</v>
      </c>
      <c r="F369" s="11" t="s">
        <v>46</v>
      </c>
      <c r="G369" s="11">
        <v>4978.5200000000004</v>
      </c>
      <c r="H369" s="11" t="s">
        <v>27</v>
      </c>
      <c r="I369" s="11" t="s">
        <v>18</v>
      </c>
      <c r="J369" s="11">
        <v>1300569.70999999</v>
      </c>
    </row>
    <row r="370" spans="2:10" x14ac:dyDescent="0.35">
      <c r="B370" s="11" t="s">
        <v>405</v>
      </c>
      <c r="C370" s="12">
        <v>45563</v>
      </c>
      <c r="D370" s="11" t="s">
        <v>38</v>
      </c>
      <c r="E370" s="11" t="s">
        <v>33</v>
      </c>
      <c r="F370" s="11" t="s">
        <v>17</v>
      </c>
      <c r="G370" s="11">
        <v>2798.66</v>
      </c>
      <c r="H370" s="11" t="s">
        <v>27</v>
      </c>
      <c r="I370" s="11" t="s">
        <v>14</v>
      </c>
      <c r="J370" s="11">
        <v>1303368.3699999901</v>
      </c>
    </row>
    <row r="371" spans="2:10" x14ac:dyDescent="0.35">
      <c r="B371" s="11" t="s">
        <v>406</v>
      </c>
      <c r="C371" s="12">
        <v>45563</v>
      </c>
      <c r="D371" s="11" t="s">
        <v>38</v>
      </c>
      <c r="E371" s="11" t="s">
        <v>11</v>
      </c>
      <c r="F371" s="11" t="s">
        <v>34</v>
      </c>
      <c r="G371" s="11">
        <v>1741.34</v>
      </c>
      <c r="H371" s="11" t="s">
        <v>22</v>
      </c>
      <c r="I371" s="11" t="s">
        <v>14</v>
      </c>
      <c r="J371" s="11">
        <v>1305109.70999999</v>
      </c>
    </row>
    <row r="372" spans="2:10" x14ac:dyDescent="0.35">
      <c r="B372" s="11" t="s">
        <v>407</v>
      </c>
      <c r="C372" s="12">
        <v>45564</v>
      </c>
      <c r="D372" s="11" t="s">
        <v>25</v>
      </c>
      <c r="E372" s="11" t="s">
        <v>33</v>
      </c>
      <c r="F372" s="11" t="s">
        <v>17</v>
      </c>
      <c r="G372" s="11">
        <v>9800.43</v>
      </c>
      <c r="H372" s="11" t="s">
        <v>22</v>
      </c>
      <c r="I372" s="11" t="s">
        <v>23</v>
      </c>
      <c r="J372" s="11">
        <v>1314910.1399999899</v>
      </c>
    </row>
    <row r="373" spans="2:10" x14ac:dyDescent="0.35">
      <c r="B373" s="11" t="s">
        <v>408</v>
      </c>
      <c r="C373" s="12">
        <v>45565</v>
      </c>
      <c r="D373" s="11" t="s">
        <v>16</v>
      </c>
      <c r="E373" s="11" t="s">
        <v>11</v>
      </c>
      <c r="F373" s="11" t="s">
        <v>26</v>
      </c>
      <c r="G373" s="11">
        <v>4220.3100000000004</v>
      </c>
      <c r="H373" s="11" t="s">
        <v>27</v>
      </c>
      <c r="I373" s="11" t="s">
        <v>18</v>
      </c>
      <c r="J373" s="11">
        <v>1319130.4499999899</v>
      </c>
    </row>
    <row r="374" spans="2:10" x14ac:dyDescent="0.35">
      <c r="B374" s="11" t="s">
        <v>409</v>
      </c>
      <c r="C374" s="12">
        <v>45565</v>
      </c>
      <c r="D374" s="11" t="s">
        <v>25</v>
      </c>
      <c r="E374" s="11" t="s">
        <v>33</v>
      </c>
      <c r="F374" s="11" t="s">
        <v>17</v>
      </c>
      <c r="G374" s="11">
        <v>5773.23</v>
      </c>
      <c r="H374" s="11" t="s">
        <v>13</v>
      </c>
      <c r="I374" s="11" t="s">
        <v>36</v>
      </c>
      <c r="J374" s="11">
        <v>1324903.6799999899</v>
      </c>
    </row>
    <row r="375" spans="2:10" x14ac:dyDescent="0.35">
      <c r="B375" s="11" t="s">
        <v>410</v>
      </c>
      <c r="C375" s="12">
        <v>45566</v>
      </c>
      <c r="D375" s="11" t="s">
        <v>52</v>
      </c>
      <c r="E375" s="11" t="s">
        <v>21</v>
      </c>
      <c r="F375" s="11" t="s">
        <v>30</v>
      </c>
      <c r="G375" s="11">
        <v>7336.98</v>
      </c>
      <c r="H375" s="11" t="s">
        <v>13</v>
      </c>
      <c r="I375" s="11" t="s">
        <v>23</v>
      </c>
      <c r="J375" s="11">
        <v>1332240.6599999899</v>
      </c>
    </row>
    <row r="376" spans="2:10" x14ac:dyDescent="0.35">
      <c r="B376" s="11" t="s">
        <v>411</v>
      </c>
      <c r="C376" s="12">
        <v>45566</v>
      </c>
      <c r="D376" s="11" t="s">
        <v>25</v>
      </c>
      <c r="E376" s="11" t="s">
        <v>21</v>
      </c>
      <c r="F376" s="11" t="s">
        <v>54</v>
      </c>
      <c r="G376" s="11">
        <v>9046.35</v>
      </c>
      <c r="H376" s="11" t="s">
        <v>22</v>
      </c>
      <c r="I376" s="11" t="s">
        <v>23</v>
      </c>
      <c r="J376" s="11">
        <v>1323194.30999999</v>
      </c>
    </row>
    <row r="377" spans="2:10" x14ac:dyDescent="0.35">
      <c r="B377" s="11" t="s">
        <v>412</v>
      </c>
      <c r="C377" s="12">
        <v>45567</v>
      </c>
      <c r="D377" s="11" t="s">
        <v>10</v>
      </c>
      <c r="E377" s="11" t="s">
        <v>21</v>
      </c>
      <c r="F377" s="11" t="s">
        <v>54</v>
      </c>
      <c r="G377" s="11">
        <v>9703.34</v>
      </c>
      <c r="H377" s="11" t="s">
        <v>41</v>
      </c>
      <c r="I377" s="11" t="s">
        <v>14</v>
      </c>
      <c r="J377" s="11">
        <v>1313490.96999999</v>
      </c>
    </row>
    <row r="378" spans="2:10" x14ac:dyDescent="0.35">
      <c r="B378" s="11" t="s">
        <v>413</v>
      </c>
      <c r="C378" s="12">
        <v>45567</v>
      </c>
      <c r="D378" s="11" t="s">
        <v>16</v>
      </c>
      <c r="E378" s="11" t="s">
        <v>33</v>
      </c>
      <c r="F378" s="11" t="s">
        <v>46</v>
      </c>
      <c r="G378" s="11">
        <v>4563.76</v>
      </c>
      <c r="H378" s="11" t="s">
        <v>22</v>
      </c>
      <c r="I378" s="11" t="s">
        <v>14</v>
      </c>
      <c r="J378" s="11">
        <v>1318054.72999999</v>
      </c>
    </row>
    <row r="379" spans="2:10" x14ac:dyDescent="0.35">
      <c r="B379" s="11" t="s">
        <v>414</v>
      </c>
      <c r="C379" s="12">
        <v>45570</v>
      </c>
      <c r="D379" s="11" t="s">
        <v>25</v>
      </c>
      <c r="E379" s="11" t="s">
        <v>21</v>
      </c>
      <c r="F379" s="11" t="s">
        <v>17</v>
      </c>
      <c r="G379" s="11">
        <v>190.78</v>
      </c>
      <c r="H379" s="11" t="s">
        <v>27</v>
      </c>
      <c r="I379" s="11" t="s">
        <v>23</v>
      </c>
      <c r="J379" s="11">
        <v>1318245.50999999</v>
      </c>
    </row>
    <row r="380" spans="2:10" x14ac:dyDescent="0.35">
      <c r="B380" s="11" t="s">
        <v>415</v>
      </c>
      <c r="C380" s="12">
        <v>45571</v>
      </c>
      <c r="D380" s="11" t="s">
        <v>20</v>
      </c>
      <c r="E380" s="11" t="s">
        <v>21</v>
      </c>
      <c r="F380" s="11" t="s">
        <v>43</v>
      </c>
      <c r="G380" s="11">
        <v>2551.4699999999998</v>
      </c>
      <c r="H380" s="11" t="s">
        <v>22</v>
      </c>
      <c r="I380" s="11" t="s">
        <v>14</v>
      </c>
      <c r="J380" s="11">
        <v>1315694.03999999</v>
      </c>
    </row>
    <row r="381" spans="2:10" x14ac:dyDescent="0.35">
      <c r="B381" s="11" t="s">
        <v>416</v>
      </c>
      <c r="C381" s="12">
        <v>45572</v>
      </c>
      <c r="D381" s="11" t="s">
        <v>48</v>
      </c>
      <c r="E381" s="11" t="s">
        <v>11</v>
      </c>
      <c r="F381" s="11" t="s">
        <v>26</v>
      </c>
      <c r="G381" s="11">
        <v>188.49</v>
      </c>
      <c r="H381" s="11" t="s">
        <v>13</v>
      </c>
      <c r="I381" s="11" t="s">
        <v>36</v>
      </c>
      <c r="J381" s="11">
        <v>1315882.52999999</v>
      </c>
    </row>
    <row r="382" spans="2:10" x14ac:dyDescent="0.35">
      <c r="B382" s="11" t="s">
        <v>417</v>
      </c>
      <c r="C382" s="12">
        <v>45572</v>
      </c>
      <c r="D382" s="11" t="s">
        <v>16</v>
      </c>
      <c r="E382" s="11" t="s">
        <v>11</v>
      </c>
      <c r="F382" s="11" t="s">
        <v>54</v>
      </c>
      <c r="G382" s="11">
        <v>5364.64</v>
      </c>
      <c r="H382" s="11" t="s">
        <v>27</v>
      </c>
      <c r="I382" s="11" t="s">
        <v>14</v>
      </c>
      <c r="J382" s="11">
        <v>1321247.1699999899</v>
      </c>
    </row>
    <row r="383" spans="2:10" x14ac:dyDescent="0.35">
      <c r="B383" s="11" t="s">
        <v>418</v>
      </c>
      <c r="C383" s="12">
        <v>45572</v>
      </c>
      <c r="D383" s="11" t="s">
        <v>20</v>
      </c>
      <c r="E383" s="11" t="s">
        <v>11</v>
      </c>
      <c r="F383" s="11" t="s">
        <v>17</v>
      </c>
      <c r="G383" s="11">
        <v>4951.6099999999997</v>
      </c>
      <c r="H383" s="11" t="s">
        <v>22</v>
      </c>
      <c r="I383" s="11" t="s">
        <v>18</v>
      </c>
      <c r="J383" s="11">
        <v>1326198.77999999</v>
      </c>
    </row>
    <row r="384" spans="2:10" x14ac:dyDescent="0.35">
      <c r="B384" s="11" t="s">
        <v>419</v>
      </c>
      <c r="C384" s="12">
        <v>45573</v>
      </c>
      <c r="D384" s="11" t="s">
        <v>64</v>
      </c>
      <c r="E384" s="11" t="s">
        <v>33</v>
      </c>
      <c r="F384" s="11" t="s">
        <v>26</v>
      </c>
      <c r="G384" s="11">
        <v>946.83</v>
      </c>
      <c r="H384" s="11" t="s">
        <v>22</v>
      </c>
      <c r="I384" s="11" t="s">
        <v>36</v>
      </c>
      <c r="J384" s="11">
        <v>1327145.6099999901</v>
      </c>
    </row>
    <row r="385" spans="2:10" x14ac:dyDescent="0.35">
      <c r="B385" s="11" t="s">
        <v>420</v>
      </c>
      <c r="C385" s="12">
        <v>45574</v>
      </c>
      <c r="D385" s="11" t="s">
        <v>38</v>
      </c>
      <c r="E385" s="11" t="s">
        <v>11</v>
      </c>
      <c r="F385" s="11" t="s">
        <v>54</v>
      </c>
      <c r="G385" s="11">
        <v>5107</v>
      </c>
      <c r="H385" s="11" t="s">
        <v>22</v>
      </c>
      <c r="I385" s="11" t="s">
        <v>36</v>
      </c>
      <c r="J385" s="11">
        <v>1332252.6099999901</v>
      </c>
    </row>
    <row r="386" spans="2:10" x14ac:dyDescent="0.35">
      <c r="B386" s="11" t="s">
        <v>421</v>
      </c>
      <c r="C386" s="12">
        <v>45576</v>
      </c>
      <c r="D386" s="11" t="s">
        <v>20</v>
      </c>
      <c r="E386" s="11" t="s">
        <v>33</v>
      </c>
      <c r="F386" s="11" t="s">
        <v>43</v>
      </c>
      <c r="G386" s="11">
        <v>1966.21</v>
      </c>
      <c r="H386" s="11" t="s">
        <v>27</v>
      </c>
      <c r="I386" s="11" t="s">
        <v>18</v>
      </c>
      <c r="J386" s="11">
        <v>1334218.8199999901</v>
      </c>
    </row>
    <row r="387" spans="2:10" x14ac:dyDescent="0.35">
      <c r="B387" s="11" t="s">
        <v>422</v>
      </c>
      <c r="C387" s="12">
        <v>45576</v>
      </c>
      <c r="D387" s="11" t="s">
        <v>52</v>
      </c>
      <c r="E387" s="11" t="s">
        <v>33</v>
      </c>
      <c r="F387" s="11" t="s">
        <v>17</v>
      </c>
      <c r="G387" s="11">
        <v>8232.19</v>
      </c>
      <c r="H387" s="11" t="s">
        <v>27</v>
      </c>
      <c r="I387" s="11" t="s">
        <v>23</v>
      </c>
      <c r="J387" s="11">
        <v>1342451.00999999</v>
      </c>
    </row>
    <row r="388" spans="2:10" x14ac:dyDescent="0.35">
      <c r="B388" s="11" t="s">
        <v>423</v>
      </c>
      <c r="C388" s="12">
        <v>45577</v>
      </c>
      <c r="D388" s="11" t="s">
        <v>52</v>
      </c>
      <c r="E388" s="11" t="s">
        <v>11</v>
      </c>
      <c r="F388" s="11" t="s">
        <v>17</v>
      </c>
      <c r="G388" s="11">
        <v>5739.39</v>
      </c>
      <c r="H388" s="11" t="s">
        <v>13</v>
      </c>
      <c r="I388" s="11" t="s">
        <v>18</v>
      </c>
      <c r="J388" s="11">
        <v>1348190.3999999899</v>
      </c>
    </row>
    <row r="389" spans="2:10" x14ac:dyDescent="0.35">
      <c r="B389" s="11" t="s">
        <v>424</v>
      </c>
      <c r="C389" s="12">
        <v>45578</v>
      </c>
      <c r="D389" s="11" t="s">
        <v>48</v>
      </c>
      <c r="E389" s="11" t="s">
        <v>33</v>
      </c>
      <c r="F389" s="11" t="s">
        <v>12</v>
      </c>
      <c r="G389" s="11">
        <v>7012.35</v>
      </c>
      <c r="H389" s="11" t="s">
        <v>22</v>
      </c>
      <c r="I389" s="11" t="s">
        <v>23</v>
      </c>
      <c r="J389" s="11">
        <v>1355202.74999999</v>
      </c>
    </row>
    <row r="390" spans="2:10" x14ac:dyDescent="0.35">
      <c r="B390" s="11" t="s">
        <v>425</v>
      </c>
      <c r="C390" s="12">
        <v>45579</v>
      </c>
      <c r="D390" s="11" t="s">
        <v>38</v>
      </c>
      <c r="E390" s="11" t="s">
        <v>33</v>
      </c>
      <c r="F390" s="11" t="s">
        <v>26</v>
      </c>
      <c r="G390" s="11">
        <v>3088.53</v>
      </c>
      <c r="H390" s="11" t="s">
        <v>27</v>
      </c>
      <c r="I390" s="11" t="s">
        <v>36</v>
      </c>
      <c r="J390" s="11">
        <v>1358291.27999999</v>
      </c>
    </row>
    <row r="391" spans="2:10" x14ac:dyDescent="0.35">
      <c r="B391" s="11" t="s">
        <v>426</v>
      </c>
      <c r="C391" s="12">
        <v>45580</v>
      </c>
      <c r="D391" s="11" t="s">
        <v>10</v>
      </c>
      <c r="E391" s="11" t="s">
        <v>33</v>
      </c>
      <c r="F391" s="11" t="s">
        <v>12</v>
      </c>
      <c r="G391" s="11">
        <v>5283.21</v>
      </c>
      <c r="H391" s="11" t="s">
        <v>13</v>
      </c>
      <c r="I391" s="11" t="s">
        <v>23</v>
      </c>
      <c r="J391" s="11">
        <v>1363574.48999999</v>
      </c>
    </row>
    <row r="392" spans="2:10" x14ac:dyDescent="0.35">
      <c r="B392" s="11" t="s">
        <v>427</v>
      </c>
      <c r="C392" s="12">
        <v>45581</v>
      </c>
      <c r="D392" s="11" t="s">
        <v>20</v>
      </c>
      <c r="E392" s="11" t="s">
        <v>11</v>
      </c>
      <c r="F392" s="11" t="s">
        <v>46</v>
      </c>
      <c r="G392" s="11">
        <v>2160.59</v>
      </c>
      <c r="H392" s="11" t="s">
        <v>27</v>
      </c>
      <c r="I392" s="11" t="s">
        <v>36</v>
      </c>
      <c r="J392" s="11">
        <v>1365735.0799999901</v>
      </c>
    </row>
    <row r="393" spans="2:10" x14ac:dyDescent="0.35">
      <c r="B393" s="11" t="s">
        <v>428</v>
      </c>
      <c r="C393" s="12">
        <v>45583</v>
      </c>
      <c r="D393" s="11" t="s">
        <v>38</v>
      </c>
      <c r="E393" s="11" t="s">
        <v>21</v>
      </c>
      <c r="F393" s="11" t="s">
        <v>54</v>
      </c>
      <c r="G393" s="11">
        <v>5541.58</v>
      </c>
      <c r="H393" s="11" t="s">
        <v>22</v>
      </c>
      <c r="I393" s="11" t="s">
        <v>36</v>
      </c>
      <c r="J393" s="11">
        <v>1371276.6599999899</v>
      </c>
    </row>
    <row r="394" spans="2:10" x14ac:dyDescent="0.35">
      <c r="B394" s="11" t="s">
        <v>429</v>
      </c>
      <c r="C394" s="12">
        <v>45583</v>
      </c>
      <c r="D394" s="11" t="s">
        <v>48</v>
      </c>
      <c r="E394" s="11" t="s">
        <v>11</v>
      </c>
      <c r="F394" s="11" t="s">
        <v>12</v>
      </c>
      <c r="G394" s="11">
        <v>3418.68</v>
      </c>
      <c r="H394" s="11" t="s">
        <v>27</v>
      </c>
      <c r="I394" s="11" t="s">
        <v>14</v>
      </c>
      <c r="J394" s="11">
        <v>1374695.3399999901</v>
      </c>
    </row>
    <row r="395" spans="2:10" x14ac:dyDescent="0.35">
      <c r="B395" s="11" t="s">
        <v>430</v>
      </c>
      <c r="C395" s="12">
        <v>45583</v>
      </c>
      <c r="D395" s="11" t="s">
        <v>10</v>
      </c>
      <c r="E395" s="11" t="s">
        <v>21</v>
      </c>
      <c r="F395" s="11" t="s">
        <v>43</v>
      </c>
      <c r="G395" s="11">
        <v>2781.08</v>
      </c>
      <c r="H395" s="11" t="s">
        <v>27</v>
      </c>
      <c r="I395" s="11" t="s">
        <v>36</v>
      </c>
      <c r="J395" s="11">
        <v>1371914.25999999</v>
      </c>
    </row>
    <row r="396" spans="2:10" x14ac:dyDescent="0.35">
      <c r="B396" s="11" t="s">
        <v>431</v>
      </c>
      <c r="C396" s="12">
        <v>45585</v>
      </c>
      <c r="D396" s="11" t="s">
        <v>20</v>
      </c>
      <c r="E396" s="11" t="s">
        <v>11</v>
      </c>
      <c r="F396" s="11" t="s">
        <v>17</v>
      </c>
      <c r="G396" s="11">
        <v>2606.85</v>
      </c>
      <c r="H396" s="11" t="s">
        <v>41</v>
      </c>
      <c r="I396" s="11" t="s">
        <v>36</v>
      </c>
      <c r="J396" s="11">
        <v>1374521.1099999901</v>
      </c>
    </row>
    <row r="397" spans="2:10" x14ac:dyDescent="0.35">
      <c r="B397" s="11" t="s">
        <v>432</v>
      </c>
      <c r="C397" s="12">
        <v>45585</v>
      </c>
      <c r="D397" s="11" t="s">
        <v>20</v>
      </c>
      <c r="E397" s="11" t="s">
        <v>33</v>
      </c>
      <c r="F397" s="11" t="s">
        <v>26</v>
      </c>
      <c r="G397" s="11">
        <v>5922.3</v>
      </c>
      <c r="H397" s="11" t="s">
        <v>27</v>
      </c>
      <c r="I397" s="11" t="s">
        <v>18</v>
      </c>
      <c r="J397" s="11">
        <v>1380443.4099999899</v>
      </c>
    </row>
    <row r="398" spans="2:10" x14ac:dyDescent="0.35">
      <c r="B398" s="11" t="s">
        <v>433</v>
      </c>
      <c r="C398" s="12">
        <v>45586</v>
      </c>
      <c r="D398" s="11" t="s">
        <v>52</v>
      </c>
      <c r="E398" s="11" t="s">
        <v>11</v>
      </c>
      <c r="F398" s="11" t="s">
        <v>54</v>
      </c>
      <c r="G398" s="11">
        <v>9999.08</v>
      </c>
      <c r="H398" s="11" t="s">
        <v>41</v>
      </c>
      <c r="I398" s="11" t="s">
        <v>36</v>
      </c>
      <c r="J398" s="11">
        <v>1390442.48999999</v>
      </c>
    </row>
    <row r="399" spans="2:10" x14ac:dyDescent="0.35">
      <c r="B399" s="11" t="s">
        <v>434</v>
      </c>
      <c r="C399" s="12">
        <v>45587</v>
      </c>
      <c r="D399" s="11" t="s">
        <v>64</v>
      </c>
      <c r="E399" s="11" t="s">
        <v>21</v>
      </c>
      <c r="F399" s="11" t="s">
        <v>17</v>
      </c>
      <c r="G399" s="11">
        <v>6229.22</v>
      </c>
      <c r="H399" s="11" t="s">
        <v>13</v>
      </c>
      <c r="I399" s="11" t="s">
        <v>23</v>
      </c>
      <c r="J399" s="11">
        <v>1396671.70999999</v>
      </c>
    </row>
    <row r="400" spans="2:10" x14ac:dyDescent="0.35">
      <c r="B400" s="11" t="s">
        <v>435</v>
      </c>
      <c r="C400" s="12">
        <v>45587</v>
      </c>
      <c r="D400" s="11" t="s">
        <v>52</v>
      </c>
      <c r="E400" s="11" t="s">
        <v>11</v>
      </c>
      <c r="F400" s="11" t="s">
        <v>34</v>
      </c>
      <c r="G400" s="11">
        <v>1305.9000000000001</v>
      </c>
      <c r="H400" s="11" t="s">
        <v>41</v>
      </c>
      <c r="I400" s="11" t="s">
        <v>18</v>
      </c>
      <c r="J400" s="11">
        <v>1397977.6099999901</v>
      </c>
    </row>
    <row r="401" spans="2:10" x14ac:dyDescent="0.35">
      <c r="B401" s="11" t="s">
        <v>436</v>
      </c>
      <c r="C401" s="12">
        <v>45588</v>
      </c>
      <c r="D401" s="11" t="s">
        <v>64</v>
      </c>
      <c r="E401" s="11" t="s">
        <v>21</v>
      </c>
      <c r="F401" s="11" t="s">
        <v>54</v>
      </c>
      <c r="G401" s="11">
        <v>242.86</v>
      </c>
      <c r="H401" s="11" t="s">
        <v>13</v>
      </c>
      <c r="I401" s="11" t="s">
        <v>18</v>
      </c>
      <c r="J401" s="11">
        <v>1398220.46999999</v>
      </c>
    </row>
    <row r="402" spans="2:10" x14ac:dyDescent="0.35">
      <c r="B402" s="11" t="s">
        <v>437</v>
      </c>
      <c r="C402" s="12">
        <v>45588</v>
      </c>
      <c r="D402" s="11" t="s">
        <v>64</v>
      </c>
      <c r="E402" s="11" t="s">
        <v>33</v>
      </c>
      <c r="F402" s="11" t="s">
        <v>46</v>
      </c>
      <c r="G402" s="11">
        <v>6653.7</v>
      </c>
      <c r="H402" s="11" t="s">
        <v>41</v>
      </c>
      <c r="I402" s="11" t="s">
        <v>14</v>
      </c>
      <c r="J402" s="11">
        <v>1404874.1699999899</v>
      </c>
    </row>
    <row r="403" spans="2:10" x14ac:dyDescent="0.35">
      <c r="B403" s="11" t="s">
        <v>438</v>
      </c>
      <c r="C403" s="12">
        <v>45588</v>
      </c>
      <c r="D403" s="11" t="s">
        <v>20</v>
      </c>
      <c r="E403" s="11" t="s">
        <v>21</v>
      </c>
      <c r="F403" s="11" t="s">
        <v>43</v>
      </c>
      <c r="G403" s="11">
        <v>8748.19</v>
      </c>
      <c r="H403" s="11" t="s">
        <v>41</v>
      </c>
      <c r="I403" s="11" t="s">
        <v>18</v>
      </c>
      <c r="J403" s="11">
        <v>1413622.3599999901</v>
      </c>
    </row>
    <row r="404" spans="2:10" x14ac:dyDescent="0.35">
      <c r="B404" s="11" t="s">
        <v>439</v>
      </c>
      <c r="C404" s="12">
        <v>45590</v>
      </c>
      <c r="D404" s="11" t="s">
        <v>52</v>
      </c>
      <c r="E404" s="11" t="s">
        <v>21</v>
      </c>
      <c r="F404" s="11" t="s">
        <v>54</v>
      </c>
      <c r="G404" s="11">
        <v>1585.89</v>
      </c>
      <c r="H404" s="11" t="s">
        <v>27</v>
      </c>
      <c r="I404" s="11" t="s">
        <v>18</v>
      </c>
      <c r="J404" s="11">
        <v>1415208.24999999</v>
      </c>
    </row>
    <row r="405" spans="2:10" x14ac:dyDescent="0.35">
      <c r="B405" s="11" t="s">
        <v>440</v>
      </c>
      <c r="C405" s="12">
        <v>45591</v>
      </c>
      <c r="D405" s="11" t="s">
        <v>10</v>
      </c>
      <c r="E405" s="11" t="s">
        <v>11</v>
      </c>
      <c r="F405" s="11" t="s">
        <v>17</v>
      </c>
      <c r="G405" s="11">
        <v>6108.27</v>
      </c>
      <c r="H405" s="11" t="s">
        <v>13</v>
      </c>
      <c r="I405" s="11" t="s">
        <v>23</v>
      </c>
      <c r="J405" s="11">
        <v>1421316.51999999</v>
      </c>
    </row>
    <row r="406" spans="2:10" x14ac:dyDescent="0.35">
      <c r="B406" s="11" t="s">
        <v>441</v>
      </c>
      <c r="C406" s="12">
        <v>45591</v>
      </c>
      <c r="D406" s="11" t="s">
        <v>52</v>
      </c>
      <c r="E406" s="11" t="s">
        <v>21</v>
      </c>
      <c r="F406" s="11" t="s">
        <v>12</v>
      </c>
      <c r="G406" s="11">
        <v>4992.4399999999996</v>
      </c>
      <c r="H406" s="11" t="s">
        <v>13</v>
      </c>
      <c r="I406" s="11" t="s">
        <v>14</v>
      </c>
      <c r="J406" s="11">
        <v>1416324.0799999901</v>
      </c>
    </row>
    <row r="407" spans="2:10" x14ac:dyDescent="0.35">
      <c r="B407" s="11" t="s">
        <v>442</v>
      </c>
      <c r="C407" s="12">
        <v>45595</v>
      </c>
      <c r="D407" s="11" t="s">
        <v>10</v>
      </c>
      <c r="E407" s="11" t="s">
        <v>33</v>
      </c>
      <c r="F407" s="11" t="s">
        <v>43</v>
      </c>
      <c r="G407" s="11">
        <v>9666.68</v>
      </c>
      <c r="H407" s="11" t="s">
        <v>22</v>
      </c>
      <c r="I407" s="11" t="s">
        <v>36</v>
      </c>
      <c r="J407" s="11">
        <v>1425990.75999999</v>
      </c>
    </row>
    <row r="408" spans="2:10" x14ac:dyDescent="0.35">
      <c r="B408" s="11" t="s">
        <v>443</v>
      </c>
      <c r="C408" s="12">
        <v>45595</v>
      </c>
      <c r="D408" s="11" t="s">
        <v>52</v>
      </c>
      <c r="E408" s="11" t="s">
        <v>33</v>
      </c>
      <c r="F408" s="11" t="s">
        <v>46</v>
      </c>
      <c r="G408" s="11">
        <v>1719.5</v>
      </c>
      <c r="H408" s="11" t="s">
        <v>27</v>
      </c>
      <c r="I408" s="11" t="s">
        <v>23</v>
      </c>
      <c r="J408" s="11">
        <v>1427710.25999999</v>
      </c>
    </row>
    <row r="409" spans="2:10" x14ac:dyDescent="0.35">
      <c r="B409" s="11" t="s">
        <v>444</v>
      </c>
      <c r="C409" s="12">
        <v>45596</v>
      </c>
      <c r="D409" s="11" t="s">
        <v>25</v>
      </c>
      <c r="E409" s="11" t="s">
        <v>21</v>
      </c>
      <c r="F409" s="11" t="s">
        <v>30</v>
      </c>
      <c r="G409" s="11">
        <v>7259.62</v>
      </c>
      <c r="H409" s="11" t="s">
        <v>27</v>
      </c>
      <c r="I409" s="11" t="s">
        <v>23</v>
      </c>
      <c r="J409" s="11">
        <v>1420450.6399999899</v>
      </c>
    </row>
    <row r="410" spans="2:10" x14ac:dyDescent="0.35">
      <c r="B410" s="11" t="s">
        <v>445</v>
      </c>
      <c r="C410" s="12">
        <v>45597</v>
      </c>
      <c r="D410" s="11" t="s">
        <v>64</v>
      </c>
      <c r="E410" s="11" t="s">
        <v>21</v>
      </c>
      <c r="F410" s="11" t="s">
        <v>54</v>
      </c>
      <c r="G410" s="11">
        <v>5468.4</v>
      </c>
      <c r="H410" s="11" t="s">
        <v>41</v>
      </c>
      <c r="I410" s="11" t="s">
        <v>36</v>
      </c>
      <c r="J410" s="11">
        <v>1425919.03999999</v>
      </c>
    </row>
    <row r="411" spans="2:10" x14ac:dyDescent="0.35">
      <c r="B411" s="11" t="s">
        <v>446</v>
      </c>
      <c r="C411" s="12">
        <v>45597</v>
      </c>
      <c r="D411" s="11" t="s">
        <v>20</v>
      </c>
      <c r="E411" s="11" t="s">
        <v>11</v>
      </c>
      <c r="F411" s="11" t="s">
        <v>46</v>
      </c>
      <c r="G411" s="11">
        <v>5890.03</v>
      </c>
      <c r="H411" s="11" t="s">
        <v>27</v>
      </c>
      <c r="I411" s="11" t="s">
        <v>18</v>
      </c>
      <c r="J411" s="11">
        <v>1431809.0699999901</v>
      </c>
    </row>
    <row r="412" spans="2:10" x14ac:dyDescent="0.35">
      <c r="B412" s="11" t="s">
        <v>447</v>
      </c>
      <c r="C412" s="12">
        <v>45597</v>
      </c>
      <c r="D412" s="11" t="s">
        <v>38</v>
      </c>
      <c r="E412" s="11" t="s">
        <v>11</v>
      </c>
      <c r="F412" s="11" t="s">
        <v>17</v>
      </c>
      <c r="G412" s="11">
        <v>5514.74</v>
      </c>
      <c r="H412" s="11" t="s">
        <v>22</v>
      </c>
      <c r="I412" s="11" t="s">
        <v>36</v>
      </c>
      <c r="J412" s="11">
        <v>1437323.80999999</v>
      </c>
    </row>
    <row r="413" spans="2:10" x14ac:dyDescent="0.35">
      <c r="B413" s="11" t="s">
        <v>448</v>
      </c>
      <c r="C413" s="12">
        <v>45600</v>
      </c>
      <c r="D413" s="11" t="s">
        <v>64</v>
      </c>
      <c r="E413" s="11" t="s">
        <v>33</v>
      </c>
      <c r="F413" s="11" t="s">
        <v>17</v>
      </c>
      <c r="G413" s="11">
        <v>8503.2800000000007</v>
      </c>
      <c r="H413" s="11" t="s">
        <v>41</v>
      </c>
      <c r="I413" s="11" t="s">
        <v>14</v>
      </c>
      <c r="J413" s="11">
        <v>1445827.0899999901</v>
      </c>
    </row>
    <row r="414" spans="2:10" x14ac:dyDescent="0.35">
      <c r="B414" s="11" t="s">
        <v>449</v>
      </c>
      <c r="C414" s="12">
        <v>45601</v>
      </c>
      <c r="D414" s="11" t="s">
        <v>32</v>
      </c>
      <c r="E414" s="11" t="s">
        <v>33</v>
      </c>
      <c r="F414" s="11" t="s">
        <v>12</v>
      </c>
      <c r="G414" s="11">
        <v>9803.43</v>
      </c>
      <c r="H414" s="11" t="s">
        <v>13</v>
      </c>
      <c r="I414" s="11" t="s">
        <v>18</v>
      </c>
      <c r="J414" s="11">
        <v>1455630.51999999</v>
      </c>
    </row>
    <row r="415" spans="2:10" x14ac:dyDescent="0.35">
      <c r="B415" s="11" t="s">
        <v>450</v>
      </c>
      <c r="C415" s="12">
        <v>45602</v>
      </c>
      <c r="D415" s="11" t="s">
        <v>64</v>
      </c>
      <c r="E415" s="11" t="s">
        <v>11</v>
      </c>
      <c r="F415" s="11" t="s">
        <v>43</v>
      </c>
      <c r="G415" s="11">
        <v>9139.2000000000007</v>
      </c>
      <c r="H415" s="11" t="s">
        <v>22</v>
      </c>
      <c r="I415" s="11" t="s">
        <v>36</v>
      </c>
      <c r="J415" s="11">
        <v>1464769.71999999</v>
      </c>
    </row>
    <row r="416" spans="2:10" x14ac:dyDescent="0.35">
      <c r="B416" s="11" t="s">
        <v>451</v>
      </c>
      <c r="C416" s="12">
        <v>45602</v>
      </c>
      <c r="D416" s="11" t="s">
        <v>64</v>
      </c>
      <c r="E416" s="11" t="s">
        <v>11</v>
      </c>
      <c r="F416" s="11" t="s">
        <v>54</v>
      </c>
      <c r="G416" s="11">
        <v>4638.4399999999996</v>
      </c>
      <c r="H416" s="11" t="s">
        <v>41</v>
      </c>
      <c r="I416" s="11" t="s">
        <v>23</v>
      </c>
      <c r="J416" s="11">
        <v>1469408.1599999899</v>
      </c>
    </row>
    <row r="417" spans="2:10" x14ac:dyDescent="0.35">
      <c r="B417" s="11" t="s">
        <v>452</v>
      </c>
      <c r="C417" s="12">
        <v>45602</v>
      </c>
      <c r="D417" s="11" t="s">
        <v>48</v>
      </c>
      <c r="E417" s="11" t="s">
        <v>11</v>
      </c>
      <c r="F417" s="11" t="s">
        <v>17</v>
      </c>
      <c r="G417" s="11">
        <v>8274.98</v>
      </c>
      <c r="H417" s="11" t="s">
        <v>13</v>
      </c>
      <c r="I417" s="11" t="s">
        <v>18</v>
      </c>
      <c r="J417" s="11">
        <v>1477683.1399999899</v>
      </c>
    </row>
    <row r="418" spans="2:10" x14ac:dyDescent="0.35">
      <c r="B418" s="11" t="s">
        <v>453</v>
      </c>
      <c r="C418" s="12">
        <v>45602</v>
      </c>
      <c r="D418" s="11" t="s">
        <v>25</v>
      </c>
      <c r="E418" s="11" t="s">
        <v>21</v>
      </c>
      <c r="F418" s="11" t="s">
        <v>12</v>
      </c>
      <c r="G418" s="11">
        <v>252.78</v>
      </c>
      <c r="H418" s="11" t="s">
        <v>41</v>
      </c>
      <c r="I418" s="11" t="s">
        <v>14</v>
      </c>
      <c r="J418" s="11">
        <v>1477430.3599999901</v>
      </c>
    </row>
    <row r="419" spans="2:10" x14ac:dyDescent="0.35">
      <c r="B419" s="11" t="s">
        <v>454</v>
      </c>
      <c r="C419" s="12">
        <v>45603</v>
      </c>
      <c r="D419" s="11" t="s">
        <v>32</v>
      </c>
      <c r="E419" s="11" t="s">
        <v>11</v>
      </c>
      <c r="F419" s="11" t="s">
        <v>26</v>
      </c>
      <c r="G419" s="11">
        <v>6793.76</v>
      </c>
      <c r="H419" s="11" t="s">
        <v>41</v>
      </c>
      <c r="I419" s="11" t="s">
        <v>36</v>
      </c>
      <c r="J419" s="11">
        <v>1484224.1199999901</v>
      </c>
    </row>
    <row r="420" spans="2:10" x14ac:dyDescent="0.35">
      <c r="B420" s="11" t="s">
        <v>455</v>
      </c>
      <c r="C420" s="12">
        <v>45604</v>
      </c>
      <c r="D420" s="11" t="s">
        <v>38</v>
      </c>
      <c r="E420" s="11" t="s">
        <v>11</v>
      </c>
      <c r="F420" s="11" t="s">
        <v>17</v>
      </c>
      <c r="G420" s="11">
        <v>6721.34</v>
      </c>
      <c r="H420" s="11" t="s">
        <v>41</v>
      </c>
      <c r="I420" s="11" t="s">
        <v>23</v>
      </c>
      <c r="J420" s="11">
        <v>1490945.45999999</v>
      </c>
    </row>
    <row r="421" spans="2:10" x14ac:dyDescent="0.35">
      <c r="B421" s="11" t="s">
        <v>456</v>
      </c>
      <c r="C421" s="12">
        <v>45604</v>
      </c>
      <c r="D421" s="11" t="s">
        <v>29</v>
      </c>
      <c r="E421" s="11" t="s">
        <v>33</v>
      </c>
      <c r="F421" s="11" t="s">
        <v>54</v>
      </c>
      <c r="G421" s="11">
        <v>2731.63</v>
      </c>
      <c r="H421" s="11" t="s">
        <v>22</v>
      </c>
      <c r="I421" s="11" t="s">
        <v>14</v>
      </c>
      <c r="J421" s="11">
        <v>1493677.0899999901</v>
      </c>
    </row>
    <row r="422" spans="2:10" x14ac:dyDescent="0.35">
      <c r="B422" s="11" t="s">
        <v>457</v>
      </c>
      <c r="C422" s="12">
        <v>45605</v>
      </c>
      <c r="D422" s="11" t="s">
        <v>16</v>
      </c>
      <c r="E422" s="11" t="s">
        <v>11</v>
      </c>
      <c r="F422" s="11" t="s">
        <v>43</v>
      </c>
      <c r="G422" s="11">
        <v>3078.43</v>
      </c>
      <c r="H422" s="11" t="s">
        <v>27</v>
      </c>
      <c r="I422" s="11" t="s">
        <v>14</v>
      </c>
      <c r="J422" s="11">
        <v>1496755.51999999</v>
      </c>
    </row>
    <row r="423" spans="2:10" x14ac:dyDescent="0.35">
      <c r="B423" s="11" t="s">
        <v>458</v>
      </c>
      <c r="C423" s="12">
        <v>45606</v>
      </c>
      <c r="D423" s="11" t="s">
        <v>52</v>
      </c>
      <c r="E423" s="11" t="s">
        <v>33</v>
      </c>
      <c r="F423" s="11" t="s">
        <v>12</v>
      </c>
      <c r="G423" s="11">
        <v>4129.29</v>
      </c>
      <c r="H423" s="11" t="s">
        <v>22</v>
      </c>
      <c r="I423" s="11" t="s">
        <v>23</v>
      </c>
      <c r="J423" s="11">
        <v>1500884.80999999</v>
      </c>
    </row>
    <row r="424" spans="2:10" x14ac:dyDescent="0.35">
      <c r="B424" s="11" t="s">
        <v>459</v>
      </c>
      <c r="C424" s="12">
        <v>45606</v>
      </c>
      <c r="D424" s="11" t="s">
        <v>16</v>
      </c>
      <c r="E424" s="11" t="s">
        <v>21</v>
      </c>
      <c r="F424" s="11" t="s">
        <v>30</v>
      </c>
      <c r="G424" s="11">
        <v>7656.21</v>
      </c>
      <c r="H424" s="11" t="s">
        <v>22</v>
      </c>
      <c r="I424" s="11" t="s">
        <v>23</v>
      </c>
      <c r="J424" s="11">
        <v>1508541.01999999</v>
      </c>
    </row>
    <row r="425" spans="2:10" x14ac:dyDescent="0.35">
      <c r="B425" s="11" t="s">
        <v>460</v>
      </c>
      <c r="C425" s="12">
        <v>45607</v>
      </c>
      <c r="D425" s="11" t="s">
        <v>48</v>
      </c>
      <c r="E425" s="11" t="s">
        <v>11</v>
      </c>
      <c r="F425" s="11" t="s">
        <v>26</v>
      </c>
      <c r="G425" s="11">
        <v>9483.2199999999993</v>
      </c>
      <c r="H425" s="11" t="s">
        <v>13</v>
      </c>
      <c r="I425" s="11" t="s">
        <v>36</v>
      </c>
      <c r="J425" s="11">
        <v>1518024.23999999</v>
      </c>
    </row>
    <row r="426" spans="2:10" x14ac:dyDescent="0.35">
      <c r="B426" s="11" t="s">
        <v>461</v>
      </c>
      <c r="C426" s="12">
        <v>45607</v>
      </c>
      <c r="D426" s="11" t="s">
        <v>32</v>
      </c>
      <c r="E426" s="11" t="s">
        <v>33</v>
      </c>
      <c r="F426" s="11" t="s">
        <v>17</v>
      </c>
      <c r="G426" s="11">
        <v>5958.42</v>
      </c>
      <c r="H426" s="11" t="s">
        <v>22</v>
      </c>
      <c r="I426" s="11" t="s">
        <v>23</v>
      </c>
      <c r="J426" s="11">
        <v>1523982.6599999899</v>
      </c>
    </row>
    <row r="427" spans="2:10" x14ac:dyDescent="0.35">
      <c r="B427" s="11" t="s">
        <v>462</v>
      </c>
      <c r="C427" s="12">
        <v>45607</v>
      </c>
      <c r="D427" s="11" t="s">
        <v>38</v>
      </c>
      <c r="E427" s="11" t="s">
        <v>33</v>
      </c>
      <c r="F427" s="11" t="s">
        <v>12</v>
      </c>
      <c r="G427" s="11">
        <v>5457.13</v>
      </c>
      <c r="H427" s="11" t="s">
        <v>41</v>
      </c>
      <c r="I427" s="11" t="s">
        <v>18</v>
      </c>
      <c r="J427" s="11">
        <v>1529439.78999999</v>
      </c>
    </row>
    <row r="428" spans="2:10" x14ac:dyDescent="0.35">
      <c r="B428" s="11" t="s">
        <v>463</v>
      </c>
      <c r="C428" s="12">
        <v>45607</v>
      </c>
      <c r="D428" s="11" t="s">
        <v>20</v>
      </c>
      <c r="E428" s="11" t="s">
        <v>11</v>
      </c>
      <c r="F428" s="11" t="s">
        <v>30</v>
      </c>
      <c r="G428" s="11">
        <v>6269.33</v>
      </c>
      <c r="H428" s="11" t="s">
        <v>41</v>
      </c>
      <c r="I428" s="11" t="s">
        <v>18</v>
      </c>
      <c r="J428" s="11">
        <v>1535709.1199999901</v>
      </c>
    </row>
    <row r="429" spans="2:10" x14ac:dyDescent="0.35">
      <c r="B429" s="11" t="s">
        <v>464</v>
      </c>
      <c r="C429" s="12">
        <v>45607</v>
      </c>
      <c r="D429" s="11" t="s">
        <v>25</v>
      </c>
      <c r="E429" s="11" t="s">
        <v>11</v>
      </c>
      <c r="F429" s="11" t="s">
        <v>17</v>
      </c>
      <c r="G429" s="11">
        <v>7491.86</v>
      </c>
      <c r="H429" s="11" t="s">
        <v>22</v>
      </c>
      <c r="I429" s="11" t="s">
        <v>18</v>
      </c>
      <c r="J429" s="11">
        <v>1543200.97999999</v>
      </c>
    </row>
    <row r="430" spans="2:10" x14ac:dyDescent="0.35">
      <c r="B430" s="11" t="s">
        <v>465</v>
      </c>
      <c r="C430" s="12">
        <v>45608</v>
      </c>
      <c r="D430" s="11" t="s">
        <v>20</v>
      </c>
      <c r="E430" s="11" t="s">
        <v>21</v>
      </c>
      <c r="F430" s="11" t="s">
        <v>46</v>
      </c>
      <c r="G430" s="11">
        <v>8123.52</v>
      </c>
      <c r="H430" s="11" t="s">
        <v>13</v>
      </c>
      <c r="I430" s="11" t="s">
        <v>23</v>
      </c>
      <c r="J430" s="11">
        <v>1535077.45999999</v>
      </c>
    </row>
    <row r="431" spans="2:10" x14ac:dyDescent="0.35">
      <c r="B431" s="11" t="s">
        <v>466</v>
      </c>
      <c r="C431" s="12">
        <v>45608</v>
      </c>
      <c r="D431" s="11" t="s">
        <v>38</v>
      </c>
      <c r="E431" s="11" t="s">
        <v>33</v>
      </c>
      <c r="F431" s="11" t="s">
        <v>26</v>
      </c>
      <c r="G431" s="11">
        <v>8600.4500000000007</v>
      </c>
      <c r="H431" s="11" t="s">
        <v>41</v>
      </c>
      <c r="I431" s="11" t="s">
        <v>14</v>
      </c>
      <c r="J431" s="11">
        <v>1543677.9099999899</v>
      </c>
    </row>
    <row r="432" spans="2:10" x14ac:dyDescent="0.35">
      <c r="B432" s="11" t="s">
        <v>467</v>
      </c>
      <c r="C432" s="12">
        <v>45608</v>
      </c>
      <c r="D432" s="11" t="s">
        <v>29</v>
      </c>
      <c r="E432" s="11" t="s">
        <v>33</v>
      </c>
      <c r="F432" s="11" t="s">
        <v>54</v>
      </c>
      <c r="G432" s="11">
        <v>8703.52</v>
      </c>
      <c r="H432" s="11" t="s">
        <v>22</v>
      </c>
      <c r="I432" s="11" t="s">
        <v>23</v>
      </c>
      <c r="J432" s="11">
        <v>1552381.4299999899</v>
      </c>
    </row>
    <row r="433" spans="2:10" x14ac:dyDescent="0.35">
      <c r="B433" s="11" t="s">
        <v>468</v>
      </c>
      <c r="C433" s="12">
        <v>45610</v>
      </c>
      <c r="D433" s="11" t="s">
        <v>20</v>
      </c>
      <c r="E433" s="11" t="s">
        <v>21</v>
      </c>
      <c r="F433" s="11" t="s">
        <v>12</v>
      </c>
      <c r="G433" s="11">
        <v>4283.76</v>
      </c>
      <c r="H433" s="11" t="s">
        <v>13</v>
      </c>
      <c r="I433" s="11" t="s">
        <v>23</v>
      </c>
      <c r="J433" s="11">
        <v>1556665.1899999899</v>
      </c>
    </row>
    <row r="434" spans="2:10" x14ac:dyDescent="0.35">
      <c r="B434" s="11" t="s">
        <v>469</v>
      </c>
      <c r="C434" s="12">
        <v>45611</v>
      </c>
      <c r="D434" s="11" t="s">
        <v>38</v>
      </c>
      <c r="E434" s="11" t="s">
        <v>11</v>
      </c>
      <c r="F434" s="11" t="s">
        <v>34</v>
      </c>
      <c r="G434" s="11">
        <v>1306.48</v>
      </c>
      <c r="H434" s="11" t="s">
        <v>13</v>
      </c>
      <c r="I434" s="11" t="s">
        <v>18</v>
      </c>
      <c r="J434" s="11">
        <v>1557971.6699999899</v>
      </c>
    </row>
    <row r="435" spans="2:10" x14ac:dyDescent="0.35">
      <c r="B435" s="11" t="s">
        <v>470</v>
      </c>
      <c r="C435" s="12">
        <v>45611</v>
      </c>
      <c r="D435" s="11" t="s">
        <v>16</v>
      </c>
      <c r="E435" s="11" t="s">
        <v>33</v>
      </c>
      <c r="F435" s="11" t="s">
        <v>12</v>
      </c>
      <c r="G435" s="11">
        <v>7238.32</v>
      </c>
      <c r="H435" s="11" t="s">
        <v>41</v>
      </c>
      <c r="I435" s="11" t="s">
        <v>14</v>
      </c>
      <c r="J435" s="11">
        <v>1565209.98999999</v>
      </c>
    </row>
    <row r="436" spans="2:10" x14ac:dyDescent="0.35">
      <c r="B436" s="11" t="s">
        <v>471</v>
      </c>
      <c r="C436" s="12">
        <v>45612</v>
      </c>
      <c r="D436" s="11" t="s">
        <v>48</v>
      </c>
      <c r="E436" s="11" t="s">
        <v>21</v>
      </c>
      <c r="F436" s="11" t="s">
        <v>34</v>
      </c>
      <c r="G436" s="11">
        <v>6933.28</v>
      </c>
      <c r="H436" s="11" t="s">
        <v>13</v>
      </c>
      <c r="I436" s="11" t="s">
        <v>36</v>
      </c>
      <c r="J436" s="11">
        <v>1558276.70999999</v>
      </c>
    </row>
    <row r="437" spans="2:10" x14ac:dyDescent="0.35">
      <c r="B437" s="11" t="s">
        <v>472</v>
      </c>
      <c r="C437" s="12">
        <v>45612</v>
      </c>
      <c r="D437" s="11" t="s">
        <v>16</v>
      </c>
      <c r="E437" s="11" t="s">
        <v>21</v>
      </c>
      <c r="F437" s="11" t="s">
        <v>26</v>
      </c>
      <c r="G437" s="11">
        <v>7351.26</v>
      </c>
      <c r="H437" s="11" t="s">
        <v>41</v>
      </c>
      <c r="I437" s="11" t="s">
        <v>36</v>
      </c>
      <c r="J437" s="11">
        <v>1550925.4499999899</v>
      </c>
    </row>
    <row r="438" spans="2:10" x14ac:dyDescent="0.35">
      <c r="B438" s="11" t="s">
        <v>473</v>
      </c>
      <c r="C438" s="12">
        <v>45613</v>
      </c>
      <c r="D438" s="11" t="s">
        <v>38</v>
      </c>
      <c r="E438" s="11" t="s">
        <v>33</v>
      </c>
      <c r="F438" s="11" t="s">
        <v>43</v>
      </c>
      <c r="G438" s="11">
        <v>2865.84</v>
      </c>
      <c r="H438" s="11" t="s">
        <v>41</v>
      </c>
      <c r="I438" s="11" t="s">
        <v>14</v>
      </c>
      <c r="J438" s="11">
        <v>1553791.28999999</v>
      </c>
    </row>
    <row r="439" spans="2:10" x14ac:dyDescent="0.35">
      <c r="B439" s="11" t="s">
        <v>474</v>
      </c>
      <c r="C439" s="12">
        <v>45613</v>
      </c>
      <c r="D439" s="11" t="s">
        <v>52</v>
      </c>
      <c r="E439" s="11" t="s">
        <v>11</v>
      </c>
      <c r="F439" s="11" t="s">
        <v>46</v>
      </c>
      <c r="G439" s="11">
        <v>4867.78</v>
      </c>
      <c r="H439" s="11" t="s">
        <v>22</v>
      </c>
      <c r="I439" s="11" t="s">
        <v>14</v>
      </c>
      <c r="J439" s="11">
        <v>1558659.0699999901</v>
      </c>
    </row>
    <row r="440" spans="2:10" x14ac:dyDescent="0.35">
      <c r="B440" s="11" t="s">
        <v>475</v>
      </c>
      <c r="C440" s="12">
        <v>45613</v>
      </c>
      <c r="D440" s="11" t="s">
        <v>64</v>
      </c>
      <c r="E440" s="11" t="s">
        <v>33</v>
      </c>
      <c r="F440" s="11" t="s">
        <v>17</v>
      </c>
      <c r="G440" s="11">
        <v>6272.82</v>
      </c>
      <c r="H440" s="11" t="s">
        <v>27</v>
      </c>
      <c r="I440" s="11" t="s">
        <v>23</v>
      </c>
      <c r="J440" s="11">
        <v>1564931.8899999899</v>
      </c>
    </row>
    <row r="441" spans="2:10" x14ac:dyDescent="0.35">
      <c r="B441" s="11" t="s">
        <v>476</v>
      </c>
      <c r="C441" s="12">
        <v>45614</v>
      </c>
      <c r="D441" s="11" t="s">
        <v>25</v>
      </c>
      <c r="E441" s="11" t="s">
        <v>21</v>
      </c>
      <c r="F441" s="11" t="s">
        <v>26</v>
      </c>
      <c r="G441" s="11">
        <v>7576.61</v>
      </c>
      <c r="H441" s="11" t="s">
        <v>13</v>
      </c>
      <c r="I441" s="11" t="s">
        <v>14</v>
      </c>
      <c r="J441" s="11">
        <v>1572508.49999999</v>
      </c>
    </row>
    <row r="442" spans="2:10" x14ac:dyDescent="0.35">
      <c r="B442" s="11" t="s">
        <v>477</v>
      </c>
      <c r="C442" s="12">
        <v>45614</v>
      </c>
      <c r="D442" s="11" t="s">
        <v>38</v>
      </c>
      <c r="E442" s="11" t="s">
        <v>33</v>
      </c>
      <c r="F442" s="11" t="s">
        <v>43</v>
      </c>
      <c r="G442" s="11">
        <v>8216.44</v>
      </c>
      <c r="H442" s="11" t="s">
        <v>22</v>
      </c>
      <c r="I442" s="11" t="s">
        <v>18</v>
      </c>
      <c r="J442" s="11">
        <v>1580724.9399999899</v>
      </c>
    </row>
    <row r="443" spans="2:10" x14ac:dyDescent="0.35">
      <c r="B443" s="11" t="s">
        <v>478</v>
      </c>
      <c r="C443" s="12">
        <v>45615</v>
      </c>
      <c r="D443" s="11" t="s">
        <v>29</v>
      </c>
      <c r="E443" s="11" t="s">
        <v>33</v>
      </c>
      <c r="F443" s="11" t="s">
        <v>54</v>
      </c>
      <c r="G443" s="11">
        <v>8214.4699999999993</v>
      </c>
      <c r="H443" s="11" t="s">
        <v>27</v>
      </c>
      <c r="I443" s="11" t="s">
        <v>36</v>
      </c>
      <c r="J443" s="11">
        <v>1588939.4099999899</v>
      </c>
    </row>
    <row r="444" spans="2:10" x14ac:dyDescent="0.35">
      <c r="B444" s="11" t="s">
        <v>479</v>
      </c>
      <c r="C444" s="12">
        <v>45615</v>
      </c>
      <c r="D444" s="11" t="s">
        <v>25</v>
      </c>
      <c r="E444" s="11" t="s">
        <v>33</v>
      </c>
      <c r="F444" s="11" t="s">
        <v>26</v>
      </c>
      <c r="G444" s="11">
        <v>2373.9499999999998</v>
      </c>
      <c r="H444" s="11" t="s">
        <v>41</v>
      </c>
      <c r="I444" s="11" t="s">
        <v>36</v>
      </c>
      <c r="J444" s="11">
        <v>1591313.3599999901</v>
      </c>
    </row>
    <row r="445" spans="2:10" x14ac:dyDescent="0.35">
      <c r="B445" s="11" t="s">
        <v>480</v>
      </c>
      <c r="C445" s="12">
        <v>45617</v>
      </c>
      <c r="D445" s="11" t="s">
        <v>64</v>
      </c>
      <c r="E445" s="11" t="s">
        <v>33</v>
      </c>
      <c r="F445" s="11" t="s">
        <v>17</v>
      </c>
      <c r="G445" s="11">
        <v>4942.67</v>
      </c>
      <c r="H445" s="11" t="s">
        <v>27</v>
      </c>
      <c r="I445" s="11" t="s">
        <v>14</v>
      </c>
      <c r="J445" s="11">
        <v>1596256.02999999</v>
      </c>
    </row>
    <row r="446" spans="2:10" x14ac:dyDescent="0.35">
      <c r="B446" s="11" t="s">
        <v>481</v>
      </c>
      <c r="C446" s="12">
        <v>45618</v>
      </c>
      <c r="D446" s="11" t="s">
        <v>16</v>
      </c>
      <c r="E446" s="11" t="s">
        <v>21</v>
      </c>
      <c r="F446" s="11" t="s">
        <v>46</v>
      </c>
      <c r="G446" s="11">
        <v>3420.22</v>
      </c>
      <c r="H446" s="11" t="s">
        <v>27</v>
      </c>
      <c r="I446" s="11" t="s">
        <v>18</v>
      </c>
      <c r="J446" s="11">
        <v>1599676.24999999</v>
      </c>
    </row>
    <row r="447" spans="2:10" x14ac:dyDescent="0.35">
      <c r="B447" s="11" t="s">
        <v>482</v>
      </c>
      <c r="C447" s="12">
        <v>45618</v>
      </c>
      <c r="D447" s="11" t="s">
        <v>25</v>
      </c>
      <c r="E447" s="11" t="s">
        <v>11</v>
      </c>
      <c r="F447" s="11" t="s">
        <v>26</v>
      </c>
      <c r="G447" s="11">
        <v>1400.21</v>
      </c>
      <c r="H447" s="11" t="s">
        <v>41</v>
      </c>
      <c r="I447" s="11" t="s">
        <v>18</v>
      </c>
      <c r="J447" s="11">
        <v>1601076.45999999</v>
      </c>
    </row>
    <row r="448" spans="2:10" x14ac:dyDescent="0.35">
      <c r="B448" s="11" t="s">
        <v>483</v>
      </c>
      <c r="C448" s="12">
        <v>45620</v>
      </c>
      <c r="D448" s="11" t="s">
        <v>10</v>
      </c>
      <c r="E448" s="11" t="s">
        <v>11</v>
      </c>
      <c r="F448" s="11" t="s">
        <v>17</v>
      </c>
      <c r="G448" s="11">
        <v>912.3</v>
      </c>
      <c r="H448" s="11" t="s">
        <v>27</v>
      </c>
      <c r="I448" s="11" t="s">
        <v>36</v>
      </c>
      <c r="J448" s="11">
        <v>1601988.75999999</v>
      </c>
    </row>
    <row r="449" spans="2:10" x14ac:dyDescent="0.35">
      <c r="B449" s="11" t="s">
        <v>484</v>
      </c>
      <c r="C449" s="12">
        <v>45620</v>
      </c>
      <c r="D449" s="11" t="s">
        <v>64</v>
      </c>
      <c r="E449" s="11" t="s">
        <v>21</v>
      </c>
      <c r="F449" s="11" t="s">
        <v>30</v>
      </c>
      <c r="G449" s="11">
        <v>7255.96</v>
      </c>
      <c r="H449" s="11" t="s">
        <v>27</v>
      </c>
      <c r="I449" s="11" t="s">
        <v>14</v>
      </c>
      <c r="J449" s="11">
        <v>1594732.79999999</v>
      </c>
    </row>
    <row r="450" spans="2:10" x14ac:dyDescent="0.35">
      <c r="B450" s="11" t="s">
        <v>485</v>
      </c>
      <c r="C450" s="12">
        <v>45621</v>
      </c>
      <c r="D450" s="11" t="s">
        <v>25</v>
      </c>
      <c r="E450" s="11" t="s">
        <v>21</v>
      </c>
      <c r="F450" s="11" t="s">
        <v>26</v>
      </c>
      <c r="G450" s="11">
        <v>4580.68</v>
      </c>
      <c r="H450" s="11" t="s">
        <v>27</v>
      </c>
      <c r="I450" s="11" t="s">
        <v>14</v>
      </c>
      <c r="J450" s="11">
        <v>1590152.1199999901</v>
      </c>
    </row>
    <row r="451" spans="2:10" x14ac:dyDescent="0.35">
      <c r="B451" s="11" t="s">
        <v>486</v>
      </c>
      <c r="C451" s="12">
        <v>45621</v>
      </c>
      <c r="D451" s="11" t="s">
        <v>29</v>
      </c>
      <c r="E451" s="11" t="s">
        <v>11</v>
      </c>
      <c r="F451" s="11" t="s">
        <v>12</v>
      </c>
      <c r="G451" s="11">
        <v>6599.39</v>
      </c>
      <c r="H451" s="11" t="s">
        <v>22</v>
      </c>
      <c r="I451" s="11" t="s">
        <v>23</v>
      </c>
      <c r="J451" s="11">
        <v>1596751.50999999</v>
      </c>
    </row>
    <row r="452" spans="2:10" x14ac:dyDescent="0.35">
      <c r="B452" s="11" t="s">
        <v>487</v>
      </c>
      <c r="C452" s="12">
        <v>45621</v>
      </c>
      <c r="D452" s="11" t="s">
        <v>10</v>
      </c>
      <c r="E452" s="11" t="s">
        <v>11</v>
      </c>
      <c r="F452" s="11" t="s">
        <v>54</v>
      </c>
      <c r="G452" s="11">
        <v>3483.98</v>
      </c>
      <c r="H452" s="11" t="s">
        <v>27</v>
      </c>
      <c r="I452" s="11" t="s">
        <v>14</v>
      </c>
      <c r="J452" s="11">
        <v>1600235.48999999</v>
      </c>
    </row>
    <row r="453" spans="2:10" x14ac:dyDescent="0.35">
      <c r="B453" s="11" t="s">
        <v>488</v>
      </c>
      <c r="C453" s="12">
        <v>45622</v>
      </c>
      <c r="D453" s="11" t="s">
        <v>10</v>
      </c>
      <c r="E453" s="11" t="s">
        <v>11</v>
      </c>
      <c r="F453" s="11" t="s">
        <v>17</v>
      </c>
      <c r="G453" s="11">
        <v>6407.44</v>
      </c>
      <c r="H453" s="11" t="s">
        <v>22</v>
      </c>
      <c r="I453" s="11" t="s">
        <v>14</v>
      </c>
      <c r="J453" s="11">
        <v>1606642.9299999899</v>
      </c>
    </row>
    <row r="454" spans="2:10" x14ac:dyDescent="0.35">
      <c r="B454" s="11" t="s">
        <v>489</v>
      </c>
      <c r="C454" s="12">
        <v>45622</v>
      </c>
      <c r="D454" s="11" t="s">
        <v>20</v>
      </c>
      <c r="E454" s="11" t="s">
        <v>21</v>
      </c>
      <c r="F454" s="11" t="s">
        <v>46</v>
      </c>
      <c r="G454" s="11">
        <v>2864.25</v>
      </c>
      <c r="H454" s="11" t="s">
        <v>41</v>
      </c>
      <c r="I454" s="11" t="s">
        <v>23</v>
      </c>
      <c r="J454" s="11">
        <v>1603778.6799999899</v>
      </c>
    </row>
    <row r="455" spans="2:10" x14ac:dyDescent="0.35">
      <c r="B455" s="11" t="s">
        <v>490</v>
      </c>
      <c r="C455" s="12">
        <v>45623</v>
      </c>
      <c r="D455" s="11" t="s">
        <v>16</v>
      </c>
      <c r="E455" s="11" t="s">
        <v>11</v>
      </c>
      <c r="F455" s="11" t="s">
        <v>12</v>
      </c>
      <c r="G455" s="11">
        <v>8355.5</v>
      </c>
      <c r="H455" s="11" t="s">
        <v>13</v>
      </c>
      <c r="I455" s="11" t="s">
        <v>18</v>
      </c>
      <c r="J455" s="11">
        <v>1612134.1799999899</v>
      </c>
    </row>
    <row r="456" spans="2:10" x14ac:dyDescent="0.35">
      <c r="B456" s="11" t="s">
        <v>491</v>
      </c>
      <c r="C456" s="12">
        <v>45623</v>
      </c>
      <c r="D456" s="11" t="s">
        <v>10</v>
      </c>
      <c r="E456" s="11" t="s">
        <v>11</v>
      </c>
      <c r="F456" s="11" t="s">
        <v>34</v>
      </c>
      <c r="G456" s="11">
        <v>1228.5899999999999</v>
      </c>
      <c r="H456" s="11" t="s">
        <v>13</v>
      </c>
      <c r="I456" s="11" t="s">
        <v>14</v>
      </c>
      <c r="J456" s="11">
        <v>1613362.76999999</v>
      </c>
    </row>
    <row r="457" spans="2:10" x14ac:dyDescent="0.35">
      <c r="B457" s="11" t="s">
        <v>492</v>
      </c>
      <c r="C457" s="12">
        <v>45623</v>
      </c>
      <c r="D457" s="11" t="s">
        <v>20</v>
      </c>
      <c r="E457" s="11" t="s">
        <v>21</v>
      </c>
      <c r="F457" s="11" t="s">
        <v>34</v>
      </c>
      <c r="G457" s="11">
        <v>4112.54</v>
      </c>
      <c r="H457" s="11" t="s">
        <v>13</v>
      </c>
      <c r="I457" s="11" t="s">
        <v>14</v>
      </c>
      <c r="J457" s="11">
        <v>1609250.22999999</v>
      </c>
    </row>
    <row r="458" spans="2:10" x14ac:dyDescent="0.35">
      <c r="B458" s="11" t="s">
        <v>493</v>
      </c>
      <c r="C458" s="12">
        <v>45626</v>
      </c>
      <c r="D458" s="11" t="s">
        <v>16</v>
      </c>
      <c r="E458" s="11" t="s">
        <v>33</v>
      </c>
      <c r="F458" s="11" t="s">
        <v>34</v>
      </c>
      <c r="G458" s="11">
        <v>5404.82</v>
      </c>
      <c r="H458" s="11" t="s">
        <v>13</v>
      </c>
      <c r="I458" s="11" t="s">
        <v>18</v>
      </c>
      <c r="J458" s="11">
        <v>1614655.04999999</v>
      </c>
    </row>
    <row r="459" spans="2:10" x14ac:dyDescent="0.35">
      <c r="B459" s="11" t="s">
        <v>494</v>
      </c>
      <c r="C459" s="12">
        <v>45626</v>
      </c>
      <c r="D459" s="11" t="s">
        <v>25</v>
      </c>
      <c r="E459" s="11" t="s">
        <v>21</v>
      </c>
      <c r="F459" s="11" t="s">
        <v>17</v>
      </c>
      <c r="G459" s="11">
        <v>5332.67</v>
      </c>
      <c r="H459" s="11" t="s">
        <v>13</v>
      </c>
      <c r="I459" s="11" t="s">
        <v>18</v>
      </c>
      <c r="J459" s="11">
        <v>1609322.3799999901</v>
      </c>
    </row>
    <row r="460" spans="2:10" x14ac:dyDescent="0.35">
      <c r="B460" s="11" t="s">
        <v>495</v>
      </c>
      <c r="C460" s="12">
        <v>45629</v>
      </c>
      <c r="D460" s="11" t="s">
        <v>64</v>
      </c>
      <c r="E460" s="11" t="s">
        <v>21</v>
      </c>
      <c r="F460" s="11" t="s">
        <v>43</v>
      </c>
      <c r="G460" s="11">
        <v>9242.91</v>
      </c>
      <c r="H460" s="11" t="s">
        <v>27</v>
      </c>
      <c r="I460" s="11" t="s">
        <v>14</v>
      </c>
      <c r="J460" s="11">
        <v>1618565.28999999</v>
      </c>
    </row>
    <row r="461" spans="2:10" x14ac:dyDescent="0.35">
      <c r="B461" s="11" t="s">
        <v>496</v>
      </c>
      <c r="C461" s="12">
        <v>45630</v>
      </c>
      <c r="D461" s="11" t="s">
        <v>32</v>
      </c>
      <c r="E461" s="11" t="s">
        <v>11</v>
      </c>
      <c r="F461" s="11" t="s">
        <v>26</v>
      </c>
      <c r="G461" s="11">
        <v>5335.1</v>
      </c>
      <c r="H461" s="11" t="s">
        <v>13</v>
      </c>
      <c r="I461" s="11" t="s">
        <v>23</v>
      </c>
      <c r="J461" s="11">
        <v>1623900.3899999899</v>
      </c>
    </row>
    <row r="462" spans="2:10" x14ac:dyDescent="0.35">
      <c r="B462" s="11" t="s">
        <v>497</v>
      </c>
      <c r="C462" s="12">
        <v>45631</v>
      </c>
      <c r="D462" s="11" t="s">
        <v>52</v>
      </c>
      <c r="E462" s="11" t="s">
        <v>21</v>
      </c>
      <c r="F462" s="11" t="s">
        <v>43</v>
      </c>
      <c r="G462" s="11">
        <v>9088.69</v>
      </c>
      <c r="H462" s="11" t="s">
        <v>13</v>
      </c>
      <c r="I462" s="11" t="s">
        <v>14</v>
      </c>
      <c r="J462" s="11">
        <v>1614811.6999999899</v>
      </c>
    </row>
    <row r="463" spans="2:10" x14ac:dyDescent="0.35">
      <c r="B463" s="11" t="s">
        <v>498</v>
      </c>
      <c r="C463" s="12">
        <v>45632</v>
      </c>
      <c r="D463" s="11" t="s">
        <v>29</v>
      </c>
      <c r="E463" s="11" t="s">
        <v>11</v>
      </c>
      <c r="F463" s="11" t="s">
        <v>30</v>
      </c>
      <c r="G463" s="11">
        <v>7067.02</v>
      </c>
      <c r="H463" s="11" t="s">
        <v>41</v>
      </c>
      <c r="I463" s="11" t="s">
        <v>36</v>
      </c>
      <c r="J463" s="11">
        <v>1621878.71999999</v>
      </c>
    </row>
    <row r="464" spans="2:10" x14ac:dyDescent="0.35">
      <c r="B464" s="11" t="s">
        <v>499</v>
      </c>
      <c r="C464" s="12">
        <v>45632</v>
      </c>
      <c r="D464" s="11" t="s">
        <v>25</v>
      </c>
      <c r="E464" s="11" t="s">
        <v>11</v>
      </c>
      <c r="F464" s="11" t="s">
        <v>30</v>
      </c>
      <c r="G464" s="11">
        <v>5047.8</v>
      </c>
      <c r="H464" s="11" t="s">
        <v>22</v>
      </c>
      <c r="I464" s="11" t="s">
        <v>23</v>
      </c>
      <c r="J464" s="11">
        <v>1626926.51999999</v>
      </c>
    </row>
    <row r="465" spans="2:10" x14ac:dyDescent="0.35">
      <c r="B465" s="11" t="s">
        <v>500</v>
      </c>
      <c r="C465" s="12">
        <v>45632</v>
      </c>
      <c r="D465" s="11" t="s">
        <v>20</v>
      </c>
      <c r="E465" s="11" t="s">
        <v>21</v>
      </c>
      <c r="F465" s="11" t="s">
        <v>30</v>
      </c>
      <c r="G465" s="11">
        <v>2203.0300000000002</v>
      </c>
      <c r="H465" s="11" t="s">
        <v>22</v>
      </c>
      <c r="I465" s="11" t="s">
        <v>18</v>
      </c>
      <c r="J465" s="11">
        <v>1629129.54999999</v>
      </c>
    </row>
    <row r="466" spans="2:10" x14ac:dyDescent="0.35">
      <c r="B466" s="11" t="s">
        <v>501</v>
      </c>
      <c r="C466" s="12">
        <v>45633</v>
      </c>
      <c r="D466" s="11" t="s">
        <v>10</v>
      </c>
      <c r="E466" s="11" t="s">
        <v>33</v>
      </c>
      <c r="F466" s="11" t="s">
        <v>17</v>
      </c>
      <c r="G466" s="11">
        <v>3649.7</v>
      </c>
      <c r="H466" s="11" t="s">
        <v>27</v>
      </c>
      <c r="I466" s="11" t="s">
        <v>23</v>
      </c>
      <c r="J466" s="11">
        <v>1632779.24999999</v>
      </c>
    </row>
    <row r="467" spans="2:10" x14ac:dyDescent="0.35">
      <c r="B467" s="11" t="s">
        <v>502</v>
      </c>
      <c r="C467" s="12">
        <v>45634</v>
      </c>
      <c r="D467" s="11" t="s">
        <v>52</v>
      </c>
      <c r="E467" s="11" t="s">
        <v>21</v>
      </c>
      <c r="F467" s="11" t="s">
        <v>26</v>
      </c>
      <c r="G467" s="11">
        <v>4455.07</v>
      </c>
      <c r="H467" s="11" t="s">
        <v>41</v>
      </c>
      <c r="I467" s="11" t="s">
        <v>23</v>
      </c>
      <c r="J467" s="11">
        <v>1637234.3199999901</v>
      </c>
    </row>
    <row r="468" spans="2:10" x14ac:dyDescent="0.35">
      <c r="B468" s="11" t="s">
        <v>503</v>
      </c>
      <c r="C468" s="12">
        <v>45634</v>
      </c>
      <c r="D468" s="11" t="s">
        <v>10</v>
      </c>
      <c r="E468" s="11" t="s">
        <v>33</v>
      </c>
      <c r="F468" s="11" t="s">
        <v>34</v>
      </c>
      <c r="G468" s="11">
        <v>6952.05</v>
      </c>
      <c r="H468" s="11" t="s">
        <v>22</v>
      </c>
      <c r="I468" s="11" t="s">
        <v>36</v>
      </c>
      <c r="J468" s="11">
        <v>1644186.3699999901</v>
      </c>
    </row>
    <row r="469" spans="2:10" x14ac:dyDescent="0.35">
      <c r="B469" s="11" t="s">
        <v>504</v>
      </c>
      <c r="C469" s="12">
        <v>45634</v>
      </c>
      <c r="D469" s="11" t="s">
        <v>10</v>
      </c>
      <c r="E469" s="11" t="s">
        <v>11</v>
      </c>
      <c r="F469" s="11" t="s">
        <v>43</v>
      </c>
      <c r="G469" s="11">
        <v>7736.18</v>
      </c>
      <c r="H469" s="11" t="s">
        <v>41</v>
      </c>
      <c r="I469" s="11" t="s">
        <v>14</v>
      </c>
      <c r="J469" s="11">
        <v>1651922.54999999</v>
      </c>
    </row>
    <row r="470" spans="2:10" x14ac:dyDescent="0.35">
      <c r="B470" s="11" t="s">
        <v>505</v>
      </c>
      <c r="C470" s="12">
        <v>45635</v>
      </c>
      <c r="D470" s="11" t="s">
        <v>38</v>
      </c>
      <c r="E470" s="11" t="s">
        <v>21</v>
      </c>
      <c r="F470" s="11" t="s">
        <v>17</v>
      </c>
      <c r="G470" s="11">
        <v>5530.85</v>
      </c>
      <c r="H470" s="11" t="s">
        <v>27</v>
      </c>
      <c r="I470" s="11" t="s">
        <v>18</v>
      </c>
      <c r="J470" s="11">
        <v>1657453.3999999899</v>
      </c>
    </row>
    <row r="471" spans="2:10" x14ac:dyDescent="0.35">
      <c r="B471" s="11" t="s">
        <v>506</v>
      </c>
      <c r="C471" s="12">
        <v>45635</v>
      </c>
      <c r="D471" s="11" t="s">
        <v>32</v>
      </c>
      <c r="E471" s="11" t="s">
        <v>11</v>
      </c>
      <c r="F471" s="11" t="s">
        <v>54</v>
      </c>
      <c r="G471" s="11">
        <v>730.79</v>
      </c>
      <c r="H471" s="11" t="s">
        <v>27</v>
      </c>
      <c r="I471" s="11" t="s">
        <v>18</v>
      </c>
      <c r="J471" s="11">
        <v>1658184.1899999899</v>
      </c>
    </row>
    <row r="472" spans="2:10" x14ac:dyDescent="0.35">
      <c r="B472" s="11" t="s">
        <v>507</v>
      </c>
      <c r="C472" s="12">
        <v>45636</v>
      </c>
      <c r="D472" s="11" t="s">
        <v>25</v>
      </c>
      <c r="E472" s="11" t="s">
        <v>21</v>
      </c>
      <c r="F472" s="11" t="s">
        <v>17</v>
      </c>
      <c r="G472" s="11">
        <v>3488.38</v>
      </c>
      <c r="H472" s="11" t="s">
        <v>22</v>
      </c>
      <c r="I472" s="11" t="s">
        <v>36</v>
      </c>
      <c r="J472" s="11">
        <v>1654695.80999999</v>
      </c>
    </row>
    <row r="473" spans="2:10" x14ac:dyDescent="0.35">
      <c r="B473" s="11" t="s">
        <v>508</v>
      </c>
      <c r="C473" s="12">
        <v>45637</v>
      </c>
      <c r="D473" s="11" t="s">
        <v>10</v>
      </c>
      <c r="E473" s="11" t="s">
        <v>21</v>
      </c>
      <c r="F473" s="11" t="s">
        <v>30</v>
      </c>
      <c r="G473" s="11">
        <v>4383.1000000000004</v>
      </c>
      <c r="H473" s="11" t="s">
        <v>22</v>
      </c>
      <c r="I473" s="11" t="s">
        <v>36</v>
      </c>
      <c r="J473" s="11">
        <v>1650312.70999999</v>
      </c>
    </row>
    <row r="474" spans="2:10" x14ac:dyDescent="0.35">
      <c r="B474" s="11" t="s">
        <v>509</v>
      </c>
      <c r="C474" s="12">
        <v>45638</v>
      </c>
      <c r="D474" s="11" t="s">
        <v>64</v>
      </c>
      <c r="E474" s="11" t="s">
        <v>33</v>
      </c>
      <c r="F474" s="11" t="s">
        <v>34</v>
      </c>
      <c r="G474" s="11">
        <v>1050.23</v>
      </c>
      <c r="H474" s="11" t="s">
        <v>13</v>
      </c>
      <c r="I474" s="11" t="s">
        <v>14</v>
      </c>
      <c r="J474" s="11">
        <v>1651362.9399999899</v>
      </c>
    </row>
    <row r="475" spans="2:10" x14ac:dyDescent="0.35">
      <c r="B475" s="11" t="s">
        <v>510</v>
      </c>
      <c r="C475" s="12">
        <v>45639</v>
      </c>
      <c r="D475" s="11" t="s">
        <v>16</v>
      </c>
      <c r="E475" s="11" t="s">
        <v>33</v>
      </c>
      <c r="F475" s="11" t="s">
        <v>54</v>
      </c>
      <c r="G475" s="11">
        <v>7478.27</v>
      </c>
      <c r="H475" s="11" t="s">
        <v>41</v>
      </c>
      <c r="I475" s="11" t="s">
        <v>18</v>
      </c>
      <c r="J475" s="11">
        <v>1658841.20999999</v>
      </c>
    </row>
    <row r="476" spans="2:10" x14ac:dyDescent="0.35">
      <c r="B476" s="11" t="s">
        <v>511</v>
      </c>
      <c r="C476" s="12">
        <v>45640</v>
      </c>
      <c r="D476" s="11" t="s">
        <v>16</v>
      </c>
      <c r="E476" s="11" t="s">
        <v>33</v>
      </c>
      <c r="F476" s="11" t="s">
        <v>17</v>
      </c>
      <c r="G476" s="11">
        <v>7444.24</v>
      </c>
      <c r="H476" s="11" t="s">
        <v>41</v>
      </c>
      <c r="I476" s="11" t="s">
        <v>18</v>
      </c>
      <c r="J476" s="11">
        <v>1666285.4499999899</v>
      </c>
    </row>
    <row r="477" spans="2:10" x14ac:dyDescent="0.35">
      <c r="B477" s="11" t="s">
        <v>512</v>
      </c>
      <c r="C477" s="12">
        <v>45641</v>
      </c>
      <c r="D477" s="11" t="s">
        <v>38</v>
      </c>
      <c r="E477" s="11" t="s">
        <v>11</v>
      </c>
      <c r="F477" s="11" t="s">
        <v>30</v>
      </c>
      <c r="G477" s="11">
        <v>2254.88</v>
      </c>
      <c r="H477" s="11" t="s">
        <v>22</v>
      </c>
      <c r="I477" s="11" t="s">
        <v>36</v>
      </c>
      <c r="J477" s="11">
        <v>1668540.3299999901</v>
      </c>
    </row>
    <row r="478" spans="2:10" x14ac:dyDescent="0.35">
      <c r="B478" s="11" t="s">
        <v>513</v>
      </c>
      <c r="C478" s="12">
        <v>45642</v>
      </c>
      <c r="D478" s="11" t="s">
        <v>16</v>
      </c>
      <c r="E478" s="11" t="s">
        <v>21</v>
      </c>
      <c r="F478" s="11" t="s">
        <v>54</v>
      </c>
      <c r="G478" s="11">
        <v>1364.99</v>
      </c>
      <c r="H478" s="11" t="s">
        <v>13</v>
      </c>
      <c r="I478" s="11" t="s">
        <v>23</v>
      </c>
      <c r="J478" s="11">
        <v>1669905.3199999901</v>
      </c>
    </row>
    <row r="479" spans="2:10" x14ac:dyDescent="0.35">
      <c r="B479" s="11" t="s">
        <v>514</v>
      </c>
      <c r="C479" s="12">
        <v>45642</v>
      </c>
      <c r="D479" s="11" t="s">
        <v>25</v>
      </c>
      <c r="E479" s="11" t="s">
        <v>21</v>
      </c>
      <c r="F479" s="11" t="s">
        <v>30</v>
      </c>
      <c r="G479" s="11">
        <v>6534.96</v>
      </c>
      <c r="H479" s="11" t="s">
        <v>13</v>
      </c>
      <c r="I479" s="11" t="s">
        <v>23</v>
      </c>
      <c r="J479" s="11">
        <v>1663370.3599999901</v>
      </c>
    </row>
    <row r="480" spans="2:10" x14ac:dyDescent="0.35">
      <c r="B480" s="11" t="s">
        <v>515</v>
      </c>
      <c r="C480" s="12">
        <v>45642</v>
      </c>
      <c r="D480" s="11" t="s">
        <v>29</v>
      </c>
      <c r="E480" s="11" t="s">
        <v>21</v>
      </c>
      <c r="F480" s="11" t="s">
        <v>43</v>
      </c>
      <c r="G480" s="11">
        <v>4963.26</v>
      </c>
      <c r="H480" s="11" t="s">
        <v>22</v>
      </c>
      <c r="I480" s="11" t="s">
        <v>18</v>
      </c>
      <c r="J480" s="11">
        <v>1668333.6199999901</v>
      </c>
    </row>
    <row r="481" spans="2:10" x14ac:dyDescent="0.35">
      <c r="B481" s="11" t="s">
        <v>516</v>
      </c>
      <c r="C481" s="12">
        <v>45643</v>
      </c>
      <c r="D481" s="11" t="s">
        <v>32</v>
      </c>
      <c r="E481" s="11" t="s">
        <v>11</v>
      </c>
      <c r="F481" s="11" t="s">
        <v>54</v>
      </c>
      <c r="G481" s="11">
        <v>7574.87</v>
      </c>
      <c r="H481" s="11" t="s">
        <v>27</v>
      </c>
      <c r="I481" s="11" t="s">
        <v>18</v>
      </c>
      <c r="J481" s="11">
        <v>1675908.48999999</v>
      </c>
    </row>
    <row r="482" spans="2:10" x14ac:dyDescent="0.35">
      <c r="B482" s="11" t="s">
        <v>517</v>
      </c>
      <c r="C482" s="12">
        <v>45644</v>
      </c>
      <c r="D482" s="11" t="s">
        <v>52</v>
      </c>
      <c r="E482" s="11" t="s">
        <v>33</v>
      </c>
      <c r="F482" s="11" t="s">
        <v>17</v>
      </c>
      <c r="G482" s="11">
        <v>7480.33</v>
      </c>
      <c r="H482" s="11" t="s">
        <v>22</v>
      </c>
      <c r="I482" s="11" t="s">
        <v>18</v>
      </c>
      <c r="J482" s="11">
        <v>1683388.8199999901</v>
      </c>
    </row>
    <row r="483" spans="2:10" x14ac:dyDescent="0.35">
      <c r="B483" s="11" t="s">
        <v>518</v>
      </c>
      <c r="C483" s="12">
        <v>45645</v>
      </c>
      <c r="D483" s="11" t="s">
        <v>32</v>
      </c>
      <c r="E483" s="11" t="s">
        <v>21</v>
      </c>
      <c r="F483" s="11" t="s">
        <v>43</v>
      </c>
      <c r="G483" s="11">
        <v>3831.09</v>
      </c>
      <c r="H483" s="11" t="s">
        <v>27</v>
      </c>
      <c r="I483" s="11" t="s">
        <v>14</v>
      </c>
      <c r="J483" s="11">
        <v>1687219.9099999899</v>
      </c>
    </row>
    <row r="484" spans="2:10" x14ac:dyDescent="0.35">
      <c r="B484" s="11" t="s">
        <v>519</v>
      </c>
      <c r="C484" s="12">
        <v>45646</v>
      </c>
      <c r="D484" s="11" t="s">
        <v>16</v>
      </c>
      <c r="E484" s="11" t="s">
        <v>33</v>
      </c>
      <c r="F484" s="11" t="s">
        <v>43</v>
      </c>
      <c r="G484" s="11">
        <v>958.7</v>
      </c>
      <c r="H484" s="11" t="s">
        <v>41</v>
      </c>
      <c r="I484" s="11" t="s">
        <v>18</v>
      </c>
      <c r="J484" s="11">
        <v>1688178.6099999901</v>
      </c>
    </row>
    <row r="485" spans="2:10" x14ac:dyDescent="0.35">
      <c r="B485" s="11" t="s">
        <v>520</v>
      </c>
      <c r="C485" s="12">
        <v>45646</v>
      </c>
      <c r="D485" s="11" t="s">
        <v>20</v>
      </c>
      <c r="E485" s="11" t="s">
        <v>21</v>
      </c>
      <c r="F485" s="11" t="s">
        <v>30</v>
      </c>
      <c r="G485" s="11">
        <v>6493.97</v>
      </c>
      <c r="H485" s="11" t="s">
        <v>27</v>
      </c>
      <c r="I485" s="11" t="s">
        <v>14</v>
      </c>
      <c r="J485" s="11">
        <v>1681684.6399999899</v>
      </c>
    </row>
    <row r="486" spans="2:10" x14ac:dyDescent="0.35">
      <c r="B486" s="11" t="s">
        <v>521</v>
      </c>
      <c r="C486" s="12">
        <v>45647</v>
      </c>
      <c r="D486" s="11" t="s">
        <v>20</v>
      </c>
      <c r="E486" s="11" t="s">
        <v>33</v>
      </c>
      <c r="F486" s="11" t="s">
        <v>54</v>
      </c>
      <c r="G486" s="11">
        <v>9213.24</v>
      </c>
      <c r="H486" s="11" t="s">
        <v>27</v>
      </c>
      <c r="I486" s="11" t="s">
        <v>36</v>
      </c>
      <c r="J486" s="11">
        <v>1690897.8799999901</v>
      </c>
    </row>
    <row r="487" spans="2:10" x14ac:dyDescent="0.35">
      <c r="B487" s="11" t="s">
        <v>522</v>
      </c>
      <c r="C487" s="12">
        <v>45647</v>
      </c>
      <c r="D487" s="11" t="s">
        <v>48</v>
      </c>
      <c r="E487" s="11" t="s">
        <v>21</v>
      </c>
      <c r="F487" s="11" t="s">
        <v>54</v>
      </c>
      <c r="G487" s="11">
        <v>151</v>
      </c>
      <c r="H487" s="11" t="s">
        <v>22</v>
      </c>
      <c r="I487" s="11" t="s">
        <v>14</v>
      </c>
      <c r="J487" s="11">
        <v>1690746.8799999901</v>
      </c>
    </row>
    <row r="488" spans="2:10" x14ac:dyDescent="0.35">
      <c r="B488" s="11" t="s">
        <v>523</v>
      </c>
      <c r="C488" s="12">
        <v>45648</v>
      </c>
      <c r="D488" s="11" t="s">
        <v>64</v>
      </c>
      <c r="E488" s="11" t="s">
        <v>11</v>
      </c>
      <c r="F488" s="11" t="s">
        <v>26</v>
      </c>
      <c r="G488" s="11">
        <v>2218.75</v>
      </c>
      <c r="H488" s="11" t="s">
        <v>41</v>
      </c>
      <c r="I488" s="11" t="s">
        <v>23</v>
      </c>
      <c r="J488" s="11">
        <v>1692965.6299999901</v>
      </c>
    </row>
    <row r="489" spans="2:10" x14ac:dyDescent="0.35">
      <c r="B489" s="11" t="s">
        <v>524</v>
      </c>
      <c r="C489" s="12">
        <v>45649</v>
      </c>
      <c r="D489" s="11" t="s">
        <v>20</v>
      </c>
      <c r="E489" s="11" t="s">
        <v>21</v>
      </c>
      <c r="F489" s="11" t="s">
        <v>17</v>
      </c>
      <c r="G489" s="11">
        <v>3891.48</v>
      </c>
      <c r="H489" s="11" t="s">
        <v>27</v>
      </c>
      <c r="I489" s="11" t="s">
        <v>14</v>
      </c>
      <c r="J489" s="11">
        <v>1689074.1499999899</v>
      </c>
    </row>
    <row r="490" spans="2:10" x14ac:dyDescent="0.35">
      <c r="B490" s="11" t="s">
        <v>525</v>
      </c>
      <c r="C490" s="12">
        <v>45651</v>
      </c>
      <c r="D490" s="11" t="s">
        <v>38</v>
      </c>
      <c r="E490" s="11" t="s">
        <v>21</v>
      </c>
      <c r="F490" s="11" t="s">
        <v>54</v>
      </c>
      <c r="G490" s="11">
        <v>8730.2099999999991</v>
      </c>
      <c r="H490" s="11" t="s">
        <v>27</v>
      </c>
      <c r="I490" s="11" t="s">
        <v>18</v>
      </c>
      <c r="J490" s="11">
        <v>1697804.3599999901</v>
      </c>
    </row>
    <row r="491" spans="2:10" x14ac:dyDescent="0.35">
      <c r="B491" s="11" t="s">
        <v>526</v>
      </c>
      <c r="C491" s="12">
        <v>45652</v>
      </c>
      <c r="D491" s="11" t="s">
        <v>48</v>
      </c>
      <c r="E491" s="11" t="s">
        <v>33</v>
      </c>
      <c r="F491" s="11" t="s">
        <v>46</v>
      </c>
      <c r="G491" s="11">
        <v>1287.32</v>
      </c>
      <c r="H491" s="11" t="s">
        <v>41</v>
      </c>
      <c r="I491" s="11" t="s">
        <v>14</v>
      </c>
      <c r="J491" s="11">
        <v>1699091.6799999899</v>
      </c>
    </row>
    <row r="492" spans="2:10" x14ac:dyDescent="0.35">
      <c r="B492" s="11" t="s">
        <v>527</v>
      </c>
      <c r="C492" s="12">
        <v>45652</v>
      </c>
      <c r="D492" s="11" t="s">
        <v>64</v>
      </c>
      <c r="E492" s="11" t="s">
        <v>11</v>
      </c>
      <c r="F492" s="11" t="s">
        <v>34</v>
      </c>
      <c r="G492" s="11">
        <v>1779.44</v>
      </c>
      <c r="H492" s="11" t="s">
        <v>27</v>
      </c>
      <c r="I492" s="11" t="s">
        <v>23</v>
      </c>
      <c r="J492" s="11">
        <v>1700871.1199999901</v>
      </c>
    </row>
    <row r="493" spans="2:10" x14ac:dyDescent="0.35">
      <c r="B493" s="11" t="s">
        <v>528</v>
      </c>
      <c r="C493" s="12">
        <v>45653</v>
      </c>
      <c r="D493" s="11" t="s">
        <v>29</v>
      </c>
      <c r="E493" s="11" t="s">
        <v>33</v>
      </c>
      <c r="F493" s="11" t="s">
        <v>12</v>
      </c>
      <c r="G493" s="11">
        <v>4844.3900000000003</v>
      </c>
      <c r="H493" s="11" t="s">
        <v>41</v>
      </c>
      <c r="I493" s="11" t="s">
        <v>18</v>
      </c>
      <c r="J493" s="11">
        <v>1705715.50999999</v>
      </c>
    </row>
    <row r="494" spans="2:10" x14ac:dyDescent="0.35">
      <c r="B494" s="11" t="s">
        <v>529</v>
      </c>
      <c r="C494" s="12">
        <v>45653</v>
      </c>
      <c r="D494" s="11" t="s">
        <v>25</v>
      </c>
      <c r="E494" s="11" t="s">
        <v>33</v>
      </c>
      <c r="F494" s="11" t="s">
        <v>30</v>
      </c>
      <c r="G494" s="11">
        <v>6997.59</v>
      </c>
      <c r="H494" s="11" t="s">
        <v>22</v>
      </c>
      <c r="I494" s="11" t="s">
        <v>36</v>
      </c>
      <c r="J494" s="11">
        <v>1712713.0999999901</v>
      </c>
    </row>
    <row r="495" spans="2:10" x14ac:dyDescent="0.35">
      <c r="B495" s="11" t="s">
        <v>530</v>
      </c>
      <c r="C495" s="12">
        <v>45654</v>
      </c>
      <c r="D495" s="11" t="s">
        <v>32</v>
      </c>
      <c r="E495" s="11" t="s">
        <v>21</v>
      </c>
      <c r="F495" s="11" t="s">
        <v>12</v>
      </c>
      <c r="G495" s="11">
        <v>4312.3599999999997</v>
      </c>
      <c r="H495" s="11" t="s">
        <v>27</v>
      </c>
      <c r="I495" s="11" t="s">
        <v>23</v>
      </c>
      <c r="J495" s="11">
        <v>1708400.73999999</v>
      </c>
    </row>
    <row r="496" spans="2:10" x14ac:dyDescent="0.35">
      <c r="B496" s="11" t="s">
        <v>531</v>
      </c>
      <c r="C496" s="12">
        <v>45656</v>
      </c>
      <c r="D496" s="11" t="s">
        <v>20</v>
      </c>
      <c r="E496" s="11" t="s">
        <v>11</v>
      </c>
      <c r="F496" s="11" t="s">
        <v>34</v>
      </c>
      <c r="G496" s="11">
        <v>7026.78</v>
      </c>
      <c r="H496" s="11" t="s">
        <v>27</v>
      </c>
      <c r="I496" s="11" t="s">
        <v>18</v>
      </c>
      <c r="J496" s="11">
        <v>1715427.51999999</v>
      </c>
    </row>
    <row r="497" spans="2:10" x14ac:dyDescent="0.35">
      <c r="B497" s="11" t="s">
        <v>532</v>
      </c>
      <c r="C497" s="12">
        <v>45656</v>
      </c>
      <c r="D497" s="11" t="s">
        <v>10</v>
      </c>
      <c r="E497" s="11" t="s">
        <v>33</v>
      </c>
      <c r="F497" s="11" t="s">
        <v>46</v>
      </c>
      <c r="G497" s="11">
        <v>6593.72</v>
      </c>
      <c r="H497" s="11" t="s">
        <v>27</v>
      </c>
      <c r="I497" s="11" t="s">
        <v>18</v>
      </c>
      <c r="J497" s="11">
        <v>1722021.23999999</v>
      </c>
    </row>
    <row r="498" spans="2:10" x14ac:dyDescent="0.35">
      <c r="B498" s="11" t="s">
        <v>533</v>
      </c>
      <c r="C498" s="12">
        <v>45656</v>
      </c>
      <c r="D498" s="11" t="s">
        <v>20</v>
      </c>
      <c r="E498" s="11" t="s">
        <v>33</v>
      </c>
      <c r="F498" s="11" t="s">
        <v>34</v>
      </c>
      <c r="G498" s="11">
        <v>850.4</v>
      </c>
      <c r="H498" s="11" t="s">
        <v>13</v>
      </c>
      <c r="I498" s="11" t="s">
        <v>36</v>
      </c>
      <c r="J498" s="11">
        <v>1722871.6399999899</v>
      </c>
    </row>
    <row r="499" spans="2:10" x14ac:dyDescent="0.35">
      <c r="B499" s="11" t="s">
        <v>534</v>
      </c>
      <c r="C499" s="12">
        <v>45656</v>
      </c>
      <c r="D499" s="11" t="s">
        <v>25</v>
      </c>
      <c r="E499" s="11" t="s">
        <v>21</v>
      </c>
      <c r="F499" s="11" t="s">
        <v>54</v>
      </c>
      <c r="G499" s="11">
        <v>1884.42</v>
      </c>
      <c r="H499" s="11" t="s">
        <v>13</v>
      </c>
      <c r="I499" s="11" t="s">
        <v>36</v>
      </c>
      <c r="J499" s="11">
        <v>1724756.05999999</v>
      </c>
    </row>
    <row r="500" spans="2:10" x14ac:dyDescent="0.35">
      <c r="B500" s="11" t="s">
        <v>535</v>
      </c>
      <c r="C500" s="12">
        <v>45657</v>
      </c>
      <c r="D500" s="11" t="s">
        <v>20</v>
      </c>
      <c r="E500" s="11" t="s">
        <v>11</v>
      </c>
      <c r="F500" s="11" t="s">
        <v>34</v>
      </c>
      <c r="G500" s="11">
        <v>9881.7900000000009</v>
      </c>
      <c r="H500" s="11" t="s">
        <v>22</v>
      </c>
      <c r="I500" s="11" t="s">
        <v>18</v>
      </c>
      <c r="J500" s="11">
        <v>1734637.8499999901</v>
      </c>
    </row>
    <row r="501" spans="2:10" x14ac:dyDescent="0.35">
      <c r="B501" s="11" t="s">
        <v>536</v>
      </c>
      <c r="C501" s="12">
        <v>45657</v>
      </c>
      <c r="D501" s="11" t="s">
        <v>32</v>
      </c>
      <c r="E501" s="11" t="s">
        <v>21</v>
      </c>
      <c r="F501" s="11" t="s">
        <v>26</v>
      </c>
      <c r="G501" s="11">
        <v>4280.13</v>
      </c>
      <c r="H501" s="11" t="s">
        <v>41</v>
      </c>
      <c r="I501" s="11" t="s">
        <v>36</v>
      </c>
      <c r="J501" s="11">
        <v>1738917.97999999</v>
      </c>
    </row>
    <row r="502" spans="2:10" x14ac:dyDescent="0.35">
      <c r="B502" s="11" t="s">
        <v>537</v>
      </c>
      <c r="C502" s="12">
        <v>45657</v>
      </c>
      <c r="D502" s="11" t="s">
        <v>10</v>
      </c>
      <c r="E502" s="11" t="s">
        <v>11</v>
      </c>
      <c r="F502" s="11" t="s">
        <v>54</v>
      </c>
      <c r="G502" s="11">
        <v>4673.8500000000004</v>
      </c>
      <c r="H502" s="11" t="s">
        <v>13</v>
      </c>
      <c r="I502" s="11" t="s">
        <v>14</v>
      </c>
      <c r="J502" s="11">
        <v>1743591.8299999901</v>
      </c>
    </row>
  </sheetData>
  <mergeCells count="1">
    <mergeCell ref="A1:XFD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591DD-10FC-4FFC-91B2-D075A68A652C}">
  <sheetPr>
    <tabColor theme="9"/>
  </sheetPr>
  <dimension ref="A1:O77"/>
  <sheetViews>
    <sheetView workbookViewId="0">
      <selection sqref="A1:XFD1"/>
    </sheetView>
  </sheetViews>
  <sheetFormatPr defaultRowHeight="14.5" x14ac:dyDescent="0.35"/>
  <cols>
    <col min="1" max="1" width="12.36328125" bestFit="1" customWidth="1"/>
    <col min="2" max="2" width="21.08984375" bestFit="1" customWidth="1"/>
    <col min="4" max="4" width="15.08984375" bestFit="1" customWidth="1"/>
    <col min="5" max="5" width="14" bestFit="1" customWidth="1"/>
    <col min="7" max="7" width="15.08984375" bestFit="1" customWidth="1"/>
    <col min="8" max="8" width="14" bestFit="1" customWidth="1"/>
    <col min="9" max="9" width="9.81640625" bestFit="1" customWidth="1"/>
    <col min="10" max="10" width="12.36328125" bestFit="1" customWidth="1"/>
    <col min="11" max="11" width="17.1796875" bestFit="1" customWidth="1"/>
    <col min="12" max="12" width="12.36328125" bestFit="1" customWidth="1"/>
    <col min="13" max="13" width="14" bestFit="1" customWidth="1"/>
    <col min="14" max="14" width="14.6328125" bestFit="1" customWidth="1"/>
    <col min="15" max="15" width="10.81640625" bestFit="1" customWidth="1"/>
    <col min="16" max="16" width="14" bestFit="1" customWidth="1"/>
  </cols>
  <sheetData>
    <row r="1" spans="1:13" s="15" customFormat="1" ht="45" customHeight="1" x14ac:dyDescent="0.35"/>
    <row r="3" spans="1:13" x14ac:dyDescent="0.35">
      <c r="A3" s="1" t="s">
        <v>538</v>
      </c>
      <c r="B3" t="s">
        <v>556</v>
      </c>
      <c r="D3" s="1" t="s">
        <v>538</v>
      </c>
      <c r="E3" t="s">
        <v>540</v>
      </c>
      <c r="G3" s="1" t="s">
        <v>540</v>
      </c>
      <c r="H3" s="1" t="s">
        <v>553</v>
      </c>
      <c r="L3" s="1" t="s">
        <v>538</v>
      </c>
      <c r="M3" t="s">
        <v>540</v>
      </c>
    </row>
    <row r="4" spans="1:13" x14ac:dyDescent="0.35">
      <c r="A4" s="2" t="s">
        <v>20</v>
      </c>
      <c r="B4">
        <v>52214306.659999736</v>
      </c>
      <c r="D4" s="2" t="s">
        <v>21</v>
      </c>
      <c r="E4">
        <v>850722.62999999931</v>
      </c>
      <c r="G4" s="1" t="s">
        <v>538</v>
      </c>
      <c r="H4" t="s">
        <v>21</v>
      </c>
      <c r="I4" t="s">
        <v>11</v>
      </c>
      <c r="J4" t="s">
        <v>33</v>
      </c>
      <c r="K4" t="s">
        <v>539</v>
      </c>
      <c r="L4" s="2" t="s">
        <v>21</v>
      </c>
      <c r="M4" s="3">
        <v>0.32342979893553997</v>
      </c>
    </row>
    <row r="5" spans="1:13" x14ac:dyDescent="0.35">
      <c r="A5" s="2" t="s">
        <v>64</v>
      </c>
      <c r="B5">
        <v>51865773.239999793</v>
      </c>
      <c r="D5" s="2" t="s">
        <v>11</v>
      </c>
      <c r="E5">
        <v>849772.04</v>
      </c>
      <c r="G5" s="2" t="s">
        <v>557</v>
      </c>
      <c r="H5">
        <v>83521.75</v>
      </c>
      <c r="I5">
        <v>65591.259999999995</v>
      </c>
      <c r="J5">
        <v>74756.349999999991</v>
      </c>
      <c r="K5">
        <v>223869.36</v>
      </c>
      <c r="L5" s="2" t="s">
        <v>11</v>
      </c>
      <c r="M5" s="3">
        <v>0.32306840131694142</v>
      </c>
    </row>
    <row r="6" spans="1:13" x14ac:dyDescent="0.35">
      <c r="A6" s="2" t="s">
        <v>38</v>
      </c>
      <c r="B6">
        <v>47005542.03999982</v>
      </c>
      <c r="D6" s="2" t="s">
        <v>33</v>
      </c>
      <c r="E6">
        <v>929821.49999999942</v>
      </c>
      <c r="G6" s="2" t="s">
        <v>558</v>
      </c>
      <c r="H6">
        <v>55130.509999999995</v>
      </c>
      <c r="I6">
        <v>46860.69999999999</v>
      </c>
      <c r="J6">
        <v>71526.680000000022</v>
      </c>
      <c r="K6">
        <v>173517.89</v>
      </c>
      <c r="L6" s="2" t="s">
        <v>33</v>
      </c>
      <c r="M6" s="3">
        <v>0.3535017997475185</v>
      </c>
    </row>
    <row r="7" spans="1:13" x14ac:dyDescent="0.35">
      <c r="A7" s="2" t="s">
        <v>25</v>
      </c>
      <c r="B7">
        <v>45982199.069999732</v>
      </c>
      <c r="D7" s="2" t="s">
        <v>539</v>
      </c>
      <c r="E7">
        <v>2630316.169999999</v>
      </c>
      <c r="G7" s="2" t="s">
        <v>559</v>
      </c>
      <c r="H7">
        <v>109120.45000000001</v>
      </c>
      <c r="I7">
        <v>45431.509999999995</v>
      </c>
      <c r="J7">
        <v>81099.540000000008</v>
      </c>
      <c r="K7">
        <v>235651.50000000003</v>
      </c>
      <c r="L7" s="2" t="s">
        <v>539</v>
      </c>
      <c r="M7" s="3">
        <v>1</v>
      </c>
    </row>
    <row r="8" spans="1:13" x14ac:dyDescent="0.35">
      <c r="A8" s="2" t="s">
        <v>16</v>
      </c>
      <c r="B8">
        <v>45802899.859999828</v>
      </c>
      <c r="G8" s="2" t="s">
        <v>560</v>
      </c>
      <c r="H8">
        <v>50760.249999999993</v>
      </c>
      <c r="I8">
        <v>115486.73</v>
      </c>
      <c r="J8">
        <v>98728.73</v>
      </c>
      <c r="K8">
        <v>264975.70999999996</v>
      </c>
    </row>
    <row r="9" spans="1:13" x14ac:dyDescent="0.35">
      <c r="A9" s="2" t="s">
        <v>29</v>
      </c>
      <c r="B9">
        <v>42712529.199999891</v>
      </c>
      <c r="G9" s="2" t="s">
        <v>545</v>
      </c>
      <c r="H9">
        <v>30114.74</v>
      </c>
      <c r="I9">
        <v>65356.37</v>
      </c>
      <c r="J9">
        <v>64226.18</v>
      </c>
      <c r="K9">
        <v>159697.29</v>
      </c>
    </row>
    <row r="10" spans="1:13" x14ac:dyDescent="0.35">
      <c r="A10" s="2" t="s">
        <v>10</v>
      </c>
      <c r="B10">
        <v>41965265.299999811</v>
      </c>
      <c r="G10" s="2" t="s">
        <v>561</v>
      </c>
      <c r="H10">
        <v>86605.1</v>
      </c>
      <c r="I10">
        <v>96222.409999999989</v>
      </c>
      <c r="J10">
        <v>75082.19</v>
      </c>
      <c r="K10">
        <v>257909.7</v>
      </c>
    </row>
    <row r="11" spans="1:13" x14ac:dyDescent="0.35">
      <c r="A11" s="2" t="s">
        <v>52</v>
      </c>
      <c r="B11">
        <v>41888125.229999825</v>
      </c>
      <c r="G11" s="2" t="s">
        <v>562</v>
      </c>
      <c r="H11">
        <v>79432.569999999992</v>
      </c>
      <c r="I11">
        <v>75138.880000000005</v>
      </c>
      <c r="J11">
        <v>58675.090000000004</v>
      </c>
      <c r="K11">
        <v>213246.54</v>
      </c>
    </row>
    <row r="12" spans="1:13" x14ac:dyDescent="0.35">
      <c r="A12" s="2" t="s">
        <v>48</v>
      </c>
      <c r="B12">
        <v>40008815.849999867</v>
      </c>
      <c r="G12" s="2" t="s">
        <v>563</v>
      </c>
      <c r="H12">
        <v>72617.340000000011</v>
      </c>
      <c r="I12">
        <v>66955.289999999994</v>
      </c>
      <c r="J12">
        <v>82242.799999999988</v>
      </c>
      <c r="K12">
        <v>221815.43</v>
      </c>
    </row>
    <row r="13" spans="1:13" x14ac:dyDescent="0.35">
      <c r="A13" s="2" t="s">
        <v>32</v>
      </c>
      <c r="B13">
        <v>31879919.829999872</v>
      </c>
      <c r="G13" s="2" t="s">
        <v>564</v>
      </c>
      <c r="H13">
        <v>57168.08</v>
      </c>
      <c r="I13">
        <v>56594.139999999985</v>
      </c>
      <c r="J13">
        <v>104212.02</v>
      </c>
      <c r="K13">
        <v>217974.24</v>
      </c>
    </row>
    <row r="14" spans="1:13" x14ac:dyDescent="0.35">
      <c r="A14" s="2" t="s">
        <v>539</v>
      </c>
      <c r="B14">
        <v>441325376.27999812</v>
      </c>
      <c r="G14" s="2" t="s">
        <v>565</v>
      </c>
      <c r="H14">
        <v>66209.8</v>
      </c>
      <c r="I14">
        <v>46950.5</v>
      </c>
      <c r="J14">
        <v>55055.26</v>
      </c>
      <c r="K14">
        <v>168215.56</v>
      </c>
    </row>
    <row r="15" spans="1:13" x14ac:dyDescent="0.35">
      <c r="G15" s="2" t="s">
        <v>566</v>
      </c>
      <c r="H15">
        <v>75212.139999999985</v>
      </c>
      <c r="I15">
        <v>107857</v>
      </c>
      <c r="J15">
        <v>99416.48000000001</v>
      </c>
      <c r="K15">
        <v>282485.62</v>
      </c>
    </row>
    <row r="16" spans="1:13" x14ac:dyDescent="0.35">
      <c r="G16" s="2" t="s">
        <v>567</v>
      </c>
      <c r="H16">
        <v>84829.9</v>
      </c>
      <c r="I16">
        <v>61327.250000000007</v>
      </c>
      <c r="J16">
        <v>64800.18</v>
      </c>
      <c r="K16">
        <v>210957.33</v>
      </c>
    </row>
    <row r="17" spans="1:15" x14ac:dyDescent="0.35">
      <c r="G17" s="2" t="s">
        <v>539</v>
      </c>
      <c r="H17">
        <v>850722.63000000012</v>
      </c>
      <c r="I17">
        <v>849772.03999999992</v>
      </c>
      <c r="J17">
        <v>929821.50000000012</v>
      </c>
      <c r="K17">
        <v>2630316.17</v>
      </c>
    </row>
    <row r="18" spans="1:15" x14ac:dyDescent="0.35">
      <c r="D18" s="1" t="s">
        <v>3</v>
      </c>
      <c r="E18" t="s">
        <v>570</v>
      </c>
      <c r="G18" s="1" t="s">
        <v>3</v>
      </c>
      <c r="H18" t="s">
        <v>570</v>
      </c>
    </row>
    <row r="20" spans="1:15" x14ac:dyDescent="0.35">
      <c r="A20" s="1" t="s">
        <v>538</v>
      </c>
      <c r="B20" t="s">
        <v>556</v>
      </c>
      <c r="D20" s="1" t="s">
        <v>538</v>
      </c>
      <c r="E20" t="s">
        <v>540</v>
      </c>
      <c r="G20" s="1" t="s">
        <v>538</v>
      </c>
      <c r="H20" t="s">
        <v>540</v>
      </c>
      <c r="J20" s="1" t="s">
        <v>538</v>
      </c>
      <c r="K20" t="s">
        <v>555</v>
      </c>
    </row>
    <row r="21" spans="1:15" x14ac:dyDescent="0.35">
      <c r="A21" s="2" t="s">
        <v>541</v>
      </c>
      <c r="B21">
        <v>2860191.8999999859</v>
      </c>
      <c r="D21" s="2" t="s">
        <v>30</v>
      </c>
      <c r="E21">
        <v>389018.12</v>
      </c>
      <c r="G21" s="2" t="s">
        <v>557</v>
      </c>
      <c r="H21">
        <v>223869.36</v>
      </c>
      <c r="J21" s="2" t="s">
        <v>21</v>
      </c>
      <c r="K21">
        <v>5094.1474850299419</v>
      </c>
    </row>
    <row r="22" spans="1:15" x14ac:dyDescent="0.35">
      <c r="A22" s="2" t="s">
        <v>542</v>
      </c>
      <c r="B22">
        <v>8082346.6099999677</v>
      </c>
      <c r="D22" s="2" t="s">
        <v>46</v>
      </c>
      <c r="E22">
        <v>297079.86999999994</v>
      </c>
      <c r="G22" s="2" t="s">
        <v>558</v>
      </c>
      <c r="H22">
        <v>173517.88999999998</v>
      </c>
      <c r="J22" s="2" t="s">
        <v>539</v>
      </c>
      <c r="K22">
        <v>5094.1474850299419</v>
      </c>
    </row>
    <row r="23" spans="1:15" x14ac:dyDescent="0.35">
      <c r="A23" s="2" t="s">
        <v>543</v>
      </c>
      <c r="B23">
        <v>17274860.749999948</v>
      </c>
      <c r="D23" s="2" t="s">
        <v>54</v>
      </c>
      <c r="E23">
        <v>392988.82000000007</v>
      </c>
      <c r="G23" s="2" t="s">
        <v>559</v>
      </c>
      <c r="H23">
        <v>235651.49999999997</v>
      </c>
    </row>
    <row r="24" spans="1:15" x14ac:dyDescent="0.35">
      <c r="A24" s="2" t="s">
        <v>544</v>
      </c>
      <c r="B24">
        <v>25233596.089999955</v>
      </c>
      <c r="D24" s="2" t="s">
        <v>43</v>
      </c>
      <c r="E24">
        <v>329223</v>
      </c>
      <c r="G24" s="2" t="s">
        <v>560</v>
      </c>
      <c r="H24">
        <v>264975.71000000002</v>
      </c>
      <c r="J24" s="1" t="s">
        <v>540</v>
      </c>
      <c r="K24" s="1" t="s">
        <v>553</v>
      </c>
    </row>
    <row r="25" spans="1:15" x14ac:dyDescent="0.35">
      <c r="A25" s="2" t="s">
        <v>545</v>
      </c>
      <c r="B25">
        <v>19480012.359999977</v>
      </c>
      <c r="D25" s="2" t="s">
        <v>17</v>
      </c>
      <c r="E25">
        <v>355465.85</v>
      </c>
      <c r="G25" s="2" t="s">
        <v>545</v>
      </c>
      <c r="H25">
        <v>159697.29</v>
      </c>
      <c r="J25" s="1" t="s">
        <v>538</v>
      </c>
      <c r="K25" t="s">
        <v>41</v>
      </c>
      <c r="L25" t="s">
        <v>13</v>
      </c>
      <c r="M25" t="s">
        <v>27</v>
      </c>
      <c r="N25" t="s">
        <v>22</v>
      </c>
      <c r="O25" t="s">
        <v>539</v>
      </c>
    </row>
    <row r="26" spans="1:15" x14ac:dyDescent="0.35">
      <c r="A26" s="2" t="s">
        <v>546</v>
      </c>
      <c r="B26">
        <v>33015066.019999988</v>
      </c>
      <c r="D26" s="2" t="s">
        <v>26</v>
      </c>
      <c r="E26">
        <v>298844.09999999998</v>
      </c>
      <c r="G26" s="2" t="s">
        <v>561</v>
      </c>
      <c r="H26">
        <v>257909.69999999998</v>
      </c>
      <c r="J26" s="2" t="s">
        <v>21</v>
      </c>
      <c r="K26">
        <v>238554</v>
      </c>
      <c r="L26">
        <v>251161.63999999998</v>
      </c>
      <c r="M26">
        <v>229858.50000000003</v>
      </c>
      <c r="N26">
        <v>131148.49000000002</v>
      </c>
      <c r="O26">
        <v>850722.63</v>
      </c>
    </row>
    <row r="27" spans="1:15" x14ac:dyDescent="0.35">
      <c r="A27" s="2" t="s">
        <v>547</v>
      </c>
      <c r="B27">
        <v>39151581.709999986</v>
      </c>
      <c r="D27" s="2" t="s">
        <v>12</v>
      </c>
      <c r="E27">
        <v>283465.28000000009</v>
      </c>
      <c r="G27" s="2" t="s">
        <v>562</v>
      </c>
      <c r="H27">
        <v>213246.54</v>
      </c>
      <c r="J27" s="2" t="s">
        <v>11</v>
      </c>
      <c r="K27">
        <v>169419.04999999996</v>
      </c>
      <c r="L27">
        <v>174045.48</v>
      </c>
      <c r="M27">
        <v>207482.69999999998</v>
      </c>
      <c r="N27">
        <v>298824.80999999994</v>
      </c>
      <c r="O27">
        <v>849772.03999999992</v>
      </c>
    </row>
    <row r="28" spans="1:15" x14ac:dyDescent="0.35">
      <c r="A28" s="2" t="s">
        <v>548</v>
      </c>
      <c r="B28">
        <v>50786005.469999894</v>
      </c>
      <c r="D28" s="2" t="s">
        <v>34</v>
      </c>
      <c r="E28">
        <v>284231.13</v>
      </c>
      <c r="G28" s="2" t="s">
        <v>563</v>
      </c>
      <c r="H28">
        <v>221815.43000000002</v>
      </c>
      <c r="J28" s="2" t="s">
        <v>33</v>
      </c>
      <c r="K28">
        <v>168524.79000000004</v>
      </c>
      <c r="L28">
        <v>213718.27</v>
      </c>
      <c r="M28">
        <v>252777.61</v>
      </c>
      <c r="N28">
        <v>294800.83000000007</v>
      </c>
      <c r="O28">
        <v>929821.50000000012</v>
      </c>
    </row>
    <row r="29" spans="1:15" x14ac:dyDescent="0.35">
      <c r="A29" s="2" t="s">
        <v>549</v>
      </c>
      <c r="B29">
        <v>48360983.249999739</v>
      </c>
      <c r="D29" s="2" t="s">
        <v>539</v>
      </c>
      <c r="E29">
        <v>2630316.1700000004</v>
      </c>
      <c r="G29" s="2" t="s">
        <v>564</v>
      </c>
      <c r="H29">
        <v>217974.24000000002</v>
      </c>
      <c r="J29" s="2" t="s">
        <v>539</v>
      </c>
      <c r="K29">
        <v>576497.84</v>
      </c>
      <c r="L29">
        <v>638925.39</v>
      </c>
      <c r="M29">
        <v>690118.81</v>
      </c>
      <c r="N29">
        <v>724774.13</v>
      </c>
      <c r="O29">
        <v>2630316.17</v>
      </c>
    </row>
    <row r="30" spans="1:15" x14ac:dyDescent="0.35">
      <c r="A30" s="2" t="s">
        <v>550</v>
      </c>
      <c r="B30">
        <v>47812970.849999659</v>
      </c>
      <c r="G30" s="2" t="s">
        <v>565</v>
      </c>
      <c r="H30">
        <v>168215.56</v>
      </c>
    </row>
    <row r="31" spans="1:15" x14ac:dyDescent="0.35">
      <c r="A31" s="2" t="s">
        <v>551</v>
      </c>
      <c r="B31">
        <v>77192255.629999518</v>
      </c>
      <c r="G31" s="2" t="s">
        <v>566</v>
      </c>
      <c r="H31">
        <v>282485.62000000005</v>
      </c>
    </row>
    <row r="32" spans="1:15" x14ac:dyDescent="0.35">
      <c r="A32" s="2" t="s">
        <v>552</v>
      </c>
      <c r="B32">
        <v>72075505.639999554</v>
      </c>
      <c r="G32" s="2" t="s">
        <v>567</v>
      </c>
      <c r="H32">
        <v>210957.33000000005</v>
      </c>
    </row>
    <row r="33" spans="1:11" x14ac:dyDescent="0.35">
      <c r="A33" s="2" t="s">
        <v>539</v>
      </c>
      <c r="B33">
        <v>441325376.27999812</v>
      </c>
      <c r="G33" s="2" t="s">
        <v>539</v>
      </c>
      <c r="H33">
        <v>2630316.17</v>
      </c>
    </row>
    <row r="35" spans="1:11" x14ac:dyDescent="0.35">
      <c r="A35" s="1" t="s">
        <v>3</v>
      </c>
      <c r="B35" t="s">
        <v>570</v>
      </c>
      <c r="G35" s="1" t="s">
        <v>3</v>
      </c>
      <c r="H35" t="s">
        <v>570</v>
      </c>
    </row>
    <row r="37" spans="1:11" x14ac:dyDescent="0.35">
      <c r="A37" s="1" t="s">
        <v>538</v>
      </c>
      <c r="B37" t="s">
        <v>540</v>
      </c>
      <c r="D37" s="1" t="s">
        <v>538</v>
      </c>
      <c r="E37" t="s">
        <v>568</v>
      </c>
      <c r="G37" s="1" t="s">
        <v>538</v>
      </c>
      <c r="H37" t="s">
        <v>540</v>
      </c>
      <c r="J37" s="1" t="s">
        <v>538</v>
      </c>
      <c r="K37" t="s">
        <v>555</v>
      </c>
    </row>
    <row r="38" spans="1:11" x14ac:dyDescent="0.35">
      <c r="A38" s="2" t="s">
        <v>38</v>
      </c>
      <c r="B38">
        <v>324052.97000000003</v>
      </c>
      <c r="D38" s="2" t="s">
        <v>21</v>
      </c>
      <c r="E38">
        <v>167</v>
      </c>
      <c r="G38" s="2" t="s">
        <v>14</v>
      </c>
      <c r="H38">
        <v>652263.28999999992</v>
      </c>
      <c r="J38" s="2" t="s">
        <v>29</v>
      </c>
      <c r="K38">
        <v>5804.9021153846152</v>
      </c>
    </row>
    <row r="39" spans="1:11" x14ac:dyDescent="0.35">
      <c r="A39" s="2" t="s">
        <v>29</v>
      </c>
      <c r="B39">
        <v>301854.90999999997</v>
      </c>
      <c r="D39" s="2" t="s">
        <v>11</v>
      </c>
      <c r="E39">
        <v>163</v>
      </c>
      <c r="G39" s="2" t="s">
        <v>23</v>
      </c>
      <c r="H39">
        <v>642662.33999999973</v>
      </c>
      <c r="J39" s="2" t="s">
        <v>32</v>
      </c>
      <c r="K39">
        <v>5798.6672222222223</v>
      </c>
    </row>
    <row r="40" spans="1:11" x14ac:dyDescent="0.35">
      <c r="A40" s="2" t="s">
        <v>64</v>
      </c>
      <c r="B40">
        <v>286641.14999999997</v>
      </c>
      <c r="D40" s="2" t="s">
        <v>33</v>
      </c>
      <c r="E40">
        <v>170</v>
      </c>
      <c r="G40" s="2" t="s">
        <v>18</v>
      </c>
      <c r="H40">
        <v>695984.2799999998</v>
      </c>
      <c r="J40" s="2" t="s">
        <v>52</v>
      </c>
      <c r="K40">
        <v>5642.628333333334</v>
      </c>
    </row>
    <row r="41" spans="1:11" x14ac:dyDescent="0.35">
      <c r="A41" s="2" t="s">
        <v>16</v>
      </c>
      <c r="B41">
        <v>259559.22000000009</v>
      </c>
      <c r="D41" s="2" t="s">
        <v>539</v>
      </c>
      <c r="E41">
        <v>500</v>
      </c>
      <c r="G41" s="2" t="s">
        <v>36</v>
      </c>
      <c r="H41">
        <v>639406.25999999989</v>
      </c>
      <c r="J41" s="2" t="s">
        <v>38</v>
      </c>
      <c r="K41">
        <v>5587.1201724137936</v>
      </c>
    </row>
    <row r="42" spans="1:11" x14ac:dyDescent="0.35">
      <c r="A42" s="2" t="s">
        <v>25</v>
      </c>
      <c r="B42">
        <v>258465.66999999995</v>
      </c>
      <c r="G42" s="2" t="s">
        <v>539</v>
      </c>
      <c r="H42">
        <v>2630316.1699999995</v>
      </c>
      <c r="J42" s="2" t="s">
        <v>25</v>
      </c>
      <c r="K42">
        <v>5384.7014583333321</v>
      </c>
    </row>
    <row r="43" spans="1:11" x14ac:dyDescent="0.35">
      <c r="A43" s="2" t="s">
        <v>20</v>
      </c>
      <c r="B43">
        <v>256533.84999999998</v>
      </c>
      <c r="J43" s="2" t="s">
        <v>10</v>
      </c>
      <c r="K43">
        <v>5196.7283673469374</v>
      </c>
    </row>
    <row r="44" spans="1:11" x14ac:dyDescent="0.35">
      <c r="A44" s="2" t="s">
        <v>10</v>
      </c>
      <c r="B44">
        <v>254639.68999999992</v>
      </c>
      <c r="J44" s="2" t="s">
        <v>16</v>
      </c>
      <c r="K44">
        <v>5089.3964705882372</v>
      </c>
    </row>
    <row r="45" spans="1:11" x14ac:dyDescent="0.35">
      <c r="A45" s="2" t="s">
        <v>48</v>
      </c>
      <c r="B45">
        <v>242826.30000000005</v>
      </c>
      <c r="J45" s="2" t="s">
        <v>64</v>
      </c>
      <c r="K45">
        <v>5028.7921052631573</v>
      </c>
    </row>
    <row r="46" spans="1:11" x14ac:dyDescent="0.35">
      <c r="A46" s="2" t="s">
        <v>52</v>
      </c>
      <c r="B46">
        <v>236990.39000000004</v>
      </c>
      <c r="J46" s="2" t="s">
        <v>48</v>
      </c>
      <c r="K46">
        <v>4856.5260000000007</v>
      </c>
    </row>
    <row r="47" spans="1:11" x14ac:dyDescent="0.35">
      <c r="A47" s="2" t="s">
        <v>32</v>
      </c>
      <c r="B47">
        <v>208752.02000000002</v>
      </c>
      <c r="J47" s="2" t="s">
        <v>20</v>
      </c>
      <c r="K47">
        <v>4500.5938596491224</v>
      </c>
    </row>
    <row r="48" spans="1:11" x14ac:dyDescent="0.35">
      <c r="A48" s="2" t="s">
        <v>539</v>
      </c>
      <c r="B48">
        <v>2630316.1700000004</v>
      </c>
      <c r="J48" s="2" t="s">
        <v>569</v>
      </c>
      <c r="K48">
        <v>5260.6323400000047</v>
      </c>
    </row>
    <row r="50" spans="1:11" x14ac:dyDescent="0.35">
      <c r="A50" s="1" t="s">
        <v>3</v>
      </c>
      <c r="B50" t="s">
        <v>570</v>
      </c>
      <c r="J50" s="1" t="s">
        <v>3</v>
      </c>
      <c r="K50" t="s">
        <v>21</v>
      </c>
    </row>
    <row r="52" spans="1:11" x14ac:dyDescent="0.35">
      <c r="A52" s="1" t="s">
        <v>538</v>
      </c>
      <c r="B52" t="s">
        <v>540</v>
      </c>
      <c r="D52" s="1" t="s">
        <v>538</v>
      </c>
      <c r="E52" t="s">
        <v>540</v>
      </c>
      <c r="G52" s="1" t="s">
        <v>538</v>
      </c>
      <c r="H52" t="s">
        <v>540</v>
      </c>
      <c r="J52" s="1" t="s">
        <v>538</v>
      </c>
      <c r="K52" t="s">
        <v>540</v>
      </c>
    </row>
    <row r="53" spans="1:11" x14ac:dyDescent="0.35">
      <c r="A53" s="2" t="s">
        <v>41</v>
      </c>
      <c r="B53">
        <v>576497.84000000008</v>
      </c>
      <c r="D53" s="2" t="s">
        <v>54</v>
      </c>
      <c r="E53">
        <v>392988.82000000007</v>
      </c>
      <c r="G53" s="2" t="s">
        <v>21</v>
      </c>
      <c r="H53">
        <v>850722.62999999931</v>
      </c>
      <c r="J53" s="2" t="s">
        <v>30</v>
      </c>
      <c r="K53">
        <v>149076.38</v>
      </c>
    </row>
    <row r="54" spans="1:11" x14ac:dyDescent="0.35">
      <c r="A54" s="2" t="s">
        <v>13</v>
      </c>
      <c r="B54">
        <v>638925.38999999978</v>
      </c>
      <c r="D54" s="2" t="s">
        <v>30</v>
      </c>
      <c r="E54">
        <v>389018.12</v>
      </c>
      <c r="G54" s="2" t="s">
        <v>11</v>
      </c>
      <c r="H54">
        <v>849772.04</v>
      </c>
      <c r="J54" s="2" t="s">
        <v>43</v>
      </c>
      <c r="K54">
        <v>142294.24000000002</v>
      </c>
    </row>
    <row r="55" spans="1:11" x14ac:dyDescent="0.35">
      <c r="A55" s="2" t="s">
        <v>27</v>
      </c>
      <c r="B55">
        <v>690118.80999999959</v>
      </c>
      <c r="D55" s="2" t="s">
        <v>17</v>
      </c>
      <c r="E55">
        <v>355465.85</v>
      </c>
      <c r="G55" s="2" t="s">
        <v>33</v>
      </c>
      <c r="H55">
        <v>929821.49999999942</v>
      </c>
      <c r="J55" s="2" t="s">
        <v>46</v>
      </c>
      <c r="K55">
        <v>138084.06</v>
      </c>
    </row>
    <row r="56" spans="1:11" x14ac:dyDescent="0.35">
      <c r="A56" s="2" t="s">
        <v>22</v>
      </c>
      <c r="B56">
        <v>724774.12999999977</v>
      </c>
      <c r="D56" s="2" t="s">
        <v>43</v>
      </c>
      <c r="E56">
        <v>329223</v>
      </c>
      <c r="G56" s="2" t="s">
        <v>539</v>
      </c>
      <c r="H56">
        <v>2630316.169999999</v>
      </c>
      <c r="J56" s="2" t="s">
        <v>54</v>
      </c>
      <c r="K56">
        <v>101729.62</v>
      </c>
    </row>
    <row r="57" spans="1:11" x14ac:dyDescent="0.35">
      <c r="A57" s="2" t="s">
        <v>539</v>
      </c>
      <c r="B57">
        <v>2630316.1699999995</v>
      </c>
      <c r="D57" s="2" t="s">
        <v>26</v>
      </c>
      <c r="E57">
        <v>298844.09999999998</v>
      </c>
      <c r="J57" s="2" t="s">
        <v>17</v>
      </c>
      <c r="K57">
        <v>90670.3</v>
      </c>
    </row>
    <row r="58" spans="1:11" x14ac:dyDescent="0.35">
      <c r="D58" s="2" t="s">
        <v>46</v>
      </c>
      <c r="E58">
        <v>297079.86999999994</v>
      </c>
      <c r="J58" s="2" t="s">
        <v>12</v>
      </c>
      <c r="K58">
        <v>84701.35</v>
      </c>
    </row>
    <row r="59" spans="1:11" x14ac:dyDescent="0.35">
      <c r="D59" s="2" t="s">
        <v>34</v>
      </c>
      <c r="E59">
        <v>284231.13</v>
      </c>
      <c r="J59" s="2" t="s">
        <v>34</v>
      </c>
      <c r="K59">
        <v>74486.810000000012</v>
      </c>
    </row>
    <row r="60" spans="1:11" x14ac:dyDescent="0.35">
      <c r="D60" s="2" t="s">
        <v>12</v>
      </c>
      <c r="E60">
        <v>283465.28000000009</v>
      </c>
      <c r="J60" s="2" t="s">
        <v>26</v>
      </c>
      <c r="K60">
        <v>69679.87000000001</v>
      </c>
    </row>
    <row r="61" spans="1:11" x14ac:dyDescent="0.35">
      <c r="D61" s="2" t="s">
        <v>539</v>
      </c>
      <c r="E61">
        <v>2630316.1700000004</v>
      </c>
      <c r="J61" s="2" t="s">
        <v>539</v>
      </c>
      <c r="K61">
        <v>850722.63000000012</v>
      </c>
    </row>
    <row r="62" spans="1:11" x14ac:dyDescent="0.35">
      <c r="A62" s="1" t="s">
        <v>3</v>
      </c>
      <c r="B62" t="s">
        <v>570</v>
      </c>
    </row>
    <row r="64" spans="1:11" x14ac:dyDescent="0.35">
      <c r="A64" s="1" t="s">
        <v>538</v>
      </c>
      <c r="B64" t="s">
        <v>540</v>
      </c>
      <c r="D64" s="1" t="s">
        <v>538</v>
      </c>
      <c r="E64" t="s">
        <v>555</v>
      </c>
    </row>
    <row r="65" spans="1:5" x14ac:dyDescent="0.35">
      <c r="A65" s="2" t="s">
        <v>18</v>
      </c>
      <c r="B65">
        <v>695984.2799999998</v>
      </c>
      <c r="D65" s="2" t="s">
        <v>541</v>
      </c>
      <c r="E65">
        <v>5740.24</v>
      </c>
    </row>
    <row r="66" spans="1:5" x14ac:dyDescent="0.35">
      <c r="A66" s="2" t="s">
        <v>14</v>
      </c>
      <c r="B66">
        <v>652263.28999999992</v>
      </c>
      <c r="D66" s="2" t="s">
        <v>542</v>
      </c>
      <c r="E66">
        <v>4819.9413888888885</v>
      </c>
    </row>
    <row r="67" spans="1:5" x14ac:dyDescent="0.35">
      <c r="A67" s="2" t="s">
        <v>23</v>
      </c>
      <c r="B67">
        <v>642662.33999999973</v>
      </c>
      <c r="D67" s="2" t="s">
        <v>543</v>
      </c>
      <c r="E67">
        <v>4620.6176470588225</v>
      </c>
    </row>
    <row r="68" spans="1:5" x14ac:dyDescent="0.35">
      <c r="A68" s="2" t="s">
        <v>36</v>
      </c>
      <c r="B68">
        <v>639406.25999999989</v>
      </c>
      <c r="D68" s="2" t="s">
        <v>544</v>
      </c>
      <c r="E68">
        <v>5195.6021568627457</v>
      </c>
    </row>
    <row r="69" spans="1:5" x14ac:dyDescent="0.35">
      <c r="A69" s="2" t="s">
        <v>539</v>
      </c>
      <c r="B69">
        <v>2630316.1699999995</v>
      </c>
      <c r="D69" s="2" t="s">
        <v>545</v>
      </c>
      <c r="E69">
        <v>5323.2430000000004</v>
      </c>
    </row>
    <row r="70" spans="1:5" x14ac:dyDescent="0.35">
      <c r="D70" s="2" t="s">
        <v>546</v>
      </c>
      <c r="E70">
        <v>6290.4804878048781</v>
      </c>
    </row>
    <row r="71" spans="1:5" x14ac:dyDescent="0.35">
      <c r="D71" s="2" t="s">
        <v>547</v>
      </c>
      <c r="E71">
        <v>5331.1635000000006</v>
      </c>
    </row>
    <row r="72" spans="1:5" x14ac:dyDescent="0.35">
      <c r="D72" s="2" t="s">
        <v>548</v>
      </c>
      <c r="E72">
        <v>4929.231777777778</v>
      </c>
    </row>
    <row r="73" spans="1:5" x14ac:dyDescent="0.35">
      <c r="D73" s="2" t="s">
        <v>549</v>
      </c>
      <c r="E73">
        <v>5589.083076923077</v>
      </c>
    </row>
    <row r="74" spans="1:5" x14ac:dyDescent="0.35">
      <c r="D74" s="2" t="s">
        <v>550</v>
      </c>
      <c r="E74">
        <v>4806.1588571428574</v>
      </c>
    </row>
    <row r="75" spans="1:5" x14ac:dyDescent="0.35">
      <c r="D75" s="2" t="s">
        <v>551</v>
      </c>
      <c r="E75">
        <v>5649.7124000000013</v>
      </c>
    </row>
    <row r="76" spans="1:5" x14ac:dyDescent="0.35">
      <c r="D76" s="2" t="s">
        <v>552</v>
      </c>
      <c r="E76">
        <v>4905.9844186046521</v>
      </c>
    </row>
    <row r="77" spans="1:5" x14ac:dyDescent="0.35">
      <c r="D77" s="2" t="s">
        <v>539</v>
      </c>
      <c r="E77">
        <v>5260.6323400000001</v>
      </c>
    </row>
  </sheetData>
  <mergeCells count="1">
    <mergeCell ref="A1:XFD1"/>
  </mergeCell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Table</vt:lpstr>
      <vt:lpstr>Original Dataset</vt:lpstr>
      <vt:lpstr>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OLUSEGUN DANIEL</dc:creator>
  <cp:lastModifiedBy>OLUSEGUN DANIEL</cp:lastModifiedBy>
  <dcterms:created xsi:type="dcterms:W3CDTF">2025-01-14T12:07:01Z</dcterms:created>
  <dcterms:modified xsi:type="dcterms:W3CDTF">2025-02-07T00:30:02Z</dcterms:modified>
</cp:coreProperties>
</file>